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2"/>
  <workbookPr filterPrivacy="1" defaultThemeVersion="124226"/>
  <xr:revisionPtr revIDLastSave="0" documentId="8_{E59732B9-6343-4200-93E3-CE0245385AEC}"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4" i="1" l="1"/>
  <c r="H73" i="1"/>
  <c r="H75" i="1" l="1"/>
  <c r="H77" i="1" s="1"/>
  <c r="H76" i="1" s="1"/>
  <c r="H68" i="1"/>
  <c r="H67" i="1"/>
  <c r="H59" i="1"/>
  <c r="H58" i="1"/>
  <c r="H52" i="1"/>
  <c r="H48" i="1"/>
  <c r="H44" i="1"/>
  <c r="H39" i="1"/>
  <c r="H38" i="1"/>
  <c r="H37" i="1"/>
  <c r="H36" i="1"/>
  <c r="H24" i="1"/>
  <c r="H23" i="1"/>
  <c r="H25" i="1"/>
  <c r="H69" i="1" l="1"/>
  <c r="H71" i="1" s="1"/>
  <c r="H70" i="1" s="1"/>
  <c r="H72" i="1" l="1"/>
  <c r="E5" i="3" l="1"/>
</calcChain>
</file>

<file path=xl/sharedStrings.xml><?xml version="1.0" encoding="utf-8"?>
<sst xmlns="http://schemas.openxmlformats.org/spreadsheetml/2006/main" count="194" uniqueCount="147">
  <si>
    <t>SPS 1 priedas</t>
  </si>
  <si>
    <t>TECHNINĖ SPECIFIKACIJA</t>
  </si>
  <si>
    <t>1. Tiekėjai turi tiekti prekes, atitinkančias Europos direktyvų nuostatas. Turi būti pateiktas atitikties dokumentas pagal Europos direktyvų nuostatas medicinos priemonėms (CE sertifikatas) arba lygiavertis dokumentas.</t>
  </si>
  <si>
    <t>2. Tiekėjas turi pateikti kiekvienos priemonės gamintojo parengtą naudojimo instrukciją originalo ir lietuvių kalba.</t>
  </si>
  <si>
    <t>3. Tiekėjas turi siūlyti prekes originalioje pakuotėje su etikete.</t>
  </si>
  <si>
    <t xml:space="preserve">4. Tiekėjai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(pdf. formatu) su vertimu į lietuvių kalbą. Šiuose dokumentuose tiekėjas turi grafiškai nurodyti (t.y. pastebimai pažymėti - spalvotai markiruoti, ir/ar nurodyti rodyklėmis, ir/ar pabraukti) konkrečias katalogų vietas, kur aprašomos reikalaujamų techninių charakteristikų reikšmės, bei įrašyti, kurį techninių reikalavimų punktą jos atitinka. Taip pat tiekėjas turi pateikti nuorodas į gamintojo interneto tinklalapį, jei tokia yra, kuriame perkančiosios organizacijos vertintojai galėtų patikrinti teikiamų duomenų autentiškumą. Perkančioji organizacija turi teisę reikalauti pateikti katalogų ir techninių aprašų originalus. </t>
  </si>
  <si>
    <t>5.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</si>
  <si>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r>
      <t xml:space="preserve">6. Pirkimui taikomas 2022 m. gruodžio 13 d. Lietuvos Respublikos aplinkos ministro įsakymas Nr. D1-401 “Dėl aplinkos apsaugos kriterijų taikymo, vykdant </t>
    </r>
    <r>
      <rPr>
        <b/>
        <sz val="11"/>
        <color theme="1"/>
        <rFont val="Times New Roman"/>
        <family val="1"/>
        <charset val="186"/>
      </rPr>
      <t>žaliuosius pirkimus, tvarkos aprašo patvirtinimo</t>
    </r>
    <r>
      <rPr>
        <sz val="11"/>
        <color theme="1"/>
        <rFont val="Times New Roman"/>
        <family val="1"/>
        <charset val="186"/>
      </rPr>
      <t>” (toliau - Aprašas): a)Prekės supakuotos į pakuotę, kuri pagaminta iš 100 proc. perdirbto popieriaus (naudoto popieriaus ir (ar) gamybos atliekų) plaušų arba ne mažiau kaip 30 proc. pirminės medienos plaušų, kita dalis – iš perdirbto popieriaus plaušų;  arba b) prekei sunaudojama mažiau gamtos išteklių ir (ar) sudėtyje yra pakartotinai panaudotų ir (ar) perdirbtų medžiagų ir mažiau teršiama aplinka  arba  c) prekei ir/arba pakuotei pagaminti, sunaudojama mažiau elektros energijos ir/arba naudojami atsinaujinantys, ekologiški energijos ištekliai; arba d) prekei ir/arba pakuotei pagaminti naudojama mažiau ar visai nenaudojama pavojingųjų cheminių medžiagų, toksinių ir aplinkos apsaugos požiūriu kenksmingų medžiagų.
Pateikti tai įrodančius dokumentus pagal Aprašo 9 ir 10 p., kuriuose nurodyti galimi atitiktį žaliojo pirkimo reikalavimams įrodantys dokumentai (ir kiti lygiaverčiai dokumentai), jeigu prie produktų minimalių aplinkos apsaugos kriterijų nenurodyta kitaip.</t>
    </r>
  </si>
  <si>
    <r>
      <t>7. Tiekėjai, teikiantys pasiūlymą</t>
    </r>
    <r>
      <rPr>
        <b/>
        <sz val="11"/>
        <color theme="1"/>
        <rFont val="Times New Roman"/>
        <family val="1"/>
        <charset val="186"/>
      </rPr>
      <t xml:space="preserve"> pirkimo dalims Nr. 13 ir 17 turi pateikti siūlomų prekių pavyzdžius iki vokų atvėrimo dienos. </t>
    </r>
  </si>
  <si>
    <t>P.d. Nr. / Eil. Nr.</t>
  </si>
  <si>
    <t>Pavadinimas</t>
  </si>
  <si>
    <t>Reikalaujamos parametrų reikšmės</t>
  </si>
  <si>
    <t>Matavimo Vnt.</t>
  </si>
  <si>
    <t>Maksimalus kiekis (36 mėn.)</t>
  </si>
  <si>
    <t>Mato vnt. kaina Eur be PVM</t>
  </si>
  <si>
    <t xml:space="preserve">PVM tarifas % </t>
  </si>
  <si>
    <t>Suma Eur (be PVM)</t>
  </si>
  <si>
    <t>Prekės pavadinimas, gamintojas, modelis; dokumento, kuriame aprašyta siūloma prekė, pavadinimas, puslapio Nr.; nuoroda į gamintojo interneto tinklalapį; Siūlomos parametrų reikšmės (prekės kodas su psl. nuoroda)</t>
  </si>
  <si>
    <t>1.</t>
  </si>
  <si>
    <r>
      <t xml:space="preserve">Medicininiai konteineriai medicinos prietaisams </t>
    </r>
    <r>
      <rPr>
        <sz val="10"/>
        <color rgb="FF000000"/>
        <rFont val="Times New Roman"/>
        <family val="1"/>
      </rPr>
      <t>komplektais supakuoti, sterilizuoti, transportuoti, įvairių modifikacijų ir dydžių. 40 vnt. PO paprašius, vertinant pasiūlymą pristatyti prekių pavyzdžius.</t>
    </r>
    <r>
      <rPr>
        <sz val="10"/>
        <color theme="1"/>
        <rFont val="Times New Roman"/>
        <family val="1"/>
      </rPr>
      <t xml:space="preserve"> </t>
    </r>
  </si>
  <si>
    <t>1. Skirti ypač pavojingiems ir pavojingiems medicinos prietaisams sterilizuoti vakuuminiuose garo sterilizatoriuose ir po sterilizacijos užtikrinti medicinos prietaisų sterilumą. 2. Konteineriai komplektuojami su atitinkamo dydžio vidiniais silikoniniais spygliuotais kilimėliais turinio fiksacijai ir apsaugai nuo mechaninių pažeidimų; atsparūs sterilizacijos proceso veiksniams, daugkartinio naudojimo. 3. Atitinka Lietuvos higienos normas, EN ISO 11607 reikalavimus.</t>
  </si>
  <si>
    <t>Siūlomų prekių gamintojas- Aesculap AG, Katalogas 1 pirkimo dalis, 1-26 psl., www.bbraun.com;                                  1. Skirti ypač pavojingiems ir pavojingiems medicinos prietaisams sterilizuoti vakuuminiuose garo sterilizatoriuose ir po sterilizacijos užtikrinti medicinos prietaisų sterilumą, 1-26 psl. 2. Konteineriai komplektuojami su atitinkamo dydžio vidiniais silikoniniais spygliuotais kilimėliais turinio fiksacijai ir apsaugai nuo mechaninių pažeidimų; atsparūs sterilizacijos proceso veiksniams, daugkartinio naudojimo, 21 psl. 3. Atitinka Lietuvos higienos normas, EN ISO 11607 reikalavimus, 8 psl.</t>
  </si>
  <si>
    <t>1.1.</t>
  </si>
  <si>
    <t>Didelių (1/1 dydžio) konteinerių apatinės dalys</t>
  </si>
  <si>
    <t>1. Konteinerių apatinės dalies korpusas pagamintas iš aliuminio arba lygiavertės medžiagos, visi kampai užapvalinti.</t>
  </si>
  <si>
    <t>1. Konteinerių apatinės dalies korpusas pagamintas iš aliuminio, visi kampai užapvalinti. 8 psl.</t>
  </si>
  <si>
    <t>2. Šonuose yra rankenos per visą plotį.</t>
  </si>
  <si>
    <t>2. Šonuose yra rankenos per visą plotį. 4 psl.</t>
  </si>
  <si>
    <t>3. Ant korpuso iš abiejų pusių yra vieta instrumentų rinkinio duomenų daugkartinio naudojimo etiketėms, sterilizavimo indikatoriui ir plombai.</t>
  </si>
  <si>
    <t>3. Ant korpuso iš abiejų pusių yra vieta instrumentų rinkinio duomenų daugkartinio naudojimo etiketėms, sterilizavimo indikatoriui ir plombai. 9 psl.</t>
  </si>
  <si>
    <t>4. Etiketės daugkartinio naudojimo, pagamintos iš aliuminio arba lygiavertės medžiagos, galimas pasirinkimas iš ≥8 spalvų, skirtos konteinerių žymėjimui (instrumentų rinkinio duomenys), ≥ 25 simbolių, dydis (ilgis x plotis): (55 x 20) mm ± 3 mm, komplekte 2 vnt.</t>
  </si>
  <si>
    <t>4. Etiketės daugkartinio naudojimo, pagamintos iš aliuminio arba lygiavertės medžiagos, galimas pasirinkimas iš 8 spalvų, skirtos konteinerių žymėjimui (instrumentų rinkinio duomenys), iki 26 simbolių (po 13 simbolių dvejose eilutėse), dydis (ilgis x plotis): (56 x 18) mm, komplekte 2 vnt. 23 psl.</t>
  </si>
  <si>
    <t>5. Didelių (1/1) konteinerių apatinių dalių išmatavimai  (ilgis x plotis x aukštis):</t>
  </si>
  <si>
    <t>5. Didelių (1/1) konteinerių apatinių dalių išmatavimai  (ilgis x plotis x aukštis): 11 psl.</t>
  </si>
  <si>
    <t>5.1. (590 x 275 x 90) mm ± 3 mm</t>
  </si>
  <si>
    <t>Vnt.</t>
  </si>
  <si>
    <t>5.1. (592 x 274 x 90) mm, JK440</t>
  </si>
  <si>
    <t>5.4. (595 x 275 x 190) mm ± 3 mm</t>
  </si>
  <si>
    <t>5.4. (592 x 274 x 187) mm, JK444</t>
  </si>
  <si>
    <t>1.2.</t>
  </si>
  <si>
    <t>Didelio (1/1) dydžio konteinerio dangčiai</t>
  </si>
  <si>
    <t>1. Konteinerio dangtis pagamintas iš deformacijai ir temperatūrai atsparaus aliuminio arba lygiavertės medžiagos.</t>
  </si>
  <si>
    <t>1. Konteinerio dangtis pagamintas iš deformacijai ir temperatūrai atsparaus aliuminio medžiagos. 7 psl.</t>
  </si>
  <si>
    <t>2. Galimas pasirinkimas iš ne mažiau kaip 5 spalvų.</t>
  </si>
  <si>
    <t>2. Galimas pasirinkimas iš 5 spalvų. 7 psl.</t>
  </si>
  <si>
    <t xml:space="preserve">3. Visuose dangčiuose integruoti ≥ 2 daugkartiniai filtrai, pagaminti iš PTFE (polietetrafluoretileno) arba lygiavertės medžiagos, pritaikyti atlaikyti ≥ 4500 sterilizavimo ciklų </t>
  </si>
  <si>
    <t>3. Visuose dangčiuose integruoti 2 daugkartiniai filtrai, pagaminti iš PTFE (polietetrafluoretileno) medžiagos, pritaikyti atlaikyti 5000 sterilizavimo ciklų. Psl. 7</t>
  </si>
  <si>
    <t>4. Išoriniai konteinerio dangčio išmatavimai (ilgis x plotis x aukštis): (590x280x35) mm ± 3 mm</t>
  </si>
  <si>
    <t>4. Išoriniai konteinerio dangčio išmatavimai (ilgis x plotis x aukštis): (588x281x36) mm; JP101-JP105, 11 psl.</t>
  </si>
  <si>
    <t>5. Konteinerio dangtis pagamintas iš deformacijai ir temperatūrai atsparaus plastiko arba lygiavertės medžiagos.</t>
  </si>
  <si>
    <t>5. Konteinerio dangtis pagamintas iš deformacijai ir temperatūrai atsparaus plastiko. Katalogas papildomai 1 psl.</t>
  </si>
  <si>
    <t>6. Galimas pasirinkimas iš ne mažiau kaip 6 spalvų, kurių viena – skaidri.</t>
  </si>
  <si>
    <t>6. Galimas pasirinkimas iš 7 spalvų, kurių viena – skaidri. Katalogas 12 psl. JP001-JP007</t>
  </si>
  <si>
    <t>7. Visuose dangčiuose integruoti ≥ 2 daugkartiniai filtrai, pagaminti iš PTFE (polietetrafluoretileno) arba lygiavertės medžiagos, pritaikyti atlaikyti ≥ 4500 sterilizavimo ciklų</t>
  </si>
  <si>
    <t>7. Visuose dangčiuose integruoti 2 daugkartiniai filtrai, pagaminti iš PTFE (polietetrafluoretileno) medžiagos, pritaikyti atlaikyti 5000 sterilizavimo ciklų. 7 psl.</t>
  </si>
  <si>
    <t>1.3.</t>
  </si>
  <si>
    <t>Didelio (1/1) dydžio nerūdijančio plieno perforuoti krepšeliai</t>
  </si>
  <si>
    <t>1. Krepšelių apatinė dalis perforuota stambesnėmis 4± 0,5  mm dydžio kvadrato formos kiaurymėmis, šonai perforuoti 2±0,5 mm dydžio kvadrato formos kiaurymėmis.</t>
  </si>
  <si>
    <t>1. Krepšelių apatinė dalis perforuota stambesnėmis 4 mm dydžio kvadrato formos kiaurymėmis, šonai perforuoti 2 mm dydžio kvadrato formos kiaurymėmis. 18 psl.</t>
  </si>
  <si>
    <t xml:space="preserve">2. Paviršius matinis, be aštrių briaunų, vidinėse šonų pusėse yra atlenkiamos rankenos. </t>
  </si>
  <si>
    <t>2. Paviršius matinis, be aštrių briaunų, vidinėse šonų pusėse yra atlenkiamos rankenos. 18 psl.</t>
  </si>
  <si>
    <t>3. Dugno apačioje yra keturios kojelės, pagamintos iš termostabilaus plastiko arba lygiavertės medžiagos</t>
  </si>
  <si>
    <t>3. Dugno apačioje yra keturios kojelės, pagamintos iš termostabilaus plastiko. 19 psl.</t>
  </si>
  <si>
    <t>4.Išoriniai krepšelių (didelio 1/1 dydžio konteineriams) išmatavimai (ilgis x plotis x aukštis):</t>
  </si>
  <si>
    <t>4.Išoriniai krepšelių (didelio 1/1 dydžio konteineriams) išmatavimai (ilgis x plotis x aukštis): 20 psl.</t>
  </si>
  <si>
    <t>4.1. (540 x 255 x 55) mm ± 3 mm</t>
  </si>
  <si>
    <t>4.1. (540 x 253 x 56) mm, JF222R</t>
  </si>
  <si>
    <t>4.3. (540 x 250 x 105) mm ± 3 mm</t>
  </si>
  <si>
    <t>4.3. (540 x 253 x 106) mm, JF224R</t>
  </si>
  <si>
    <t>1.4.</t>
  </si>
  <si>
    <t>Silikoniniai spygliuoti kilimėliai 1/1 dydžiui</t>
  </si>
  <si>
    <t>Išmatavimai (ilgis x plotis): (520x245) mm ± 3 mm</t>
  </si>
  <si>
    <t>Išmatavimai (ilgis x plotis): (517x242) mm, JF949</t>
  </si>
  <si>
    <t>1.5.</t>
  </si>
  <si>
    <t>Vidutinio (3/4) dydžio konteinerių apatinės dalys</t>
  </si>
  <si>
    <t>1. Apatinės dalies korpusas pagamintas iš aliuminio arba lygiavertės medžiagos, visi kampai užapvalinti.</t>
  </si>
  <si>
    <t>1. Apatinės dalies korpusas pagamintas iš aliuminio, visi kampai užapvalinti.</t>
  </si>
  <si>
    <t>4. Etiketės daugkartinio naudojimo, pagamintos iš aliuminio arba lygiavertės medžiagos, galimas pasirinkimas iš ≥ 8 spalvų, skirtos konteinerių žymėjimui (instrumentų rinkinio duomenys), ≥ 25 simbolių, dydis (ilgis x plotis): (55 x 20) mm ± 3 mm, komplekte 2 vnt.</t>
  </si>
  <si>
    <t>4. Etiketės daugkartinio naudojimo, pagamintos iš aliuminio arba lygiavertės medžiagos, galimas pasirinkimas iš 8 spalvų, skirtos konteinerių žymėjimui (instrumentų rinkinio duomenys), 26 simbolių, dydis (ilgis x plotis): (56 x 18) mm, komplekte 2 vnt. 23 psl.</t>
  </si>
  <si>
    <t>5. Vidutinio (3/4 dydžio) konteinerių apatinių dalių išmatavimai  (ilgis x plotis x aukštis): (470 x 275 x 90) mm ± 3 mm</t>
  </si>
  <si>
    <t>5. Vidutinio (3/4 dydžio) konteinerių apatinių dalių išmatavimai  (ilgis x plotis x aukštis): (470 x 275 x 90) mm. JK740, 14 psl.</t>
  </si>
  <si>
    <t>1.6.</t>
  </si>
  <si>
    <t>Vidutinio (3/4) dydžio konteinerio dangčiai</t>
  </si>
  <si>
    <t>1. Konteinerio dangtis pagamintas iš deformacijai ir temperatūrai atsparaus aliuminio.</t>
  </si>
  <si>
    <t>2. Galimas pasirinkimas iš 5 spalvų. 13 psl.</t>
  </si>
  <si>
    <t>3. Visuose dangčiuose integruoti ≥ 1 daugkartiniai filtrai, pagaminti iš PTFE (polietetrafluoretileno) arba lygiavertės medžiagos, pritaikyti atlaikyti ≥ 4500 sterilizavimo ciklų.</t>
  </si>
  <si>
    <t>3. Visuose dangčiuose integruota po 1 daugkartinį filtrą, pagamintas iš PTFE (polietetrafluoretileno), pritaikytas atlaikyti 5000 sterilizavimo ciklų. 13, 7 psl.</t>
  </si>
  <si>
    <t>4. Išoriniai konteinerio dangčio išmatavimai (ilgis x plotis x aukštis): (465x280x35) mm ± 3 mm</t>
  </si>
  <si>
    <t>4. Išoriniai konteinerio dangčio išmatavimai (ilgis x plotis x aukštis): (465x281x36) mm; JP111-JP115, 14 psl.</t>
  </si>
  <si>
    <t>1.7.</t>
  </si>
  <si>
    <t>Vidutinio (3/4) dydžio nerūdijančio plieno perforuoti krepšeliai</t>
  </si>
  <si>
    <t>1. Krepšelių apatinė dalis perforuota stambesnėmis 4  mm dydžio kvadrato formos kiaurymėmis, šonai perforuoti 2 mm dydžio kvadrato formos kiaurymėmis. 18 psl.</t>
  </si>
  <si>
    <t>3. Dugno apačioje yra keturios kojelės, pagamintos iš termostabilaus plastiko; 19 psl.</t>
  </si>
  <si>
    <t>4.Išoriniai krepšelių (3/4 dydžio konteineriams) išmatavimai (ilgis x plotis x aukštis): (405 x 250 x 55) mm ± 3 mm</t>
  </si>
  <si>
    <t>4.Išoriniai krepšelių (3/4 dydžio konteineriams) išmatavimai (ilgis x plotis x aukštis): (406 x 253 x 56) mm, JF252R, 20 psl.</t>
  </si>
  <si>
    <t>1.8.</t>
  </si>
  <si>
    <t>Silikoniniai spygliuoti kilimėliai 3/4 dydžiui</t>
  </si>
  <si>
    <t>Išmatavimai (ilgis x plotis): (395x240) mm ± 3 mm</t>
  </si>
  <si>
    <t>Išmatavimai (ilgis x plotis): (394x242) mm, JF947, 21 psl.</t>
  </si>
  <si>
    <t>1.9.</t>
  </si>
  <si>
    <t>Mažo (1/2) dydžio konteinerių apatinės dalys</t>
  </si>
  <si>
    <t>4. Etiketės daugkartinio naudojimo, pagamintos iš aliuminio, galimas pasirinkimas iš 8 spalvų, skirtos konteinerių žymėjimui (instrumentų rinkinio duomenys), 26 simbolių, dydis (ilgis x plotis): (56 x 18) mm mm, komplekte 2 vnt.</t>
  </si>
  <si>
    <t xml:space="preserve">5. Mažo (1/2) dydžio konteinerių apatinių dalių išmatavimai  (ilgis x plotis x aukštis): </t>
  </si>
  <si>
    <t>5. Mažo (1/2) dydžio konteinerių apatinių dalių išmatavimai  (ilgis x plotis x aukštis):  15 psl.</t>
  </si>
  <si>
    <t>5.3. (300 x 275 x 185) mm ± 3 mm</t>
  </si>
  <si>
    <t>5.3. (300 x 274 x 187) mm, JK344, 15 psl.</t>
  </si>
  <si>
    <t>1.10.</t>
  </si>
  <si>
    <t>Mažo (1/2) dydžio konteinerių dangčiai</t>
  </si>
  <si>
    <t>2. Galimas pasirinkimas iš 5 spalvų.</t>
  </si>
  <si>
    <t xml:space="preserve">3. Visuose dangčiuose integruoti 2 daugkartiniai filtrai, pagaminti iš PTFE (polietetrafluoretileno), pritaikyti atlaikyti 5000 sterilizavimo ciklų </t>
  </si>
  <si>
    <t>4. Išoriniai konteinerio dangčio išmatavimai (ilgis x plotis x aukštis): (300x280x35) mm ± 3 mm</t>
  </si>
  <si>
    <t>4. Išoriniai konteinerio dangčio išmatavimai (ilgis x plotis x aukštis): (298x281x36) mm; JP121-JP125; 15 psl.</t>
  </si>
  <si>
    <t>1.11.</t>
  </si>
  <si>
    <t>Mažo (1/2) dydžio nerūdijančio plieno perforuoti krepšeliai</t>
  </si>
  <si>
    <t>1. Krepšelių apatinė dalis perforuota stambesnėmis 4 mm dydžio kvadrato formos kiaurymėmis, šonai perforuoti 2 mm dydžio kvadrato formos kiaurymėmis</t>
  </si>
  <si>
    <t>3. Dugno apačioje yra keturios kojelės, pagamintos iš termostabilaus plastiko</t>
  </si>
  <si>
    <t xml:space="preserve">4.Išoriniai krepšelių (1/2 dydžio konteineriams) išmatavimai (ilgis x plotis x aukštis): </t>
  </si>
  <si>
    <t>4.3. (245 x 255 x 105) mm ± 3 mm</t>
  </si>
  <si>
    <t>4.3. (243 x 253 x 106) mm, JF114R, 20 psl.</t>
  </si>
  <si>
    <t>1.12.</t>
  </si>
  <si>
    <t>Silikoniniai spygliuoti kilimėliai 1/2 dydžiui</t>
  </si>
  <si>
    <t>Išmatavimai (ilgis x plotis): (245x235) mm ± 3 mm</t>
  </si>
  <si>
    <t>Išmatavimai (ilgis x plotis): (248x237) mm, JF945, 21 psl.</t>
  </si>
  <si>
    <t>Bendra suma 1-ai pirkimo daliai EUR be PVM</t>
  </si>
  <si>
    <t>PVM (21 %) suma</t>
  </si>
  <si>
    <t>Bendra suma 1-ai pirkimo daliai EUR su PVM</t>
  </si>
  <si>
    <t>15.</t>
  </si>
  <si>
    <t xml:space="preserve">Medicininiai tinkliniai krepšeliai instrumentų plovimui </t>
  </si>
  <si>
    <t>Skirti sudėti medicinos prietaisus valymui - dezinfekavimui automatinėse instrumentų plovimo mašinose. Iš nerūdijančio plieno. Vidinėje pusėje turi rankenėles laisvai istraukiančiais į viršų; tinklelio langeliai ne didesni kaip 0,5 cm;</t>
  </si>
  <si>
    <t>Siūlomų prekių gamintojas- Aesculap AG, Katalogas 15 pirkimo dalis, 1-4 psl.</t>
  </si>
  <si>
    <t>15.1</t>
  </si>
  <si>
    <t>48 cm x 25 cm x 5 cm</t>
  </si>
  <si>
    <t>JF212R, 4 psl.</t>
  </si>
  <si>
    <t>15.2</t>
  </si>
  <si>
    <t>25 cm x 24 cm x 5 cm</t>
  </si>
  <si>
    <t>JF112R, 4 psl.</t>
  </si>
  <si>
    <t>Bendra suma 15-ai pirkimo daliai EUR be PVM</t>
  </si>
  <si>
    <t>Bendra suma 15-ai pirkimo daliai EUR su PVM</t>
  </si>
  <si>
    <t>Plastiko sterilizacijos juostos</t>
  </si>
  <si>
    <t>Beklostės sterilizacijos juostos, be celiuliozės, skirtos medicininių instrumentų pakavimui sterilizacijai vandenilio peroksido plazmos sterilizatoriuje STERRAD 100NX. Juostos turi atitikti LST EN 11607-1 ir 2 dalies reikalavimus (pateikti įrodančius dokumentus). Su išoriniais poveikio idikatoriais peroksido plazmos dujoms. Po sterilizacijos paketas turi nesuplyšti, atsidaryti per siūles. Pateikti gamintojo rekomendacijas dėl juostų užlydimo temperatūros. Prekė turi būti ženklinta CE ženklu.</t>
  </si>
  <si>
    <t xml:space="preserve">75 mm ± 20 mm </t>
  </si>
  <si>
    <t>m</t>
  </si>
  <si>
    <t xml:space="preserve">100 mm ± 20 mm </t>
  </si>
  <si>
    <t xml:space="preserve">150 mm ± 20 mm </t>
  </si>
  <si>
    <t xml:space="preserve">200 mm ± 20 mm </t>
  </si>
  <si>
    <t xml:space="preserve">350 mm ± 20 mm </t>
  </si>
  <si>
    <t xml:space="preserve">500 mm ± 20 mm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</si>
</sst>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0"/>
      <color theme="1"/>
      <name val="Times New Roman"/>
      <family val="1"/>
    </font>
    <font>
      <b/>
      <sz val="10"/>
      <color theme="1"/>
      <name val="Times New Roman"/>
      <family val="1"/>
    </font>
    <font>
      <sz val="10"/>
      <color rgb="FF000000"/>
      <name val="Times New Roman"/>
      <family val="1"/>
    </font>
    <font>
      <b/>
      <sz val="11"/>
      <color theme="1"/>
      <name val="Times New Roman"/>
      <family val="1"/>
      <charset val="186"/>
    </font>
    <font>
      <b/>
      <sz val="10"/>
      <color theme="1"/>
      <name val="Times New Roman"/>
      <family val="1"/>
      <charset val="186"/>
    </font>
    <font>
      <sz val="11"/>
      <name val="Times New Roman"/>
      <family val="1"/>
      <charset val="186"/>
    </font>
    <font>
      <sz val="10"/>
      <name val="Times New Roman"/>
      <family val="1"/>
      <charset val="186"/>
    </font>
    <font>
      <sz val="10"/>
      <color theme="1"/>
      <name val="Times New Roman"/>
      <family val="1"/>
      <charset val="186"/>
    </font>
    <font>
      <sz val="11"/>
      <color theme="1"/>
      <name val="Times New Roman"/>
      <family val="1"/>
      <charset val="186"/>
    </font>
    <font>
      <sz val="10"/>
      <color theme="1"/>
      <name val="Arial"/>
      <family val="2"/>
      <charset val="186"/>
    </font>
    <font>
      <sz val="10"/>
      <color theme="1"/>
      <name val="Calibri"/>
      <family val="2"/>
      <scheme val="minor"/>
    </font>
    <font>
      <b/>
      <sz val="10"/>
      <color theme="1"/>
      <name val="Calibri"/>
      <family val="2"/>
      <charset val="186"/>
      <scheme val="minor"/>
    </font>
    <font>
      <sz val="10"/>
      <color indexed="8"/>
      <name val="Times New Roman"/>
      <family val="1"/>
      <charset val="186"/>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9" fontId="14" fillId="0" borderId="0" applyFont="0" applyFill="0" applyBorder="0" applyAlignment="0" applyProtection="0"/>
  </cellStyleXfs>
  <cellXfs count="99">
    <xf numFmtId="0" fontId="0" fillId="0" borderId="0" xfId="0"/>
    <xf numFmtId="0" fontId="2"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0" fillId="0" borderId="0" xfId="0" applyAlignment="1">
      <alignment horizontal="left"/>
    </xf>
    <xf numFmtId="2" fontId="1" fillId="0" borderId="5"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0" fontId="1" fillId="2" borderId="1" xfId="0" applyFont="1" applyFill="1" applyBorder="1" applyAlignment="1">
      <alignment vertical="center" wrapText="1"/>
    </xf>
    <xf numFmtId="4" fontId="0" fillId="0" borderId="0" xfId="0" applyNumberFormat="1"/>
    <xf numFmtId="0" fontId="4" fillId="0" borderId="1" xfId="0" applyFont="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horizontal="center" vertical="top"/>
    </xf>
    <xf numFmtId="0" fontId="4" fillId="0" borderId="1" xfId="0" applyFont="1" applyBorder="1" applyAlignment="1">
      <alignment horizontal="center" vertical="top"/>
    </xf>
    <xf numFmtId="0" fontId="9" fillId="0" borderId="1" xfId="0" applyFont="1" applyBorder="1" applyAlignment="1">
      <alignment vertical="top" wrapText="1"/>
    </xf>
    <xf numFmtId="0" fontId="9" fillId="0" borderId="1" xfId="0" applyFont="1" applyBorder="1" applyAlignment="1">
      <alignment horizontal="center" vertical="top"/>
    </xf>
    <xf numFmtId="0" fontId="1"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8" fillId="0" borderId="1" xfId="0" applyFont="1" applyBorder="1" applyAlignment="1">
      <alignment vertical="center"/>
    </xf>
    <xf numFmtId="0" fontId="8" fillId="0" borderId="1" xfId="0" applyFont="1" applyBorder="1" applyAlignment="1">
      <alignment vertical="center" wrapText="1"/>
    </xf>
    <xf numFmtId="0" fontId="10" fillId="0" borderId="1" xfId="0" applyFont="1" applyBorder="1" applyAlignment="1">
      <alignment vertical="center" wrapText="1"/>
    </xf>
    <xf numFmtId="0" fontId="1" fillId="0" borderId="1" xfId="0" applyFont="1" applyBorder="1" applyAlignment="1">
      <alignment vertical="top" wrapText="1"/>
    </xf>
    <xf numFmtId="16" fontId="1"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0" fillId="0" borderId="0" xfId="0" applyAlignment="1">
      <alignment wrapText="1"/>
    </xf>
    <xf numFmtId="0" fontId="11" fillId="0" borderId="0" xfId="0" applyFont="1"/>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0" fontId="8" fillId="2" borderId="1" xfId="0" applyFont="1" applyFill="1" applyBorder="1" applyAlignment="1">
      <alignment vertical="center" wrapText="1"/>
    </xf>
    <xf numFmtId="0" fontId="8" fillId="2" borderId="1" xfId="0" applyFont="1" applyFill="1" applyBorder="1" applyAlignment="1">
      <alignment vertical="center"/>
    </xf>
    <xf numFmtId="0" fontId="9" fillId="0" borderId="0" xfId="0" applyFont="1" applyAlignment="1">
      <alignment horizontal="left"/>
    </xf>
    <xf numFmtId="2" fontId="1" fillId="0" borderId="7"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2" fontId="1" fillId="0" borderId="14" xfId="0" applyNumberFormat="1" applyFont="1" applyBorder="1" applyAlignment="1">
      <alignment horizontal="center" vertical="center" wrapText="1"/>
    </xf>
    <xf numFmtId="2" fontId="8" fillId="0" borderId="14" xfId="0" applyNumberFormat="1" applyFont="1" applyBorder="1" applyAlignment="1">
      <alignment horizontal="center" vertical="center" wrapText="1"/>
    </xf>
    <xf numFmtId="0" fontId="8" fillId="0" borderId="0" xfId="0" applyFont="1" applyAlignment="1">
      <alignment vertical="center"/>
    </xf>
    <xf numFmtId="0" fontId="7" fillId="0" borderId="0" xfId="0" applyFont="1" applyAlignment="1">
      <alignment vertical="center" wrapText="1"/>
    </xf>
    <xf numFmtId="0" fontId="8" fillId="0" borderId="0" xfId="0" applyFont="1" applyAlignment="1">
      <alignment wrapText="1"/>
    </xf>
    <xf numFmtId="0" fontId="8" fillId="0" borderId="0" xfId="0" applyFont="1" applyAlignment="1">
      <alignment horizontal="left" vertical="center"/>
    </xf>
    <xf numFmtId="0" fontId="8" fillId="0" borderId="0" xfId="0" applyFont="1" applyAlignment="1">
      <alignment horizontal="center" vertical="center"/>
    </xf>
    <xf numFmtId="2" fontId="8" fillId="0" borderId="0" xfId="0" applyNumberFormat="1" applyFont="1" applyAlignment="1">
      <alignment horizontal="center" vertical="center"/>
    </xf>
    <xf numFmtId="2" fontId="1" fillId="0" borderId="0" xfId="0" applyNumberFormat="1" applyFont="1" applyAlignment="1">
      <alignment horizontal="center" vertical="center" wrapText="1"/>
    </xf>
    <xf numFmtId="2" fontId="8" fillId="0" borderId="0" xfId="0" applyNumberFormat="1" applyFont="1" applyAlignment="1">
      <alignment horizontal="center" vertical="center" wrapText="1"/>
    </xf>
    <xf numFmtId="16" fontId="8" fillId="0" borderId="0" xfId="0" applyNumberFormat="1" applyFont="1" applyAlignment="1">
      <alignment horizontal="center" vertical="center" wrapText="1"/>
    </xf>
    <xf numFmtId="0" fontId="8" fillId="0" borderId="0" xfId="0" applyFont="1" applyAlignment="1">
      <alignment horizontal="left" vertical="center" wrapText="1"/>
    </xf>
    <xf numFmtId="0" fontId="7" fillId="0" borderId="0" xfId="0" applyFont="1" applyAlignment="1">
      <alignment vertical="top" wrapText="1"/>
    </xf>
    <xf numFmtId="0" fontId="8" fillId="0" borderId="0" xfId="0" applyFont="1" applyAlignment="1">
      <alignment vertical="center" wrapText="1"/>
    </xf>
    <xf numFmtId="0" fontId="7" fillId="0" borderId="0" xfId="0" applyFont="1" applyAlignment="1">
      <alignment horizontal="right" vertical="top"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11" fillId="0" borderId="0" xfId="0" applyFont="1" applyAlignment="1">
      <alignment horizontal="left"/>
    </xf>
    <xf numFmtId="0" fontId="11" fillId="0" borderId="0" xfId="0" applyFont="1" applyAlignment="1">
      <alignment wrapText="1"/>
    </xf>
    <xf numFmtId="0" fontId="12" fillId="0" borderId="0" xfId="0" applyFont="1"/>
    <xf numFmtId="4" fontId="5" fillId="0" borderId="0" xfId="0" applyNumberFormat="1" applyFont="1" applyAlignment="1">
      <alignment horizontal="center" vertical="center" wrapText="1"/>
    </xf>
    <xf numFmtId="4" fontId="8" fillId="0" borderId="0" xfId="0" applyNumberFormat="1" applyFont="1" applyAlignment="1">
      <alignment horizontal="center" vertical="top"/>
    </xf>
    <xf numFmtId="0" fontId="9" fillId="0" borderId="0" xfId="0" applyFont="1"/>
    <xf numFmtId="0" fontId="1"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1" fillId="0" borderId="18" xfId="0" applyFont="1" applyBorder="1" applyAlignment="1">
      <alignment vertical="center" wrapText="1"/>
    </xf>
    <xf numFmtId="9" fontId="1" fillId="0" borderId="5"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19" xfId="0" applyFont="1" applyBorder="1" applyAlignment="1">
      <alignment vertical="center" wrapText="1"/>
    </xf>
    <xf numFmtId="9" fontId="1" fillId="0" borderId="5" xfId="1" applyFont="1" applyBorder="1" applyAlignment="1">
      <alignment horizontal="center" vertical="center" wrapText="1"/>
    </xf>
    <xf numFmtId="2" fontId="1" fillId="0" borderId="14"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2" fontId="1" fillId="0" borderId="1" xfId="0" applyNumberFormat="1" applyFont="1" applyBorder="1" applyAlignment="1">
      <alignment horizontal="center" vertical="center" wrapText="1"/>
    </xf>
    <xf numFmtId="9" fontId="1" fillId="0" borderId="6"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9" fontId="1" fillId="0" borderId="5" xfId="0" applyNumberFormat="1" applyFont="1" applyBorder="1" applyAlignment="1">
      <alignment horizontal="center" vertical="center" wrapText="1"/>
    </xf>
    <xf numFmtId="0" fontId="1" fillId="0" borderId="6" xfId="0" applyFont="1" applyBorder="1" applyAlignment="1">
      <alignment horizontal="center" vertical="center" wrapText="1"/>
    </xf>
    <xf numFmtId="9" fontId="1" fillId="0" borderId="6" xfId="1" applyFont="1" applyBorder="1" applyAlignment="1">
      <alignment horizontal="center" vertical="center" wrapText="1"/>
    </xf>
    <xf numFmtId="9" fontId="1" fillId="0" borderId="8" xfId="1" applyFont="1" applyBorder="1" applyAlignment="1">
      <alignment horizontal="center" vertical="center" wrapText="1"/>
    </xf>
    <xf numFmtId="9" fontId="1" fillId="0" borderId="9" xfId="1"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0" xfId="0" applyFont="1" applyAlignment="1">
      <alignment horizontal="center" vertical="center" wrapText="1"/>
    </xf>
    <xf numFmtId="0" fontId="13" fillId="0" borderId="11" xfId="0" applyFont="1" applyBorder="1" applyAlignment="1">
      <alignment horizontal="right" vertical="top" wrapText="1"/>
    </xf>
    <xf numFmtId="0" fontId="13" fillId="0" borderId="10" xfId="0" applyFont="1" applyBorder="1" applyAlignment="1">
      <alignment horizontal="right" vertical="top" wrapText="1"/>
    </xf>
    <xf numFmtId="0" fontId="9" fillId="0" borderId="0" xfId="0" applyFont="1" applyAlignment="1">
      <alignment horizontal="left" vertical="top" wrapText="1"/>
    </xf>
    <xf numFmtId="0" fontId="9" fillId="0" borderId="8"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9" fillId="0" borderId="0" xfId="0" applyFont="1" applyAlignment="1">
      <alignment horizontal="left" vertical="top"/>
    </xf>
    <xf numFmtId="2" fontId="1" fillId="0" borderId="2" xfId="0" applyNumberFormat="1" applyFont="1" applyBorder="1" applyAlignment="1">
      <alignment horizontal="center" vertical="center" wrapText="1"/>
    </xf>
    <xf numFmtId="2" fontId="1" fillId="0" borderId="4"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1" fillId="0" borderId="15" xfId="0" applyNumberFormat="1" applyFont="1" applyBorder="1" applyAlignment="1">
      <alignment horizontal="center" vertical="center" wrapText="1"/>
    </xf>
    <xf numFmtId="2" fontId="1" fillId="0" borderId="16" xfId="0" applyNumberFormat="1" applyFont="1" applyBorder="1" applyAlignment="1">
      <alignment horizontal="center" vertical="center" wrapText="1"/>
    </xf>
    <xf numFmtId="2" fontId="1" fillId="0" borderId="17" xfId="0" applyNumberFormat="1" applyFont="1" applyBorder="1" applyAlignment="1">
      <alignment horizontal="center" vertical="center" wrapText="1"/>
    </xf>
    <xf numFmtId="0" fontId="13" fillId="0" borderId="12" xfId="0" applyFont="1" applyBorder="1" applyAlignment="1">
      <alignment horizontal="right" vertical="top"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3"/>
  <sheetViews>
    <sheetView tabSelected="1" zoomScale="80" zoomScaleNormal="80" workbookViewId="0">
      <selection activeCell="I66" sqref="I66"/>
    </sheetView>
  </sheetViews>
  <sheetFormatPr defaultRowHeight="15"/>
  <cols>
    <col min="1" max="1" width="6.28515625" customWidth="1"/>
    <col min="2" max="2" width="26.5703125" style="4" customWidth="1"/>
    <col min="3" max="3" width="51.5703125" style="23" customWidth="1"/>
    <col min="4" max="4" width="10.42578125" customWidth="1"/>
    <col min="5" max="5" width="11.7109375" customWidth="1"/>
    <col min="6" max="7" width="9" customWidth="1"/>
    <col min="8" max="8" width="11.140625" customWidth="1"/>
    <col min="9" max="9" width="29.5703125" customWidth="1"/>
  </cols>
  <sheetData>
    <row r="1" spans="1:10">
      <c r="H1" s="56" t="s">
        <v>0</v>
      </c>
    </row>
    <row r="3" spans="1:10">
      <c r="C3" s="84" t="s">
        <v>1</v>
      </c>
      <c r="D3" s="84"/>
      <c r="E3" s="84"/>
      <c r="F3" s="84"/>
    </row>
    <row r="5" spans="1:10" ht="15" customHeight="1">
      <c r="A5" s="89" t="s">
        <v>2</v>
      </c>
      <c r="B5" s="89"/>
      <c r="C5" s="89"/>
      <c r="D5" s="89"/>
      <c r="E5" s="89"/>
      <c r="F5" s="89"/>
      <c r="G5" s="89"/>
      <c r="H5" s="89"/>
      <c r="I5" s="89"/>
    </row>
    <row r="6" spans="1:10">
      <c r="A6" s="90" t="s">
        <v>3</v>
      </c>
      <c r="B6" s="90"/>
      <c r="C6" s="90"/>
      <c r="D6" s="90"/>
      <c r="E6" s="90"/>
      <c r="F6" s="90"/>
      <c r="G6" s="90"/>
      <c r="H6" s="90"/>
      <c r="I6" s="90"/>
    </row>
    <row r="7" spans="1:10">
      <c r="A7" s="91" t="s">
        <v>4</v>
      </c>
      <c r="B7" s="91"/>
      <c r="C7" s="91"/>
      <c r="D7" s="91"/>
      <c r="E7" s="91"/>
      <c r="F7" s="91"/>
      <c r="G7" s="91"/>
      <c r="H7" s="91"/>
      <c r="I7" s="91"/>
    </row>
    <row r="8" spans="1:10" ht="78.75" customHeight="1">
      <c r="A8" s="87" t="s">
        <v>5</v>
      </c>
      <c r="B8" s="87"/>
      <c r="C8" s="87"/>
      <c r="D8" s="87"/>
      <c r="E8" s="87"/>
      <c r="F8" s="87"/>
      <c r="G8" s="87"/>
      <c r="H8" s="87"/>
      <c r="I8" s="87"/>
    </row>
    <row r="9" spans="1:10" ht="45.75" customHeight="1">
      <c r="A9" s="88" t="s">
        <v>6</v>
      </c>
      <c r="B9" s="87"/>
      <c r="C9" s="87"/>
      <c r="D9" s="87"/>
      <c r="E9" s="87"/>
      <c r="F9" s="87"/>
      <c r="G9" s="87"/>
      <c r="H9" s="87"/>
      <c r="I9" s="87"/>
    </row>
    <row r="10" spans="1:10" ht="109.5" customHeight="1">
      <c r="A10" s="87" t="s">
        <v>7</v>
      </c>
      <c r="B10" s="87"/>
      <c r="C10" s="87"/>
      <c r="D10" s="87"/>
      <c r="E10" s="87"/>
      <c r="F10" s="87"/>
      <c r="G10" s="87"/>
      <c r="H10" s="87"/>
      <c r="I10" s="87"/>
    </row>
    <row r="11" spans="1:10">
      <c r="A11" s="29" t="s">
        <v>8</v>
      </c>
      <c r="B11" s="29"/>
      <c r="C11" s="29"/>
      <c r="D11" s="29"/>
      <c r="E11" s="29"/>
      <c r="F11" s="29"/>
      <c r="G11" s="29"/>
      <c r="H11" s="29"/>
      <c r="I11" s="29"/>
    </row>
    <row r="12" spans="1:10" ht="15.75" thickBot="1"/>
    <row r="13" spans="1:10" ht="98.25" customHeight="1">
      <c r="A13" s="1" t="s">
        <v>9</v>
      </c>
      <c r="B13" s="1" t="s">
        <v>10</v>
      </c>
      <c r="C13" s="1" t="s">
        <v>11</v>
      </c>
      <c r="D13" s="1" t="s">
        <v>12</v>
      </c>
      <c r="E13" s="1" t="s">
        <v>13</v>
      </c>
      <c r="F13" s="1" t="s">
        <v>14</v>
      </c>
      <c r="G13" s="31" t="s">
        <v>15</v>
      </c>
      <c r="H13" s="33" t="s">
        <v>16</v>
      </c>
      <c r="I13" s="32" t="s">
        <v>17</v>
      </c>
      <c r="J13" s="24"/>
    </row>
    <row r="14" spans="1:10" ht="33.950000000000003" customHeight="1">
      <c r="A14" s="1"/>
      <c r="B14" s="1"/>
      <c r="C14" s="1"/>
      <c r="D14" s="1"/>
      <c r="E14" s="1"/>
      <c r="F14" s="1"/>
      <c r="G14" s="31"/>
      <c r="H14" s="58"/>
      <c r="I14" s="57"/>
      <c r="J14" s="24"/>
    </row>
    <row r="15" spans="1:10" ht="47.25" customHeight="1">
      <c r="A15" s="82" t="s">
        <v>18</v>
      </c>
      <c r="B15" s="83" t="s">
        <v>19</v>
      </c>
      <c r="C15" s="65" t="s">
        <v>20</v>
      </c>
      <c r="D15" s="65"/>
      <c r="E15" s="65"/>
      <c r="F15" s="65"/>
      <c r="G15" s="76"/>
      <c r="H15" s="64"/>
      <c r="I15" s="65" t="s">
        <v>21</v>
      </c>
      <c r="J15" s="24"/>
    </row>
    <row r="16" spans="1:10" ht="11.25" customHeight="1">
      <c r="A16" s="82"/>
      <c r="B16" s="83"/>
      <c r="C16" s="65"/>
      <c r="D16" s="65"/>
      <c r="E16" s="65"/>
      <c r="F16" s="65"/>
      <c r="G16" s="76"/>
      <c r="H16" s="64"/>
      <c r="I16" s="65"/>
      <c r="J16" s="24"/>
    </row>
    <row r="17" spans="1:10" ht="176.45" customHeight="1" thickBot="1">
      <c r="A17" s="82"/>
      <c r="B17" s="83"/>
      <c r="C17" s="65"/>
      <c r="D17" s="65"/>
      <c r="E17" s="65"/>
      <c r="F17" s="65"/>
      <c r="G17" s="76"/>
      <c r="H17" s="64"/>
      <c r="I17" s="65"/>
      <c r="J17" s="24"/>
    </row>
    <row r="18" spans="1:10" ht="38.25">
      <c r="A18" s="65" t="s">
        <v>22</v>
      </c>
      <c r="B18" s="67" t="s">
        <v>23</v>
      </c>
      <c r="C18" s="2" t="s">
        <v>24</v>
      </c>
      <c r="D18" s="65"/>
      <c r="E18" s="65"/>
      <c r="F18" s="65"/>
      <c r="G18" s="76"/>
      <c r="H18" s="64"/>
      <c r="I18" s="59" t="s">
        <v>25</v>
      </c>
      <c r="J18" s="24"/>
    </row>
    <row r="19" spans="1:10" ht="25.5">
      <c r="A19" s="65"/>
      <c r="B19" s="67"/>
      <c r="C19" s="2" t="s">
        <v>26</v>
      </c>
      <c r="D19" s="65"/>
      <c r="E19" s="65"/>
      <c r="F19" s="65"/>
      <c r="G19" s="76"/>
      <c r="H19" s="64"/>
      <c r="I19" s="2" t="s">
        <v>27</v>
      </c>
      <c r="J19" s="24"/>
    </row>
    <row r="20" spans="1:10" ht="63.75">
      <c r="A20" s="65"/>
      <c r="B20" s="67"/>
      <c r="C20" s="2" t="s">
        <v>28</v>
      </c>
      <c r="D20" s="65"/>
      <c r="E20" s="65"/>
      <c r="F20" s="65"/>
      <c r="G20" s="76"/>
      <c r="H20" s="64"/>
      <c r="I20" s="2" t="s">
        <v>29</v>
      </c>
      <c r="J20" s="24"/>
    </row>
    <row r="21" spans="1:10" ht="114.75">
      <c r="A21" s="65"/>
      <c r="B21" s="67"/>
      <c r="C21" s="2" t="s">
        <v>30</v>
      </c>
      <c r="D21" s="65"/>
      <c r="E21" s="65"/>
      <c r="F21" s="65"/>
      <c r="G21" s="76"/>
      <c r="H21" s="64"/>
      <c r="I21" s="2" t="s">
        <v>31</v>
      </c>
      <c r="J21" s="24"/>
    </row>
    <row r="22" spans="1:10" ht="38.25">
      <c r="A22" s="65"/>
      <c r="B22" s="67"/>
      <c r="C22" s="2" t="s">
        <v>32</v>
      </c>
      <c r="D22" s="65"/>
      <c r="E22" s="65"/>
      <c r="F22" s="65"/>
      <c r="G22" s="76"/>
      <c r="H22" s="64"/>
      <c r="I22" s="2" t="s">
        <v>33</v>
      </c>
      <c r="J22" s="24"/>
    </row>
    <row r="23" spans="1:10">
      <c r="A23" s="65"/>
      <c r="B23" s="67"/>
      <c r="C23" s="2" t="s">
        <v>34</v>
      </c>
      <c r="D23" s="3" t="s">
        <v>35</v>
      </c>
      <c r="E23" s="15">
        <v>10</v>
      </c>
      <c r="F23" s="6">
        <v>200</v>
      </c>
      <c r="G23" s="60">
        <v>0.21</v>
      </c>
      <c r="H23" s="34">
        <f>E23*F23</f>
        <v>2000</v>
      </c>
      <c r="I23" s="2" t="s">
        <v>36</v>
      </c>
      <c r="J23" s="24"/>
    </row>
    <row r="24" spans="1:10">
      <c r="A24" s="65"/>
      <c r="B24" s="67"/>
      <c r="C24" s="2" t="s">
        <v>37</v>
      </c>
      <c r="D24" s="3" t="s">
        <v>35</v>
      </c>
      <c r="E24" s="15">
        <v>10</v>
      </c>
      <c r="F24" s="6">
        <v>313</v>
      </c>
      <c r="G24" s="60">
        <v>0.21</v>
      </c>
      <c r="H24" s="34">
        <f>E24*F24</f>
        <v>3130</v>
      </c>
      <c r="I24" s="2" t="s">
        <v>38</v>
      </c>
      <c r="J24" s="24"/>
    </row>
    <row r="25" spans="1:10" ht="38.25">
      <c r="A25" s="65" t="s">
        <v>39</v>
      </c>
      <c r="B25" s="67" t="s">
        <v>40</v>
      </c>
      <c r="C25" s="2" t="s">
        <v>41</v>
      </c>
      <c r="D25" s="65" t="s">
        <v>35</v>
      </c>
      <c r="E25" s="68">
        <v>20</v>
      </c>
      <c r="F25" s="69">
        <v>452</v>
      </c>
      <c r="G25" s="77">
        <v>0.21</v>
      </c>
      <c r="H25" s="64">
        <f>E25*F25</f>
        <v>9040</v>
      </c>
      <c r="I25" s="2" t="s">
        <v>42</v>
      </c>
      <c r="J25" s="24"/>
    </row>
    <row r="26" spans="1:10" ht="25.5">
      <c r="A26" s="65"/>
      <c r="B26" s="67"/>
      <c r="C26" s="2" t="s">
        <v>43</v>
      </c>
      <c r="D26" s="65"/>
      <c r="E26" s="68"/>
      <c r="F26" s="69"/>
      <c r="G26" s="76"/>
      <c r="H26" s="64"/>
      <c r="I26" s="2" t="s">
        <v>44</v>
      </c>
      <c r="J26" s="24"/>
    </row>
    <row r="27" spans="1:10" ht="63.75">
      <c r="A27" s="65"/>
      <c r="B27" s="67"/>
      <c r="C27" s="2" t="s">
        <v>45</v>
      </c>
      <c r="D27" s="65"/>
      <c r="E27" s="68"/>
      <c r="F27" s="69"/>
      <c r="G27" s="76"/>
      <c r="H27" s="64"/>
      <c r="I27" s="2" t="s">
        <v>46</v>
      </c>
      <c r="J27" s="24"/>
    </row>
    <row r="28" spans="1:10" ht="51">
      <c r="A28" s="65"/>
      <c r="B28" s="67"/>
      <c r="C28" s="2" t="s">
        <v>47</v>
      </c>
      <c r="D28" s="65"/>
      <c r="E28" s="68"/>
      <c r="F28" s="69"/>
      <c r="G28" s="76"/>
      <c r="H28" s="64"/>
      <c r="I28" s="2" t="s">
        <v>48</v>
      </c>
      <c r="J28" s="24"/>
    </row>
    <row r="29" spans="1:10" ht="51">
      <c r="A29" s="65"/>
      <c r="B29" s="67"/>
      <c r="C29" s="2" t="s">
        <v>49</v>
      </c>
      <c r="D29" s="65"/>
      <c r="E29" s="68"/>
      <c r="F29" s="69"/>
      <c r="G29" s="76"/>
      <c r="H29" s="64"/>
      <c r="I29" s="2" t="s">
        <v>50</v>
      </c>
      <c r="J29" s="24"/>
    </row>
    <row r="30" spans="1:10" ht="38.25">
      <c r="A30" s="65"/>
      <c r="B30" s="67"/>
      <c r="C30" s="2" t="s">
        <v>51</v>
      </c>
      <c r="D30" s="65"/>
      <c r="E30" s="68"/>
      <c r="F30" s="69"/>
      <c r="G30" s="76"/>
      <c r="H30" s="64"/>
      <c r="I30" s="2" t="s">
        <v>52</v>
      </c>
      <c r="J30" s="24"/>
    </row>
    <row r="31" spans="1:10" ht="63.75">
      <c r="A31" s="65"/>
      <c r="B31" s="67"/>
      <c r="C31" s="2" t="s">
        <v>53</v>
      </c>
      <c r="D31" s="65"/>
      <c r="E31" s="68"/>
      <c r="F31" s="69"/>
      <c r="G31" s="76"/>
      <c r="H31" s="64"/>
      <c r="I31" s="2" t="s">
        <v>54</v>
      </c>
      <c r="J31" s="24"/>
    </row>
    <row r="32" spans="1:10" ht="63.75">
      <c r="A32" s="65" t="s">
        <v>55</v>
      </c>
      <c r="B32" s="67" t="s">
        <v>56</v>
      </c>
      <c r="C32" s="2" t="s">
        <v>57</v>
      </c>
      <c r="D32" s="65"/>
      <c r="E32" s="68"/>
      <c r="F32" s="69"/>
      <c r="G32" s="76"/>
      <c r="H32" s="64"/>
      <c r="I32" s="2" t="s">
        <v>58</v>
      </c>
      <c r="J32" s="24"/>
    </row>
    <row r="33" spans="1:10" ht="38.25">
      <c r="A33" s="65"/>
      <c r="B33" s="67"/>
      <c r="C33" s="2" t="s">
        <v>59</v>
      </c>
      <c r="D33" s="65"/>
      <c r="E33" s="68"/>
      <c r="F33" s="69"/>
      <c r="G33" s="76"/>
      <c r="H33" s="64"/>
      <c r="I33" s="2" t="s">
        <v>60</v>
      </c>
      <c r="J33" s="24"/>
    </row>
    <row r="34" spans="1:10" ht="38.25">
      <c r="A34" s="65"/>
      <c r="B34" s="67"/>
      <c r="C34" s="2" t="s">
        <v>61</v>
      </c>
      <c r="D34" s="65"/>
      <c r="E34" s="68"/>
      <c r="F34" s="69"/>
      <c r="G34" s="76"/>
      <c r="H34" s="64"/>
      <c r="I34" s="2" t="s">
        <v>62</v>
      </c>
      <c r="J34" s="24"/>
    </row>
    <row r="35" spans="1:10" ht="38.25">
      <c r="A35" s="65"/>
      <c r="B35" s="67"/>
      <c r="C35" s="2" t="s">
        <v>63</v>
      </c>
      <c r="D35" s="65"/>
      <c r="E35" s="68"/>
      <c r="F35" s="69"/>
      <c r="G35" s="76"/>
      <c r="H35" s="64"/>
      <c r="I35" s="2" t="s">
        <v>64</v>
      </c>
      <c r="J35" s="24"/>
    </row>
    <row r="36" spans="1:10">
      <c r="A36" s="65"/>
      <c r="B36" s="67"/>
      <c r="C36" s="2" t="s">
        <v>65</v>
      </c>
      <c r="D36" s="3" t="s">
        <v>35</v>
      </c>
      <c r="E36" s="15">
        <v>10</v>
      </c>
      <c r="F36" s="6">
        <v>140</v>
      </c>
      <c r="G36" s="60">
        <v>0.21</v>
      </c>
      <c r="H36" s="34">
        <f>E36*F36</f>
        <v>1400</v>
      </c>
      <c r="I36" s="2" t="s">
        <v>66</v>
      </c>
      <c r="J36" s="24"/>
    </row>
    <row r="37" spans="1:10">
      <c r="A37" s="65"/>
      <c r="B37" s="67"/>
      <c r="C37" s="2" t="s">
        <v>67</v>
      </c>
      <c r="D37" s="3" t="s">
        <v>35</v>
      </c>
      <c r="E37" s="15">
        <v>10</v>
      </c>
      <c r="F37" s="6">
        <v>164</v>
      </c>
      <c r="G37" s="60">
        <v>0.21</v>
      </c>
      <c r="H37" s="34">
        <f>E37*F37</f>
        <v>1640</v>
      </c>
      <c r="I37" s="61" t="s">
        <v>68</v>
      </c>
      <c r="J37" s="24"/>
    </row>
    <row r="38" spans="1:10" ht="26.25" thickBot="1">
      <c r="A38" s="3" t="s">
        <v>69</v>
      </c>
      <c r="B38" s="16" t="s">
        <v>70</v>
      </c>
      <c r="C38" s="2" t="s">
        <v>71</v>
      </c>
      <c r="D38" s="3" t="s">
        <v>35</v>
      </c>
      <c r="E38" s="15">
        <v>20</v>
      </c>
      <c r="F38" s="6">
        <v>120</v>
      </c>
      <c r="G38" s="60">
        <v>0.21</v>
      </c>
      <c r="H38" s="34">
        <f>E38*F38</f>
        <v>2400</v>
      </c>
      <c r="I38" s="62" t="s">
        <v>72</v>
      </c>
      <c r="J38" s="24"/>
    </row>
    <row r="39" spans="1:10" ht="38.25">
      <c r="A39" s="65" t="s">
        <v>73</v>
      </c>
      <c r="B39" s="66" t="s">
        <v>74</v>
      </c>
      <c r="C39" s="20" t="s">
        <v>75</v>
      </c>
      <c r="D39" s="73" t="s">
        <v>35</v>
      </c>
      <c r="E39" s="68">
        <v>10</v>
      </c>
      <c r="F39" s="69">
        <v>185</v>
      </c>
      <c r="G39" s="70">
        <v>0.21</v>
      </c>
      <c r="H39" s="64">
        <f>E39*F39</f>
        <v>1850</v>
      </c>
      <c r="I39" s="59" t="s">
        <v>76</v>
      </c>
      <c r="J39" s="24"/>
    </row>
    <row r="40" spans="1:10" ht="25.5">
      <c r="A40" s="65"/>
      <c r="B40" s="67"/>
      <c r="C40" s="2" t="s">
        <v>26</v>
      </c>
      <c r="D40" s="74"/>
      <c r="E40" s="68"/>
      <c r="F40" s="69"/>
      <c r="G40" s="71"/>
      <c r="H40" s="64"/>
      <c r="I40" s="2" t="s">
        <v>26</v>
      </c>
      <c r="J40" s="24"/>
    </row>
    <row r="41" spans="1:10" ht="51">
      <c r="A41" s="65"/>
      <c r="B41" s="67"/>
      <c r="C41" s="2" t="s">
        <v>28</v>
      </c>
      <c r="D41" s="74"/>
      <c r="E41" s="68"/>
      <c r="F41" s="69"/>
      <c r="G41" s="71"/>
      <c r="H41" s="64"/>
      <c r="I41" s="2" t="s">
        <v>28</v>
      </c>
      <c r="J41" s="24"/>
    </row>
    <row r="42" spans="1:10" ht="102">
      <c r="A42" s="65"/>
      <c r="B42" s="67"/>
      <c r="C42" s="2" t="s">
        <v>77</v>
      </c>
      <c r="D42" s="74"/>
      <c r="E42" s="68"/>
      <c r="F42" s="69"/>
      <c r="G42" s="71"/>
      <c r="H42" s="64"/>
      <c r="I42" s="2" t="s">
        <v>78</v>
      </c>
      <c r="J42" s="24"/>
    </row>
    <row r="43" spans="1:10" ht="51">
      <c r="A43" s="65"/>
      <c r="B43" s="67"/>
      <c r="C43" s="2" t="s">
        <v>79</v>
      </c>
      <c r="D43" s="75"/>
      <c r="E43" s="68"/>
      <c r="F43" s="69"/>
      <c r="G43" s="72"/>
      <c r="H43" s="64"/>
      <c r="I43" s="2" t="s">
        <v>80</v>
      </c>
      <c r="J43" s="24"/>
    </row>
    <row r="44" spans="1:10" ht="38.25">
      <c r="A44" s="65" t="s">
        <v>81</v>
      </c>
      <c r="B44" s="66" t="s">
        <v>82</v>
      </c>
      <c r="C44" s="20" t="s">
        <v>41</v>
      </c>
      <c r="D44" s="73" t="s">
        <v>35</v>
      </c>
      <c r="E44" s="68">
        <v>10</v>
      </c>
      <c r="F44" s="69">
        <v>353</v>
      </c>
      <c r="G44" s="70">
        <v>0.21</v>
      </c>
      <c r="H44" s="64">
        <f>E44*F44</f>
        <v>3530</v>
      </c>
      <c r="I44" s="2" t="s">
        <v>83</v>
      </c>
      <c r="J44" s="24"/>
    </row>
    <row r="45" spans="1:10" ht="25.5">
      <c r="A45" s="65"/>
      <c r="B45" s="67"/>
      <c r="C45" s="2" t="s">
        <v>43</v>
      </c>
      <c r="D45" s="74"/>
      <c r="E45" s="68"/>
      <c r="F45" s="69"/>
      <c r="G45" s="71"/>
      <c r="H45" s="64"/>
      <c r="I45" s="2" t="s">
        <v>84</v>
      </c>
      <c r="J45" s="24"/>
    </row>
    <row r="46" spans="1:10" ht="63.75">
      <c r="A46" s="65"/>
      <c r="B46" s="67"/>
      <c r="C46" s="7" t="s">
        <v>85</v>
      </c>
      <c r="D46" s="74"/>
      <c r="E46" s="68"/>
      <c r="F46" s="69"/>
      <c r="G46" s="71"/>
      <c r="H46" s="64"/>
      <c r="I46" s="7" t="s">
        <v>86</v>
      </c>
      <c r="J46" s="24"/>
    </row>
    <row r="47" spans="1:10" ht="51">
      <c r="A47" s="65"/>
      <c r="B47" s="67"/>
      <c r="C47" s="2" t="s">
        <v>87</v>
      </c>
      <c r="D47" s="75"/>
      <c r="E47" s="68"/>
      <c r="F47" s="69"/>
      <c r="G47" s="72"/>
      <c r="H47" s="64"/>
      <c r="I47" s="2" t="s">
        <v>88</v>
      </c>
      <c r="J47" s="24"/>
    </row>
    <row r="48" spans="1:10" ht="63.75">
      <c r="A48" s="65" t="s">
        <v>89</v>
      </c>
      <c r="B48" s="66" t="s">
        <v>90</v>
      </c>
      <c r="C48" s="20" t="s">
        <v>57</v>
      </c>
      <c r="D48" s="73" t="s">
        <v>35</v>
      </c>
      <c r="E48" s="68">
        <v>10</v>
      </c>
      <c r="F48" s="69">
        <v>112</v>
      </c>
      <c r="G48" s="70">
        <v>0.21</v>
      </c>
      <c r="H48" s="64">
        <f>E48*F48</f>
        <v>1120</v>
      </c>
      <c r="I48" s="2" t="s">
        <v>91</v>
      </c>
      <c r="J48" s="24"/>
    </row>
    <row r="49" spans="1:10" ht="38.25">
      <c r="A49" s="65"/>
      <c r="B49" s="67"/>
      <c r="C49" s="2" t="s">
        <v>59</v>
      </c>
      <c r="D49" s="74"/>
      <c r="E49" s="68"/>
      <c r="F49" s="69"/>
      <c r="G49" s="71"/>
      <c r="H49" s="64"/>
      <c r="I49" s="2" t="s">
        <v>59</v>
      </c>
      <c r="J49" s="24"/>
    </row>
    <row r="50" spans="1:10" ht="38.25">
      <c r="A50" s="65"/>
      <c r="B50" s="67"/>
      <c r="C50" s="2" t="s">
        <v>61</v>
      </c>
      <c r="D50" s="74"/>
      <c r="E50" s="68"/>
      <c r="F50" s="69"/>
      <c r="G50" s="71"/>
      <c r="H50" s="64"/>
      <c r="I50" s="2" t="s">
        <v>92</v>
      </c>
      <c r="J50" s="24"/>
    </row>
    <row r="51" spans="1:10" ht="51">
      <c r="A51" s="65"/>
      <c r="B51" s="67"/>
      <c r="C51" s="2" t="s">
        <v>93</v>
      </c>
      <c r="D51" s="75"/>
      <c r="E51" s="68"/>
      <c r="F51" s="69"/>
      <c r="G51" s="72"/>
      <c r="H51" s="64"/>
      <c r="I51" s="2" t="s">
        <v>94</v>
      </c>
      <c r="J51" s="24"/>
    </row>
    <row r="52" spans="1:10" ht="26.25" thickBot="1">
      <c r="A52" s="3" t="s">
        <v>95</v>
      </c>
      <c r="B52" s="22" t="s">
        <v>96</v>
      </c>
      <c r="C52" s="20" t="s">
        <v>97</v>
      </c>
      <c r="D52" s="3" t="s">
        <v>35</v>
      </c>
      <c r="E52" s="15">
        <v>10</v>
      </c>
      <c r="F52" s="6">
        <v>100</v>
      </c>
      <c r="G52" s="60">
        <v>0.21</v>
      </c>
      <c r="H52" s="34">
        <f>E52*F52</f>
        <v>1000</v>
      </c>
      <c r="I52" s="62" t="s">
        <v>98</v>
      </c>
      <c r="J52" s="24"/>
    </row>
    <row r="53" spans="1:10" ht="38.25">
      <c r="A53" s="65" t="s">
        <v>99</v>
      </c>
      <c r="B53" s="67" t="s">
        <v>100</v>
      </c>
      <c r="C53" s="2" t="s">
        <v>75</v>
      </c>
      <c r="D53" s="73"/>
      <c r="E53" s="68"/>
      <c r="F53" s="92"/>
      <c r="G53" s="78"/>
      <c r="H53" s="95"/>
      <c r="I53" s="59" t="s">
        <v>76</v>
      </c>
      <c r="J53" s="24"/>
    </row>
    <row r="54" spans="1:10" ht="25.5">
      <c r="A54" s="65"/>
      <c r="B54" s="67"/>
      <c r="C54" s="2" t="s">
        <v>26</v>
      </c>
      <c r="D54" s="74"/>
      <c r="E54" s="68"/>
      <c r="F54" s="93"/>
      <c r="G54" s="71"/>
      <c r="H54" s="96"/>
      <c r="I54" s="2" t="s">
        <v>26</v>
      </c>
      <c r="J54" s="24"/>
    </row>
    <row r="55" spans="1:10" ht="51">
      <c r="A55" s="65"/>
      <c r="B55" s="67"/>
      <c r="C55" s="2" t="s">
        <v>28</v>
      </c>
      <c r="D55" s="74"/>
      <c r="E55" s="68"/>
      <c r="F55" s="93"/>
      <c r="G55" s="71"/>
      <c r="H55" s="96"/>
      <c r="I55" s="2" t="s">
        <v>28</v>
      </c>
      <c r="J55" s="24"/>
    </row>
    <row r="56" spans="1:10" ht="89.25">
      <c r="A56" s="65"/>
      <c r="B56" s="67"/>
      <c r="C56" s="2" t="s">
        <v>77</v>
      </c>
      <c r="D56" s="74"/>
      <c r="E56" s="68"/>
      <c r="F56" s="93"/>
      <c r="G56" s="71"/>
      <c r="H56" s="96"/>
      <c r="I56" s="2" t="s">
        <v>101</v>
      </c>
      <c r="J56" s="24"/>
    </row>
    <row r="57" spans="1:10" ht="38.25">
      <c r="A57" s="65"/>
      <c r="B57" s="67"/>
      <c r="C57" s="2" t="s">
        <v>102</v>
      </c>
      <c r="D57" s="75"/>
      <c r="E57" s="68"/>
      <c r="F57" s="94"/>
      <c r="G57" s="72"/>
      <c r="H57" s="97"/>
      <c r="I57" s="2" t="s">
        <v>103</v>
      </c>
      <c r="J57" s="24"/>
    </row>
    <row r="58" spans="1:10" ht="25.5">
      <c r="A58" s="65"/>
      <c r="B58" s="66"/>
      <c r="C58" s="20" t="s">
        <v>104</v>
      </c>
      <c r="D58" s="3" t="s">
        <v>35</v>
      </c>
      <c r="E58" s="15">
        <v>10</v>
      </c>
      <c r="F58" s="6">
        <v>297</v>
      </c>
      <c r="G58" s="60">
        <v>0.21</v>
      </c>
      <c r="H58" s="34">
        <f>E58*F58</f>
        <v>2970</v>
      </c>
      <c r="I58" s="2" t="s">
        <v>105</v>
      </c>
      <c r="J58" s="24"/>
    </row>
    <row r="59" spans="1:10" ht="38.25">
      <c r="A59" s="65" t="s">
        <v>106</v>
      </c>
      <c r="B59" s="66" t="s">
        <v>107</v>
      </c>
      <c r="C59" s="20" t="s">
        <v>41</v>
      </c>
      <c r="D59" s="73" t="s">
        <v>35</v>
      </c>
      <c r="E59" s="68">
        <v>10</v>
      </c>
      <c r="F59" s="69">
        <v>307</v>
      </c>
      <c r="G59" s="79">
        <v>0.21</v>
      </c>
      <c r="H59" s="64">
        <f>E59*F59</f>
        <v>3070</v>
      </c>
      <c r="I59" s="2" t="s">
        <v>83</v>
      </c>
      <c r="J59" s="24"/>
    </row>
    <row r="60" spans="1:10">
      <c r="A60" s="65"/>
      <c r="B60" s="67"/>
      <c r="C60" s="2" t="s">
        <v>43</v>
      </c>
      <c r="D60" s="74"/>
      <c r="E60" s="68"/>
      <c r="F60" s="69"/>
      <c r="G60" s="80"/>
      <c r="H60" s="64"/>
      <c r="I60" s="2" t="s">
        <v>108</v>
      </c>
      <c r="J60" s="24"/>
    </row>
    <row r="61" spans="1:10" ht="63.75">
      <c r="A61" s="65"/>
      <c r="B61" s="67"/>
      <c r="C61" s="2" t="s">
        <v>45</v>
      </c>
      <c r="D61" s="74"/>
      <c r="E61" s="68"/>
      <c r="F61" s="69"/>
      <c r="G61" s="80"/>
      <c r="H61" s="64"/>
      <c r="I61" s="2" t="s">
        <v>109</v>
      </c>
      <c r="J61" s="24"/>
    </row>
    <row r="62" spans="1:10" ht="51">
      <c r="A62" s="65"/>
      <c r="B62" s="67"/>
      <c r="C62" s="2" t="s">
        <v>110</v>
      </c>
      <c r="D62" s="75"/>
      <c r="E62" s="68"/>
      <c r="F62" s="69"/>
      <c r="G62" s="81"/>
      <c r="H62" s="64"/>
      <c r="I62" s="2" t="s">
        <v>111</v>
      </c>
      <c r="J62" s="24"/>
    </row>
    <row r="63" spans="1:10" ht="38.25" customHeight="1">
      <c r="A63" s="65" t="s">
        <v>112</v>
      </c>
      <c r="B63" s="67" t="s">
        <v>113</v>
      </c>
      <c r="C63" s="2" t="s">
        <v>57</v>
      </c>
      <c r="D63" s="73"/>
      <c r="E63" s="68"/>
      <c r="F63" s="92"/>
      <c r="G63" s="78"/>
      <c r="H63" s="95"/>
      <c r="I63" s="2" t="s">
        <v>114</v>
      </c>
      <c r="J63" s="24"/>
    </row>
    <row r="64" spans="1:10" ht="25.5" customHeight="1">
      <c r="A64" s="65"/>
      <c r="B64" s="67"/>
      <c r="C64" s="2" t="s">
        <v>59</v>
      </c>
      <c r="D64" s="74"/>
      <c r="E64" s="68"/>
      <c r="F64" s="93"/>
      <c r="G64" s="71"/>
      <c r="H64" s="96"/>
      <c r="I64" s="2" t="s">
        <v>59</v>
      </c>
      <c r="J64" s="24"/>
    </row>
    <row r="65" spans="1:10" ht="25.5" customHeight="1">
      <c r="A65" s="65"/>
      <c r="B65" s="67"/>
      <c r="C65" s="2" t="s">
        <v>61</v>
      </c>
      <c r="D65" s="74"/>
      <c r="E65" s="68"/>
      <c r="F65" s="93"/>
      <c r="G65" s="71"/>
      <c r="H65" s="96"/>
      <c r="I65" s="2" t="s">
        <v>115</v>
      </c>
      <c r="J65" s="24"/>
    </row>
    <row r="66" spans="1:10" ht="25.5" customHeight="1">
      <c r="A66" s="65"/>
      <c r="B66" s="67"/>
      <c r="C66" s="2" t="s">
        <v>116</v>
      </c>
      <c r="D66" s="75"/>
      <c r="E66" s="68"/>
      <c r="F66" s="94"/>
      <c r="G66" s="72"/>
      <c r="H66" s="97"/>
      <c r="I66" s="2" t="s">
        <v>116</v>
      </c>
      <c r="J66" s="24"/>
    </row>
    <row r="67" spans="1:10" ht="25.5">
      <c r="A67" s="65"/>
      <c r="B67" s="66"/>
      <c r="C67" s="20" t="s">
        <v>117</v>
      </c>
      <c r="D67" s="3" t="s">
        <v>35</v>
      </c>
      <c r="E67" s="15">
        <v>10</v>
      </c>
      <c r="F67" s="6">
        <v>101</v>
      </c>
      <c r="G67" s="63">
        <v>0.21</v>
      </c>
      <c r="H67" s="34">
        <f>E67*F67</f>
        <v>1010</v>
      </c>
      <c r="I67" s="61" t="s">
        <v>118</v>
      </c>
      <c r="J67" s="24"/>
    </row>
    <row r="68" spans="1:10" ht="26.25" thickBot="1">
      <c r="A68" s="21" t="s">
        <v>119</v>
      </c>
      <c r="B68" s="22" t="s">
        <v>120</v>
      </c>
      <c r="C68" s="20" t="s">
        <v>121</v>
      </c>
      <c r="D68" s="3" t="s">
        <v>35</v>
      </c>
      <c r="E68" s="15">
        <v>10</v>
      </c>
      <c r="F68" s="6">
        <v>60</v>
      </c>
      <c r="G68" s="63">
        <v>0.21</v>
      </c>
      <c r="H68" s="34">
        <f>E68*F68</f>
        <v>600</v>
      </c>
      <c r="I68" s="62" t="s">
        <v>122</v>
      </c>
      <c r="J68" s="24"/>
    </row>
    <row r="69" spans="1:10">
      <c r="A69" s="85" t="s">
        <v>123</v>
      </c>
      <c r="B69" s="86"/>
      <c r="C69" s="86"/>
      <c r="D69" s="86"/>
      <c r="E69" s="86"/>
      <c r="F69" s="86"/>
      <c r="G69" s="86"/>
      <c r="H69" s="34">
        <f>SUM(H15:H68)</f>
        <v>34760</v>
      </c>
      <c r="I69" s="30"/>
      <c r="J69" s="24"/>
    </row>
    <row r="70" spans="1:10">
      <c r="A70" s="85" t="s">
        <v>124</v>
      </c>
      <c r="B70" s="86"/>
      <c r="C70" s="86"/>
      <c r="D70" s="86"/>
      <c r="E70" s="86"/>
      <c r="F70" s="86"/>
      <c r="G70" s="86"/>
      <c r="H70" s="34">
        <f>H71-H69</f>
        <v>7299.5999999999985</v>
      </c>
      <c r="I70" s="30"/>
      <c r="J70" s="24"/>
    </row>
    <row r="71" spans="1:10">
      <c r="A71" s="85" t="s">
        <v>125</v>
      </c>
      <c r="B71" s="86"/>
      <c r="C71" s="86"/>
      <c r="D71" s="86"/>
      <c r="E71" s="86"/>
      <c r="F71" s="86"/>
      <c r="G71" s="86"/>
      <c r="H71" s="34">
        <f>H69*1.21</f>
        <v>42059.6</v>
      </c>
      <c r="I71" s="30"/>
      <c r="J71" s="24"/>
    </row>
    <row r="72" spans="1:10" ht="51">
      <c r="A72" s="17" t="s">
        <v>126</v>
      </c>
      <c r="B72" s="27" t="s">
        <v>127</v>
      </c>
      <c r="C72" s="18" t="s">
        <v>128</v>
      </c>
      <c r="D72" s="25"/>
      <c r="E72" s="17"/>
      <c r="F72" s="17"/>
      <c r="G72" s="5"/>
      <c r="H72" s="35">
        <f>E72*F72</f>
        <v>0</v>
      </c>
      <c r="I72" s="30" t="s">
        <v>129</v>
      </c>
      <c r="J72" s="24"/>
    </row>
    <row r="73" spans="1:10">
      <c r="A73" s="17" t="s">
        <v>130</v>
      </c>
      <c r="B73" s="28"/>
      <c r="C73" s="19" t="s">
        <v>131</v>
      </c>
      <c r="D73" s="25" t="s">
        <v>35</v>
      </c>
      <c r="E73" s="17">
        <v>30</v>
      </c>
      <c r="F73" s="26">
        <v>110</v>
      </c>
      <c r="G73" s="63">
        <v>0.21</v>
      </c>
      <c r="H73" s="35">
        <f>E73*F73</f>
        <v>3300</v>
      </c>
      <c r="I73" s="30" t="s">
        <v>132</v>
      </c>
      <c r="J73" s="24"/>
    </row>
    <row r="74" spans="1:10">
      <c r="A74" s="17" t="s">
        <v>133</v>
      </c>
      <c r="B74" s="28"/>
      <c r="C74" s="19" t="s">
        <v>134</v>
      </c>
      <c r="D74" s="25" t="s">
        <v>35</v>
      </c>
      <c r="E74" s="17">
        <v>30</v>
      </c>
      <c r="F74" s="26">
        <v>79</v>
      </c>
      <c r="G74" s="63">
        <v>0.21</v>
      </c>
      <c r="H74" s="35">
        <f>E74*F74</f>
        <v>2370</v>
      </c>
      <c r="I74" s="30" t="s">
        <v>135</v>
      </c>
      <c r="J74" s="24"/>
    </row>
    <row r="75" spans="1:10">
      <c r="A75" s="85" t="s">
        <v>136</v>
      </c>
      <c r="B75" s="98"/>
      <c r="C75" s="86"/>
      <c r="D75" s="86"/>
      <c r="E75" s="86"/>
      <c r="F75" s="86"/>
      <c r="G75" s="86"/>
      <c r="H75" s="35">
        <f>SUM(H73:H74)</f>
        <v>5670</v>
      </c>
      <c r="I75" s="30"/>
      <c r="J75" s="24"/>
    </row>
    <row r="76" spans="1:10">
      <c r="A76" s="85" t="s">
        <v>124</v>
      </c>
      <c r="B76" s="86"/>
      <c r="C76" s="86"/>
      <c r="D76" s="86"/>
      <c r="E76" s="86"/>
      <c r="F76" s="86"/>
      <c r="G76" s="86"/>
      <c r="H76" s="35">
        <f>H77-H75</f>
        <v>1190.6999999999998</v>
      </c>
      <c r="I76" s="30"/>
      <c r="J76" s="24"/>
    </row>
    <row r="77" spans="1:10">
      <c r="A77" s="85" t="s">
        <v>137</v>
      </c>
      <c r="B77" s="86"/>
      <c r="C77" s="86"/>
      <c r="D77" s="86"/>
      <c r="E77" s="86"/>
      <c r="F77" s="86"/>
      <c r="G77" s="86"/>
      <c r="H77" s="35">
        <f>H75*1.21</f>
        <v>6860.7</v>
      </c>
      <c r="I77" s="30"/>
      <c r="J77" s="24"/>
    </row>
    <row r="78" spans="1:10">
      <c r="A78" s="36"/>
      <c r="B78" s="37"/>
      <c r="C78" s="38"/>
      <c r="D78" s="39"/>
      <c r="E78" s="40"/>
      <c r="F78" s="41"/>
      <c r="G78" s="42"/>
      <c r="H78" s="43"/>
      <c r="I78" s="42"/>
      <c r="J78" s="24"/>
    </row>
    <row r="79" spans="1:10">
      <c r="A79" s="44"/>
      <c r="B79" s="45"/>
      <c r="C79" s="46"/>
      <c r="D79" s="47"/>
      <c r="E79" s="48"/>
      <c r="F79" s="43"/>
      <c r="G79" s="42"/>
      <c r="H79" s="43"/>
      <c r="I79" s="42"/>
      <c r="J79" s="24"/>
    </row>
    <row r="80" spans="1:10">
      <c r="A80" s="49"/>
      <c r="B80" s="45"/>
      <c r="C80" s="47"/>
      <c r="D80" s="47"/>
      <c r="E80" s="49"/>
      <c r="F80" s="43"/>
      <c r="G80" s="42"/>
      <c r="H80" s="43"/>
      <c r="I80" s="50"/>
      <c r="J80" s="24"/>
    </row>
    <row r="81" spans="1:10">
      <c r="A81" s="24"/>
      <c r="B81" s="51"/>
      <c r="C81" s="52"/>
      <c r="D81" s="24"/>
      <c r="E81" s="24"/>
      <c r="F81" s="24"/>
      <c r="G81" s="53"/>
      <c r="H81" s="54"/>
      <c r="I81" s="24"/>
      <c r="J81" s="24"/>
    </row>
    <row r="82" spans="1:10">
      <c r="A82" s="24"/>
      <c r="B82" s="51"/>
      <c r="C82" s="52"/>
      <c r="D82" s="24"/>
      <c r="E82" s="24"/>
      <c r="F82" s="24"/>
      <c r="G82" s="24"/>
      <c r="H82" s="55"/>
      <c r="I82" s="24"/>
      <c r="J82" s="24"/>
    </row>
    <row r="83" spans="1:10">
      <c r="H83" s="8"/>
    </row>
  </sheetData>
  <mergeCells count="85">
    <mergeCell ref="F53:F57"/>
    <mergeCell ref="G15:G17"/>
    <mergeCell ref="A77:G77"/>
    <mergeCell ref="A75:G75"/>
    <mergeCell ref="A76:G76"/>
    <mergeCell ref="D32:D35"/>
    <mergeCell ref="F32:F35"/>
    <mergeCell ref="G32:G35"/>
    <mergeCell ref="A32:A37"/>
    <mergeCell ref="B32:B37"/>
    <mergeCell ref="E32:E35"/>
    <mergeCell ref="A25:A31"/>
    <mergeCell ref="B25:B31"/>
    <mergeCell ref="D15:D17"/>
    <mergeCell ref="C15:C17"/>
    <mergeCell ref="D18:D22"/>
    <mergeCell ref="C3:F3"/>
    <mergeCell ref="A69:G69"/>
    <mergeCell ref="A70:G70"/>
    <mergeCell ref="A71:G71"/>
    <mergeCell ref="A10:I10"/>
    <mergeCell ref="A9:I9"/>
    <mergeCell ref="A8:I8"/>
    <mergeCell ref="A5:I5"/>
    <mergeCell ref="A6:I6"/>
    <mergeCell ref="A7:I7"/>
    <mergeCell ref="F63:F66"/>
    <mergeCell ref="G63:G66"/>
    <mergeCell ref="H63:H66"/>
    <mergeCell ref="D48:D51"/>
    <mergeCell ref="D53:D57"/>
    <mergeCell ref="H53:H57"/>
    <mergeCell ref="D25:D31"/>
    <mergeCell ref="A15:A17"/>
    <mergeCell ref="B15:B17"/>
    <mergeCell ref="E15:E17"/>
    <mergeCell ref="A18:A24"/>
    <mergeCell ref="B18:B24"/>
    <mergeCell ref="E18:E22"/>
    <mergeCell ref="A59:A62"/>
    <mergeCell ref="B59:B62"/>
    <mergeCell ref="E59:E62"/>
    <mergeCell ref="E63:E66"/>
    <mergeCell ref="A63:A67"/>
    <mergeCell ref="B63:B67"/>
    <mergeCell ref="F59:F62"/>
    <mergeCell ref="H59:H62"/>
    <mergeCell ref="G59:G62"/>
    <mergeCell ref="D59:D62"/>
    <mergeCell ref="D63:D66"/>
    <mergeCell ref="A53:A58"/>
    <mergeCell ref="B53:B58"/>
    <mergeCell ref="F44:F47"/>
    <mergeCell ref="H44:H47"/>
    <mergeCell ref="F48:F51"/>
    <mergeCell ref="E53:E57"/>
    <mergeCell ref="A44:A47"/>
    <mergeCell ref="B44:B47"/>
    <mergeCell ref="E44:E47"/>
    <mergeCell ref="A48:A51"/>
    <mergeCell ref="B48:B51"/>
    <mergeCell ref="E48:E51"/>
    <mergeCell ref="G44:G47"/>
    <mergeCell ref="G48:G51"/>
    <mergeCell ref="D44:D47"/>
    <mergeCell ref="G53:G57"/>
    <mergeCell ref="I15:I17"/>
    <mergeCell ref="E25:E31"/>
    <mergeCell ref="F25:F31"/>
    <mergeCell ref="F15:F17"/>
    <mergeCell ref="H15:H17"/>
    <mergeCell ref="F18:F22"/>
    <mergeCell ref="H18:H22"/>
    <mergeCell ref="G18:G22"/>
    <mergeCell ref="G25:G31"/>
    <mergeCell ref="H25:H31"/>
    <mergeCell ref="H48:H51"/>
    <mergeCell ref="H32:H35"/>
    <mergeCell ref="A39:A43"/>
    <mergeCell ref="B39:B43"/>
    <mergeCell ref="E39:E43"/>
    <mergeCell ref="F39:F43"/>
    <mergeCell ref="H39:H43"/>
    <mergeCell ref="G39:G43"/>
    <mergeCell ref="D39:D43"/>
  </mergeCells>
  <pageMargins left="0.7" right="0.7" top="0.75" bottom="0.75" header="0.3" footer="0.3"/>
  <pageSetup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F18"/>
  <sheetViews>
    <sheetView workbookViewId="0">
      <selection activeCell="C12" sqref="C12:F18"/>
    </sheetView>
  </sheetViews>
  <sheetFormatPr defaultRowHeight="15"/>
  <sheetData>
    <row r="3" spans="3:6">
      <c r="E3">
        <v>412</v>
      </c>
    </row>
    <row r="4" spans="3:6">
      <c r="E4">
        <v>15000</v>
      </c>
    </row>
    <row r="5" spans="3:6">
      <c r="E5">
        <f>E3/E4</f>
        <v>2.7466666666666667E-2</v>
      </c>
    </row>
    <row r="12" spans="3:6" ht="409.5">
      <c r="C12" s="9" t="s">
        <v>138</v>
      </c>
      <c r="D12" s="10" t="s">
        <v>139</v>
      </c>
      <c r="E12" s="11"/>
      <c r="F12" s="12"/>
    </row>
    <row r="13" spans="3:6" ht="30">
      <c r="C13" s="13" t="s">
        <v>140</v>
      </c>
      <c r="D13" s="13"/>
      <c r="E13" s="11" t="s">
        <v>141</v>
      </c>
      <c r="F13" s="14">
        <v>700</v>
      </c>
    </row>
    <row r="14" spans="3:6" ht="30">
      <c r="C14" s="13" t="s">
        <v>142</v>
      </c>
      <c r="D14" s="13"/>
      <c r="E14" s="11" t="s">
        <v>141</v>
      </c>
      <c r="F14" s="14">
        <v>700</v>
      </c>
    </row>
    <row r="15" spans="3:6" ht="30">
      <c r="C15" s="13" t="s">
        <v>143</v>
      </c>
      <c r="D15" s="9"/>
      <c r="E15" s="11" t="s">
        <v>141</v>
      </c>
      <c r="F15" s="14">
        <v>700</v>
      </c>
    </row>
    <row r="16" spans="3:6" ht="30">
      <c r="C16" s="13" t="s">
        <v>144</v>
      </c>
      <c r="D16" s="9"/>
      <c r="E16" s="11" t="s">
        <v>141</v>
      </c>
      <c r="F16" s="14">
        <v>700</v>
      </c>
    </row>
    <row r="17" spans="3:6" ht="30">
      <c r="C17" s="13" t="s">
        <v>145</v>
      </c>
      <c r="D17" s="9"/>
      <c r="E17" s="11" t="s">
        <v>141</v>
      </c>
      <c r="F17" s="14">
        <v>420</v>
      </c>
    </row>
    <row r="18" spans="3:6" ht="30">
      <c r="C18" s="13" t="s">
        <v>146</v>
      </c>
      <c r="D18" s="9"/>
      <c r="E18" s="11" t="s">
        <v>141</v>
      </c>
      <c r="F18" s="14">
        <v>210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7" ma:contentTypeDescription="Create a new document." ma:contentTypeScope="" ma:versionID="6daf0b45d9b814d0b9d8eec6cce7807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8983df955bb286831ccb62befe405963"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FZJ6XTJY6WQ3-1352427771-333113</_dlc_DocId>
    <_dlc_DocIdUrl xmlns="f401bc6b-16ae-4eec-874e-4b24bc321f82">
      <Url>https://bbraun.sharepoint.com/sites/bbraun_eis_ltmedical/_layouts/15/DocIdRedir.aspx?ID=FZJ6XTJY6WQ3-1352427771-333113</Url>
      <Description>FZJ6XTJY6WQ3-1352427771-333113</Description>
    </_dlc_DocIdUrl>
  </documentManagement>
</p:properties>
</file>

<file path=customXml/itemProps1.xml><?xml version="1.0" encoding="utf-8"?>
<ds:datastoreItem xmlns:ds="http://schemas.openxmlformats.org/officeDocument/2006/customXml" ds:itemID="{7E8B3D16-604E-4D34-80B6-A9B7EEFE0ACD}"/>
</file>

<file path=customXml/itemProps2.xml><?xml version="1.0" encoding="utf-8"?>
<ds:datastoreItem xmlns:ds="http://schemas.openxmlformats.org/officeDocument/2006/customXml" ds:itemID="{E93C51CB-CD9C-449D-95C0-3B0CCE9513CB}"/>
</file>

<file path=customXml/itemProps3.xml><?xml version="1.0" encoding="utf-8"?>
<ds:datastoreItem xmlns:ds="http://schemas.openxmlformats.org/officeDocument/2006/customXml" ds:itemID="{7FE933D8-D011-4348-A4A5-CE394A915D96}"/>
</file>

<file path=customXml/itemProps4.xml><?xml version="1.0" encoding="utf-8"?>
<ds:datastoreItem xmlns:ds="http://schemas.openxmlformats.org/officeDocument/2006/customXml" ds:itemID="{9EB7FF71-C208-4417-86AB-E76F727A78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Kestutis Liauba</cp:lastModifiedBy>
  <cp:revision/>
  <dcterms:created xsi:type="dcterms:W3CDTF">2006-09-16T00:00:00Z</dcterms:created>
  <dcterms:modified xsi:type="dcterms:W3CDTF">2023-05-29T09:24:22Z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db5f3a2-e44b-40b2-a9a9-07ef8d0e7b0d_Enabled">
    <vt:lpwstr>true</vt:lpwstr>
  </property>
  <property fmtid="{D5CDD505-2E9C-101B-9397-08002B2CF9AE}" pid="3" name="MSIP_Label_8db5f3a2-e44b-40b2-a9a9-07ef8d0e7b0d_SetDate">
    <vt:lpwstr>2022-06-20T19:34:30Z</vt:lpwstr>
  </property>
  <property fmtid="{D5CDD505-2E9C-101B-9397-08002B2CF9AE}" pid="4" name="MSIP_Label_8db5f3a2-e44b-40b2-a9a9-07ef8d0e7b0d_Method">
    <vt:lpwstr>Privileged</vt:lpwstr>
  </property>
  <property fmtid="{D5CDD505-2E9C-101B-9397-08002B2CF9AE}" pid="5" name="MSIP_Label_8db5f3a2-e44b-40b2-a9a9-07ef8d0e7b0d_Name">
    <vt:lpwstr>Non-Business</vt:lpwstr>
  </property>
  <property fmtid="{D5CDD505-2E9C-101B-9397-08002B2CF9AE}" pid="6" name="MSIP_Label_8db5f3a2-e44b-40b2-a9a9-07ef8d0e7b0d_SiteId">
    <vt:lpwstr>15d1bef2-0a6a-46f9-be4c-023279325e51</vt:lpwstr>
  </property>
  <property fmtid="{D5CDD505-2E9C-101B-9397-08002B2CF9AE}" pid="7" name="MSIP_Label_8db5f3a2-e44b-40b2-a9a9-07ef8d0e7b0d_ActionId">
    <vt:lpwstr>79ca6c0e-3737-4bad-a6d7-699f5bfcc830</vt:lpwstr>
  </property>
  <property fmtid="{D5CDD505-2E9C-101B-9397-08002B2CF9AE}" pid="8" name="MSIP_Label_8db5f3a2-e44b-40b2-a9a9-07ef8d0e7b0d_ContentBits">
    <vt:lpwstr>0</vt:lpwstr>
  </property>
  <property fmtid="{D5CDD505-2E9C-101B-9397-08002B2CF9AE}" pid="9" name="ContentTypeId">
    <vt:lpwstr>0x0101005BF0F1A8739DF147BC4266312D07E72D</vt:lpwstr>
  </property>
  <property fmtid="{D5CDD505-2E9C-101B-9397-08002B2CF9AE}" pid="10" name="_dlc_DocIdItemGuid">
    <vt:lpwstr>b01abf46-697e-478c-baf9-59c32bc1b934</vt:lpwstr>
  </property>
  <property fmtid="{D5CDD505-2E9C-101B-9397-08002B2CF9AE}" pid="11" name="EISColDivision">
    <vt:lpwstr/>
  </property>
  <property fmtid="{D5CDD505-2E9C-101B-9397-08002B2CF9AE}" pid="12" name="MediaServiceImageTags">
    <vt:lpwstr/>
  </property>
  <property fmtid="{D5CDD505-2E9C-101B-9397-08002B2CF9AE}" pid="13" name="EISColCountry">
    <vt:lpwstr/>
  </property>
</Properties>
</file>