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ikzk\Documents\Apsaugos sistemos NR. 2\2 protokolas. Susipažinimas su pasiūlymais\"/>
    </mc:Choice>
  </mc:AlternateContent>
  <xr:revisionPtr revIDLastSave="0" documentId="8_{B26E58D5-0819-44AE-A234-787688392368}" xr6:coauthVersionLast="47" xr6:coauthVersionMax="47" xr10:uidLastSave="{00000000-0000-0000-0000-000000000000}"/>
  <bookViews>
    <workbookView xWindow="28680" yWindow="-120" windowWidth="29040" windowHeight="15720" tabRatio="643" xr2:uid="{C8F26C0A-619B-4799-A1BA-662BBC209669}"/>
  </bookViews>
  <sheets>
    <sheet name="Bendra" sheetId="5" r:id="rId1"/>
    <sheet name="Paslaugos - aptarnavimas" sheetId="7" r:id="rId2"/>
    <sheet name="Paslaugos - priežiūra" sheetId="2" r:id="rId3"/>
    <sheet name="Gedimai" sheetId="6" r:id="rId4"/>
    <sheet name="Atvykimas gedimams šalinti " sheetId="9" r:id="rId5"/>
    <sheet name="Prekės" sheetId="3" r:id="rId6"/>
    <sheet name="Palaikymas" sheetId="4" r:id="rId7"/>
  </sheets>
  <definedNames>
    <definedName name="_xlnm.Print_Area" localSheetId="4">'Atvykimas gedimams šalinti '!$A$1:$F$140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5" l="1"/>
  <c r="F136" i="9"/>
  <c r="B11" i="5"/>
  <c r="E6" i="2" l="1"/>
  <c r="E7" i="2" s="1"/>
  <c r="E48" i="7"/>
  <c r="F137" i="9"/>
  <c r="B6" i="5"/>
  <c r="B10" i="5"/>
  <c r="F138" i="9" l="1"/>
  <c r="C10" i="5"/>
  <c r="F6" i="6" l="1"/>
  <c r="F7" i="6"/>
  <c r="F8" i="6"/>
  <c r="F43" i="3"/>
  <c r="F70" i="3"/>
  <c r="F9" i="6" l="1"/>
  <c r="E134" i="7"/>
  <c r="F67" i="3" l="1"/>
  <c r="F64" i="3"/>
  <c r="F63" i="3"/>
  <c r="E43" i="7"/>
  <c r="B8" i="5" l="1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4" i="7"/>
  <c r="E45" i="7"/>
  <c r="E46" i="7"/>
  <c r="E47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5" i="7"/>
  <c r="E136" i="7"/>
  <c r="E14" i="7"/>
  <c r="E15" i="7"/>
  <c r="E16" i="7"/>
  <c r="E17" i="7"/>
  <c r="E18" i="7"/>
  <c r="E19" i="7"/>
  <c r="E20" i="7"/>
  <c r="E21" i="7"/>
  <c r="E22" i="7"/>
  <c r="E23" i="7"/>
  <c r="E24" i="7"/>
  <c r="E13" i="7"/>
  <c r="E7" i="7"/>
  <c r="E8" i="7"/>
  <c r="E9" i="7"/>
  <c r="E10" i="7"/>
  <c r="E11" i="7"/>
  <c r="E12" i="7"/>
  <c r="E6" i="7"/>
  <c r="F10" i="6" l="1"/>
  <c r="F11" i="6" s="1"/>
  <c r="C8" i="5"/>
  <c r="E137" i="7"/>
  <c r="C6" i="5" s="1"/>
  <c r="E138" i="7" l="1"/>
  <c r="E139" i="7" s="1"/>
  <c r="B9" i="5"/>
  <c r="B7" i="5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1" i="3"/>
  <c r="F32" i="3"/>
  <c r="F33" i="3"/>
  <c r="F34" i="3"/>
  <c r="F35" i="3"/>
  <c r="F36" i="3"/>
  <c r="F37" i="3"/>
  <c r="F38" i="3"/>
  <c r="F40" i="3"/>
  <c r="F41" i="3"/>
  <c r="F42" i="3"/>
  <c r="F44" i="3"/>
  <c r="F45" i="3"/>
  <c r="F46" i="3"/>
  <c r="F47" i="3"/>
  <c r="F48" i="3"/>
  <c r="F49" i="3"/>
  <c r="F50" i="3"/>
  <c r="F51" i="3"/>
  <c r="F53" i="3"/>
  <c r="F54" i="3"/>
  <c r="F55" i="3"/>
  <c r="F56" i="3"/>
  <c r="F57" i="3"/>
  <c r="F58" i="3"/>
  <c r="F60" i="3"/>
  <c r="F61" i="3"/>
  <c r="F62" i="3"/>
  <c r="F65" i="3"/>
  <c r="F66" i="3"/>
  <c r="F68" i="3"/>
  <c r="F69" i="3"/>
  <c r="F71" i="3"/>
  <c r="F72" i="3"/>
  <c r="F73" i="3"/>
  <c r="F74" i="3"/>
  <c r="F75" i="3"/>
  <c r="F76" i="3"/>
  <c r="F8" i="3"/>
  <c r="F9" i="3"/>
  <c r="F6" i="4"/>
  <c r="F7" i="4" s="1"/>
  <c r="F7" i="3"/>
  <c r="F77" i="3" l="1"/>
  <c r="F78" i="3" s="1"/>
  <c r="C11" i="5"/>
  <c r="F8" i="4"/>
  <c r="F9" i="4" s="1"/>
  <c r="C7" i="5"/>
  <c r="F79" i="3" l="1"/>
  <c r="C9" i="5"/>
  <c r="E8" i="2"/>
  <c r="E9" i="2" s="1"/>
  <c r="C13" i="5" l="1"/>
  <c r="C14" i="5" s="1"/>
</calcChain>
</file>

<file path=xl/sharedStrings.xml><?xml version="1.0" encoding="utf-8"?>
<sst xmlns="http://schemas.openxmlformats.org/spreadsheetml/2006/main" count="739" uniqueCount="375">
  <si>
    <t>Eil. Nr.</t>
  </si>
  <si>
    <t xml:space="preserve">Paslaugų aprašymas </t>
  </si>
  <si>
    <t>Vieno patikrinimo kaina Eur be PVM</t>
  </si>
  <si>
    <t>Viso Eur be PVM
(3x4)</t>
  </si>
  <si>
    <t>Vaizdo stebėjimo sistema</t>
  </si>
  <si>
    <t>Priešgaisrinė signalizacija</t>
  </si>
  <si>
    <t>Bendra prekių kaina, € be PVM</t>
  </si>
  <si>
    <t>PVM 21 proc., €</t>
  </si>
  <si>
    <t xml:space="preserve">                                                                                                 Bendra prekių kaina, € su PVM</t>
  </si>
  <si>
    <t>Vienos valandos kaina Eur be PVM</t>
  </si>
  <si>
    <t xml:space="preserve">Prekės pavadinimas </t>
  </si>
  <si>
    <t>Mato vienetas</t>
  </si>
  <si>
    <t>Vieneto kaina Eur be PVM</t>
  </si>
  <si>
    <t>Viso Eur be PVM
(4x5)</t>
  </si>
  <si>
    <t>vnt.</t>
  </si>
  <si>
    <r>
      <t>1</t>
    </r>
    <r>
      <rPr>
        <sz val="10"/>
        <color rgb="FF000000"/>
        <rFont val="Arial"/>
        <family val="2"/>
        <charset val="186"/>
      </rPr>
      <t>.</t>
    </r>
  </si>
  <si>
    <t xml:space="preserve">                                                                                                 Bendra pasiūlymo kaina, € su PVM</t>
  </si>
  <si>
    <t xml:space="preserve">Prekės/paslaugos </t>
  </si>
  <si>
    <t>Akustinis detektorius</t>
  </si>
  <si>
    <t>Užuolaida</t>
  </si>
  <si>
    <t>Perimetro apsaugos sistemos</t>
  </si>
  <si>
    <t>Sensorinis kabelis</t>
  </si>
  <si>
    <t>Praėjimo kontrolės sistema</t>
  </si>
  <si>
    <t>Automatinių vartų valdymo blokas</t>
  </si>
  <si>
    <t>Fotoelementas</t>
  </si>
  <si>
    <t>Nuotolinio valdymo pultelis</t>
  </si>
  <si>
    <t>Radijo imtuvas</t>
  </si>
  <si>
    <t xml:space="preserve">Tinklinis įrašymo įrenginys </t>
  </si>
  <si>
    <t>m.</t>
  </si>
  <si>
    <t>Viso Eur be PVM
(5x6)</t>
  </si>
  <si>
    <t>Apsauginė signalizacija</t>
  </si>
  <si>
    <t>kompl.</t>
  </si>
  <si>
    <t>1 val.</t>
  </si>
  <si>
    <t>110 kV kabelinės linijos "Šiaurinė-Centrinė" apžiūros patalpa</t>
  </si>
  <si>
    <t>110 kV kabelinės linijos UŠ-10</t>
  </si>
  <si>
    <t>110 kV kabelinės linijos UŠ-11</t>
  </si>
  <si>
    <t>110 kV kabelinės linijos UŠ-2 (užtvarinis šulinys)</t>
  </si>
  <si>
    <t>110 kV kabelinės linijos UŠ-3</t>
  </si>
  <si>
    <t>110 kV kabelinės linijos UŠ-5</t>
  </si>
  <si>
    <t>110 kV kabelinės linijos UŠ-6</t>
  </si>
  <si>
    <t>110 kV TP "Aerouostas"</t>
  </si>
  <si>
    <t>110 kV TP "Aleksotas"</t>
  </si>
  <si>
    <t>110 kV TP "Amaliai"</t>
  </si>
  <si>
    <t>110 kV TP "Antalgė"</t>
  </si>
  <si>
    <t>110 kV TP "Aukštrakiai"</t>
  </si>
  <si>
    <t>110 kV TP "Ažuolynės"</t>
  </si>
  <si>
    <t>110 kV TP "Baltupiai"</t>
  </si>
  <si>
    <t>110 kV TP "Benaičių"</t>
  </si>
  <si>
    <t>110 kV TP "Biruliškės"</t>
  </si>
  <si>
    <t>110 kV TP "Centras"</t>
  </si>
  <si>
    <t>110 kV TP "Čedasai"</t>
  </si>
  <si>
    <t>110 kV TP "Dargužių VE"</t>
  </si>
  <si>
    <t>110 kV TP "Drobės"</t>
  </si>
  <si>
    <t>110 kV TP "Eiguliai"</t>
  </si>
  <si>
    <t>110 kV TP "Ekranas"</t>
  </si>
  <si>
    <t>110 kV TP "Gargždai"</t>
  </si>
  <si>
    <t>110 kV TP "Garliava"</t>
  </si>
  <si>
    <t>110 kV TP "Gedminai"</t>
  </si>
  <si>
    <t>110 kV TP "Gegužinė"</t>
  </si>
  <si>
    <t>110 kV TP "Grigiškės"</t>
  </si>
  <si>
    <t>110 kV TP "Griškonių"</t>
  </si>
  <si>
    <t>110 kV TP "Gruzdžių"</t>
  </si>
  <si>
    <t>110 kV TP "Gubernija"</t>
  </si>
  <si>
    <t>110 kV TP "Ignalinos"</t>
  </si>
  <si>
    <t>110 kV TP "Joniškis"</t>
  </si>
  <si>
    <t>110 kV TP "Jučiai"</t>
  </si>
  <si>
    <t>110 kV TP "Juodkrantė"</t>
  </si>
  <si>
    <t>110 kV TP "Juodupė"</t>
  </si>
  <si>
    <t>110 kV TP "Kalveliai"</t>
  </si>
  <si>
    <t>110 kV TP "Kamajų VE"</t>
  </si>
  <si>
    <t>110 kV TP "Kapsai"</t>
  </si>
  <si>
    <t>110 kV TP "Kazlų Rūda"</t>
  </si>
  <si>
    <t>110 kV TP "Kėdainių"</t>
  </si>
  <si>
    <t>110 kV TP "Ketus"</t>
  </si>
  <si>
    <t>110 kV TP "Kino studija"</t>
  </si>
  <si>
    <t>110 kV TP "Kražiai"</t>
  </si>
  <si>
    <t>110 kV TP "Krekenava"</t>
  </si>
  <si>
    <t>110 kV TP "Kretinga"</t>
  </si>
  <si>
    <t>110 kV TP "Kupiškis"</t>
  </si>
  <si>
    <t>110 kV TP "Kuršėnai"</t>
  </si>
  <si>
    <t>110 kV TP "Kvarcas"</t>
  </si>
  <si>
    <t>110 kV TP "Kvietiškis"</t>
  </si>
  <si>
    <t>110 kV TP "Leipalingis" (Valdymšako pulto pastatas).</t>
  </si>
  <si>
    <t>110 kV TP "Lypkiai"</t>
  </si>
  <si>
    <t>110 kV TP "Marios"</t>
  </si>
  <si>
    <t>110 kV TP "Markučiai"</t>
  </si>
  <si>
    <t>110 kV TP "Medinos" VE</t>
  </si>
  <si>
    <t>110 kv TP "Merkinė"</t>
  </si>
  <si>
    <t>110 kV TP "Meškuičiai"</t>
  </si>
  <si>
    <t>110 kV TP "Migla"</t>
  </si>
  <si>
    <t>110 kV TP "Mockėnų"</t>
  </si>
  <si>
    <t>110 kV TP "Molėtai"</t>
  </si>
  <si>
    <t>110 kV TP "Murava"</t>
  </si>
  <si>
    <t>110 kV TP "N. Akmenė"</t>
  </si>
  <si>
    <t>110 kV TP "Nemunas"</t>
  </si>
  <si>
    <t>110 kV TP "Noreikiškės"</t>
  </si>
  <si>
    <t>110 kV TP "Odos"</t>
  </si>
  <si>
    <t>110 kV TP "Pabalvės VE"</t>
  </si>
  <si>
    <t>110 kV TP "Pabradės"</t>
  </si>
  <si>
    <t>110 kV TP "Pagėgiai"</t>
  </si>
  <si>
    <t>110 kV TP "Pakruojis"</t>
  </si>
  <si>
    <t>110 kV TP "Palanga"</t>
  </si>
  <si>
    <t>110 kV TP "Palemonas"</t>
  </si>
  <si>
    <t>110 kV TP "Panemunėlis"</t>
  </si>
  <si>
    <t>110 kV TP "Parovėja"</t>
  </si>
  <si>
    <t>110 kV TP "Petrašiūnų"</t>
  </si>
  <si>
    <t>110 kV TP "Plungė"</t>
  </si>
  <si>
    <t>110 kV TP "Prienų"</t>
  </si>
  <si>
    <t>110 kV TP "Pušalotas"</t>
  </si>
  <si>
    <t>110 kV TP "Radviliškis"</t>
  </si>
  <si>
    <t>110 kV TP "Rašė"</t>
  </si>
  <si>
    <t>110 kV TP "Rėkyva"</t>
  </si>
  <si>
    <t>110 kV TP "Riešė"</t>
  </si>
  <si>
    <t>110 kV TP "Rietavas"</t>
  </si>
  <si>
    <t>110 kV TP "Rokiškis"</t>
  </si>
  <si>
    <t>110 kV TP "Rokų"</t>
  </si>
  <si>
    <t>110 kV TP "Rudamina"</t>
  </si>
  <si>
    <t>110 kV TP "Savitiškis"</t>
  </si>
  <si>
    <t>110 kV TP "Skiemonys"</t>
  </si>
  <si>
    <t>110 kV TP "Skuodas"</t>
  </si>
  <si>
    <t>110 kV TP "Stiklas"</t>
  </si>
  <si>
    <t>110 kV TP "Sūdėnų"</t>
  </si>
  <si>
    <t>110 kV TP "Šakiai"</t>
  </si>
  <si>
    <t>110 kV TP "Šakyna"</t>
  </si>
  <si>
    <t>110 kV TP "Šalčininkai"</t>
  </si>
  <si>
    <t>110 kV TP "Šeduva"</t>
  </si>
  <si>
    <t>110 kV TP "Šeškinė"</t>
  </si>
  <si>
    <t>110 kV TP "Šiaurinė"</t>
  </si>
  <si>
    <t>110 kV TP "Šilainiai"</t>
  </si>
  <si>
    <t>110 kV TP "Šilalė"</t>
  </si>
  <si>
    <t>110 kV TP "Šilutė"</t>
  </si>
  <si>
    <t>110 kV TP "Švenčionėliai"</t>
  </si>
  <si>
    <t>110 kV TP "Švenčionys"</t>
  </si>
  <si>
    <t>110 kV TP "Šventininkai"</t>
  </si>
  <si>
    <t>110 kV TP "Taika"</t>
  </si>
  <si>
    <t>110 kV TP "Tausalas"</t>
  </si>
  <si>
    <t>110 kV TP "Trakai"</t>
  </si>
  <si>
    <t>110 kV TP "Tryškiai"</t>
  </si>
  <si>
    <t>110 kV TP "Ukmergė"</t>
  </si>
  <si>
    <t>110 kV TP "Užpaliai"</t>
  </si>
  <si>
    <t>110 kV TP "Valkininkų"</t>
  </si>
  <si>
    <t>110 kV TP "Varduva"</t>
  </si>
  <si>
    <t>110 kV TP "Vėjas-1"</t>
  </si>
  <si>
    <t>110 kV TP "Velžis"</t>
  </si>
  <si>
    <t>110 kV TP "Verkiai"</t>
  </si>
  <si>
    <t>110 kV TP "Vidiškiai"</t>
  </si>
  <si>
    <t>110 kV TP "Vievis"</t>
  </si>
  <si>
    <t>110 kV TP "Vilijampolė"</t>
  </si>
  <si>
    <t>110 kV TP "Vilkaviškis"</t>
  </si>
  <si>
    <t>110 kV TP "Vilkpėdės"</t>
  </si>
  <si>
    <t>110 kV TP "Vilnia"</t>
  </si>
  <si>
    <t>110 kV TP "Viršuliškės"</t>
  </si>
  <si>
    <t>110 kV TP "Visagino"</t>
  </si>
  <si>
    <t>110 kV TP "Zarasai"</t>
  </si>
  <si>
    <t xml:space="preserve">110 kV TP "Žagarė" </t>
  </si>
  <si>
    <t>110 kV TP "Židikai"</t>
  </si>
  <si>
    <t>110 kV TP "Žiežmariai"</t>
  </si>
  <si>
    <t>110 kV TP "Žvėrynas"</t>
  </si>
  <si>
    <t>Vilniaus VE-2 skirstykla</t>
  </si>
  <si>
    <t>Vilniaus VE-3 skirstykla</t>
  </si>
  <si>
    <t>Objektas</t>
  </si>
  <si>
    <t>Apsaugos sistemų nuotolinio monitoringo centras (NMC)</t>
  </si>
  <si>
    <t>Bendra prekių/paslaugų kaina, € be PVM</t>
  </si>
  <si>
    <t>Bendra paslaugų kaina, € be PVM</t>
  </si>
  <si>
    <t xml:space="preserve">                                                                                                Bendra paslaugų kaina, € su PVM</t>
  </si>
  <si>
    <t xml:space="preserve">                                                                                              Bendra paslaugų kaina, € su PVM</t>
  </si>
  <si>
    <t>110 kV TP "Kanteikiai"</t>
  </si>
  <si>
    <t>110 kV TP "Kikonių VE"</t>
  </si>
  <si>
    <t>24“ LCD monitorius</t>
  </si>
  <si>
    <t>Kauno HE 110 kV skirstykla</t>
  </si>
  <si>
    <t>Valdoma lauko kamera</t>
  </si>
  <si>
    <t>Stacionari lauko kamera</t>
  </si>
  <si>
    <t>Stacionari vidaus kamera</t>
  </si>
  <si>
    <t>Preliminarus kiekis, val. per 2 metus</t>
  </si>
  <si>
    <t>Tinklo komutatorius</t>
  </si>
  <si>
    <t>Preliminarus valandų kiekis per 2 metus</t>
  </si>
  <si>
    <t>Centralė</t>
  </si>
  <si>
    <t>Klaviatūra</t>
  </si>
  <si>
    <t>Išplėtėjas</t>
  </si>
  <si>
    <t>Išėjimų modulis</t>
  </si>
  <si>
    <t>Rėlinių išėjimų modulis</t>
  </si>
  <si>
    <t xml:space="preserve">Centralė </t>
  </si>
  <si>
    <t>Programinės įrangos licencija</t>
  </si>
  <si>
    <t>Maitinimo stabilizatorius</t>
  </si>
  <si>
    <t>Akumuliatorius</t>
  </si>
  <si>
    <t>Transformatorius</t>
  </si>
  <si>
    <t>Judesio jutiklis</t>
  </si>
  <si>
    <t>Lauko sirena</t>
  </si>
  <si>
    <t>Vidinė sirena</t>
  </si>
  <si>
    <t>Magnetinis kontaktas</t>
  </si>
  <si>
    <t>Procesinis modulis</t>
  </si>
  <si>
    <t>Relinis modulis</t>
  </si>
  <si>
    <t>Galinis modulis</t>
  </si>
  <si>
    <t>Sujungimo modulis</t>
  </si>
  <si>
    <t>Sujungimo dėžutė</t>
  </si>
  <si>
    <t>Maitinimo šaltinis</t>
  </si>
  <si>
    <t>Apsauginiai apšvietimo prožektoriai</t>
  </si>
  <si>
    <t xml:space="preserve">Kontroleris </t>
  </si>
  <si>
    <t>Kortelių skaitytuvas</t>
  </si>
  <si>
    <t>Pavara varstomiems vartams</t>
  </si>
  <si>
    <t>UPS</t>
  </si>
  <si>
    <t>Išorinė baterija</t>
  </si>
  <si>
    <t>Keitiklis</t>
  </si>
  <si>
    <t>Gaisro pavojaus mygtukas</t>
  </si>
  <si>
    <t>Sirena</t>
  </si>
  <si>
    <t>Sirena (lauko)</t>
  </si>
  <si>
    <t>Dūminis detektorius</t>
  </si>
  <si>
    <t>Temperatūrinis detektorius</t>
  </si>
  <si>
    <t>Kietas diskas</t>
  </si>
  <si>
    <t>Vaizdo signalų tinklo perdavimo įranga</t>
  </si>
  <si>
    <t>Optinis keitiklis</t>
  </si>
  <si>
    <t>55“ LCD monitorius</t>
  </si>
  <si>
    <t>Vaizdo sienos dekoderis</t>
  </si>
  <si>
    <t>Vaizdo sienos kontroleris</t>
  </si>
  <si>
    <t>Programinės įrangos metinis gamintojo palaikymas</t>
  </si>
  <si>
    <t>1.</t>
  </si>
  <si>
    <t>2.</t>
  </si>
  <si>
    <t>3.</t>
  </si>
  <si>
    <t>Priešgaisrinės signalizacijos sistemos gedimo šalinimas</t>
  </si>
  <si>
    <t>Vaizdo stebėjimo sistemos gedimo šalinimas</t>
  </si>
  <si>
    <t>Apsauginės signalizacijos, perimetro apsaugos ir praėjimo kontrolės sistemų gedimo šalinimas</t>
  </si>
  <si>
    <t>Bendra kaina, € be PVM</t>
  </si>
  <si>
    <t xml:space="preserve">                                                                                                 Bendra kaina, € su PVM</t>
  </si>
  <si>
    <t xml:space="preserve">                                                                                                 Bendra paslaugų kaina, € su PVM</t>
  </si>
  <si>
    <t>Jočionių g., Vilnius</t>
  </si>
  <si>
    <t>Elektrinės g., Vilnius</t>
  </si>
  <si>
    <t>T. Masiulio g., Kaunas</t>
  </si>
  <si>
    <t>K. G. E. Manerheimo g., Vilnius</t>
  </si>
  <si>
    <t>Paribio g., Vilnius</t>
  </si>
  <si>
    <t>Kaišiadorių r., Žiežmarių sen., Tryliškių k.</t>
  </si>
  <si>
    <t>Židikų sen. Liūliškių km.</t>
  </si>
  <si>
    <t>Bružo km., Joniškio raj.</t>
  </si>
  <si>
    <t>Zarasai, Valstiečių g.,</t>
  </si>
  <si>
    <t>Karlų k. Rimšės sen. Ignalinos raj.</t>
  </si>
  <si>
    <t>Pramonės g., Vilnius</t>
  </si>
  <si>
    <t>Vilnius,  Savanorių pr.</t>
  </si>
  <si>
    <t>Būdežerių k., Vilkaviškio raj.</t>
  </si>
  <si>
    <t>Kalnų g., Kaunas</t>
  </si>
  <si>
    <t>Trakų r., Auseniškių k.</t>
  </si>
  <si>
    <t>Vidiškių mstl., Šviesos g.</t>
  </si>
  <si>
    <t>Popieriaus g., Vilnius</t>
  </si>
  <si>
    <t>Ramygalos g., Panevėžys</t>
  </si>
  <si>
    <t>Kretingos r. Kiauleikių k.</t>
  </si>
  <si>
    <t>Mažeikių r., Juodeikių k.</t>
  </si>
  <si>
    <t>Vaitakarčmio k., Varėnos raj.</t>
  </si>
  <si>
    <t>Utenos r., Užpalių k.</t>
  </si>
  <si>
    <t>Deltuvos g., Ukmergė</t>
  </si>
  <si>
    <t>Telšių apskr., Telšių r. sav. Pabalvės k.</t>
  </si>
  <si>
    <t>Gedimino g., Trakai</t>
  </si>
  <si>
    <t>Telšiai, Kalnenų km.</t>
  </si>
  <si>
    <t>Agluonos g., Klaipėda</t>
  </si>
  <si>
    <t>Trakų raj., Šventininkų k.</t>
  </si>
  <si>
    <t>Užupio g., Švenčionys</t>
  </si>
  <si>
    <t>Augustavo k., Švenčionėlių raj.</t>
  </si>
  <si>
    <t>Ramučių g., Šilutė</t>
  </si>
  <si>
    <t xml:space="preserve">Tauragės g., Šilalė </t>
  </si>
  <si>
    <t>Žemaičių pl., Kaunas</t>
  </si>
  <si>
    <t>P.Lukšio g., Vilnius</t>
  </si>
  <si>
    <t>Laisvės pr., Vilnius</t>
  </si>
  <si>
    <t>Vėriškių g., Šeduva, Radviliškio r.</t>
  </si>
  <si>
    <t>Vilniaus g.1, Šalčininkų raj. sav., Šalčininkai</t>
  </si>
  <si>
    <t>Šiaulių r. sav. Šakynos mstl., Rasos g.</t>
  </si>
  <si>
    <t>Daugėliškių km.Šakių raj.</t>
  </si>
  <si>
    <t>Kretingos r. Sūdėnų k.</t>
  </si>
  <si>
    <t>Pramonėsg., Panevėžys</t>
  </si>
  <si>
    <t>Algirdo g., Skuodas</t>
  </si>
  <si>
    <t>Skiemonių mstl., Anyksčių raj.</t>
  </si>
  <si>
    <t>Savitiškio g., Panevėžys</t>
  </si>
  <si>
    <t>Gamyklos g., Rudamina, Vilniaus r.</t>
  </si>
  <si>
    <t>Molyno g., Kaunas</t>
  </si>
  <si>
    <t>P. Cvirkos g., Rokiškis</t>
  </si>
  <si>
    <t>Telšių apskr., Rietavo sav. Sauslaukio k.</t>
  </si>
  <si>
    <t>Riešė, Vilniaus r.</t>
  </si>
  <si>
    <t>Energetikų g., Šiauliai</t>
  </si>
  <si>
    <t>J.Basanavičiaus g., Utena</t>
  </si>
  <si>
    <t>Gedimino g., Radviliškis</t>
  </si>
  <si>
    <t>Pušaloto vienk. Pušaloto sen. Pasvalio raj.</t>
  </si>
  <si>
    <t>J. Basanavičiaus g., Prienai</t>
  </si>
  <si>
    <t>J. Tumo-Vaižganto g., Plungė</t>
  </si>
  <si>
    <t>Jėgainės g., Kaunas</t>
  </si>
  <si>
    <t xml:space="preserve">Pitiškio k., Biržų r. sav. </t>
  </si>
  <si>
    <t>Pandėlio g., Panemunėlio gelž. st., Rokiškio r. sav.</t>
  </si>
  <si>
    <t>Eglyno g., Martinava, Karmėlavos sen., Kauno r. sav.</t>
  </si>
  <si>
    <t>Kretingos g., Palanga</t>
  </si>
  <si>
    <t>Statybininkų g., Pakruojis</t>
  </si>
  <si>
    <t>Anužių k., Stoniškių sen., Šilutės r.</t>
  </si>
  <si>
    <t>Arnonių g., Pabradė</t>
  </si>
  <si>
    <t>Vainočių g., Pabavės k., Tryškių sen., Telšių r. sav.</t>
  </si>
  <si>
    <t xml:space="preserve">J. Kučinskio g., Plungė  </t>
  </si>
  <si>
    <t>Noreikiškės, Kauno raj.</t>
  </si>
  <si>
    <t>K.Mindaugo pr., Kaunas</t>
  </si>
  <si>
    <t>J.Dalinkevičiaus g., Naujoji Akmenė</t>
  </si>
  <si>
    <t>Partizanų g., Kaunas</t>
  </si>
  <si>
    <t>Statybininkų g., Molėtai</t>
  </si>
  <si>
    <t>Aukštaičių g., Utena</t>
  </si>
  <si>
    <t>Žemaitijos g., Mažeikiai</t>
  </si>
  <si>
    <t>Nikančių km., Šiaulių raj.</t>
  </si>
  <si>
    <t>Kauno g., Merkinė, Varėnos  raj. sav.</t>
  </si>
  <si>
    <t>Dejūnų k., Kurklių sen., Anykščių r. sav.</t>
  </si>
  <si>
    <t>Belmonto g., Vilnius</t>
  </si>
  <si>
    <t>Klaipėda, Minijos g.</t>
  </si>
  <si>
    <t>Kretainio g., Klaipėda</t>
  </si>
  <si>
    <t xml:space="preserve">Seirijų g., Leipalingio mstl., Druskininkų sav. </t>
  </si>
  <si>
    <t>Fabriko g., Marijampolė</t>
  </si>
  <si>
    <t>Ažupiečių k., Anykščių r.</t>
  </si>
  <si>
    <t>Kuršėnai, Pramonės g.</t>
  </si>
  <si>
    <t>Panevėžio g., Kupiškis</t>
  </si>
  <si>
    <t>Kretingos r. sav., Kluonalių k.</t>
  </si>
  <si>
    <t>Iciūnai, Krekenavos sen., Panevėžio raj.</t>
  </si>
  <si>
    <t>Kražių mst. Kelmės raj.</t>
  </si>
  <si>
    <t>Nemenčinės pl., Vilnius</t>
  </si>
  <si>
    <t>Pakasokis, Traksėdžio sen., Šilalės r. sav.</t>
  </si>
  <si>
    <t>110 kV TP Kikonių VE</t>
  </si>
  <si>
    <t>Kalantos g., Kaunas</t>
  </si>
  <si>
    <t>Šėtos g., Kėdainiai</t>
  </si>
  <si>
    <t>M. Valančiaus g., Kazlų Rūda</t>
  </si>
  <si>
    <t>Sporto g., Marijampolė</t>
  </si>
  <si>
    <t>Kanteikių k., Akmenes raj.</t>
  </si>
  <si>
    <t>110 kV TP Kanteikiai</t>
  </si>
  <si>
    <t>Gaveikių k., Kamajų sen., Rokiškio raj.</t>
  </si>
  <si>
    <t>Kalvelių k., Kalvelių sen., Vilniaus raj.</t>
  </si>
  <si>
    <t>Stoniškio k. Plento g., Rokiškio raj.</t>
  </si>
  <si>
    <t>Neringa, Žaliasis kelias</t>
  </si>
  <si>
    <t>Akmenės raj. Jučių k.</t>
  </si>
  <si>
    <t>Joniškio r., Sabačių k.</t>
  </si>
  <si>
    <t>Švenčionių g., Ignalina</t>
  </si>
  <si>
    <t>Ukmergės, Šiauliai</t>
  </si>
  <si>
    <t>Gruzdžiai mstl., Šiaulių raj.</t>
  </si>
  <si>
    <t>Griškonių k., Butrimonių sen.</t>
  </si>
  <si>
    <t>Vilniaus g., Grigiškės</t>
  </si>
  <si>
    <t>Paįstrio km. Panevėžio sen. Panevėžio raj.</t>
  </si>
  <si>
    <t>Šilutės pl., Klaipėda</t>
  </si>
  <si>
    <t>Kauno r., Garliavos sen., Rinkūnų k.,</t>
  </si>
  <si>
    <t>Gargždų sen., Laugalių km.</t>
  </si>
  <si>
    <t>Senamiesčio g., Panevėžys</t>
  </si>
  <si>
    <t>Lukšio – Daumanto g., Kaunas</t>
  </si>
  <si>
    <t>Miglovaros g., Kaunas</t>
  </si>
  <si>
    <t>Martiniškio k., Žeimių sen., Jonavos r. sav.</t>
  </si>
  <si>
    <t>Čedasų km. Rokiškio sen. Rokiškio raj.</t>
  </si>
  <si>
    <t>Algirdo g., Vilnius</t>
  </si>
  <si>
    <t xml:space="preserve">Kauno raj. sav., Karmėlavos sen., Biruliškių k. </t>
  </si>
  <si>
    <t>Kretingos r. Benaičių ir Žynelių k.</t>
  </si>
  <si>
    <t>Jeruzalės g., Vilnius</t>
  </si>
  <si>
    <t>Vilniaus r. sav., Avižienių sen.</t>
  </si>
  <si>
    <t>Šiaulių raj., Aukštrakių k.,</t>
  </si>
  <si>
    <t>Utenos r., Antalgės k.</t>
  </si>
  <si>
    <t>Chemijos pr., Kaunas</t>
  </si>
  <si>
    <t>Vieverių g., Kaunas</t>
  </si>
  <si>
    <t>Eišiškių g., Vilnius</t>
  </si>
  <si>
    <t>Žemaitės g., Vilnius</t>
  </si>
  <si>
    <t>Studentų g., Vilnius</t>
  </si>
  <si>
    <t>Geležinio Vilko g., Vilnius</t>
  </si>
  <si>
    <t>Pieninės g., Vilnius</t>
  </si>
  <si>
    <t>110 kV kabelinės linijos UŠ-2</t>
  </si>
  <si>
    <t>Valančiaus g., Vilnius</t>
  </si>
  <si>
    <t>Kudirkos g., Vilnius</t>
  </si>
  <si>
    <t>Paribio g. Vilnius</t>
  </si>
  <si>
    <t>Objekto adresas</t>
  </si>
  <si>
    <t>Objekto pavadinimas</t>
  </si>
  <si>
    <t>Konkretus patikrinimų kiekis per 2 metus</t>
  </si>
  <si>
    <t>Preliminarus kiekis per 2 metus</t>
  </si>
  <si>
    <t>110 kV TP "Leipalingis" (Valdymšako pulto pastatas)</t>
  </si>
  <si>
    <t>1 atvykimas</t>
  </si>
  <si>
    <t>1 atvykimo gedimui kaina Eur be PVM</t>
  </si>
  <si>
    <t xml:space="preserve">     Bendra paslaugų kaina, € su PVM</t>
  </si>
  <si>
    <t>Konkretus kiekis per 2 metus</t>
  </si>
  <si>
    <t>Bendra pasiūlymo kaina, € be PVM</t>
  </si>
  <si>
    <t>Sistemų ir įrangos priežiūros paslaugos</t>
  </si>
  <si>
    <t xml:space="preserve">LITGRID AB PERDAVIMO TINKLO OBJEKTŲ APSAUGOS, PRIEŠGAISRINĖS, ĮEIGOS KONTROLĖS IR VAIZDO STEBĖJIMO SISTEMŲ IR ĮRANGOS SPECIALISTO(Ų) ATVYKIMO GEDIMO ŠALINIMUI ĮKAINIAI </t>
  </si>
  <si>
    <t xml:space="preserve">LITGRID AB PERDAVIMO TINKLO OBJEKTŲ IKI 110 KV APSAUGOS, PRIEŠGAISRINĖS, ĮEIGOS KONTROLĖS IR VAIZDO STEBĖJIMO SISTEMŲ IR ĮRANGOS APTARNAVIMO PASLAUGOS 
</t>
  </si>
  <si>
    <t>LITGRID AB PERDAVIMO TINKLO OBJEKTŲ APSAUGOS IR ĮEIGOS KONTROLĖS SISTEMŲ PROGRAMINĖS ĮRANGOS METINIS GAMINTOJO PALAIKYMAS</t>
  </si>
  <si>
    <t>LITGRID AB PERDAVIMO TINKLO OBJEKTŲ APSAUGOS, PRIEŠGAISRINĖS, ĮEIGOS KONTROLĖS IR VAIZDO STEBĖJIMO SISTEMŲ IR ĮRANGOS APTARNAVIMO PASLAUGOS</t>
  </si>
  <si>
    <t>LITGRID AB PERDAVIMO TINKLO OBJEKTŲ APSAUGOS, PRIEŠGAISRINĖS, ĮEIGOS KONTROLĖS IR VAIZDO STEBĖJIMO SISTEMŲ IR ĮRANGOS PRIEŽIŪROS PASLAUGOS</t>
  </si>
  <si>
    <t>PERDAVIMO TINKLO APSAUGOS, PRIEŠGAISRINĖS, ĮEIGOS KONTROLĖS IR VAIZDO STEBĖJIMO SISTEMŲ SUTRIKIMŲ, GEDIMŲ ŠALINIMO PASLAUGOS</t>
  </si>
  <si>
    <t>LITGRID AB PERDAVIMO TINKLO OBJEKTŲ APSAUGOS, PRIEŠGAISRINĖS, ĮEIGOS KONTROLĖS IR VAIZDO STEBĖJIMO SISTEMŲ ĮRANGOS KEITIMUI IR REMONTUI REIKALINGŲ PREKIŲ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</si>
</sst>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rebuchet MS"/>
      <family val="2"/>
      <charset val="186"/>
    </font>
    <font>
      <b/>
      <sz val="10"/>
      <color theme="1"/>
      <name val="Trebuchet MS"/>
      <family val="2"/>
      <charset val="186"/>
    </font>
    <font>
      <b/>
      <i/>
      <sz val="10"/>
      <color theme="1"/>
      <name val="Trebuchet MS"/>
      <family val="2"/>
      <charset val="186"/>
    </font>
    <font>
      <b/>
      <i/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Trebuchet MS"/>
      <family val="2"/>
      <charset val="186"/>
    </font>
    <font>
      <sz val="10"/>
      <color rgb="FF000000"/>
      <name val="Trebuchet MS"/>
      <family val="2"/>
      <charset val="186"/>
    </font>
    <font>
      <i/>
      <sz val="10"/>
      <color theme="1"/>
      <name val="Trebuchet MS"/>
      <family val="2"/>
      <charset val="186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4" fontId="2" fillId="0" borderId="3" xfId="1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4" fontId="2" fillId="0" borderId="3" xfId="1" applyFont="1" applyBorder="1" applyAlignment="1">
      <alignment horizontal="right"/>
    </xf>
    <xf numFmtId="44" fontId="2" fillId="0" borderId="3" xfId="0" applyNumberFormat="1" applyFont="1" applyBorder="1" applyAlignment="1">
      <alignment horizontal="right"/>
    </xf>
    <xf numFmtId="44" fontId="10" fillId="0" borderId="3" xfId="1" applyFont="1" applyBorder="1" applyAlignment="1">
      <alignment horizontal="right"/>
    </xf>
    <xf numFmtId="44" fontId="2" fillId="0" borderId="3" xfId="1" applyFont="1" applyBorder="1" applyAlignment="1">
      <alignment wrapText="1"/>
    </xf>
    <xf numFmtId="44" fontId="2" fillId="0" borderId="3" xfId="1" applyFont="1" applyBorder="1" applyAlignment="1">
      <alignment vertical="center" wrapText="1"/>
    </xf>
    <xf numFmtId="44" fontId="2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9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0" xfId="2"/>
    <xf numFmtId="0" fontId="12" fillId="0" borderId="3" xfId="2" applyBorder="1"/>
    <xf numFmtId="0" fontId="13" fillId="0" borderId="3" xfId="2" applyFont="1" applyBorder="1" applyAlignment="1">
      <alignment horizontal="center" vertical="center" wrapText="1"/>
    </xf>
    <xf numFmtId="0" fontId="13" fillId="0" borderId="3" xfId="2" applyFont="1" applyBorder="1" applyAlignment="1">
      <alignment vertical="center" wrapText="1"/>
    </xf>
    <xf numFmtId="0" fontId="3" fillId="0" borderId="2" xfId="2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44" fontId="2" fillId="0" borderId="3" xfId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/>
    <xf numFmtId="0" fontId="0" fillId="0" borderId="3" xfId="0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center" vertical="center" wrapText="1"/>
    </xf>
    <xf numFmtId="44" fontId="2" fillId="0" borderId="3" xfId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4" fillId="0" borderId="4" xfId="0" applyFont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12" fillId="0" borderId="0" xfId="2" applyAlignment="1">
      <alignment horizontal="right"/>
    </xf>
    <xf numFmtId="0" fontId="12" fillId="0" borderId="4" xfId="2" applyBorder="1" applyAlignment="1">
      <alignment horizontal="right"/>
    </xf>
    <xf numFmtId="0" fontId="12" fillId="0" borderId="1" xfId="2" applyBorder="1" applyAlignment="1">
      <alignment horizontal="right"/>
    </xf>
    <xf numFmtId="0" fontId="12" fillId="0" borderId="5" xfId="2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8" fillId="0" borderId="0" xfId="0" applyFont="1" applyAlignment="1">
      <alignment horizont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Normal 2" xfId="2" xr:uid="{324CCE52-61C2-4B41-ACC3-93179015A7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910C-5EBD-48ED-AB5B-F4A322EDF9EC}">
  <sheetPr>
    <tabColor theme="7" tint="-0.499984740745262"/>
  </sheetPr>
  <dimension ref="A2:E18"/>
  <sheetViews>
    <sheetView tabSelected="1" zoomScaleNormal="100" workbookViewId="0">
      <selection activeCell="C13" sqref="C13"/>
    </sheetView>
  </sheetViews>
  <sheetFormatPr defaultRowHeight="14.5" x14ac:dyDescent="0.35"/>
  <cols>
    <col min="1" max="1" width="7.81640625" customWidth="1"/>
    <col min="2" max="2" width="92.1796875" customWidth="1"/>
    <col min="3" max="3" width="18.81640625" customWidth="1"/>
  </cols>
  <sheetData>
    <row r="2" spans="1:5" ht="42" customHeight="1" x14ac:dyDescent="0.35">
      <c r="A2" s="45" t="s">
        <v>369</v>
      </c>
      <c r="B2" s="45"/>
      <c r="C2" s="45"/>
      <c r="D2" s="25"/>
      <c r="E2" s="25"/>
    </row>
    <row r="3" spans="1:5" x14ac:dyDescent="0.35">
      <c r="A3" s="2"/>
      <c r="B3" s="2"/>
      <c r="C3" s="2"/>
      <c r="D3" s="2"/>
      <c r="E3" s="2"/>
    </row>
    <row r="4" spans="1:5" ht="40.5" x14ac:dyDescent="0.35">
      <c r="A4" s="3" t="s">
        <v>0</v>
      </c>
      <c r="B4" s="3" t="s">
        <v>17</v>
      </c>
      <c r="C4" s="3" t="s">
        <v>162</v>
      </c>
    </row>
    <row r="5" spans="1:5" x14ac:dyDescent="0.35">
      <c r="A5" s="5">
        <v>1</v>
      </c>
      <c r="B5" s="5">
        <v>2</v>
      </c>
      <c r="C5" s="5">
        <v>3</v>
      </c>
    </row>
    <row r="6" spans="1:5" ht="27" x14ac:dyDescent="0.35">
      <c r="A6" s="17">
        <v>1</v>
      </c>
      <c r="B6" s="24" t="str">
        <f>'Paslaugos - aptarnavimas'!A2</f>
        <v>LITGRID AB PERDAVIMO TINKLO OBJEKTŲ APSAUGOS, PRIEŠGAISRINĖS, ĮEIGOS KONTROLĖS IR VAIZDO STEBĖJIMO SISTEMŲ IR ĮRANGOS APTARNAVIMO PASLAUGOS</v>
      </c>
      <c r="C6" s="42">
        <f>'Paslaugos - aptarnavimas'!E137</f>
        <v>89880</v>
      </c>
    </row>
    <row r="7" spans="1:5" ht="27" x14ac:dyDescent="0.35">
      <c r="A7" s="17">
        <v>2</v>
      </c>
      <c r="B7" s="6" t="str">
        <f>'Paslaugos - priežiūra'!A2</f>
        <v>LITGRID AB PERDAVIMO TINKLO OBJEKTŲ APSAUGOS, PRIEŠGAISRINĖS, ĮEIGOS KONTROLĖS IR VAIZDO STEBĖJIMO SISTEMŲ IR ĮRANGOS PRIEŽIŪROS PASLAUGOS</v>
      </c>
      <c r="C7" s="42">
        <f>'Paslaugos - priežiūra'!$E$7</f>
        <v>32000</v>
      </c>
    </row>
    <row r="8" spans="1:5" ht="27" x14ac:dyDescent="0.35">
      <c r="A8" s="17">
        <v>3</v>
      </c>
      <c r="B8" s="6" t="str">
        <f>Gedimai!A2</f>
        <v>PERDAVIMO TINKLO APSAUGOS, PRIEŠGAISRINĖS, ĮEIGOS KONTROLĖS IR VAIZDO STEBĖJIMO SISTEMŲ SUTRIKIMŲ, GEDIMŲ ŠALINIMO PASLAUGOS</v>
      </c>
      <c r="C8" s="42">
        <f>Gedimai!F9</f>
        <v>82750</v>
      </c>
    </row>
    <row r="9" spans="1:5" ht="27" x14ac:dyDescent="0.35">
      <c r="A9" s="17">
        <v>4</v>
      </c>
      <c r="B9" s="6" t="str">
        <f>Prekės!A2</f>
        <v>LITGRID AB PERDAVIMO TINKLO OBJEKTŲ APSAUGOS, PRIEŠGAISRINĖS, ĮEIGOS KONTROLĖS IR VAIZDO STEBĖJIMO SISTEMŲ ĮRANGOS KEITIMUI IR REMONTUI REIKALINGŲ PREKIŲ SĄRAŠAS</v>
      </c>
      <c r="C9" s="42">
        <f>Prekės!$F$77</f>
        <v>74212.306000000011</v>
      </c>
    </row>
    <row r="10" spans="1:5" ht="27" x14ac:dyDescent="0.35">
      <c r="A10" s="17">
        <v>5</v>
      </c>
      <c r="B10" s="6" t="str">
        <f>'Atvykimas gedimams šalinti '!B2</f>
        <v xml:space="preserve">LITGRID AB PERDAVIMO TINKLO OBJEKTŲ APSAUGOS, PRIEŠGAISRINĖS, ĮEIGOS KONTROLĖS IR VAIZDO STEBĖJIMO SISTEMŲ IR ĮRANGOS SPECIALISTO(Ų) ATVYKIMO GEDIMO ŠALINIMUI ĮKAINIAI </v>
      </c>
      <c r="C10" s="42">
        <f>'Atvykimas gedimams šalinti '!F136</f>
        <v>16642.04</v>
      </c>
    </row>
    <row r="11" spans="1:5" ht="27" x14ac:dyDescent="0.35">
      <c r="A11" s="17">
        <v>6</v>
      </c>
      <c r="B11" s="6" t="str">
        <f>Palaikymas!A2</f>
        <v>LITGRID AB PERDAVIMO TINKLO OBJEKTŲ APSAUGOS IR ĮEIGOS KONTROLĖS SISTEMŲ PROGRAMINĖS ĮRANGOS METINIS GAMINTOJO PALAIKYMAS</v>
      </c>
      <c r="C11" s="42">
        <f>Palaikymas!$F$7</f>
        <v>19851</v>
      </c>
    </row>
    <row r="12" spans="1:5" ht="16.5" customHeight="1" x14ac:dyDescent="0.35">
      <c r="A12" s="43" t="s">
        <v>366</v>
      </c>
      <c r="B12" s="43"/>
      <c r="C12" s="19">
        <f>SUM(C6:C11)</f>
        <v>315335.34599999996</v>
      </c>
    </row>
    <row r="13" spans="1:5" ht="16.5" customHeight="1" x14ac:dyDescent="0.35">
      <c r="A13" s="43" t="s">
        <v>7</v>
      </c>
      <c r="B13" s="43"/>
      <c r="C13" s="18">
        <f>C12*0.21</f>
        <v>66220.422659999997</v>
      </c>
    </row>
    <row r="14" spans="1:5" x14ac:dyDescent="0.35">
      <c r="A14" s="44" t="s">
        <v>16</v>
      </c>
      <c r="B14" s="44"/>
      <c r="C14" s="20">
        <f>SUM(C12:C13)</f>
        <v>381555.76865999994</v>
      </c>
    </row>
    <row r="17" ht="79.5" customHeight="1" x14ac:dyDescent="0.35"/>
    <row r="18" ht="115.5" customHeight="1" x14ac:dyDescent="0.35"/>
  </sheetData>
  <mergeCells count="4">
    <mergeCell ref="A12:B12"/>
    <mergeCell ref="A13:B13"/>
    <mergeCell ref="A14:B14"/>
    <mergeCell ref="A2:C2"/>
  </mergeCells>
  <pageMargins left="0.78740157480314965" right="0.78740157480314965" top="1.1811023622047245" bottom="0.39370078740157483" header="0.31496062992125984" footer="0.31496062992125984"/>
  <pageSetup paperSize="9" orientation="landscape" r:id="rId1"/>
  <headerFooter>
    <oddHeader>&amp;R&amp;K000000SPS 1 priedo 1 priedas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BD49E-8DF9-4BA3-9568-5E4A6DE640D1}">
  <sheetPr>
    <tabColor theme="7" tint="0.79998168889431442"/>
  </sheetPr>
  <dimension ref="A1:E139"/>
  <sheetViews>
    <sheetView showWhiteSpace="0" zoomScaleNormal="100" zoomScalePageLayoutView="80" workbookViewId="0">
      <selection activeCell="J33" sqref="J33"/>
    </sheetView>
  </sheetViews>
  <sheetFormatPr defaultRowHeight="14.5" x14ac:dyDescent="0.35"/>
  <cols>
    <col min="1" max="1" width="7.453125" customWidth="1"/>
    <col min="2" max="2" width="44.453125" customWidth="1"/>
    <col min="3" max="3" width="21.453125" customWidth="1"/>
    <col min="4" max="4" width="18.1796875" customWidth="1"/>
    <col min="5" max="5" width="22" customWidth="1"/>
  </cols>
  <sheetData>
    <row r="1" spans="1:5" x14ac:dyDescent="0.35">
      <c r="A1" s="1"/>
      <c r="B1" s="1"/>
      <c r="C1" s="1"/>
      <c r="D1" s="1"/>
      <c r="E1" s="1"/>
    </row>
    <row r="2" spans="1:5" ht="48.75" customHeight="1" x14ac:dyDescent="0.35">
      <c r="A2" s="45" t="s">
        <v>371</v>
      </c>
      <c r="B2" s="45"/>
      <c r="C2" s="45"/>
      <c r="D2" s="45"/>
      <c r="E2" s="45"/>
    </row>
    <row r="3" spans="1:5" x14ac:dyDescent="0.35">
      <c r="A3" s="2"/>
      <c r="B3" s="2"/>
      <c r="C3" s="2"/>
      <c r="D3" s="2"/>
      <c r="E3" s="2"/>
    </row>
    <row r="4" spans="1:5" ht="48" customHeight="1" x14ac:dyDescent="0.35">
      <c r="A4" s="3" t="s">
        <v>0</v>
      </c>
      <c r="B4" s="3" t="s">
        <v>160</v>
      </c>
      <c r="C4" s="3" t="s">
        <v>359</v>
      </c>
      <c r="D4" s="3" t="s">
        <v>2</v>
      </c>
      <c r="E4" s="3" t="s">
        <v>3</v>
      </c>
    </row>
    <row r="5" spans="1:5" x14ac:dyDescent="0.3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ht="27" x14ac:dyDescent="0.35">
      <c r="A6" s="5">
        <v>1</v>
      </c>
      <c r="B6" s="6" t="s">
        <v>33</v>
      </c>
      <c r="C6" s="5">
        <v>4</v>
      </c>
      <c r="D6" s="37">
        <v>105</v>
      </c>
      <c r="E6" s="7">
        <f>C6*D6</f>
        <v>420</v>
      </c>
    </row>
    <row r="7" spans="1:5" x14ac:dyDescent="0.35">
      <c r="A7" s="5">
        <v>2</v>
      </c>
      <c r="B7" s="6" t="s">
        <v>34</v>
      </c>
      <c r="C7" s="5">
        <v>4</v>
      </c>
      <c r="D7" s="37">
        <v>105</v>
      </c>
      <c r="E7" s="7">
        <f t="shared" ref="E7:E12" si="0">C7*D7</f>
        <v>420</v>
      </c>
    </row>
    <row r="8" spans="1:5" x14ac:dyDescent="0.35">
      <c r="A8" s="5">
        <v>3</v>
      </c>
      <c r="B8" s="6" t="s">
        <v>35</v>
      </c>
      <c r="C8" s="5">
        <v>4</v>
      </c>
      <c r="D8" s="37">
        <v>105</v>
      </c>
      <c r="E8" s="7">
        <f t="shared" si="0"/>
        <v>420</v>
      </c>
    </row>
    <row r="9" spans="1:5" x14ac:dyDescent="0.35">
      <c r="A9" s="5">
        <v>4</v>
      </c>
      <c r="B9" s="6" t="s">
        <v>36</v>
      </c>
      <c r="C9" s="5">
        <v>4</v>
      </c>
      <c r="D9" s="37">
        <v>105</v>
      </c>
      <c r="E9" s="7">
        <f t="shared" si="0"/>
        <v>420</v>
      </c>
    </row>
    <row r="10" spans="1:5" x14ac:dyDescent="0.35">
      <c r="A10" s="5">
        <v>5</v>
      </c>
      <c r="B10" s="6" t="s">
        <v>37</v>
      </c>
      <c r="C10" s="5">
        <v>4</v>
      </c>
      <c r="D10" s="37">
        <v>105</v>
      </c>
      <c r="E10" s="7">
        <f t="shared" si="0"/>
        <v>420</v>
      </c>
    </row>
    <row r="11" spans="1:5" x14ac:dyDescent="0.35">
      <c r="A11" s="5">
        <v>6</v>
      </c>
      <c r="B11" s="6" t="s">
        <v>38</v>
      </c>
      <c r="C11" s="5">
        <v>4</v>
      </c>
      <c r="D11" s="37">
        <v>105</v>
      </c>
      <c r="E11" s="7">
        <f t="shared" si="0"/>
        <v>420</v>
      </c>
    </row>
    <row r="12" spans="1:5" x14ac:dyDescent="0.35">
      <c r="A12" s="5">
        <v>7</v>
      </c>
      <c r="B12" s="6" t="s">
        <v>39</v>
      </c>
      <c r="C12" s="5">
        <v>4</v>
      </c>
      <c r="D12" s="37">
        <v>105</v>
      </c>
      <c r="E12" s="7">
        <f t="shared" si="0"/>
        <v>420</v>
      </c>
    </row>
    <row r="13" spans="1:5" x14ac:dyDescent="0.35">
      <c r="A13" s="5">
        <v>8</v>
      </c>
      <c r="B13" s="6" t="s">
        <v>40</v>
      </c>
      <c r="C13" s="5">
        <v>4</v>
      </c>
      <c r="D13" s="37">
        <v>131.25</v>
      </c>
      <c r="E13" s="7">
        <f>C13*D13</f>
        <v>525</v>
      </c>
    </row>
    <row r="14" spans="1:5" x14ac:dyDescent="0.35">
      <c r="A14" s="5">
        <v>9</v>
      </c>
      <c r="B14" s="6" t="s">
        <v>41</v>
      </c>
      <c r="C14" s="5">
        <v>4</v>
      </c>
      <c r="D14" s="37">
        <v>131.25</v>
      </c>
      <c r="E14" s="7">
        <f t="shared" ref="E14:E79" si="1">C14*D14</f>
        <v>525</v>
      </c>
    </row>
    <row r="15" spans="1:5" x14ac:dyDescent="0.35">
      <c r="A15" s="5">
        <v>10</v>
      </c>
      <c r="B15" s="6" t="s">
        <v>42</v>
      </c>
      <c r="C15" s="5">
        <v>4</v>
      </c>
      <c r="D15" s="37">
        <v>131.25</v>
      </c>
      <c r="E15" s="7">
        <f t="shared" si="1"/>
        <v>525</v>
      </c>
    </row>
    <row r="16" spans="1:5" x14ac:dyDescent="0.35">
      <c r="A16" s="5">
        <v>11</v>
      </c>
      <c r="B16" s="6" t="s">
        <v>43</v>
      </c>
      <c r="C16" s="5">
        <v>4</v>
      </c>
      <c r="D16" s="37">
        <v>131.25</v>
      </c>
      <c r="E16" s="7">
        <f t="shared" si="1"/>
        <v>525</v>
      </c>
    </row>
    <row r="17" spans="1:5" x14ac:dyDescent="0.35">
      <c r="A17" s="5">
        <v>12</v>
      </c>
      <c r="B17" s="6" t="s">
        <v>44</v>
      </c>
      <c r="C17" s="5">
        <v>4</v>
      </c>
      <c r="D17" s="37">
        <v>183.75</v>
      </c>
      <c r="E17" s="7">
        <f t="shared" si="1"/>
        <v>735</v>
      </c>
    </row>
    <row r="18" spans="1:5" x14ac:dyDescent="0.35">
      <c r="A18" s="5">
        <v>13</v>
      </c>
      <c r="B18" s="6" t="s">
        <v>45</v>
      </c>
      <c r="C18" s="5">
        <v>4</v>
      </c>
      <c r="D18" s="37">
        <v>131.25</v>
      </c>
      <c r="E18" s="7">
        <f t="shared" si="1"/>
        <v>525</v>
      </c>
    </row>
    <row r="19" spans="1:5" x14ac:dyDescent="0.35">
      <c r="A19" s="5">
        <v>14</v>
      </c>
      <c r="B19" s="6" t="s">
        <v>46</v>
      </c>
      <c r="C19" s="5">
        <v>4</v>
      </c>
      <c r="D19" s="37">
        <v>131.25</v>
      </c>
      <c r="E19" s="7">
        <f t="shared" si="1"/>
        <v>525</v>
      </c>
    </row>
    <row r="20" spans="1:5" x14ac:dyDescent="0.35">
      <c r="A20" s="5">
        <v>15</v>
      </c>
      <c r="B20" s="6" t="s">
        <v>47</v>
      </c>
      <c r="C20" s="5">
        <v>4</v>
      </c>
      <c r="D20" s="37">
        <v>183.75</v>
      </c>
      <c r="E20" s="7">
        <f t="shared" si="1"/>
        <v>735</v>
      </c>
    </row>
    <row r="21" spans="1:5" x14ac:dyDescent="0.35">
      <c r="A21" s="5">
        <v>16</v>
      </c>
      <c r="B21" s="6" t="s">
        <v>48</v>
      </c>
      <c r="C21" s="5">
        <v>4</v>
      </c>
      <c r="D21" s="37">
        <v>131.25</v>
      </c>
      <c r="E21" s="7">
        <f t="shared" si="1"/>
        <v>525</v>
      </c>
    </row>
    <row r="22" spans="1:5" x14ac:dyDescent="0.35">
      <c r="A22" s="5">
        <v>17</v>
      </c>
      <c r="B22" s="6" t="s">
        <v>49</v>
      </c>
      <c r="C22" s="5">
        <v>4</v>
      </c>
      <c r="D22" s="37">
        <v>183.75</v>
      </c>
      <c r="E22" s="7">
        <f t="shared" si="1"/>
        <v>735</v>
      </c>
    </row>
    <row r="23" spans="1:5" x14ac:dyDescent="0.35">
      <c r="A23" s="5">
        <v>18</v>
      </c>
      <c r="B23" s="6" t="s">
        <v>50</v>
      </c>
      <c r="C23" s="5">
        <v>4</v>
      </c>
      <c r="D23" s="37">
        <v>183.75</v>
      </c>
      <c r="E23" s="7">
        <f t="shared" si="1"/>
        <v>735</v>
      </c>
    </row>
    <row r="24" spans="1:5" x14ac:dyDescent="0.35">
      <c r="A24" s="5">
        <v>19</v>
      </c>
      <c r="B24" s="6" t="s">
        <v>51</v>
      </c>
      <c r="C24" s="5">
        <v>4</v>
      </c>
      <c r="D24" s="37">
        <v>183.75</v>
      </c>
      <c r="E24" s="7">
        <f t="shared" si="1"/>
        <v>735</v>
      </c>
    </row>
    <row r="25" spans="1:5" x14ac:dyDescent="0.35">
      <c r="A25" s="5">
        <v>20</v>
      </c>
      <c r="B25" s="6" t="s">
        <v>52</v>
      </c>
      <c r="C25" s="5">
        <v>4</v>
      </c>
      <c r="D25" s="37">
        <v>131.25</v>
      </c>
      <c r="E25" s="7">
        <f t="shared" si="1"/>
        <v>525</v>
      </c>
    </row>
    <row r="26" spans="1:5" x14ac:dyDescent="0.35">
      <c r="A26" s="5">
        <v>21</v>
      </c>
      <c r="B26" s="6" t="s">
        <v>53</v>
      </c>
      <c r="C26" s="5">
        <v>4</v>
      </c>
      <c r="D26" s="37">
        <v>183.75</v>
      </c>
      <c r="E26" s="7">
        <f t="shared" si="1"/>
        <v>735</v>
      </c>
    </row>
    <row r="27" spans="1:5" x14ac:dyDescent="0.35">
      <c r="A27" s="5">
        <v>22</v>
      </c>
      <c r="B27" s="6" t="s">
        <v>54</v>
      </c>
      <c r="C27" s="5">
        <v>4</v>
      </c>
      <c r="D27" s="37">
        <v>236.25</v>
      </c>
      <c r="E27" s="7">
        <f t="shared" si="1"/>
        <v>945</v>
      </c>
    </row>
    <row r="28" spans="1:5" x14ac:dyDescent="0.35">
      <c r="A28" s="5">
        <v>23</v>
      </c>
      <c r="B28" s="6" t="s">
        <v>55</v>
      </c>
      <c r="C28" s="5">
        <v>4</v>
      </c>
      <c r="D28" s="37">
        <v>131.25</v>
      </c>
      <c r="E28" s="7">
        <f t="shared" si="1"/>
        <v>525</v>
      </c>
    </row>
    <row r="29" spans="1:5" x14ac:dyDescent="0.35">
      <c r="A29" s="5">
        <v>24</v>
      </c>
      <c r="B29" s="6" t="s">
        <v>56</v>
      </c>
      <c r="C29" s="5">
        <v>4</v>
      </c>
      <c r="D29" s="37">
        <v>131.25</v>
      </c>
      <c r="E29" s="7">
        <f t="shared" si="1"/>
        <v>525</v>
      </c>
    </row>
    <row r="30" spans="1:5" x14ac:dyDescent="0.35">
      <c r="A30" s="5">
        <v>25</v>
      </c>
      <c r="B30" s="6" t="s">
        <v>57</v>
      </c>
      <c r="C30" s="5">
        <v>4</v>
      </c>
      <c r="D30" s="37">
        <v>183.75</v>
      </c>
      <c r="E30" s="7">
        <f t="shared" si="1"/>
        <v>735</v>
      </c>
    </row>
    <row r="31" spans="1:5" x14ac:dyDescent="0.35">
      <c r="A31" s="5">
        <v>26</v>
      </c>
      <c r="B31" s="6" t="s">
        <v>58</v>
      </c>
      <c r="C31" s="5">
        <v>4</v>
      </c>
      <c r="D31" s="37">
        <v>183.75</v>
      </c>
      <c r="E31" s="7">
        <f t="shared" si="1"/>
        <v>735</v>
      </c>
    </row>
    <row r="32" spans="1:5" x14ac:dyDescent="0.35">
      <c r="A32" s="5">
        <v>27</v>
      </c>
      <c r="B32" s="6" t="s">
        <v>59</v>
      </c>
      <c r="C32" s="5">
        <v>4</v>
      </c>
      <c r="D32" s="37">
        <v>131.25</v>
      </c>
      <c r="E32" s="7">
        <f t="shared" si="1"/>
        <v>525</v>
      </c>
    </row>
    <row r="33" spans="1:5" x14ac:dyDescent="0.35">
      <c r="A33" s="5">
        <v>28</v>
      </c>
      <c r="B33" s="6" t="s">
        <v>60</v>
      </c>
      <c r="C33" s="5">
        <v>4</v>
      </c>
      <c r="D33" s="37">
        <v>183.75</v>
      </c>
      <c r="E33" s="7">
        <f t="shared" si="1"/>
        <v>735</v>
      </c>
    </row>
    <row r="34" spans="1:5" x14ac:dyDescent="0.35">
      <c r="A34" s="5">
        <v>29</v>
      </c>
      <c r="B34" s="6" t="s">
        <v>61</v>
      </c>
      <c r="C34" s="5">
        <v>4</v>
      </c>
      <c r="D34" s="37">
        <v>183.75</v>
      </c>
      <c r="E34" s="7">
        <f t="shared" si="1"/>
        <v>735</v>
      </c>
    </row>
    <row r="35" spans="1:5" x14ac:dyDescent="0.35">
      <c r="A35" s="5">
        <v>30</v>
      </c>
      <c r="B35" s="6" t="s">
        <v>62</v>
      </c>
      <c r="C35" s="5">
        <v>4</v>
      </c>
      <c r="D35" s="37">
        <v>183.75</v>
      </c>
      <c r="E35" s="7">
        <f t="shared" si="1"/>
        <v>735</v>
      </c>
    </row>
    <row r="36" spans="1:5" x14ac:dyDescent="0.35">
      <c r="A36" s="5">
        <v>31</v>
      </c>
      <c r="B36" s="6" t="s">
        <v>63</v>
      </c>
      <c r="C36" s="5">
        <v>4</v>
      </c>
      <c r="D36" s="37">
        <v>183.75</v>
      </c>
      <c r="E36" s="7">
        <f t="shared" si="1"/>
        <v>735</v>
      </c>
    </row>
    <row r="37" spans="1:5" x14ac:dyDescent="0.35">
      <c r="A37" s="5">
        <v>32</v>
      </c>
      <c r="B37" s="6" t="s">
        <v>64</v>
      </c>
      <c r="C37" s="5">
        <v>4</v>
      </c>
      <c r="D37" s="37">
        <v>183.75</v>
      </c>
      <c r="E37" s="7">
        <f t="shared" si="1"/>
        <v>735</v>
      </c>
    </row>
    <row r="38" spans="1:5" x14ac:dyDescent="0.35">
      <c r="A38" s="5">
        <v>33</v>
      </c>
      <c r="B38" s="6" t="s">
        <v>65</v>
      </c>
      <c r="C38" s="5">
        <v>4</v>
      </c>
      <c r="D38" s="37">
        <v>183.75</v>
      </c>
      <c r="E38" s="7">
        <f t="shared" si="1"/>
        <v>735</v>
      </c>
    </row>
    <row r="39" spans="1:5" x14ac:dyDescent="0.35">
      <c r="A39" s="5">
        <v>34</v>
      </c>
      <c r="B39" s="6" t="s">
        <v>66</v>
      </c>
      <c r="C39" s="5">
        <v>4</v>
      </c>
      <c r="D39" s="37">
        <v>183.75</v>
      </c>
      <c r="E39" s="7">
        <f t="shared" si="1"/>
        <v>735</v>
      </c>
    </row>
    <row r="40" spans="1:5" x14ac:dyDescent="0.35">
      <c r="A40" s="5">
        <v>35</v>
      </c>
      <c r="B40" s="6" t="s">
        <v>67</v>
      </c>
      <c r="C40" s="5">
        <v>4</v>
      </c>
      <c r="D40" s="37">
        <v>183.75</v>
      </c>
      <c r="E40" s="7">
        <f t="shared" si="1"/>
        <v>735</v>
      </c>
    </row>
    <row r="41" spans="1:5" x14ac:dyDescent="0.35">
      <c r="A41" s="5">
        <v>36</v>
      </c>
      <c r="B41" s="6" t="s">
        <v>68</v>
      </c>
      <c r="C41" s="5">
        <v>4</v>
      </c>
      <c r="D41" s="37">
        <v>236.25</v>
      </c>
      <c r="E41" s="7">
        <f t="shared" si="1"/>
        <v>945</v>
      </c>
    </row>
    <row r="42" spans="1:5" x14ac:dyDescent="0.35">
      <c r="A42" s="5">
        <v>37</v>
      </c>
      <c r="B42" s="6" t="s">
        <v>69</v>
      </c>
      <c r="C42" s="5">
        <v>4</v>
      </c>
      <c r="D42" s="37">
        <v>236.25</v>
      </c>
      <c r="E42" s="7">
        <f t="shared" si="1"/>
        <v>945</v>
      </c>
    </row>
    <row r="43" spans="1:5" x14ac:dyDescent="0.35">
      <c r="A43" s="5">
        <v>38</v>
      </c>
      <c r="B43" s="6" t="s">
        <v>166</v>
      </c>
      <c r="C43" s="5">
        <v>4</v>
      </c>
      <c r="D43" s="37">
        <v>183.75</v>
      </c>
      <c r="E43" s="7">
        <f t="shared" si="1"/>
        <v>735</v>
      </c>
    </row>
    <row r="44" spans="1:5" x14ac:dyDescent="0.35">
      <c r="A44" s="5">
        <v>39</v>
      </c>
      <c r="B44" s="6" t="s">
        <v>70</v>
      </c>
      <c r="C44" s="5">
        <v>4</v>
      </c>
      <c r="D44" s="37">
        <v>236.25</v>
      </c>
      <c r="E44" s="7">
        <f t="shared" si="1"/>
        <v>945</v>
      </c>
    </row>
    <row r="45" spans="1:5" x14ac:dyDescent="0.35">
      <c r="A45" s="5">
        <v>40</v>
      </c>
      <c r="B45" s="6" t="s">
        <v>71</v>
      </c>
      <c r="C45" s="5">
        <v>4</v>
      </c>
      <c r="D45" s="37">
        <v>183.75</v>
      </c>
      <c r="E45" s="7">
        <f t="shared" si="1"/>
        <v>735</v>
      </c>
    </row>
    <row r="46" spans="1:5" x14ac:dyDescent="0.35">
      <c r="A46" s="5">
        <v>41</v>
      </c>
      <c r="B46" s="6" t="s">
        <v>72</v>
      </c>
      <c r="C46" s="5">
        <v>4</v>
      </c>
      <c r="D46" s="37">
        <v>183.75</v>
      </c>
      <c r="E46" s="7">
        <f t="shared" si="1"/>
        <v>735</v>
      </c>
    </row>
    <row r="47" spans="1:5" x14ac:dyDescent="0.35">
      <c r="A47" s="5">
        <v>42</v>
      </c>
      <c r="B47" s="6" t="s">
        <v>73</v>
      </c>
      <c r="C47" s="5">
        <v>4</v>
      </c>
      <c r="D47" s="37">
        <v>183.75</v>
      </c>
      <c r="E47" s="7">
        <f t="shared" si="1"/>
        <v>735</v>
      </c>
    </row>
    <row r="48" spans="1:5" x14ac:dyDescent="0.35">
      <c r="A48" s="5">
        <v>43</v>
      </c>
      <c r="B48" s="6" t="s">
        <v>167</v>
      </c>
      <c r="C48" s="5">
        <v>4</v>
      </c>
      <c r="D48" s="37">
        <v>183.75</v>
      </c>
      <c r="E48" s="35">
        <f t="shared" si="1"/>
        <v>735</v>
      </c>
    </row>
    <row r="49" spans="1:5" x14ac:dyDescent="0.35">
      <c r="A49" s="5">
        <v>44</v>
      </c>
      <c r="B49" s="6" t="s">
        <v>74</v>
      </c>
      <c r="C49" s="5">
        <v>4</v>
      </c>
      <c r="D49" s="37">
        <v>131.25</v>
      </c>
      <c r="E49" s="7">
        <f t="shared" si="1"/>
        <v>525</v>
      </c>
    </row>
    <row r="50" spans="1:5" x14ac:dyDescent="0.35">
      <c r="A50" s="5">
        <v>45</v>
      </c>
      <c r="B50" s="6" t="s">
        <v>75</v>
      </c>
      <c r="C50" s="5">
        <v>4</v>
      </c>
      <c r="D50" s="37">
        <v>183.75</v>
      </c>
      <c r="E50" s="7">
        <f t="shared" si="1"/>
        <v>735</v>
      </c>
    </row>
    <row r="51" spans="1:5" x14ac:dyDescent="0.35">
      <c r="A51" s="5">
        <v>46</v>
      </c>
      <c r="B51" s="6" t="s">
        <v>76</v>
      </c>
      <c r="C51" s="5">
        <v>4</v>
      </c>
      <c r="D51" s="37">
        <v>183.75</v>
      </c>
      <c r="E51" s="7">
        <f t="shared" si="1"/>
        <v>735</v>
      </c>
    </row>
    <row r="52" spans="1:5" x14ac:dyDescent="0.35">
      <c r="A52" s="5">
        <v>47</v>
      </c>
      <c r="B52" s="6" t="s">
        <v>77</v>
      </c>
      <c r="C52" s="5">
        <v>4</v>
      </c>
      <c r="D52" s="37">
        <v>131.25</v>
      </c>
      <c r="E52" s="7">
        <f t="shared" si="1"/>
        <v>525</v>
      </c>
    </row>
    <row r="53" spans="1:5" x14ac:dyDescent="0.35">
      <c r="A53" s="5">
        <v>48</v>
      </c>
      <c r="B53" s="6" t="s">
        <v>78</v>
      </c>
      <c r="C53" s="5">
        <v>4</v>
      </c>
      <c r="D53" s="37">
        <v>236.25</v>
      </c>
      <c r="E53" s="7">
        <f t="shared" si="1"/>
        <v>945</v>
      </c>
    </row>
    <row r="54" spans="1:5" x14ac:dyDescent="0.35">
      <c r="A54" s="5">
        <v>49</v>
      </c>
      <c r="B54" s="6" t="s">
        <v>79</v>
      </c>
      <c r="C54" s="5">
        <v>4</v>
      </c>
      <c r="D54" s="37">
        <v>183.75</v>
      </c>
      <c r="E54" s="7">
        <f t="shared" si="1"/>
        <v>735</v>
      </c>
    </row>
    <row r="55" spans="1:5" x14ac:dyDescent="0.35">
      <c r="A55" s="5">
        <v>50</v>
      </c>
      <c r="B55" s="6" t="s">
        <v>80</v>
      </c>
      <c r="C55" s="5">
        <v>4</v>
      </c>
      <c r="D55" s="37">
        <v>131.25</v>
      </c>
      <c r="E55" s="7">
        <f t="shared" si="1"/>
        <v>525</v>
      </c>
    </row>
    <row r="56" spans="1:5" x14ac:dyDescent="0.35">
      <c r="A56" s="5">
        <v>51</v>
      </c>
      <c r="B56" s="6" t="s">
        <v>81</v>
      </c>
      <c r="C56" s="5">
        <v>4</v>
      </c>
      <c r="D56" s="37">
        <v>183.75</v>
      </c>
      <c r="E56" s="7">
        <f t="shared" si="1"/>
        <v>735</v>
      </c>
    </row>
    <row r="57" spans="1:5" x14ac:dyDescent="0.35">
      <c r="A57" s="5">
        <v>52</v>
      </c>
      <c r="B57" s="6" t="s">
        <v>361</v>
      </c>
      <c r="C57" s="5">
        <v>4</v>
      </c>
      <c r="D57" s="37">
        <v>183.75</v>
      </c>
      <c r="E57" s="7">
        <f t="shared" si="1"/>
        <v>735</v>
      </c>
    </row>
    <row r="58" spans="1:5" x14ac:dyDescent="0.35">
      <c r="A58" s="5">
        <v>53</v>
      </c>
      <c r="B58" s="6" t="s">
        <v>83</v>
      </c>
      <c r="C58" s="5">
        <v>4</v>
      </c>
      <c r="D58" s="37">
        <v>183.75</v>
      </c>
      <c r="E58" s="7">
        <f t="shared" si="1"/>
        <v>735</v>
      </c>
    </row>
    <row r="59" spans="1:5" x14ac:dyDescent="0.35">
      <c r="A59" s="5">
        <v>54</v>
      </c>
      <c r="B59" s="6" t="s">
        <v>84</v>
      </c>
      <c r="C59" s="5">
        <v>4</v>
      </c>
      <c r="D59" s="37">
        <v>131.25</v>
      </c>
      <c r="E59" s="7">
        <f t="shared" si="1"/>
        <v>525</v>
      </c>
    </row>
    <row r="60" spans="1:5" x14ac:dyDescent="0.35">
      <c r="A60" s="5">
        <v>55</v>
      </c>
      <c r="B60" s="6" t="s">
        <v>85</v>
      </c>
      <c r="C60" s="5">
        <v>4</v>
      </c>
      <c r="D60" s="37">
        <v>183.75</v>
      </c>
      <c r="E60" s="7">
        <f t="shared" si="1"/>
        <v>735</v>
      </c>
    </row>
    <row r="61" spans="1:5" x14ac:dyDescent="0.35">
      <c r="A61" s="5">
        <v>56</v>
      </c>
      <c r="B61" s="6" t="s">
        <v>86</v>
      </c>
      <c r="C61" s="5">
        <v>4</v>
      </c>
      <c r="D61" s="37">
        <v>183.75</v>
      </c>
      <c r="E61" s="7">
        <f t="shared" si="1"/>
        <v>735</v>
      </c>
    </row>
    <row r="62" spans="1:5" x14ac:dyDescent="0.35">
      <c r="A62" s="5">
        <v>57</v>
      </c>
      <c r="B62" s="6" t="s">
        <v>87</v>
      </c>
      <c r="C62" s="5">
        <v>4</v>
      </c>
      <c r="D62" s="37">
        <v>183.75</v>
      </c>
      <c r="E62" s="7">
        <f t="shared" si="1"/>
        <v>735</v>
      </c>
    </row>
    <row r="63" spans="1:5" x14ac:dyDescent="0.35">
      <c r="A63" s="5">
        <v>58</v>
      </c>
      <c r="B63" s="6" t="s">
        <v>88</v>
      </c>
      <c r="C63" s="5">
        <v>4</v>
      </c>
      <c r="D63" s="37">
        <v>131.25</v>
      </c>
      <c r="E63" s="7">
        <f t="shared" si="1"/>
        <v>525</v>
      </c>
    </row>
    <row r="64" spans="1:5" x14ac:dyDescent="0.35">
      <c r="A64" s="5">
        <v>59</v>
      </c>
      <c r="B64" s="6" t="s">
        <v>89</v>
      </c>
      <c r="C64" s="5">
        <v>4</v>
      </c>
      <c r="D64" s="37">
        <v>183.75</v>
      </c>
      <c r="E64" s="7">
        <f t="shared" si="1"/>
        <v>735</v>
      </c>
    </row>
    <row r="65" spans="1:5" x14ac:dyDescent="0.35">
      <c r="A65" s="5">
        <v>60</v>
      </c>
      <c r="B65" s="6" t="s">
        <v>90</v>
      </c>
      <c r="C65" s="5">
        <v>4</v>
      </c>
      <c r="D65" s="37">
        <v>183.75</v>
      </c>
      <c r="E65" s="7">
        <f t="shared" si="1"/>
        <v>735</v>
      </c>
    </row>
    <row r="66" spans="1:5" x14ac:dyDescent="0.35">
      <c r="A66" s="5">
        <v>61</v>
      </c>
      <c r="B66" s="6" t="s">
        <v>91</v>
      </c>
      <c r="C66" s="5">
        <v>4</v>
      </c>
      <c r="D66" s="37">
        <v>183.75</v>
      </c>
      <c r="E66" s="7">
        <f t="shared" si="1"/>
        <v>735</v>
      </c>
    </row>
    <row r="67" spans="1:5" x14ac:dyDescent="0.35">
      <c r="A67" s="5">
        <v>62</v>
      </c>
      <c r="B67" s="6" t="s">
        <v>92</v>
      </c>
      <c r="C67" s="5">
        <v>4</v>
      </c>
      <c r="D67" s="37">
        <v>131.25</v>
      </c>
      <c r="E67" s="7">
        <f t="shared" si="1"/>
        <v>525</v>
      </c>
    </row>
    <row r="68" spans="1:5" x14ac:dyDescent="0.35">
      <c r="A68" s="5">
        <v>63</v>
      </c>
      <c r="B68" s="6" t="s">
        <v>93</v>
      </c>
      <c r="C68" s="5">
        <v>4</v>
      </c>
      <c r="D68" s="37">
        <v>183.75</v>
      </c>
      <c r="E68" s="7">
        <f t="shared" si="1"/>
        <v>735</v>
      </c>
    </row>
    <row r="69" spans="1:5" x14ac:dyDescent="0.35">
      <c r="A69" s="5">
        <v>64</v>
      </c>
      <c r="B69" s="6" t="s">
        <v>94</v>
      </c>
      <c r="C69" s="5">
        <v>4</v>
      </c>
      <c r="D69" s="37">
        <v>131.25</v>
      </c>
      <c r="E69" s="7">
        <f t="shared" si="1"/>
        <v>525</v>
      </c>
    </row>
    <row r="70" spans="1:5" x14ac:dyDescent="0.35">
      <c r="A70" s="5">
        <v>65</v>
      </c>
      <c r="B70" s="6" t="s">
        <v>95</v>
      </c>
      <c r="C70" s="5">
        <v>4</v>
      </c>
      <c r="D70" s="37">
        <v>131.25</v>
      </c>
      <c r="E70" s="7">
        <f t="shared" si="1"/>
        <v>525</v>
      </c>
    </row>
    <row r="71" spans="1:5" x14ac:dyDescent="0.35">
      <c r="A71" s="5">
        <v>66</v>
      </c>
      <c r="B71" s="6" t="s">
        <v>96</v>
      </c>
      <c r="C71" s="5">
        <v>4</v>
      </c>
      <c r="D71" s="37">
        <v>183.75</v>
      </c>
      <c r="E71" s="7">
        <f t="shared" si="1"/>
        <v>735</v>
      </c>
    </row>
    <row r="72" spans="1:5" x14ac:dyDescent="0.35">
      <c r="A72" s="5">
        <v>67</v>
      </c>
      <c r="B72" s="6" t="s">
        <v>97</v>
      </c>
      <c r="C72" s="5">
        <v>4</v>
      </c>
      <c r="D72" s="37">
        <v>183.75</v>
      </c>
      <c r="E72" s="7">
        <f t="shared" si="1"/>
        <v>735</v>
      </c>
    </row>
    <row r="73" spans="1:5" x14ac:dyDescent="0.35">
      <c r="A73" s="5">
        <v>68</v>
      </c>
      <c r="B73" s="6" t="s">
        <v>98</v>
      </c>
      <c r="C73" s="5">
        <v>4</v>
      </c>
      <c r="D73" s="37">
        <v>183.75</v>
      </c>
      <c r="E73" s="7">
        <f t="shared" si="1"/>
        <v>735</v>
      </c>
    </row>
    <row r="74" spans="1:5" x14ac:dyDescent="0.35">
      <c r="A74" s="5">
        <v>69</v>
      </c>
      <c r="B74" s="6" t="s">
        <v>99</v>
      </c>
      <c r="C74" s="5">
        <v>4</v>
      </c>
      <c r="D74" s="37">
        <v>236.25</v>
      </c>
      <c r="E74" s="7">
        <f t="shared" si="1"/>
        <v>945</v>
      </c>
    </row>
    <row r="75" spans="1:5" x14ac:dyDescent="0.35">
      <c r="A75" s="5">
        <v>70</v>
      </c>
      <c r="B75" s="6" t="s">
        <v>100</v>
      </c>
      <c r="C75" s="5">
        <v>4</v>
      </c>
      <c r="D75" s="37">
        <v>183.75</v>
      </c>
      <c r="E75" s="7">
        <f t="shared" si="1"/>
        <v>735</v>
      </c>
    </row>
    <row r="76" spans="1:5" x14ac:dyDescent="0.35">
      <c r="A76" s="5">
        <v>71</v>
      </c>
      <c r="B76" s="6" t="s">
        <v>101</v>
      </c>
      <c r="C76" s="5">
        <v>4</v>
      </c>
      <c r="D76" s="37">
        <v>131.25</v>
      </c>
      <c r="E76" s="7">
        <f t="shared" si="1"/>
        <v>525</v>
      </c>
    </row>
    <row r="77" spans="1:5" x14ac:dyDescent="0.35">
      <c r="A77" s="5">
        <v>72</v>
      </c>
      <c r="B77" s="6" t="s">
        <v>102</v>
      </c>
      <c r="C77" s="5">
        <v>4</v>
      </c>
      <c r="D77" s="37">
        <v>131.25</v>
      </c>
      <c r="E77" s="7">
        <f t="shared" si="1"/>
        <v>525</v>
      </c>
    </row>
    <row r="78" spans="1:5" x14ac:dyDescent="0.35">
      <c r="A78" s="5">
        <v>73</v>
      </c>
      <c r="B78" s="6" t="s">
        <v>103</v>
      </c>
      <c r="C78" s="5">
        <v>4</v>
      </c>
      <c r="D78" s="37">
        <v>236.25</v>
      </c>
      <c r="E78" s="7">
        <f t="shared" si="1"/>
        <v>945</v>
      </c>
    </row>
    <row r="79" spans="1:5" x14ac:dyDescent="0.35">
      <c r="A79" s="5">
        <v>74</v>
      </c>
      <c r="B79" s="6" t="s">
        <v>104</v>
      </c>
      <c r="C79" s="5">
        <v>4</v>
      </c>
      <c r="D79" s="37">
        <v>288.75</v>
      </c>
      <c r="E79" s="7">
        <f t="shared" si="1"/>
        <v>1155</v>
      </c>
    </row>
    <row r="80" spans="1:5" x14ac:dyDescent="0.35">
      <c r="A80" s="5">
        <v>75</v>
      </c>
      <c r="B80" s="6" t="s">
        <v>105</v>
      </c>
      <c r="C80" s="5">
        <v>4</v>
      </c>
      <c r="D80" s="37">
        <v>131.25</v>
      </c>
      <c r="E80" s="7">
        <f t="shared" ref="E80:E136" si="2">C80*D80</f>
        <v>525</v>
      </c>
    </row>
    <row r="81" spans="1:5" x14ac:dyDescent="0.35">
      <c r="A81" s="5">
        <v>76</v>
      </c>
      <c r="B81" s="6" t="s">
        <v>106</v>
      </c>
      <c r="C81" s="5">
        <v>4</v>
      </c>
      <c r="D81" s="37">
        <v>236.25</v>
      </c>
      <c r="E81" s="7">
        <f t="shared" si="2"/>
        <v>945</v>
      </c>
    </row>
    <row r="82" spans="1:5" x14ac:dyDescent="0.35">
      <c r="A82" s="5">
        <v>77</v>
      </c>
      <c r="B82" s="6" t="s">
        <v>107</v>
      </c>
      <c r="C82" s="5">
        <v>4</v>
      </c>
      <c r="D82" s="37">
        <v>236.25</v>
      </c>
      <c r="E82" s="7">
        <f t="shared" si="2"/>
        <v>945</v>
      </c>
    </row>
    <row r="83" spans="1:5" x14ac:dyDescent="0.35">
      <c r="A83" s="5">
        <v>78</v>
      </c>
      <c r="B83" s="6" t="s">
        <v>108</v>
      </c>
      <c r="C83" s="5">
        <v>4</v>
      </c>
      <c r="D83" s="37">
        <v>183.75</v>
      </c>
      <c r="E83" s="7">
        <f t="shared" si="2"/>
        <v>735</v>
      </c>
    </row>
    <row r="84" spans="1:5" x14ac:dyDescent="0.35">
      <c r="A84" s="5">
        <v>79</v>
      </c>
      <c r="B84" s="6" t="s">
        <v>109</v>
      </c>
      <c r="C84" s="5">
        <v>4</v>
      </c>
      <c r="D84" s="37">
        <v>131.25</v>
      </c>
      <c r="E84" s="7">
        <f t="shared" si="2"/>
        <v>525</v>
      </c>
    </row>
    <row r="85" spans="1:5" x14ac:dyDescent="0.35">
      <c r="A85" s="5">
        <v>80</v>
      </c>
      <c r="B85" s="6" t="s">
        <v>110</v>
      </c>
      <c r="C85" s="5">
        <v>4</v>
      </c>
      <c r="D85" s="37">
        <v>183.75</v>
      </c>
      <c r="E85" s="7">
        <f t="shared" si="2"/>
        <v>735</v>
      </c>
    </row>
    <row r="86" spans="1:5" x14ac:dyDescent="0.35">
      <c r="A86" s="5">
        <v>81</v>
      </c>
      <c r="B86" s="6" t="s">
        <v>111</v>
      </c>
      <c r="C86" s="5">
        <v>4</v>
      </c>
      <c r="D86" s="37">
        <v>131.25</v>
      </c>
      <c r="E86" s="7">
        <f t="shared" si="2"/>
        <v>525</v>
      </c>
    </row>
    <row r="87" spans="1:5" x14ac:dyDescent="0.35">
      <c r="A87" s="5">
        <v>82</v>
      </c>
      <c r="B87" s="6" t="s">
        <v>112</v>
      </c>
      <c r="C87" s="5">
        <v>4</v>
      </c>
      <c r="D87" s="37">
        <v>131.25</v>
      </c>
      <c r="E87" s="7">
        <f t="shared" si="2"/>
        <v>525</v>
      </c>
    </row>
    <row r="88" spans="1:5" x14ac:dyDescent="0.35">
      <c r="A88" s="5">
        <v>83</v>
      </c>
      <c r="B88" s="6" t="s">
        <v>113</v>
      </c>
      <c r="C88" s="5">
        <v>4</v>
      </c>
      <c r="D88" s="37">
        <v>183.75</v>
      </c>
      <c r="E88" s="7">
        <f t="shared" si="2"/>
        <v>735</v>
      </c>
    </row>
    <row r="89" spans="1:5" x14ac:dyDescent="0.35">
      <c r="A89" s="5">
        <v>84</v>
      </c>
      <c r="B89" s="6" t="s">
        <v>114</v>
      </c>
      <c r="C89" s="5">
        <v>4</v>
      </c>
      <c r="D89" s="37">
        <v>236.25</v>
      </c>
      <c r="E89" s="7">
        <f t="shared" si="2"/>
        <v>945</v>
      </c>
    </row>
    <row r="90" spans="1:5" x14ac:dyDescent="0.35">
      <c r="A90" s="5">
        <v>85</v>
      </c>
      <c r="B90" s="6" t="s">
        <v>115</v>
      </c>
      <c r="C90" s="5">
        <v>4</v>
      </c>
      <c r="D90" s="37">
        <v>183.75</v>
      </c>
      <c r="E90" s="7">
        <f t="shared" si="2"/>
        <v>735</v>
      </c>
    </row>
    <row r="91" spans="1:5" x14ac:dyDescent="0.35">
      <c r="A91" s="5">
        <v>86</v>
      </c>
      <c r="B91" s="6" t="s">
        <v>116</v>
      </c>
      <c r="C91" s="5">
        <v>4</v>
      </c>
      <c r="D91" s="37">
        <v>131.25</v>
      </c>
      <c r="E91" s="7">
        <f t="shared" si="2"/>
        <v>525</v>
      </c>
    </row>
    <row r="92" spans="1:5" x14ac:dyDescent="0.35">
      <c r="A92" s="5">
        <v>87</v>
      </c>
      <c r="B92" s="6" t="s">
        <v>117</v>
      </c>
      <c r="C92" s="5">
        <v>4</v>
      </c>
      <c r="D92" s="37">
        <v>183.75</v>
      </c>
      <c r="E92" s="7">
        <f t="shared" si="2"/>
        <v>735</v>
      </c>
    </row>
    <row r="93" spans="1:5" x14ac:dyDescent="0.35">
      <c r="A93" s="5">
        <v>88</v>
      </c>
      <c r="B93" s="6" t="s">
        <v>118</v>
      </c>
      <c r="C93" s="5">
        <v>4</v>
      </c>
      <c r="D93" s="37">
        <v>183.75</v>
      </c>
      <c r="E93" s="7">
        <f t="shared" si="2"/>
        <v>735</v>
      </c>
    </row>
    <row r="94" spans="1:5" x14ac:dyDescent="0.35">
      <c r="A94" s="5">
        <v>89</v>
      </c>
      <c r="B94" s="6" t="s">
        <v>119</v>
      </c>
      <c r="C94" s="5">
        <v>4</v>
      </c>
      <c r="D94" s="37">
        <v>183.75</v>
      </c>
      <c r="E94" s="7">
        <f t="shared" si="2"/>
        <v>735</v>
      </c>
    </row>
    <row r="95" spans="1:5" x14ac:dyDescent="0.35">
      <c r="A95" s="5">
        <v>90</v>
      </c>
      <c r="B95" s="6" t="s">
        <v>120</v>
      </c>
      <c r="C95" s="5">
        <v>4</v>
      </c>
      <c r="D95" s="37">
        <v>236.25</v>
      </c>
      <c r="E95" s="7">
        <f t="shared" si="2"/>
        <v>945</v>
      </c>
    </row>
    <row r="96" spans="1:5" x14ac:dyDescent="0.35">
      <c r="A96" s="5">
        <v>91</v>
      </c>
      <c r="B96" s="6" t="s">
        <v>121</v>
      </c>
      <c r="C96" s="5">
        <v>4</v>
      </c>
      <c r="D96" s="37">
        <v>236.25</v>
      </c>
      <c r="E96" s="7">
        <f t="shared" si="2"/>
        <v>945</v>
      </c>
    </row>
    <row r="97" spans="1:5" x14ac:dyDescent="0.35">
      <c r="A97" s="5">
        <v>92</v>
      </c>
      <c r="B97" s="6" t="s">
        <v>122</v>
      </c>
      <c r="C97" s="5">
        <v>4</v>
      </c>
      <c r="D97" s="37">
        <v>183.75</v>
      </c>
      <c r="E97" s="7">
        <f t="shared" si="2"/>
        <v>735</v>
      </c>
    </row>
    <row r="98" spans="1:5" x14ac:dyDescent="0.35">
      <c r="A98" s="5">
        <v>93</v>
      </c>
      <c r="B98" s="6" t="s">
        <v>123</v>
      </c>
      <c r="C98" s="5">
        <v>4</v>
      </c>
      <c r="D98" s="37">
        <v>183.75</v>
      </c>
      <c r="E98" s="7">
        <f t="shared" si="2"/>
        <v>735</v>
      </c>
    </row>
    <row r="99" spans="1:5" x14ac:dyDescent="0.35">
      <c r="A99" s="5">
        <v>94</v>
      </c>
      <c r="B99" s="6" t="s">
        <v>124</v>
      </c>
      <c r="C99" s="5">
        <v>4</v>
      </c>
      <c r="D99" s="37">
        <v>183.75</v>
      </c>
      <c r="E99" s="7">
        <f t="shared" si="2"/>
        <v>735</v>
      </c>
    </row>
    <row r="100" spans="1:5" x14ac:dyDescent="0.35">
      <c r="A100" s="5">
        <v>95</v>
      </c>
      <c r="B100" s="6" t="s">
        <v>125</v>
      </c>
      <c r="C100" s="5">
        <v>4</v>
      </c>
      <c r="D100" s="37">
        <v>183.75</v>
      </c>
      <c r="E100" s="7">
        <f t="shared" si="2"/>
        <v>735</v>
      </c>
    </row>
    <row r="101" spans="1:5" x14ac:dyDescent="0.35">
      <c r="A101" s="5">
        <v>96</v>
      </c>
      <c r="B101" s="6" t="s">
        <v>126</v>
      </c>
      <c r="C101" s="5">
        <v>4</v>
      </c>
      <c r="D101" s="37">
        <v>131.25</v>
      </c>
      <c r="E101" s="7">
        <f t="shared" si="2"/>
        <v>525</v>
      </c>
    </row>
    <row r="102" spans="1:5" x14ac:dyDescent="0.35">
      <c r="A102" s="5">
        <v>97</v>
      </c>
      <c r="B102" s="6" t="s">
        <v>127</v>
      </c>
      <c r="C102" s="5">
        <v>4</v>
      </c>
      <c r="D102" s="37">
        <v>131.25</v>
      </c>
      <c r="E102" s="7">
        <f t="shared" si="2"/>
        <v>525</v>
      </c>
    </row>
    <row r="103" spans="1:5" x14ac:dyDescent="0.35">
      <c r="A103" s="5">
        <v>98</v>
      </c>
      <c r="B103" s="6" t="s">
        <v>128</v>
      </c>
      <c r="C103" s="5">
        <v>4</v>
      </c>
      <c r="D103" s="37">
        <v>131.25</v>
      </c>
      <c r="E103" s="7">
        <f t="shared" si="2"/>
        <v>525</v>
      </c>
    </row>
    <row r="104" spans="1:5" x14ac:dyDescent="0.35">
      <c r="A104" s="5">
        <v>99</v>
      </c>
      <c r="B104" s="6" t="s">
        <v>129</v>
      </c>
      <c r="C104" s="5">
        <v>4</v>
      </c>
      <c r="D104" s="37">
        <v>183.75</v>
      </c>
      <c r="E104" s="7">
        <f t="shared" si="2"/>
        <v>735</v>
      </c>
    </row>
    <row r="105" spans="1:5" x14ac:dyDescent="0.35">
      <c r="A105" s="5">
        <v>100</v>
      </c>
      <c r="B105" s="6" t="s">
        <v>130</v>
      </c>
      <c r="C105" s="5">
        <v>4</v>
      </c>
      <c r="D105" s="37">
        <v>183.75</v>
      </c>
      <c r="E105" s="7">
        <f t="shared" si="2"/>
        <v>735</v>
      </c>
    </row>
    <row r="106" spans="1:5" x14ac:dyDescent="0.35">
      <c r="A106" s="5">
        <v>101</v>
      </c>
      <c r="B106" s="6" t="s">
        <v>131</v>
      </c>
      <c r="C106" s="5">
        <v>4</v>
      </c>
      <c r="D106" s="37">
        <v>183.75</v>
      </c>
      <c r="E106" s="7">
        <f t="shared" si="2"/>
        <v>735</v>
      </c>
    </row>
    <row r="107" spans="1:5" x14ac:dyDescent="0.35">
      <c r="A107" s="5">
        <v>102</v>
      </c>
      <c r="B107" s="6" t="s">
        <v>132</v>
      </c>
      <c r="C107" s="5">
        <v>4</v>
      </c>
      <c r="D107" s="37">
        <v>183.75</v>
      </c>
      <c r="E107" s="7">
        <f t="shared" si="2"/>
        <v>735</v>
      </c>
    </row>
    <row r="108" spans="1:5" x14ac:dyDescent="0.35">
      <c r="A108" s="5">
        <v>103</v>
      </c>
      <c r="B108" s="6" t="s">
        <v>133</v>
      </c>
      <c r="C108" s="5">
        <v>4</v>
      </c>
      <c r="D108" s="37">
        <v>183.75</v>
      </c>
      <c r="E108" s="7">
        <f t="shared" si="2"/>
        <v>735</v>
      </c>
    </row>
    <row r="109" spans="1:5" x14ac:dyDescent="0.35">
      <c r="A109" s="5">
        <v>104</v>
      </c>
      <c r="B109" s="6" t="s">
        <v>134</v>
      </c>
      <c r="C109" s="5">
        <v>4</v>
      </c>
      <c r="D109" s="37">
        <v>183.75</v>
      </c>
      <c r="E109" s="7">
        <f t="shared" si="2"/>
        <v>735</v>
      </c>
    </row>
    <row r="110" spans="1:5" x14ac:dyDescent="0.35">
      <c r="A110" s="5">
        <v>105</v>
      </c>
      <c r="B110" s="6" t="s">
        <v>135</v>
      </c>
      <c r="C110" s="5">
        <v>4</v>
      </c>
      <c r="D110" s="37">
        <v>183.75</v>
      </c>
      <c r="E110" s="7">
        <f t="shared" si="2"/>
        <v>735</v>
      </c>
    </row>
    <row r="111" spans="1:5" x14ac:dyDescent="0.35">
      <c r="A111" s="5">
        <v>106</v>
      </c>
      <c r="B111" s="6" t="s">
        <v>136</v>
      </c>
      <c r="C111" s="5">
        <v>4</v>
      </c>
      <c r="D111" s="37">
        <v>183.75</v>
      </c>
      <c r="E111" s="7">
        <f t="shared" si="2"/>
        <v>735</v>
      </c>
    </row>
    <row r="112" spans="1:5" x14ac:dyDescent="0.35">
      <c r="A112" s="5">
        <v>107</v>
      </c>
      <c r="B112" s="6" t="s">
        <v>137</v>
      </c>
      <c r="C112" s="5">
        <v>4</v>
      </c>
      <c r="D112" s="37">
        <v>183.75</v>
      </c>
      <c r="E112" s="7">
        <f t="shared" si="2"/>
        <v>735</v>
      </c>
    </row>
    <row r="113" spans="1:5" x14ac:dyDescent="0.35">
      <c r="A113" s="5">
        <v>108</v>
      </c>
      <c r="B113" s="6" t="s">
        <v>138</v>
      </c>
      <c r="C113" s="5">
        <v>4</v>
      </c>
      <c r="D113" s="37">
        <v>183.75</v>
      </c>
      <c r="E113" s="7">
        <f t="shared" si="2"/>
        <v>735</v>
      </c>
    </row>
    <row r="114" spans="1:5" x14ac:dyDescent="0.35">
      <c r="A114" s="5">
        <v>109</v>
      </c>
      <c r="B114" s="6" t="s">
        <v>139</v>
      </c>
      <c r="C114" s="5">
        <v>4</v>
      </c>
      <c r="D114" s="37">
        <v>183.75</v>
      </c>
      <c r="E114" s="7">
        <f t="shared" si="2"/>
        <v>735</v>
      </c>
    </row>
    <row r="115" spans="1:5" x14ac:dyDescent="0.35">
      <c r="A115" s="5">
        <v>110</v>
      </c>
      <c r="B115" s="6" t="s">
        <v>140</v>
      </c>
      <c r="C115" s="5">
        <v>4</v>
      </c>
      <c r="D115" s="37">
        <v>183.75</v>
      </c>
      <c r="E115" s="7">
        <f t="shared" si="2"/>
        <v>735</v>
      </c>
    </row>
    <row r="116" spans="1:5" x14ac:dyDescent="0.35">
      <c r="A116" s="5">
        <v>111</v>
      </c>
      <c r="B116" s="6" t="s">
        <v>141</v>
      </c>
      <c r="C116" s="5">
        <v>4</v>
      </c>
      <c r="D116" s="37">
        <v>183.75</v>
      </c>
      <c r="E116" s="7">
        <f t="shared" si="2"/>
        <v>735</v>
      </c>
    </row>
    <row r="117" spans="1:5" x14ac:dyDescent="0.35">
      <c r="A117" s="5">
        <v>112</v>
      </c>
      <c r="B117" s="6" t="s">
        <v>142</v>
      </c>
      <c r="C117" s="5">
        <v>4</v>
      </c>
      <c r="D117" s="37">
        <v>183.75</v>
      </c>
      <c r="E117" s="7">
        <f t="shared" si="2"/>
        <v>735</v>
      </c>
    </row>
    <row r="118" spans="1:5" x14ac:dyDescent="0.35">
      <c r="A118" s="5">
        <v>113</v>
      </c>
      <c r="B118" s="6" t="s">
        <v>143</v>
      </c>
      <c r="C118" s="5">
        <v>4</v>
      </c>
      <c r="D118" s="37">
        <v>183.75</v>
      </c>
      <c r="E118" s="7">
        <f t="shared" si="2"/>
        <v>735</v>
      </c>
    </row>
    <row r="119" spans="1:5" x14ac:dyDescent="0.35">
      <c r="A119" s="5">
        <v>114</v>
      </c>
      <c r="B119" s="6" t="s">
        <v>144</v>
      </c>
      <c r="C119" s="5">
        <v>4</v>
      </c>
      <c r="D119" s="37">
        <v>131.25</v>
      </c>
      <c r="E119" s="7">
        <f t="shared" si="2"/>
        <v>525</v>
      </c>
    </row>
    <row r="120" spans="1:5" x14ac:dyDescent="0.35">
      <c r="A120" s="5">
        <v>115</v>
      </c>
      <c r="B120" s="6" t="s">
        <v>145</v>
      </c>
      <c r="C120" s="5">
        <v>4</v>
      </c>
      <c r="D120" s="37">
        <v>236.25</v>
      </c>
      <c r="E120" s="7">
        <f t="shared" si="2"/>
        <v>945</v>
      </c>
    </row>
    <row r="121" spans="1:5" x14ac:dyDescent="0.35">
      <c r="A121" s="5">
        <v>116</v>
      </c>
      <c r="B121" s="6" t="s">
        <v>146</v>
      </c>
      <c r="C121" s="5">
        <v>4</v>
      </c>
      <c r="D121" s="37">
        <v>183.75</v>
      </c>
      <c r="E121" s="7">
        <f t="shared" si="2"/>
        <v>735</v>
      </c>
    </row>
    <row r="122" spans="1:5" x14ac:dyDescent="0.35">
      <c r="A122" s="5">
        <v>117</v>
      </c>
      <c r="B122" s="6" t="s">
        <v>147</v>
      </c>
      <c r="C122" s="5">
        <v>4</v>
      </c>
      <c r="D122" s="37">
        <v>183.75</v>
      </c>
      <c r="E122" s="7">
        <f t="shared" si="2"/>
        <v>735</v>
      </c>
    </row>
    <row r="123" spans="1:5" x14ac:dyDescent="0.35">
      <c r="A123" s="5">
        <v>118</v>
      </c>
      <c r="B123" s="6" t="s">
        <v>148</v>
      </c>
      <c r="C123" s="5">
        <v>4</v>
      </c>
      <c r="D123" s="37">
        <v>183.75</v>
      </c>
      <c r="E123" s="7">
        <f t="shared" si="2"/>
        <v>735</v>
      </c>
    </row>
    <row r="124" spans="1:5" x14ac:dyDescent="0.35">
      <c r="A124" s="5">
        <v>119</v>
      </c>
      <c r="B124" s="6" t="s">
        <v>149</v>
      </c>
      <c r="C124" s="5">
        <v>4</v>
      </c>
      <c r="D124" s="37">
        <v>131.25</v>
      </c>
      <c r="E124" s="7">
        <f t="shared" si="2"/>
        <v>525</v>
      </c>
    </row>
    <row r="125" spans="1:5" x14ac:dyDescent="0.35">
      <c r="A125" s="5">
        <v>120</v>
      </c>
      <c r="B125" s="6" t="s">
        <v>150</v>
      </c>
      <c r="C125" s="5">
        <v>4</v>
      </c>
      <c r="D125" s="37">
        <v>131.25</v>
      </c>
      <c r="E125" s="7">
        <f t="shared" si="2"/>
        <v>525</v>
      </c>
    </row>
    <row r="126" spans="1:5" x14ac:dyDescent="0.35">
      <c r="A126" s="5">
        <v>121</v>
      </c>
      <c r="B126" s="6" t="s">
        <v>151</v>
      </c>
      <c r="C126" s="5">
        <v>4</v>
      </c>
      <c r="D126" s="37">
        <v>131.25</v>
      </c>
      <c r="E126" s="7">
        <f t="shared" si="2"/>
        <v>525</v>
      </c>
    </row>
    <row r="127" spans="1:5" x14ac:dyDescent="0.35">
      <c r="A127" s="5">
        <v>122</v>
      </c>
      <c r="B127" s="6" t="s">
        <v>152</v>
      </c>
      <c r="C127" s="5">
        <v>4</v>
      </c>
      <c r="D127" s="37">
        <v>183.75</v>
      </c>
      <c r="E127" s="7">
        <f t="shared" si="2"/>
        <v>735</v>
      </c>
    </row>
    <row r="128" spans="1:5" x14ac:dyDescent="0.35">
      <c r="A128" s="5">
        <v>123</v>
      </c>
      <c r="B128" s="6" t="s">
        <v>153</v>
      </c>
      <c r="C128" s="5">
        <v>4</v>
      </c>
      <c r="D128" s="37">
        <v>236.25</v>
      </c>
      <c r="E128" s="7">
        <f t="shared" si="2"/>
        <v>945</v>
      </c>
    </row>
    <row r="129" spans="1:5" x14ac:dyDescent="0.35">
      <c r="A129" s="5">
        <v>124</v>
      </c>
      <c r="B129" s="6" t="s">
        <v>154</v>
      </c>
      <c r="C129" s="5">
        <v>4</v>
      </c>
      <c r="D129" s="37">
        <v>183.75</v>
      </c>
      <c r="E129" s="7">
        <f t="shared" si="2"/>
        <v>735</v>
      </c>
    </row>
    <row r="130" spans="1:5" x14ac:dyDescent="0.35">
      <c r="A130" s="5">
        <v>125</v>
      </c>
      <c r="B130" s="6" t="s">
        <v>155</v>
      </c>
      <c r="C130" s="5">
        <v>4</v>
      </c>
      <c r="D130" s="37">
        <v>236.25</v>
      </c>
      <c r="E130" s="7">
        <f t="shared" si="2"/>
        <v>945</v>
      </c>
    </row>
    <row r="131" spans="1:5" x14ac:dyDescent="0.35">
      <c r="A131" s="5">
        <v>126</v>
      </c>
      <c r="B131" s="6" t="s">
        <v>156</v>
      </c>
      <c r="C131" s="5">
        <v>4</v>
      </c>
      <c r="D131" s="37">
        <v>183.75</v>
      </c>
      <c r="E131" s="7">
        <f t="shared" si="2"/>
        <v>735</v>
      </c>
    </row>
    <row r="132" spans="1:5" x14ac:dyDescent="0.35">
      <c r="A132" s="5">
        <v>127</v>
      </c>
      <c r="B132" s="6" t="s">
        <v>157</v>
      </c>
      <c r="C132" s="5">
        <v>4</v>
      </c>
      <c r="D132" s="37">
        <v>131.25</v>
      </c>
      <c r="E132" s="7">
        <f t="shared" si="2"/>
        <v>525</v>
      </c>
    </row>
    <row r="133" spans="1:5" ht="27" x14ac:dyDescent="0.35">
      <c r="A133" s="5">
        <v>128</v>
      </c>
      <c r="B133" s="6" t="s">
        <v>161</v>
      </c>
      <c r="C133" s="5">
        <v>4</v>
      </c>
      <c r="D133" s="37">
        <v>131.25</v>
      </c>
      <c r="E133" s="7">
        <f t="shared" si="2"/>
        <v>525</v>
      </c>
    </row>
    <row r="134" spans="1:5" x14ac:dyDescent="0.35">
      <c r="A134" s="5">
        <v>129</v>
      </c>
      <c r="B134" s="6" t="s">
        <v>169</v>
      </c>
      <c r="C134" s="5">
        <v>4</v>
      </c>
      <c r="D134" s="37">
        <v>183.75</v>
      </c>
      <c r="E134" s="7">
        <f t="shared" si="2"/>
        <v>735</v>
      </c>
    </row>
    <row r="135" spans="1:5" x14ac:dyDescent="0.35">
      <c r="A135" s="5">
        <v>130</v>
      </c>
      <c r="B135" s="6" t="s">
        <v>158</v>
      </c>
      <c r="C135" s="5">
        <v>4</v>
      </c>
      <c r="D135" s="37">
        <v>131.25</v>
      </c>
      <c r="E135" s="7">
        <f t="shared" si="2"/>
        <v>525</v>
      </c>
    </row>
    <row r="136" spans="1:5" x14ac:dyDescent="0.35">
      <c r="A136" s="5">
        <v>131</v>
      </c>
      <c r="B136" s="6" t="s">
        <v>159</v>
      </c>
      <c r="C136" s="5">
        <v>4</v>
      </c>
      <c r="D136" s="37">
        <v>131.25</v>
      </c>
      <c r="E136" s="7">
        <f t="shared" si="2"/>
        <v>525</v>
      </c>
    </row>
    <row r="137" spans="1:5" ht="15" customHeight="1" x14ac:dyDescent="0.35">
      <c r="A137" s="44" t="s">
        <v>163</v>
      </c>
      <c r="B137" s="44"/>
      <c r="C137" s="44"/>
      <c r="D137" s="44"/>
      <c r="E137" s="21">
        <f>SUM(E6:E136)</f>
        <v>89880</v>
      </c>
    </row>
    <row r="138" spans="1:5" x14ac:dyDescent="0.35">
      <c r="A138" s="44" t="s">
        <v>7</v>
      </c>
      <c r="B138" s="44"/>
      <c r="C138" s="44"/>
      <c r="D138" s="44"/>
      <c r="E138" s="21">
        <f>E137*0.21</f>
        <v>18874.8</v>
      </c>
    </row>
    <row r="139" spans="1:5" x14ac:dyDescent="0.35">
      <c r="A139" s="46" t="s">
        <v>165</v>
      </c>
      <c r="B139" s="46"/>
      <c r="C139" s="46"/>
      <c r="D139" s="46"/>
      <c r="E139" s="21">
        <f>SUM(E137:E138)</f>
        <v>108754.8</v>
      </c>
    </row>
  </sheetData>
  <mergeCells count="4">
    <mergeCell ref="A137:D137"/>
    <mergeCell ref="A138:D138"/>
    <mergeCell ref="A139:D139"/>
    <mergeCell ref="A2:E2"/>
  </mergeCells>
  <pageMargins left="1.1811023622047245" right="0.39370078740157483" top="0.78740157480314965" bottom="0.78740157480314965" header="0.31496062992125984" footer="0.31496062992125984"/>
  <pageSetup paperSize="9" orientation="landscape" r:id="rId1"/>
  <headerFooter>
    <oddHeader>&amp;RSPS 1 priedo 1 priedas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704F8-9916-4F04-88DA-43925BB55491}">
  <sheetPr>
    <tabColor theme="7" tint="0.59999389629810485"/>
  </sheetPr>
  <dimension ref="A1:E9"/>
  <sheetViews>
    <sheetView zoomScaleNormal="100" zoomScalePageLayoutView="80" workbookViewId="0">
      <selection activeCell="D17" sqref="D17"/>
    </sheetView>
  </sheetViews>
  <sheetFormatPr defaultRowHeight="14.5" x14ac:dyDescent="0.35"/>
  <cols>
    <col min="2" max="2" width="50.54296875" customWidth="1"/>
    <col min="3" max="3" width="18.54296875" customWidth="1"/>
    <col min="4" max="4" width="19.81640625" customWidth="1"/>
    <col min="5" max="5" width="18.81640625" customWidth="1"/>
  </cols>
  <sheetData>
    <row r="1" spans="1:5" x14ac:dyDescent="0.35">
      <c r="A1" s="12"/>
      <c r="B1" s="12"/>
      <c r="C1" s="12"/>
      <c r="D1" s="12"/>
      <c r="E1" s="12"/>
    </row>
    <row r="2" spans="1:5" ht="51.75" customHeight="1" x14ac:dyDescent="0.35">
      <c r="A2" s="45" t="s">
        <v>372</v>
      </c>
      <c r="B2" s="45"/>
      <c r="C2" s="45"/>
      <c r="D2" s="45"/>
      <c r="E2" s="45"/>
    </row>
    <row r="3" spans="1:5" x14ac:dyDescent="0.35">
      <c r="A3" s="13"/>
      <c r="B3" s="13"/>
      <c r="C3" s="13"/>
      <c r="D3" s="13"/>
      <c r="E3" s="13"/>
    </row>
    <row r="4" spans="1:5" ht="41.5" customHeight="1" x14ac:dyDescent="0.35">
      <c r="A4" s="3" t="s">
        <v>0</v>
      </c>
      <c r="B4" s="3" t="s">
        <v>1</v>
      </c>
      <c r="C4" s="3" t="s">
        <v>173</v>
      </c>
      <c r="D4" s="3" t="s">
        <v>9</v>
      </c>
      <c r="E4" s="3" t="s">
        <v>3</v>
      </c>
    </row>
    <row r="5" spans="1:5" x14ac:dyDescent="0.35">
      <c r="A5" s="4">
        <v>1</v>
      </c>
      <c r="B5" s="10">
        <v>2</v>
      </c>
      <c r="C5" s="10">
        <v>3</v>
      </c>
      <c r="D5" s="4">
        <v>4</v>
      </c>
      <c r="E5" s="4">
        <v>5</v>
      </c>
    </row>
    <row r="6" spans="1:5" x14ac:dyDescent="0.35">
      <c r="A6" s="9" t="s">
        <v>215</v>
      </c>
      <c r="B6" s="11" t="s">
        <v>367</v>
      </c>
      <c r="C6" s="5">
        <v>800</v>
      </c>
      <c r="D6" s="38">
        <v>40</v>
      </c>
      <c r="E6" s="21">
        <f t="shared" ref="E6" si="0">C6*D6</f>
        <v>32000</v>
      </c>
    </row>
    <row r="7" spans="1:5" ht="15" customHeight="1" x14ac:dyDescent="0.35">
      <c r="A7" s="44" t="s">
        <v>163</v>
      </c>
      <c r="B7" s="44"/>
      <c r="C7" s="44"/>
      <c r="D7" s="44"/>
      <c r="E7" s="22">
        <f>SUM(E6)</f>
        <v>32000</v>
      </c>
    </row>
    <row r="8" spans="1:5" ht="15" customHeight="1" x14ac:dyDescent="0.35">
      <c r="A8" s="44" t="s">
        <v>7</v>
      </c>
      <c r="B8" s="44"/>
      <c r="C8" s="44"/>
      <c r="D8" s="44"/>
      <c r="E8" s="22">
        <f>E7*0.21</f>
        <v>6720</v>
      </c>
    </row>
    <row r="9" spans="1:5" x14ac:dyDescent="0.35">
      <c r="A9" s="44" t="s">
        <v>164</v>
      </c>
      <c r="B9" s="44"/>
      <c r="C9" s="44"/>
      <c r="D9" s="44"/>
      <c r="E9" s="21">
        <f>SUM(E7:E8)</f>
        <v>38720</v>
      </c>
    </row>
  </sheetData>
  <mergeCells count="4">
    <mergeCell ref="A2:E2"/>
    <mergeCell ref="A7:D7"/>
    <mergeCell ref="A8:D8"/>
    <mergeCell ref="A9:D9"/>
  </mergeCells>
  <pageMargins left="0.78740157480314965" right="0.78740157480314965" top="1.1811023622047245" bottom="0.39370078740157483" header="0.31496062992125984" footer="0.31496062992125984"/>
  <pageSetup paperSize="9" orientation="landscape" r:id="rId1"/>
  <headerFooter>
    <oddHeader>&amp;RSPS 1 priedo 1 priedas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CE2B1-5B98-48D4-9447-D9C134ACFF08}">
  <sheetPr>
    <tabColor theme="7" tint="-0.249977111117893"/>
  </sheetPr>
  <dimension ref="A2:F11"/>
  <sheetViews>
    <sheetView zoomScaleNormal="100" zoomScalePageLayoutView="80" workbookViewId="0">
      <selection activeCell="E7" sqref="E7"/>
    </sheetView>
  </sheetViews>
  <sheetFormatPr defaultRowHeight="14.5" x14ac:dyDescent="0.35"/>
  <cols>
    <col min="1" max="1" width="5.1796875" customWidth="1"/>
    <col min="2" max="2" width="59.81640625" customWidth="1"/>
    <col min="3" max="3" width="14.54296875" customWidth="1"/>
    <col min="4" max="4" width="17" customWidth="1"/>
    <col min="5" max="5" width="12.54296875" customWidth="1"/>
    <col min="6" max="6" width="13.54296875" customWidth="1"/>
  </cols>
  <sheetData>
    <row r="2" spans="1:6" ht="45.75" customHeight="1" x14ac:dyDescent="0.35">
      <c r="A2" s="47" t="s">
        <v>373</v>
      </c>
      <c r="B2" s="48"/>
      <c r="C2" s="48"/>
      <c r="D2" s="48"/>
      <c r="E2" s="48"/>
      <c r="F2" s="48"/>
    </row>
    <row r="4" spans="1:6" ht="40.5" x14ac:dyDescent="0.35">
      <c r="A4" s="3" t="s">
        <v>0</v>
      </c>
      <c r="B4" s="3" t="s">
        <v>10</v>
      </c>
      <c r="C4" s="27" t="s">
        <v>11</v>
      </c>
      <c r="D4" s="3" t="s">
        <v>175</v>
      </c>
      <c r="E4" s="3" t="s">
        <v>12</v>
      </c>
      <c r="F4" s="3" t="s">
        <v>13</v>
      </c>
    </row>
    <row r="5" spans="1:6" x14ac:dyDescent="0.35">
      <c r="A5" s="5">
        <v>1</v>
      </c>
      <c r="B5" s="5">
        <v>2</v>
      </c>
      <c r="C5" s="9">
        <v>3</v>
      </c>
      <c r="D5" s="5">
        <v>4</v>
      </c>
      <c r="E5" s="5">
        <v>5</v>
      </c>
      <c r="F5" s="5">
        <v>6</v>
      </c>
    </row>
    <row r="6" spans="1:6" ht="29" x14ac:dyDescent="0.35">
      <c r="A6" s="28" t="s">
        <v>215</v>
      </c>
      <c r="B6" s="39" t="s">
        <v>220</v>
      </c>
      <c r="C6" s="9" t="s">
        <v>32</v>
      </c>
      <c r="D6" s="5">
        <v>400</v>
      </c>
      <c r="E6" s="7">
        <v>70</v>
      </c>
      <c r="F6" s="7">
        <f>E6*D6</f>
        <v>28000</v>
      </c>
    </row>
    <row r="7" spans="1:6" x14ac:dyDescent="0.35">
      <c r="A7" s="28" t="s">
        <v>216</v>
      </c>
      <c r="B7" s="39" t="s">
        <v>218</v>
      </c>
      <c r="C7" s="9" t="s">
        <v>32</v>
      </c>
      <c r="D7" s="5">
        <v>300</v>
      </c>
      <c r="E7" s="7">
        <v>55</v>
      </c>
      <c r="F7" s="7">
        <f>E7*D7</f>
        <v>16500</v>
      </c>
    </row>
    <row r="8" spans="1:6" x14ac:dyDescent="0.35">
      <c r="A8" s="28" t="s">
        <v>217</v>
      </c>
      <c r="B8" s="39" t="s">
        <v>219</v>
      </c>
      <c r="C8" s="9" t="s">
        <v>32</v>
      </c>
      <c r="D8" s="5">
        <v>450</v>
      </c>
      <c r="E8" s="7">
        <v>85</v>
      </c>
      <c r="F8" s="7">
        <f>E8*D8</f>
        <v>38250</v>
      </c>
    </row>
    <row r="9" spans="1:6" ht="15" customHeight="1" x14ac:dyDescent="0.35">
      <c r="A9" s="49" t="s">
        <v>163</v>
      </c>
      <c r="B9" s="50"/>
      <c r="C9" s="50"/>
      <c r="D9" s="50"/>
      <c r="E9" s="51"/>
      <c r="F9" s="7">
        <f>SUM(F6:F8)</f>
        <v>82750</v>
      </c>
    </row>
    <row r="10" spans="1:6" x14ac:dyDescent="0.35">
      <c r="A10" s="43" t="s">
        <v>7</v>
      </c>
      <c r="B10" s="43"/>
      <c r="C10" s="43"/>
      <c r="D10" s="43"/>
      <c r="E10" s="43"/>
      <c r="F10" s="7">
        <f>F9*0.21</f>
        <v>17377.5</v>
      </c>
    </row>
    <row r="11" spans="1:6" x14ac:dyDescent="0.35">
      <c r="A11" s="52" t="s">
        <v>223</v>
      </c>
      <c r="B11" s="52"/>
      <c r="C11" s="52"/>
      <c r="D11" s="52"/>
      <c r="E11" s="52"/>
      <c r="F11" s="7">
        <f>SUM(F9:F10)</f>
        <v>100127.5</v>
      </c>
    </row>
  </sheetData>
  <mergeCells count="4">
    <mergeCell ref="A2:F2"/>
    <mergeCell ref="A9:E9"/>
    <mergeCell ref="A10:E10"/>
    <mergeCell ref="A11:E11"/>
  </mergeCells>
  <pageMargins left="0.78740157480314965" right="0.70866141732283472" top="1.1811023622047245" bottom="0.39370078740157483" header="0.31496062992125984" footer="0.31496062992125984"/>
  <pageSetup paperSize="9" orientation="landscape" r:id="rId1"/>
  <headerFooter>
    <oddHeader>&amp;RSPS 1 priedo 1 priedas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B65D8-00FB-4BA7-A0CB-1D745D78C74C}">
  <sheetPr>
    <tabColor theme="5"/>
    <pageSetUpPr fitToPage="1"/>
  </sheetPr>
  <dimension ref="B1:F138"/>
  <sheetViews>
    <sheetView topLeftCell="A65" zoomScaleNormal="100" workbookViewId="0">
      <selection activeCell="E141" sqref="E141"/>
    </sheetView>
  </sheetViews>
  <sheetFormatPr defaultColWidth="9.1796875" defaultRowHeight="14.5" x14ac:dyDescent="0.35"/>
  <cols>
    <col min="1" max="1" width="3.81640625" style="29" customWidth="1"/>
    <col min="2" max="2" width="5.54296875" style="29" customWidth="1"/>
    <col min="3" max="3" width="39.1796875" style="29" customWidth="1"/>
    <col min="4" max="4" width="38.1796875" style="29" customWidth="1"/>
    <col min="5" max="5" width="14.453125" style="29" customWidth="1"/>
    <col min="6" max="6" width="17.1796875" style="29" customWidth="1"/>
    <col min="7" max="16384" width="9.1796875" style="29"/>
  </cols>
  <sheetData>
    <row r="1" spans="2:6" x14ac:dyDescent="0.35">
      <c r="E1" s="54"/>
      <c r="F1" s="54"/>
    </row>
    <row r="2" spans="2:6" ht="55.5" customHeight="1" x14ac:dyDescent="0.35">
      <c r="B2" s="53" t="s">
        <v>368</v>
      </c>
      <c r="C2" s="47"/>
      <c r="D2" s="47"/>
      <c r="E2" s="47"/>
      <c r="F2" s="47"/>
    </row>
    <row r="3" spans="2:6" x14ac:dyDescent="0.35">
      <c r="B3" s="34"/>
      <c r="C3" s="34"/>
      <c r="D3" s="34"/>
      <c r="E3" s="34"/>
      <c r="F3" s="34"/>
    </row>
    <row r="4" spans="2:6" ht="40.5" x14ac:dyDescent="0.35">
      <c r="B4" s="33" t="s">
        <v>0</v>
      </c>
      <c r="C4" s="33" t="s">
        <v>358</v>
      </c>
      <c r="D4" s="33" t="s">
        <v>357</v>
      </c>
      <c r="E4" s="33" t="s">
        <v>11</v>
      </c>
      <c r="F4" s="33" t="s">
        <v>363</v>
      </c>
    </row>
    <row r="5" spans="2:6" ht="27" x14ac:dyDescent="0.35">
      <c r="B5" s="31">
        <v>1</v>
      </c>
      <c r="C5" s="31" t="s">
        <v>33</v>
      </c>
      <c r="D5" s="31" t="s">
        <v>356</v>
      </c>
      <c r="E5" s="31" t="s">
        <v>362</v>
      </c>
      <c r="F5" s="7">
        <v>63</v>
      </c>
    </row>
    <row r="6" spans="2:6" x14ac:dyDescent="0.35">
      <c r="B6" s="31">
        <v>2</v>
      </c>
      <c r="C6" s="31" t="s">
        <v>34</v>
      </c>
      <c r="D6" s="31" t="s">
        <v>355</v>
      </c>
      <c r="E6" s="31" t="s">
        <v>362</v>
      </c>
      <c r="F6" s="7">
        <v>63</v>
      </c>
    </row>
    <row r="7" spans="2:6" x14ac:dyDescent="0.35">
      <c r="B7" s="31">
        <v>3</v>
      </c>
      <c r="C7" s="31" t="s">
        <v>35</v>
      </c>
      <c r="D7" s="31" t="s">
        <v>354</v>
      </c>
      <c r="E7" s="31" t="s">
        <v>362</v>
      </c>
      <c r="F7" s="7">
        <v>63</v>
      </c>
    </row>
    <row r="8" spans="2:6" x14ac:dyDescent="0.35">
      <c r="B8" s="31">
        <v>4</v>
      </c>
      <c r="C8" s="31" t="s">
        <v>353</v>
      </c>
      <c r="D8" s="31" t="s">
        <v>352</v>
      </c>
      <c r="E8" s="31" t="s">
        <v>362</v>
      </c>
      <c r="F8" s="7">
        <v>63</v>
      </c>
    </row>
    <row r="9" spans="2:6" x14ac:dyDescent="0.35">
      <c r="B9" s="31">
        <v>5</v>
      </c>
      <c r="C9" s="31" t="s">
        <v>37</v>
      </c>
      <c r="D9" s="31" t="s">
        <v>351</v>
      </c>
      <c r="E9" s="31" t="s">
        <v>362</v>
      </c>
      <c r="F9" s="7">
        <v>63</v>
      </c>
    </row>
    <row r="10" spans="2:6" x14ac:dyDescent="0.35">
      <c r="B10" s="31">
        <v>6</v>
      </c>
      <c r="C10" s="31" t="s">
        <v>38</v>
      </c>
      <c r="D10" s="31" t="s">
        <v>350</v>
      </c>
      <c r="E10" s="31" t="s">
        <v>362</v>
      </c>
      <c r="F10" s="7">
        <v>63</v>
      </c>
    </row>
    <row r="11" spans="2:6" x14ac:dyDescent="0.35">
      <c r="B11" s="31">
        <v>7</v>
      </c>
      <c r="C11" s="31" t="s">
        <v>39</v>
      </c>
      <c r="D11" s="31" t="s">
        <v>349</v>
      </c>
      <c r="E11" s="31" t="s">
        <v>362</v>
      </c>
      <c r="F11" s="7">
        <v>63</v>
      </c>
    </row>
    <row r="12" spans="2:6" x14ac:dyDescent="0.35">
      <c r="B12" s="31">
        <v>8</v>
      </c>
      <c r="C12" s="31" t="s">
        <v>40</v>
      </c>
      <c r="D12" s="31" t="s">
        <v>348</v>
      </c>
      <c r="E12" s="31" t="s">
        <v>362</v>
      </c>
      <c r="F12" s="7">
        <v>63</v>
      </c>
    </row>
    <row r="13" spans="2:6" x14ac:dyDescent="0.35">
      <c r="B13" s="31">
        <v>9</v>
      </c>
      <c r="C13" s="31" t="s">
        <v>41</v>
      </c>
      <c r="D13" s="31" t="s">
        <v>347</v>
      </c>
      <c r="E13" s="31" t="s">
        <v>362</v>
      </c>
      <c r="F13" s="7">
        <v>63</v>
      </c>
    </row>
    <row r="14" spans="2:6" x14ac:dyDescent="0.35">
      <c r="B14" s="31">
        <v>10</v>
      </c>
      <c r="C14" s="31" t="s">
        <v>42</v>
      </c>
      <c r="D14" s="31" t="s">
        <v>346</v>
      </c>
      <c r="E14" s="31" t="s">
        <v>362</v>
      </c>
      <c r="F14" s="7">
        <v>63</v>
      </c>
    </row>
    <row r="15" spans="2:6" x14ac:dyDescent="0.35">
      <c r="B15" s="31">
        <v>11</v>
      </c>
      <c r="C15" s="31" t="s">
        <v>43</v>
      </c>
      <c r="D15" s="31" t="s">
        <v>345</v>
      </c>
      <c r="E15" s="31" t="s">
        <v>362</v>
      </c>
      <c r="F15" s="7">
        <v>189</v>
      </c>
    </row>
    <row r="16" spans="2:6" x14ac:dyDescent="0.35">
      <c r="B16" s="31">
        <v>12</v>
      </c>
      <c r="C16" s="31" t="s">
        <v>44</v>
      </c>
      <c r="D16" s="31" t="s">
        <v>344</v>
      </c>
      <c r="E16" s="31" t="s">
        <v>362</v>
      </c>
      <c r="F16" s="7">
        <v>189</v>
      </c>
    </row>
    <row r="17" spans="2:6" x14ac:dyDescent="0.35">
      <c r="B17" s="31">
        <v>13</v>
      </c>
      <c r="C17" s="31" t="s">
        <v>45</v>
      </c>
      <c r="D17" s="31" t="s">
        <v>343</v>
      </c>
      <c r="E17" s="31" t="s">
        <v>362</v>
      </c>
      <c r="F17" s="7">
        <v>63</v>
      </c>
    </row>
    <row r="18" spans="2:6" x14ac:dyDescent="0.35">
      <c r="B18" s="31">
        <v>14</v>
      </c>
      <c r="C18" s="31" t="s">
        <v>46</v>
      </c>
      <c r="D18" s="31" t="s">
        <v>342</v>
      </c>
      <c r="E18" s="31" t="s">
        <v>362</v>
      </c>
      <c r="F18" s="7">
        <v>63</v>
      </c>
    </row>
    <row r="19" spans="2:6" x14ac:dyDescent="0.35">
      <c r="B19" s="31">
        <v>15</v>
      </c>
      <c r="C19" s="31" t="s">
        <v>47</v>
      </c>
      <c r="D19" s="31" t="s">
        <v>341</v>
      </c>
      <c r="E19" s="31" t="s">
        <v>362</v>
      </c>
      <c r="F19" s="7">
        <v>126</v>
      </c>
    </row>
    <row r="20" spans="2:6" ht="27" x14ac:dyDescent="0.35">
      <c r="B20" s="31">
        <v>16</v>
      </c>
      <c r="C20" s="31" t="s">
        <v>48</v>
      </c>
      <c r="D20" s="31" t="s">
        <v>340</v>
      </c>
      <c r="E20" s="31" t="s">
        <v>362</v>
      </c>
      <c r="F20" s="7">
        <v>63</v>
      </c>
    </row>
    <row r="21" spans="2:6" x14ac:dyDescent="0.35">
      <c r="B21" s="31">
        <v>17</v>
      </c>
      <c r="C21" s="31" t="s">
        <v>49</v>
      </c>
      <c r="D21" s="31" t="s">
        <v>339</v>
      </c>
      <c r="E21" s="31" t="s">
        <v>362</v>
      </c>
      <c r="F21" s="7">
        <v>63</v>
      </c>
    </row>
    <row r="22" spans="2:6" x14ac:dyDescent="0.35">
      <c r="B22" s="31">
        <v>18</v>
      </c>
      <c r="C22" s="31" t="s">
        <v>50</v>
      </c>
      <c r="D22" s="31" t="s">
        <v>338</v>
      </c>
      <c r="E22" s="31" t="s">
        <v>362</v>
      </c>
      <c r="F22" s="7">
        <v>189</v>
      </c>
    </row>
    <row r="23" spans="2:6" x14ac:dyDescent="0.35">
      <c r="B23" s="31">
        <v>19</v>
      </c>
      <c r="C23" s="31" t="s">
        <v>51</v>
      </c>
      <c r="D23" s="31" t="s">
        <v>337</v>
      </c>
      <c r="E23" s="31" t="s">
        <v>362</v>
      </c>
      <c r="F23" s="7">
        <v>126</v>
      </c>
    </row>
    <row r="24" spans="2:6" x14ac:dyDescent="0.35">
      <c r="B24" s="31">
        <v>20</v>
      </c>
      <c r="C24" s="31" t="s">
        <v>52</v>
      </c>
      <c r="D24" s="31" t="s">
        <v>336</v>
      </c>
      <c r="E24" s="31" t="s">
        <v>362</v>
      </c>
      <c r="F24" s="7">
        <v>63</v>
      </c>
    </row>
    <row r="25" spans="2:6" x14ac:dyDescent="0.35">
      <c r="B25" s="31">
        <v>21</v>
      </c>
      <c r="C25" s="31" t="s">
        <v>53</v>
      </c>
      <c r="D25" s="31" t="s">
        <v>335</v>
      </c>
      <c r="E25" s="31" t="s">
        <v>362</v>
      </c>
      <c r="F25" s="7">
        <v>63</v>
      </c>
    </row>
    <row r="26" spans="2:6" x14ac:dyDescent="0.35">
      <c r="B26" s="31">
        <v>22</v>
      </c>
      <c r="C26" s="31" t="s">
        <v>54</v>
      </c>
      <c r="D26" s="31" t="s">
        <v>334</v>
      </c>
      <c r="E26" s="31" t="s">
        <v>362</v>
      </c>
      <c r="F26" s="7">
        <v>94.5</v>
      </c>
    </row>
    <row r="27" spans="2:6" x14ac:dyDescent="0.35">
      <c r="B27" s="31">
        <v>23</v>
      </c>
      <c r="C27" s="31" t="s">
        <v>55</v>
      </c>
      <c r="D27" s="31" t="s">
        <v>333</v>
      </c>
      <c r="E27" s="31" t="s">
        <v>362</v>
      </c>
      <c r="F27" s="7">
        <v>94.5</v>
      </c>
    </row>
    <row r="28" spans="2:6" x14ac:dyDescent="0.35">
      <c r="B28" s="31">
        <v>24</v>
      </c>
      <c r="C28" s="31" t="s">
        <v>56</v>
      </c>
      <c r="D28" s="31" t="s">
        <v>332</v>
      </c>
      <c r="E28" s="31" t="s">
        <v>362</v>
      </c>
      <c r="F28" s="7">
        <v>94.5</v>
      </c>
    </row>
    <row r="29" spans="2:6" x14ac:dyDescent="0.35">
      <c r="B29" s="31">
        <v>25</v>
      </c>
      <c r="C29" s="31" t="s">
        <v>57</v>
      </c>
      <c r="D29" s="31" t="s">
        <v>331</v>
      </c>
      <c r="E29" s="31" t="s">
        <v>362</v>
      </c>
      <c r="F29" s="7">
        <v>63</v>
      </c>
    </row>
    <row r="30" spans="2:6" x14ac:dyDescent="0.35">
      <c r="B30" s="31">
        <v>26</v>
      </c>
      <c r="C30" s="31" t="s">
        <v>58</v>
      </c>
      <c r="D30" s="31" t="s">
        <v>330</v>
      </c>
      <c r="E30" s="31" t="s">
        <v>362</v>
      </c>
      <c r="F30" s="7">
        <v>189</v>
      </c>
    </row>
    <row r="31" spans="2:6" x14ac:dyDescent="0.35">
      <c r="B31" s="31">
        <v>27</v>
      </c>
      <c r="C31" s="31" t="s">
        <v>59</v>
      </c>
      <c r="D31" s="31" t="s">
        <v>329</v>
      </c>
      <c r="E31" s="31" t="s">
        <v>362</v>
      </c>
      <c r="F31" s="7">
        <v>94.5</v>
      </c>
    </row>
    <row r="32" spans="2:6" x14ac:dyDescent="0.35">
      <c r="B32" s="31">
        <v>28</v>
      </c>
      <c r="C32" s="31" t="s">
        <v>60</v>
      </c>
      <c r="D32" s="31" t="s">
        <v>328</v>
      </c>
      <c r="E32" s="31" t="s">
        <v>362</v>
      </c>
      <c r="F32" s="7">
        <v>189</v>
      </c>
    </row>
    <row r="33" spans="2:6" x14ac:dyDescent="0.35">
      <c r="B33" s="31">
        <v>29</v>
      </c>
      <c r="C33" s="31" t="s">
        <v>61</v>
      </c>
      <c r="D33" s="31" t="s">
        <v>327</v>
      </c>
      <c r="E33" s="31" t="s">
        <v>362</v>
      </c>
      <c r="F33" s="7">
        <v>94.5</v>
      </c>
    </row>
    <row r="34" spans="2:6" x14ac:dyDescent="0.35">
      <c r="B34" s="31">
        <v>30</v>
      </c>
      <c r="C34" s="31" t="s">
        <v>62</v>
      </c>
      <c r="D34" s="31" t="s">
        <v>326</v>
      </c>
      <c r="E34" s="31" t="s">
        <v>362</v>
      </c>
      <c r="F34" s="7">
        <v>63</v>
      </c>
    </row>
    <row r="35" spans="2:6" x14ac:dyDescent="0.35">
      <c r="B35" s="31">
        <v>31</v>
      </c>
      <c r="C35" s="31" t="s">
        <v>63</v>
      </c>
      <c r="D35" s="31" t="s">
        <v>325</v>
      </c>
      <c r="E35" s="31" t="s">
        <v>362</v>
      </c>
      <c r="F35" s="7">
        <v>189</v>
      </c>
    </row>
    <row r="36" spans="2:6" x14ac:dyDescent="0.35">
      <c r="B36" s="31">
        <v>32</v>
      </c>
      <c r="C36" s="31" t="s">
        <v>64</v>
      </c>
      <c r="D36" s="31" t="s">
        <v>324</v>
      </c>
      <c r="E36" s="31" t="s">
        <v>362</v>
      </c>
      <c r="F36" s="7">
        <v>189</v>
      </c>
    </row>
    <row r="37" spans="2:6" x14ac:dyDescent="0.35">
      <c r="B37" s="31">
        <v>33</v>
      </c>
      <c r="C37" s="31" t="s">
        <v>65</v>
      </c>
      <c r="D37" s="31" t="s">
        <v>323</v>
      </c>
      <c r="E37" s="31" t="s">
        <v>362</v>
      </c>
      <c r="F37" s="7">
        <v>189</v>
      </c>
    </row>
    <row r="38" spans="2:6" x14ac:dyDescent="0.35">
      <c r="B38" s="31">
        <v>34</v>
      </c>
      <c r="C38" s="31" t="s">
        <v>66</v>
      </c>
      <c r="D38" s="31" t="s">
        <v>322</v>
      </c>
      <c r="E38" s="31" t="s">
        <v>362</v>
      </c>
      <c r="F38" s="7">
        <v>126</v>
      </c>
    </row>
    <row r="39" spans="2:6" x14ac:dyDescent="0.35">
      <c r="B39" s="31">
        <v>35</v>
      </c>
      <c r="C39" s="31" t="s">
        <v>67</v>
      </c>
      <c r="D39" s="31" t="s">
        <v>321</v>
      </c>
      <c r="E39" s="31" t="s">
        <v>362</v>
      </c>
      <c r="F39" s="7">
        <v>252</v>
      </c>
    </row>
    <row r="40" spans="2:6" x14ac:dyDescent="0.35">
      <c r="B40" s="31">
        <v>36</v>
      </c>
      <c r="C40" s="31" t="s">
        <v>68</v>
      </c>
      <c r="D40" s="31" t="s">
        <v>320</v>
      </c>
      <c r="E40" s="31" t="s">
        <v>362</v>
      </c>
      <c r="F40" s="7">
        <v>94.5</v>
      </c>
    </row>
    <row r="41" spans="2:6" x14ac:dyDescent="0.35">
      <c r="B41" s="31">
        <v>37</v>
      </c>
      <c r="C41" s="31" t="s">
        <v>69</v>
      </c>
      <c r="D41" s="31" t="s">
        <v>319</v>
      </c>
      <c r="E41" s="31" t="s">
        <v>362</v>
      </c>
      <c r="F41" s="7">
        <v>189</v>
      </c>
    </row>
    <row r="42" spans="2:6" x14ac:dyDescent="0.35">
      <c r="B42" s="31">
        <v>38</v>
      </c>
      <c r="C42" s="31" t="s">
        <v>318</v>
      </c>
      <c r="D42" s="31" t="s">
        <v>317</v>
      </c>
      <c r="E42" s="31" t="s">
        <v>362</v>
      </c>
      <c r="F42" s="7">
        <v>189</v>
      </c>
    </row>
    <row r="43" spans="2:6" x14ac:dyDescent="0.35">
      <c r="B43" s="31">
        <v>39</v>
      </c>
      <c r="C43" s="31" t="s">
        <v>70</v>
      </c>
      <c r="D43" s="31" t="s">
        <v>316</v>
      </c>
      <c r="E43" s="31" t="s">
        <v>362</v>
      </c>
      <c r="F43" s="7">
        <v>189</v>
      </c>
    </row>
    <row r="44" spans="2:6" x14ac:dyDescent="0.35">
      <c r="B44" s="31">
        <v>40</v>
      </c>
      <c r="C44" s="31" t="s">
        <v>71</v>
      </c>
      <c r="D44" s="31" t="s">
        <v>315</v>
      </c>
      <c r="E44" s="31" t="s">
        <v>362</v>
      </c>
      <c r="F44" s="7">
        <v>189</v>
      </c>
    </row>
    <row r="45" spans="2:6" x14ac:dyDescent="0.35">
      <c r="B45" s="31">
        <v>41</v>
      </c>
      <c r="C45" s="31" t="s">
        <v>72</v>
      </c>
      <c r="D45" s="31" t="s">
        <v>314</v>
      </c>
      <c r="E45" s="31" t="s">
        <v>362</v>
      </c>
      <c r="F45" s="7">
        <v>189</v>
      </c>
    </row>
    <row r="46" spans="2:6" x14ac:dyDescent="0.35">
      <c r="B46" s="31">
        <v>42</v>
      </c>
      <c r="C46" s="31" t="s">
        <v>73</v>
      </c>
      <c r="D46" s="31" t="s">
        <v>313</v>
      </c>
      <c r="E46" s="31" t="s">
        <v>362</v>
      </c>
      <c r="F46" s="7">
        <v>63</v>
      </c>
    </row>
    <row r="47" spans="2:6" x14ac:dyDescent="0.35">
      <c r="B47" s="31">
        <v>43</v>
      </c>
      <c r="C47" s="31" t="s">
        <v>312</v>
      </c>
      <c r="D47" s="31" t="s">
        <v>311</v>
      </c>
      <c r="E47" s="31" t="s">
        <v>362</v>
      </c>
      <c r="F47" s="7">
        <v>189</v>
      </c>
    </row>
    <row r="48" spans="2:6" x14ac:dyDescent="0.35">
      <c r="B48" s="31">
        <v>44</v>
      </c>
      <c r="C48" s="31" t="s">
        <v>74</v>
      </c>
      <c r="D48" s="31" t="s">
        <v>310</v>
      </c>
      <c r="E48" s="31" t="s">
        <v>362</v>
      </c>
      <c r="F48" s="7">
        <v>63</v>
      </c>
    </row>
    <row r="49" spans="2:6" x14ac:dyDescent="0.35">
      <c r="B49" s="31">
        <v>45</v>
      </c>
      <c r="C49" s="31" t="s">
        <v>75</v>
      </c>
      <c r="D49" s="31" t="s">
        <v>309</v>
      </c>
      <c r="E49" s="31" t="s">
        <v>362</v>
      </c>
      <c r="F49" s="7">
        <v>189</v>
      </c>
    </row>
    <row r="50" spans="2:6" x14ac:dyDescent="0.35">
      <c r="B50" s="31">
        <v>46</v>
      </c>
      <c r="C50" s="31" t="s">
        <v>76</v>
      </c>
      <c r="D50" s="31" t="s">
        <v>308</v>
      </c>
      <c r="E50" s="31" t="s">
        <v>362</v>
      </c>
      <c r="F50" s="7">
        <v>189</v>
      </c>
    </row>
    <row r="51" spans="2:6" x14ac:dyDescent="0.35">
      <c r="B51" s="31">
        <v>47</v>
      </c>
      <c r="C51" s="31" t="s">
        <v>77</v>
      </c>
      <c r="D51" s="31" t="s">
        <v>307</v>
      </c>
      <c r="E51" s="31" t="s">
        <v>362</v>
      </c>
      <c r="F51" s="7">
        <v>189</v>
      </c>
    </row>
    <row r="52" spans="2:6" x14ac:dyDescent="0.35">
      <c r="B52" s="31">
        <v>48</v>
      </c>
      <c r="C52" s="31" t="s">
        <v>78</v>
      </c>
      <c r="D52" s="31" t="s">
        <v>306</v>
      </c>
      <c r="E52" s="31" t="s">
        <v>362</v>
      </c>
      <c r="F52" s="7">
        <v>189</v>
      </c>
    </row>
    <row r="53" spans="2:6" x14ac:dyDescent="0.35">
      <c r="B53" s="31">
        <v>49</v>
      </c>
      <c r="C53" s="31" t="s">
        <v>79</v>
      </c>
      <c r="D53" s="31" t="s">
        <v>305</v>
      </c>
      <c r="E53" s="31" t="s">
        <v>362</v>
      </c>
      <c r="F53" s="7">
        <v>126</v>
      </c>
    </row>
    <row r="54" spans="2:6" x14ac:dyDescent="0.35">
      <c r="B54" s="31">
        <v>50</v>
      </c>
      <c r="C54" s="31" t="s">
        <v>80</v>
      </c>
      <c r="D54" s="31" t="s">
        <v>304</v>
      </c>
      <c r="E54" s="31" t="s">
        <v>362</v>
      </c>
      <c r="F54" s="7">
        <v>189</v>
      </c>
    </row>
    <row r="55" spans="2:6" x14ac:dyDescent="0.35">
      <c r="B55" s="31">
        <v>51</v>
      </c>
      <c r="C55" s="31" t="s">
        <v>81</v>
      </c>
      <c r="D55" s="31" t="s">
        <v>303</v>
      </c>
      <c r="E55" s="31" t="s">
        <v>362</v>
      </c>
      <c r="F55" s="7">
        <v>189</v>
      </c>
    </row>
    <row r="56" spans="2:6" ht="27" x14ac:dyDescent="0.35">
      <c r="B56" s="31">
        <v>52</v>
      </c>
      <c r="C56" s="31" t="s">
        <v>82</v>
      </c>
      <c r="D56" s="31" t="s">
        <v>302</v>
      </c>
      <c r="E56" s="31" t="s">
        <v>362</v>
      </c>
      <c r="F56" s="7">
        <v>189</v>
      </c>
    </row>
    <row r="57" spans="2:6" x14ac:dyDescent="0.35">
      <c r="B57" s="31">
        <v>53</v>
      </c>
      <c r="C57" s="31" t="s">
        <v>83</v>
      </c>
      <c r="D57" s="31" t="s">
        <v>301</v>
      </c>
      <c r="E57" s="31" t="s">
        <v>362</v>
      </c>
      <c r="F57" s="7">
        <v>63</v>
      </c>
    </row>
    <row r="58" spans="2:6" x14ac:dyDescent="0.35">
      <c r="B58" s="31">
        <v>54</v>
      </c>
      <c r="C58" s="31" t="s">
        <v>84</v>
      </c>
      <c r="D58" s="31" t="s">
        <v>300</v>
      </c>
      <c r="E58" s="31" t="s">
        <v>362</v>
      </c>
      <c r="F58" s="7">
        <v>63</v>
      </c>
    </row>
    <row r="59" spans="2:6" x14ac:dyDescent="0.35">
      <c r="B59" s="31">
        <v>55</v>
      </c>
      <c r="C59" s="31" t="s">
        <v>85</v>
      </c>
      <c r="D59" s="31" t="s">
        <v>299</v>
      </c>
      <c r="E59" s="31" t="s">
        <v>362</v>
      </c>
      <c r="F59" s="7">
        <v>63</v>
      </c>
    </row>
    <row r="60" spans="2:6" x14ac:dyDescent="0.35">
      <c r="B60" s="31">
        <v>56</v>
      </c>
      <c r="C60" s="31" t="s">
        <v>86</v>
      </c>
      <c r="D60" s="31" t="s">
        <v>298</v>
      </c>
      <c r="E60" s="31" t="s">
        <v>362</v>
      </c>
      <c r="F60" s="7">
        <v>189</v>
      </c>
    </row>
    <row r="61" spans="2:6" x14ac:dyDescent="0.35">
      <c r="B61" s="31">
        <v>57</v>
      </c>
      <c r="C61" s="31" t="s">
        <v>87</v>
      </c>
      <c r="D61" s="31" t="s">
        <v>297</v>
      </c>
      <c r="E61" s="31" t="s">
        <v>362</v>
      </c>
      <c r="F61" s="7">
        <v>189</v>
      </c>
    </row>
    <row r="62" spans="2:6" x14ac:dyDescent="0.35">
      <c r="B62" s="31">
        <v>58</v>
      </c>
      <c r="C62" s="31" t="s">
        <v>88</v>
      </c>
      <c r="D62" s="31" t="s">
        <v>296</v>
      </c>
      <c r="E62" s="31" t="s">
        <v>362</v>
      </c>
      <c r="F62" s="7">
        <v>126</v>
      </c>
    </row>
    <row r="63" spans="2:6" x14ac:dyDescent="0.35">
      <c r="B63" s="31">
        <v>59</v>
      </c>
      <c r="C63" s="31" t="s">
        <v>89</v>
      </c>
      <c r="D63" s="31" t="s">
        <v>295</v>
      </c>
      <c r="E63" s="31" t="s">
        <v>362</v>
      </c>
      <c r="F63" s="7">
        <v>189</v>
      </c>
    </row>
    <row r="64" spans="2:6" x14ac:dyDescent="0.35">
      <c r="B64" s="31">
        <v>60</v>
      </c>
      <c r="C64" s="31" t="s">
        <v>90</v>
      </c>
      <c r="D64" s="31" t="s">
        <v>294</v>
      </c>
      <c r="E64" s="31" t="s">
        <v>362</v>
      </c>
      <c r="F64" s="7">
        <v>189</v>
      </c>
    </row>
    <row r="65" spans="2:6" x14ac:dyDescent="0.35">
      <c r="B65" s="31">
        <v>61</v>
      </c>
      <c r="C65" s="31" t="s">
        <v>91</v>
      </c>
      <c r="D65" s="31" t="s">
        <v>293</v>
      </c>
      <c r="E65" s="31" t="s">
        <v>362</v>
      </c>
      <c r="F65" s="7">
        <v>126</v>
      </c>
    </row>
    <row r="66" spans="2:6" x14ac:dyDescent="0.35">
      <c r="B66" s="31">
        <v>62</v>
      </c>
      <c r="C66" s="31" t="s">
        <v>92</v>
      </c>
      <c r="D66" s="31" t="s">
        <v>292</v>
      </c>
      <c r="E66" s="31" t="s">
        <v>362</v>
      </c>
      <c r="F66" s="7">
        <v>63</v>
      </c>
    </row>
    <row r="67" spans="2:6" x14ac:dyDescent="0.35">
      <c r="B67" s="31">
        <v>63</v>
      </c>
      <c r="C67" s="31" t="s">
        <v>93</v>
      </c>
      <c r="D67" s="31" t="s">
        <v>291</v>
      </c>
      <c r="E67" s="31" t="s">
        <v>362</v>
      </c>
      <c r="F67" s="7">
        <v>189</v>
      </c>
    </row>
    <row r="68" spans="2:6" x14ac:dyDescent="0.35">
      <c r="B68" s="31">
        <v>64</v>
      </c>
      <c r="C68" s="31" t="s">
        <v>94</v>
      </c>
      <c r="D68" s="31" t="s">
        <v>290</v>
      </c>
      <c r="E68" s="31" t="s">
        <v>362</v>
      </c>
      <c r="F68" s="7">
        <v>63</v>
      </c>
    </row>
    <row r="69" spans="2:6" x14ac:dyDescent="0.35">
      <c r="B69" s="31">
        <v>65</v>
      </c>
      <c r="C69" s="31" t="s">
        <v>95</v>
      </c>
      <c r="D69" s="31" t="s">
        <v>289</v>
      </c>
      <c r="E69" s="31" t="s">
        <v>362</v>
      </c>
      <c r="F69" s="7">
        <v>63</v>
      </c>
    </row>
    <row r="70" spans="2:6" x14ac:dyDescent="0.35">
      <c r="B70" s="31">
        <v>66</v>
      </c>
      <c r="C70" s="31" t="s">
        <v>96</v>
      </c>
      <c r="D70" s="31" t="s">
        <v>288</v>
      </c>
      <c r="E70" s="31" t="s">
        <v>362</v>
      </c>
      <c r="F70" s="7">
        <v>189</v>
      </c>
    </row>
    <row r="71" spans="2:6" ht="27" x14ac:dyDescent="0.35">
      <c r="B71" s="31">
        <v>67</v>
      </c>
      <c r="C71" s="31" t="s">
        <v>97</v>
      </c>
      <c r="D71" s="31" t="s">
        <v>287</v>
      </c>
      <c r="E71" s="31" t="s">
        <v>362</v>
      </c>
      <c r="F71" s="7">
        <v>189</v>
      </c>
    </row>
    <row r="72" spans="2:6" x14ac:dyDescent="0.35">
      <c r="B72" s="31">
        <v>68</v>
      </c>
      <c r="C72" s="31" t="s">
        <v>98</v>
      </c>
      <c r="D72" s="31" t="s">
        <v>286</v>
      </c>
      <c r="E72" s="31" t="s">
        <v>362</v>
      </c>
      <c r="F72" s="7">
        <v>189</v>
      </c>
    </row>
    <row r="73" spans="2:6" x14ac:dyDescent="0.35">
      <c r="B73" s="31">
        <v>69</v>
      </c>
      <c r="C73" s="31" t="s">
        <v>99</v>
      </c>
      <c r="D73" s="31" t="s">
        <v>285</v>
      </c>
      <c r="E73" s="31" t="s">
        <v>362</v>
      </c>
      <c r="F73" s="7">
        <v>189</v>
      </c>
    </row>
    <row r="74" spans="2:6" x14ac:dyDescent="0.35">
      <c r="B74" s="31">
        <v>70</v>
      </c>
      <c r="C74" s="31" t="s">
        <v>100</v>
      </c>
      <c r="D74" s="31" t="s">
        <v>284</v>
      </c>
      <c r="E74" s="31" t="s">
        <v>362</v>
      </c>
      <c r="F74" s="7">
        <v>189</v>
      </c>
    </row>
    <row r="75" spans="2:6" x14ac:dyDescent="0.35">
      <c r="B75" s="31">
        <v>71</v>
      </c>
      <c r="C75" s="31" t="s">
        <v>101</v>
      </c>
      <c r="D75" s="31" t="s">
        <v>283</v>
      </c>
      <c r="E75" s="31" t="s">
        <v>362</v>
      </c>
      <c r="F75" s="7">
        <v>94.5</v>
      </c>
    </row>
    <row r="76" spans="2:6" ht="27" x14ac:dyDescent="0.35">
      <c r="B76" s="31">
        <v>72</v>
      </c>
      <c r="C76" s="31" t="s">
        <v>102</v>
      </c>
      <c r="D76" s="32" t="s">
        <v>282</v>
      </c>
      <c r="E76" s="31" t="s">
        <v>362</v>
      </c>
      <c r="F76" s="7">
        <v>94.5</v>
      </c>
    </row>
    <row r="77" spans="2:6" ht="27" x14ac:dyDescent="0.35">
      <c r="B77" s="31">
        <v>73</v>
      </c>
      <c r="C77" s="31" t="s">
        <v>103</v>
      </c>
      <c r="D77" s="31" t="s">
        <v>281</v>
      </c>
      <c r="E77" s="31" t="s">
        <v>362</v>
      </c>
      <c r="F77" s="7">
        <v>189</v>
      </c>
    </row>
    <row r="78" spans="2:6" x14ac:dyDescent="0.35">
      <c r="B78" s="31">
        <v>74</v>
      </c>
      <c r="C78" s="31" t="s">
        <v>104</v>
      </c>
      <c r="D78" s="31" t="s">
        <v>280</v>
      </c>
      <c r="E78" s="31" t="s">
        <v>362</v>
      </c>
      <c r="F78" s="7">
        <v>252</v>
      </c>
    </row>
    <row r="79" spans="2:6" x14ac:dyDescent="0.35">
      <c r="B79" s="31">
        <v>75</v>
      </c>
      <c r="C79" s="31" t="s">
        <v>105</v>
      </c>
      <c r="D79" s="31" t="s">
        <v>279</v>
      </c>
      <c r="E79" s="31" t="s">
        <v>362</v>
      </c>
      <c r="F79" s="7">
        <v>63</v>
      </c>
    </row>
    <row r="80" spans="2:6" x14ac:dyDescent="0.35">
      <c r="B80" s="31">
        <v>76</v>
      </c>
      <c r="C80" s="31" t="s">
        <v>106</v>
      </c>
      <c r="D80" s="31" t="s">
        <v>278</v>
      </c>
      <c r="E80" s="31" t="s">
        <v>362</v>
      </c>
      <c r="F80" s="7">
        <v>189</v>
      </c>
    </row>
    <row r="81" spans="2:6" x14ac:dyDescent="0.35">
      <c r="B81" s="31">
        <v>77</v>
      </c>
      <c r="C81" s="31" t="s">
        <v>107</v>
      </c>
      <c r="D81" s="31" t="s">
        <v>277</v>
      </c>
      <c r="E81" s="31" t="s">
        <v>362</v>
      </c>
      <c r="F81" s="7">
        <v>126</v>
      </c>
    </row>
    <row r="82" spans="2:6" x14ac:dyDescent="0.35">
      <c r="B82" s="31">
        <v>78</v>
      </c>
      <c r="C82" s="31" t="s">
        <v>108</v>
      </c>
      <c r="D82" s="31" t="s">
        <v>276</v>
      </c>
      <c r="E82" s="31" t="s">
        <v>362</v>
      </c>
      <c r="F82" s="7">
        <v>189</v>
      </c>
    </row>
    <row r="83" spans="2:6" x14ac:dyDescent="0.35">
      <c r="B83" s="31">
        <v>79</v>
      </c>
      <c r="C83" s="31" t="s">
        <v>109</v>
      </c>
      <c r="D83" s="31" t="s">
        <v>275</v>
      </c>
      <c r="E83" s="31" t="s">
        <v>362</v>
      </c>
      <c r="F83" s="7">
        <v>63</v>
      </c>
    </row>
    <row r="84" spans="2:6" x14ac:dyDescent="0.35">
      <c r="B84" s="31">
        <v>80</v>
      </c>
      <c r="C84" s="31" t="s">
        <v>110</v>
      </c>
      <c r="D84" s="31" t="s">
        <v>274</v>
      </c>
      <c r="E84" s="31" t="s">
        <v>362</v>
      </c>
      <c r="F84" s="7">
        <v>126</v>
      </c>
    </row>
    <row r="85" spans="2:6" x14ac:dyDescent="0.35">
      <c r="B85" s="31">
        <v>81</v>
      </c>
      <c r="C85" s="31" t="s">
        <v>111</v>
      </c>
      <c r="D85" s="31" t="s">
        <v>273</v>
      </c>
      <c r="E85" s="31" t="s">
        <v>362</v>
      </c>
      <c r="F85" s="7">
        <v>63</v>
      </c>
    </row>
    <row r="86" spans="2:6" x14ac:dyDescent="0.35">
      <c r="B86" s="31">
        <v>82</v>
      </c>
      <c r="C86" s="31" t="s">
        <v>112</v>
      </c>
      <c r="D86" s="31" t="s">
        <v>272</v>
      </c>
      <c r="E86" s="31" t="s">
        <v>362</v>
      </c>
      <c r="F86" s="7">
        <v>63</v>
      </c>
    </row>
    <row r="87" spans="2:6" x14ac:dyDescent="0.35">
      <c r="B87" s="31">
        <v>83</v>
      </c>
      <c r="C87" s="31" t="s">
        <v>113</v>
      </c>
      <c r="D87" s="31" t="s">
        <v>271</v>
      </c>
      <c r="E87" s="31" t="s">
        <v>362</v>
      </c>
      <c r="F87" s="7">
        <v>189</v>
      </c>
    </row>
    <row r="88" spans="2:6" x14ac:dyDescent="0.35">
      <c r="B88" s="31">
        <v>84</v>
      </c>
      <c r="C88" s="31" t="s">
        <v>114</v>
      </c>
      <c r="D88" s="31" t="s">
        <v>270</v>
      </c>
      <c r="E88" s="31" t="s">
        <v>362</v>
      </c>
      <c r="F88" s="7">
        <v>189</v>
      </c>
    </row>
    <row r="89" spans="2:6" x14ac:dyDescent="0.35">
      <c r="B89" s="31">
        <v>85</v>
      </c>
      <c r="C89" s="31" t="s">
        <v>115</v>
      </c>
      <c r="D89" s="31" t="s">
        <v>269</v>
      </c>
      <c r="E89" s="31" t="s">
        <v>362</v>
      </c>
      <c r="F89" s="7">
        <v>63</v>
      </c>
    </row>
    <row r="90" spans="2:6" x14ac:dyDescent="0.35">
      <c r="B90" s="31">
        <v>86</v>
      </c>
      <c r="C90" s="31" t="s">
        <v>116</v>
      </c>
      <c r="D90" s="31" t="s">
        <v>268</v>
      </c>
      <c r="E90" s="31" t="s">
        <v>362</v>
      </c>
      <c r="F90" s="7">
        <v>63</v>
      </c>
    </row>
    <row r="91" spans="2:6" x14ac:dyDescent="0.35">
      <c r="B91" s="31">
        <v>87</v>
      </c>
      <c r="C91" s="31" t="s">
        <v>117</v>
      </c>
      <c r="D91" s="31" t="s">
        <v>267</v>
      </c>
      <c r="E91" s="31" t="s">
        <v>362</v>
      </c>
      <c r="F91" s="7">
        <v>126</v>
      </c>
    </row>
    <row r="92" spans="2:6" x14ac:dyDescent="0.35">
      <c r="B92" s="31">
        <v>88</v>
      </c>
      <c r="C92" s="31" t="s">
        <v>118</v>
      </c>
      <c r="D92" s="31" t="s">
        <v>266</v>
      </c>
      <c r="E92" s="31" t="s">
        <v>362</v>
      </c>
      <c r="F92" s="7">
        <v>189</v>
      </c>
    </row>
    <row r="93" spans="2:6" x14ac:dyDescent="0.35">
      <c r="B93" s="31">
        <v>89</v>
      </c>
      <c r="C93" s="31" t="s">
        <v>119</v>
      </c>
      <c r="D93" s="31" t="s">
        <v>265</v>
      </c>
      <c r="E93" s="31" t="s">
        <v>362</v>
      </c>
      <c r="F93" s="7">
        <v>189</v>
      </c>
    </row>
    <row r="94" spans="2:6" x14ac:dyDescent="0.35">
      <c r="B94" s="31">
        <v>90</v>
      </c>
      <c r="C94" s="31" t="s">
        <v>120</v>
      </c>
      <c r="D94" s="31" t="s">
        <v>264</v>
      </c>
      <c r="E94" s="31" t="s">
        <v>362</v>
      </c>
      <c r="F94" s="7">
        <v>126</v>
      </c>
    </row>
    <row r="95" spans="2:6" x14ac:dyDescent="0.35">
      <c r="B95" s="31">
        <v>91</v>
      </c>
      <c r="C95" s="31" t="s">
        <v>121</v>
      </c>
      <c r="D95" s="31" t="s">
        <v>263</v>
      </c>
      <c r="E95" s="31" t="s">
        <v>362</v>
      </c>
      <c r="F95" s="7">
        <v>126</v>
      </c>
    </row>
    <row r="96" spans="2:6" x14ac:dyDescent="0.35">
      <c r="B96" s="31">
        <v>92</v>
      </c>
      <c r="C96" s="31" t="s">
        <v>122</v>
      </c>
      <c r="D96" s="31" t="s">
        <v>262</v>
      </c>
      <c r="E96" s="31" t="s">
        <v>362</v>
      </c>
      <c r="F96" s="7">
        <v>126</v>
      </c>
    </row>
    <row r="97" spans="2:6" x14ac:dyDescent="0.35">
      <c r="B97" s="31">
        <v>93</v>
      </c>
      <c r="C97" s="31" t="s">
        <v>123</v>
      </c>
      <c r="D97" s="31" t="s">
        <v>261</v>
      </c>
      <c r="E97" s="31" t="s">
        <v>362</v>
      </c>
      <c r="F97" s="7">
        <v>126</v>
      </c>
    </row>
    <row r="98" spans="2:6" x14ac:dyDescent="0.35">
      <c r="B98" s="31">
        <v>94</v>
      </c>
      <c r="C98" s="31" t="s">
        <v>124</v>
      </c>
      <c r="D98" s="31" t="s">
        <v>260</v>
      </c>
      <c r="E98" s="31" t="s">
        <v>362</v>
      </c>
      <c r="F98" s="7">
        <v>126</v>
      </c>
    </row>
    <row r="99" spans="2:6" x14ac:dyDescent="0.35">
      <c r="B99" s="31">
        <v>95</v>
      </c>
      <c r="C99" s="31" t="s">
        <v>125</v>
      </c>
      <c r="D99" s="31" t="s">
        <v>259</v>
      </c>
      <c r="E99" s="31" t="s">
        <v>362</v>
      </c>
      <c r="F99" s="7">
        <v>126</v>
      </c>
    </row>
    <row r="100" spans="2:6" x14ac:dyDescent="0.35">
      <c r="B100" s="31">
        <v>96</v>
      </c>
      <c r="C100" s="31" t="s">
        <v>126</v>
      </c>
      <c r="D100" s="31" t="s">
        <v>258</v>
      </c>
      <c r="E100" s="31" t="s">
        <v>362</v>
      </c>
      <c r="F100" s="7">
        <v>63</v>
      </c>
    </row>
    <row r="101" spans="2:6" x14ac:dyDescent="0.35">
      <c r="B101" s="31">
        <v>97</v>
      </c>
      <c r="C101" s="31" t="s">
        <v>127</v>
      </c>
      <c r="D101" s="31" t="s">
        <v>257</v>
      </c>
      <c r="E101" s="31" t="s">
        <v>362</v>
      </c>
      <c r="F101" s="7">
        <v>63</v>
      </c>
    </row>
    <row r="102" spans="2:6" x14ac:dyDescent="0.35">
      <c r="B102" s="31">
        <v>98</v>
      </c>
      <c r="C102" s="31" t="s">
        <v>128</v>
      </c>
      <c r="D102" s="31" t="s">
        <v>256</v>
      </c>
      <c r="E102" s="31" t="s">
        <v>362</v>
      </c>
      <c r="F102" s="7">
        <v>63</v>
      </c>
    </row>
    <row r="103" spans="2:6" x14ac:dyDescent="0.35">
      <c r="B103" s="31">
        <v>99</v>
      </c>
      <c r="C103" s="31" t="s">
        <v>129</v>
      </c>
      <c r="D103" s="31" t="s">
        <v>255</v>
      </c>
      <c r="E103" s="31" t="s">
        <v>362</v>
      </c>
      <c r="F103" s="7">
        <v>126</v>
      </c>
    </row>
    <row r="104" spans="2:6" x14ac:dyDescent="0.35">
      <c r="B104" s="31">
        <v>100</v>
      </c>
      <c r="C104" s="31" t="s">
        <v>130</v>
      </c>
      <c r="D104" s="31" t="s">
        <v>254</v>
      </c>
      <c r="E104" s="31" t="s">
        <v>362</v>
      </c>
      <c r="F104" s="7">
        <v>126</v>
      </c>
    </row>
    <row r="105" spans="2:6" x14ac:dyDescent="0.35">
      <c r="B105" s="31">
        <v>101</v>
      </c>
      <c r="C105" s="31" t="s">
        <v>131</v>
      </c>
      <c r="D105" s="31" t="s">
        <v>253</v>
      </c>
      <c r="E105" s="31" t="s">
        <v>362</v>
      </c>
      <c r="F105" s="7">
        <v>126</v>
      </c>
    </row>
    <row r="106" spans="2:6" x14ac:dyDescent="0.35">
      <c r="B106" s="31">
        <v>102</v>
      </c>
      <c r="C106" s="31" t="s">
        <v>132</v>
      </c>
      <c r="D106" s="31" t="s">
        <v>252</v>
      </c>
      <c r="E106" s="31" t="s">
        <v>362</v>
      </c>
      <c r="F106" s="7">
        <v>126</v>
      </c>
    </row>
    <row r="107" spans="2:6" x14ac:dyDescent="0.35">
      <c r="B107" s="31">
        <v>103</v>
      </c>
      <c r="C107" s="31" t="s">
        <v>133</v>
      </c>
      <c r="D107" s="31" t="s">
        <v>251</v>
      </c>
      <c r="E107" s="31" t="s">
        <v>362</v>
      </c>
      <c r="F107" s="7">
        <v>126</v>
      </c>
    </row>
    <row r="108" spans="2:6" x14ac:dyDescent="0.35">
      <c r="B108" s="31">
        <v>104</v>
      </c>
      <c r="C108" s="31" t="s">
        <v>134</v>
      </c>
      <c r="D108" s="31" t="s">
        <v>250</v>
      </c>
      <c r="E108" s="31" t="s">
        <v>362</v>
      </c>
      <c r="F108" s="7">
        <v>63</v>
      </c>
    </row>
    <row r="109" spans="2:6" x14ac:dyDescent="0.35">
      <c r="B109" s="31">
        <v>105</v>
      </c>
      <c r="C109" s="31" t="s">
        <v>135</v>
      </c>
      <c r="D109" s="31" t="s">
        <v>249</v>
      </c>
      <c r="E109" s="31" t="s">
        <v>362</v>
      </c>
      <c r="F109" s="7">
        <v>189</v>
      </c>
    </row>
    <row r="110" spans="2:6" x14ac:dyDescent="0.35">
      <c r="B110" s="31">
        <v>106</v>
      </c>
      <c r="C110" s="31" t="s">
        <v>136</v>
      </c>
      <c r="D110" s="31" t="s">
        <v>248</v>
      </c>
      <c r="E110" s="31" t="s">
        <v>362</v>
      </c>
      <c r="F110" s="7">
        <v>94.5</v>
      </c>
    </row>
    <row r="111" spans="2:6" x14ac:dyDescent="0.35">
      <c r="B111" s="31">
        <v>107</v>
      </c>
      <c r="C111" s="31" t="s">
        <v>137</v>
      </c>
      <c r="D111" s="31" t="s">
        <v>247</v>
      </c>
      <c r="E111" s="31" t="s">
        <v>362</v>
      </c>
      <c r="F111" s="7">
        <v>189</v>
      </c>
    </row>
    <row r="112" spans="2:6" x14ac:dyDescent="0.35">
      <c r="B112" s="31">
        <v>108</v>
      </c>
      <c r="C112" s="31" t="s">
        <v>138</v>
      </c>
      <c r="D112" s="31" t="s">
        <v>246</v>
      </c>
      <c r="E112" s="31" t="s">
        <v>362</v>
      </c>
      <c r="F112" s="7">
        <v>126</v>
      </c>
    </row>
    <row r="113" spans="2:6" x14ac:dyDescent="0.35">
      <c r="B113" s="31">
        <v>109</v>
      </c>
      <c r="C113" s="31" t="s">
        <v>139</v>
      </c>
      <c r="D113" s="31" t="s">
        <v>245</v>
      </c>
      <c r="E113" s="31" t="s">
        <v>362</v>
      </c>
      <c r="F113" s="7">
        <v>126</v>
      </c>
    </row>
    <row r="114" spans="2:6" x14ac:dyDescent="0.35">
      <c r="B114" s="31">
        <v>110</v>
      </c>
      <c r="C114" s="31" t="s">
        <v>140</v>
      </c>
      <c r="D114" s="31" t="s">
        <v>244</v>
      </c>
      <c r="E114" s="31" t="s">
        <v>362</v>
      </c>
      <c r="F114" s="7">
        <v>189</v>
      </c>
    </row>
    <row r="115" spans="2:6" x14ac:dyDescent="0.35">
      <c r="B115" s="31">
        <v>111</v>
      </c>
      <c r="C115" s="31" t="s">
        <v>141</v>
      </c>
      <c r="D115" s="31" t="s">
        <v>243</v>
      </c>
      <c r="E115" s="31" t="s">
        <v>362</v>
      </c>
      <c r="F115" s="7">
        <v>189</v>
      </c>
    </row>
    <row r="116" spans="2:6" x14ac:dyDescent="0.35">
      <c r="B116" s="31">
        <v>112</v>
      </c>
      <c r="C116" s="31" t="s">
        <v>142</v>
      </c>
      <c r="D116" s="31" t="s">
        <v>242</v>
      </c>
      <c r="E116" s="31" t="s">
        <v>362</v>
      </c>
      <c r="F116" s="7">
        <v>189</v>
      </c>
    </row>
    <row r="117" spans="2:6" x14ac:dyDescent="0.35">
      <c r="B117" s="31">
        <v>113</v>
      </c>
      <c r="C117" s="31" t="s">
        <v>143</v>
      </c>
      <c r="D117" s="31" t="s">
        <v>241</v>
      </c>
      <c r="E117" s="31" t="s">
        <v>362</v>
      </c>
      <c r="F117" s="7">
        <v>126</v>
      </c>
    </row>
    <row r="118" spans="2:6" x14ac:dyDescent="0.35">
      <c r="B118" s="31">
        <v>114</v>
      </c>
      <c r="C118" s="31" t="s">
        <v>144</v>
      </c>
      <c r="D118" s="31" t="s">
        <v>240</v>
      </c>
      <c r="E118" s="31" t="s">
        <v>362</v>
      </c>
      <c r="F118" s="7">
        <v>63</v>
      </c>
    </row>
    <row r="119" spans="2:6" x14ac:dyDescent="0.35">
      <c r="B119" s="31">
        <v>115</v>
      </c>
      <c r="C119" s="31" t="s">
        <v>145</v>
      </c>
      <c r="D119" s="31" t="s">
        <v>239</v>
      </c>
      <c r="E119" s="31" t="s">
        <v>362</v>
      </c>
      <c r="F119" s="7">
        <v>189</v>
      </c>
    </row>
    <row r="120" spans="2:6" x14ac:dyDescent="0.35">
      <c r="B120" s="31">
        <v>116</v>
      </c>
      <c r="C120" s="31" t="s">
        <v>146</v>
      </c>
      <c r="D120" s="31" t="s">
        <v>238</v>
      </c>
      <c r="E120" s="31" t="s">
        <v>362</v>
      </c>
      <c r="F120" s="7">
        <v>94.5</v>
      </c>
    </row>
    <row r="121" spans="2:6" x14ac:dyDescent="0.35">
      <c r="B121" s="31">
        <v>117</v>
      </c>
      <c r="C121" s="31" t="s">
        <v>147</v>
      </c>
      <c r="D121" s="31" t="s">
        <v>237</v>
      </c>
      <c r="E121" s="31" t="s">
        <v>362</v>
      </c>
      <c r="F121" s="7">
        <v>63</v>
      </c>
    </row>
    <row r="122" spans="2:6" x14ac:dyDescent="0.35">
      <c r="B122" s="31">
        <v>118</v>
      </c>
      <c r="C122" s="31" t="s">
        <v>148</v>
      </c>
      <c r="D122" s="31" t="s">
        <v>236</v>
      </c>
      <c r="E122" s="31" t="s">
        <v>362</v>
      </c>
      <c r="F122" s="7">
        <v>189</v>
      </c>
    </row>
    <row r="123" spans="2:6" x14ac:dyDescent="0.35">
      <c r="B123" s="31">
        <v>119</v>
      </c>
      <c r="C123" s="31" t="s">
        <v>149</v>
      </c>
      <c r="D123" s="31" t="s">
        <v>235</v>
      </c>
      <c r="E123" s="31" t="s">
        <v>362</v>
      </c>
      <c r="F123" s="7">
        <v>63</v>
      </c>
    </row>
    <row r="124" spans="2:6" x14ac:dyDescent="0.35">
      <c r="B124" s="31">
        <v>120</v>
      </c>
      <c r="C124" s="31" t="s">
        <v>150</v>
      </c>
      <c r="D124" s="31" t="s">
        <v>234</v>
      </c>
      <c r="E124" s="31" t="s">
        <v>362</v>
      </c>
      <c r="F124" s="7">
        <v>63</v>
      </c>
    </row>
    <row r="125" spans="2:6" x14ac:dyDescent="0.35">
      <c r="B125" s="31">
        <v>121</v>
      </c>
      <c r="C125" s="31" t="s">
        <v>151</v>
      </c>
      <c r="D125" s="31" t="s">
        <v>227</v>
      </c>
      <c r="E125" s="31" t="s">
        <v>362</v>
      </c>
      <c r="F125" s="7">
        <v>63</v>
      </c>
    </row>
    <row r="126" spans="2:6" x14ac:dyDescent="0.35">
      <c r="B126" s="31">
        <v>122</v>
      </c>
      <c r="C126" s="31" t="s">
        <v>152</v>
      </c>
      <c r="D126" s="31" t="s">
        <v>233</v>
      </c>
      <c r="E126" s="31" t="s">
        <v>362</v>
      </c>
      <c r="F126" s="7">
        <v>189</v>
      </c>
    </row>
    <row r="127" spans="2:6" x14ac:dyDescent="0.35">
      <c r="B127" s="31">
        <v>123</v>
      </c>
      <c r="C127" s="31" t="s">
        <v>153</v>
      </c>
      <c r="D127" s="31" t="s">
        <v>232</v>
      </c>
      <c r="E127" s="31" t="s">
        <v>362</v>
      </c>
      <c r="F127" s="7">
        <v>189</v>
      </c>
    </row>
    <row r="128" spans="2:6" x14ac:dyDescent="0.35">
      <c r="B128" s="31">
        <v>124</v>
      </c>
      <c r="C128" s="31" t="s">
        <v>154</v>
      </c>
      <c r="D128" s="31" t="s">
        <v>231</v>
      </c>
      <c r="E128" s="31" t="s">
        <v>362</v>
      </c>
      <c r="F128" s="7">
        <v>189</v>
      </c>
    </row>
    <row r="129" spans="2:6" x14ac:dyDescent="0.35">
      <c r="B129" s="31">
        <v>125</v>
      </c>
      <c r="C129" s="31" t="s">
        <v>155</v>
      </c>
      <c r="D129" s="31" t="s">
        <v>230</v>
      </c>
      <c r="E129" s="31" t="s">
        <v>362</v>
      </c>
      <c r="F129" s="7">
        <v>189</v>
      </c>
    </row>
    <row r="130" spans="2:6" x14ac:dyDescent="0.35">
      <c r="B130" s="31">
        <v>126</v>
      </c>
      <c r="C130" s="31" t="s">
        <v>156</v>
      </c>
      <c r="D130" s="31" t="s">
        <v>229</v>
      </c>
      <c r="E130" s="31" t="s">
        <v>362</v>
      </c>
      <c r="F130" s="7">
        <v>126</v>
      </c>
    </row>
    <row r="131" spans="2:6" x14ac:dyDescent="0.35">
      <c r="B131" s="31">
        <v>127</v>
      </c>
      <c r="C131" s="31" t="s">
        <v>157</v>
      </c>
      <c r="D131" s="31" t="s">
        <v>228</v>
      </c>
      <c r="E131" s="31" t="s">
        <v>362</v>
      </c>
      <c r="F131" s="7">
        <v>63</v>
      </c>
    </row>
    <row r="132" spans="2:6" ht="27" x14ac:dyDescent="0.35">
      <c r="B132" s="31">
        <v>128</v>
      </c>
      <c r="C132" s="31" t="s">
        <v>161</v>
      </c>
      <c r="D132" s="31" t="s">
        <v>227</v>
      </c>
      <c r="E132" s="31" t="s">
        <v>362</v>
      </c>
      <c r="F132" s="7">
        <v>63</v>
      </c>
    </row>
    <row r="133" spans="2:6" x14ac:dyDescent="0.35">
      <c r="B133" s="31">
        <v>129</v>
      </c>
      <c r="C133" s="31" t="s">
        <v>169</v>
      </c>
      <c r="D133" s="31" t="s">
        <v>226</v>
      </c>
      <c r="E133" s="31" t="s">
        <v>362</v>
      </c>
      <c r="F133" s="7">
        <v>63</v>
      </c>
    </row>
    <row r="134" spans="2:6" x14ac:dyDescent="0.35">
      <c r="B134" s="31">
        <v>130</v>
      </c>
      <c r="C134" s="31" t="s">
        <v>158</v>
      </c>
      <c r="D134" s="31" t="s">
        <v>225</v>
      </c>
      <c r="E134" s="31" t="s">
        <v>362</v>
      </c>
      <c r="F134" s="7">
        <v>63</v>
      </c>
    </row>
    <row r="135" spans="2:6" x14ac:dyDescent="0.35">
      <c r="B135" s="31">
        <v>131</v>
      </c>
      <c r="C135" s="31" t="s">
        <v>159</v>
      </c>
      <c r="D135" s="31" t="s">
        <v>224</v>
      </c>
      <c r="E135" s="31" t="s">
        <v>362</v>
      </c>
      <c r="F135" s="7">
        <v>73.040000000000006</v>
      </c>
    </row>
    <row r="136" spans="2:6" x14ac:dyDescent="0.35">
      <c r="B136" s="30"/>
      <c r="C136" s="55" t="s">
        <v>163</v>
      </c>
      <c r="D136" s="56"/>
      <c r="E136" s="57"/>
      <c r="F136" s="7">
        <f>SUM(F5:F135)</f>
        <v>16642.04</v>
      </c>
    </row>
    <row r="137" spans="2:6" x14ac:dyDescent="0.35">
      <c r="B137" s="30"/>
      <c r="C137" s="55" t="s">
        <v>7</v>
      </c>
      <c r="D137" s="56"/>
      <c r="E137" s="57"/>
      <c r="F137" s="7">
        <f>F136*0.21</f>
        <v>3494.8283999999999</v>
      </c>
    </row>
    <row r="138" spans="2:6" x14ac:dyDescent="0.35">
      <c r="B138" s="30"/>
      <c r="C138" s="55" t="s">
        <v>364</v>
      </c>
      <c r="D138" s="56"/>
      <c r="E138" s="57"/>
      <c r="F138" s="7">
        <f>SUM(F136:F137)</f>
        <v>20136.868399999999</v>
      </c>
    </row>
  </sheetData>
  <mergeCells count="5">
    <mergeCell ref="B2:F2"/>
    <mergeCell ref="E1:F1"/>
    <mergeCell ref="C136:E136"/>
    <mergeCell ref="C137:E137"/>
    <mergeCell ref="C138:E138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Header>&amp;RSPS 1 priedo 1 priedas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DB35E-3668-4AA9-94A0-795FD39B194D}">
  <sheetPr>
    <tabColor theme="7" tint="0.39997558519241921"/>
  </sheetPr>
  <dimension ref="A1:F154"/>
  <sheetViews>
    <sheetView topLeftCell="A68" zoomScaleNormal="100" workbookViewId="0">
      <selection activeCell="Q10" sqref="Q10"/>
    </sheetView>
  </sheetViews>
  <sheetFormatPr defaultRowHeight="14.5" x14ac:dyDescent="0.35"/>
  <cols>
    <col min="1" max="1" width="7.54296875" customWidth="1"/>
    <col min="2" max="2" width="68.1796875" customWidth="1"/>
    <col min="3" max="3" width="9.81640625" customWidth="1"/>
    <col min="4" max="4" width="13.453125" customWidth="1"/>
    <col min="5" max="5" width="12.81640625" customWidth="1"/>
    <col min="6" max="6" width="13.54296875" customWidth="1"/>
  </cols>
  <sheetData>
    <row r="1" spans="1:6" x14ac:dyDescent="0.35">
      <c r="A1" s="12"/>
      <c r="B1" s="12"/>
      <c r="C1" s="12"/>
      <c r="D1" s="12"/>
      <c r="E1" s="12"/>
      <c r="F1" s="12"/>
    </row>
    <row r="2" spans="1:6" ht="54" customHeight="1" x14ac:dyDescent="0.35">
      <c r="A2" s="60" t="s">
        <v>374</v>
      </c>
      <c r="B2" s="60"/>
      <c r="C2" s="60"/>
      <c r="D2" s="60"/>
      <c r="E2" s="60"/>
      <c r="F2" s="60"/>
    </row>
    <row r="3" spans="1:6" x14ac:dyDescent="0.35">
      <c r="A3" s="12"/>
      <c r="B3" s="12"/>
      <c r="C3" s="12"/>
      <c r="D3" s="12"/>
      <c r="E3" s="12"/>
      <c r="F3" s="12"/>
    </row>
    <row r="4" spans="1:6" ht="40.5" x14ac:dyDescent="0.35">
      <c r="A4" s="3" t="s">
        <v>0</v>
      </c>
      <c r="B4" s="3" t="s">
        <v>10</v>
      </c>
      <c r="C4" s="3" t="s">
        <v>11</v>
      </c>
      <c r="D4" s="3" t="s">
        <v>360</v>
      </c>
      <c r="E4" s="3" t="s">
        <v>12</v>
      </c>
      <c r="F4" s="3" t="s">
        <v>29</v>
      </c>
    </row>
    <row r="5" spans="1:6" x14ac:dyDescent="0.35">
      <c r="A5" s="5">
        <v>1</v>
      </c>
      <c r="B5" s="5">
        <v>2</v>
      </c>
      <c r="C5" s="5">
        <v>4</v>
      </c>
      <c r="D5" s="5">
        <v>5</v>
      </c>
      <c r="E5" s="5">
        <v>6</v>
      </c>
      <c r="F5" s="5">
        <v>7</v>
      </c>
    </row>
    <row r="6" spans="1:6" x14ac:dyDescent="0.35">
      <c r="A6" s="61" t="s">
        <v>30</v>
      </c>
      <c r="B6" s="62"/>
      <c r="C6" s="62"/>
      <c r="D6" s="62"/>
      <c r="E6" s="62"/>
      <c r="F6" s="63"/>
    </row>
    <row r="7" spans="1:6" x14ac:dyDescent="0.35">
      <c r="A7" s="14">
        <v>1</v>
      </c>
      <c r="B7" s="15" t="s">
        <v>176</v>
      </c>
      <c r="C7" s="5" t="s">
        <v>14</v>
      </c>
      <c r="D7" s="5">
        <v>2</v>
      </c>
      <c r="E7" s="36">
        <v>612</v>
      </c>
      <c r="F7" s="21">
        <f>D7*E7</f>
        <v>1224</v>
      </c>
    </row>
    <row r="8" spans="1:6" x14ac:dyDescent="0.35">
      <c r="A8" s="14">
        <v>2</v>
      </c>
      <c r="B8" s="15" t="s">
        <v>177</v>
      </c>
      <c r="C8" s="5" t="s">
        <v>14</v>
      </c>
      <c r="D8" s="5">
        <v>2</v>
      </c>
      <c r="E8" s="36">
        <v>246</v>
      </c>
      <c r="F8" s="21">
        <f t="shared" ref="F8:F64" si="0">D8*E8</f>
        <v>492</v>
      </c>
    </row>
    <row r="9" spans="1:6" x14ac:dyDescent="0.35">
      <c r="A9" s="14">
        <v>3</v>
      </c>
      <c r="B9" s="15" t="s">
        <v>178</v>
      </c>
      <c r="C9" s="5" t="s">
        <v>14</v>
      </c>
      <c r="D9" s="5">
        <v>2</v>
      </c>
      <c r="E9" s="36">
        <v>552</v>
      </c>
      <c r="F9" s="21">
        <f t="shared" si="0"/>
        <v>1104</v>
      </c>
    </row>
    <row r="10" spans="1:6" x14ac:dyDescent="0.35">
      <c r="A10" s="14">
        <v>4</v>
      </c>
      <c r="B10" s="15" t="s">
        <v>178</v>
      </c>
      <c r="C10" s="5" t="s">
        <v>14</v>
      </c>
      <c r="D10" s="5">
        <v>2</v>
      </c>
      <c r="E10" s="36">
        <v>200.4</v>
      </c>
      <c r="F10" s="21">
        <f t="shared" si="0"/>
        <v>400.8</v>
      </c>
    </row>
    <row r="11" spans="1:6" x14ac:dyDescent="0.35">
      <c r="A11" s="14">
        <v>5</v>
      </c>
      <c r="B11" s="15" t="s">
        <v>178</v>
      </c>
      <c r="C11" s="5" t="s">
        <v>14</v>
      </c>
      <c r="D11" s="5">
        <v>2</v>
      </c>
      <c r="E11" s="36">
        <v>133.19999999999999</v>
      </c>
      <c r="F11" s="21">
        <f t="shared" si="0"/>
        <v>266.39999999999998</v>
      </c>
    </row>
    <row r="12" spans="1:6" x14ac:dyDescent="0.35">
      <c r="A12" s="14">
        <v>6</v>
      </c>
      <c r="B12" s="15" t="s">
        <v>179</v>
      </c>
      <c r="C12" s="5" t="s">
        <v>14</v>
      </c>
      <c r="D12" s="5">
        <v>1</v>
      </c>
      <c r="E12" s="36">
        <v>246.15599999999998</v>
      </c>
      <c r="F12" s="21">
        <f t="shared" si="0"/>
        <v>246.15599999999998</v>
      </c>
    </row>
    <row r="13" spans="1:6" x14ac:dyDescent="0.35">
      <c r="A13" s="14">
        <v>7</v>
      </c>
      <c r="B13" s="15" t="s">
        <v>180</v>
      </c>
      <c r="C13" s="5" t="s">
        <v>14</v>
      </c>
      <c r="D13" s="5">
        <v>1</v>
      </c>
      <c r="E13" s="36">
        <v>129.6</v>
      </c>
      <c r="F13" s="21">
        <f t="shared" si="0"/>
        <v>129.6</v>
      </c>
    </row>
    <row r="14" spans="1:6" x14ac:dyDescent="0.35">
      <c r="A14" s="14">
        <v>8</v>
      </c>
      <c r="B14" s="15" t="s">
        <v>181</v>
      </c>
      <c r="C14" s="5" t="s">
        <v>14</v>
      </c>
      <c r="D14" s="5">
        <v>4</v>
      </c>
      <c r="E14" s="36">
        <v>910.8</v>
      </c>
      <c r="F14" s="21">
        <f t="shared" si="0"/>
        <v>3643.2</v>
      </c>
    </row>
    <row r="15" spans="1:6" x14ac:dyDescent="0.35">
      <c r="A15" s="14">
        <v>9</v>
      </c>
      <c r="B15" s="15" t="s">
        <v>177</v>
      </c>
      <c r="C15" s="5" t="s">
        <v>14</v>
      </c>
      <c r="D15" s="5">
        <v>3</v>
      </c>
      <c r="E15" s="36">
        <v>205.2</v>
      </c>
      <c r="F15" s="21">
        <f t="shared" si="0"/>
        <v>615.59999999999991</v>
      </c>
    </row>
    <row r="16" spans="1:6" x14ac:dyDescent="0.35">
      <c r="A16" s="14">
        <v>10</v>
      </c>
      <c r="B16" s="15" t="s">
        <v>178</v>
      </c>
      <c r="C16" s="5" t="s">
        <v>14</v>
      </c>
      <c r="D16" s="5">
        <v>2</v>
      </c>
      <c r="E16" s="36">
        <v>73.2</v>
      </c>
      <c r="F16" s="21">
        <f t="shared" si="0"/>
        <v>146.4</v>
      </c>
    </row>
    <row r="17" spans="1:6" x14ac:dyDescent="0.35">
      <c r="A17" s="14">
        <v>11</v>
      </c>
      <c r="B17" s="15" t="s">
        <v>179</v>
      </c>
      <c r="C17" s="5" t="s">
        <v>14</v>
      </c>
      <c r="D17" s="5">
        <v>1</v>
      </c>
      <c r="E17" s="36">
        <v>100.8</v>
      </c>
      <c r="F17" s="21">
        <f t="shared" si="0"/>
        <v>100.8</v>
      </c>
    </row>
    <row r="18" spans="1:6" x14ac:dyDescent="0.35">
      <c r="A18" s="14">
        <v>12</v>
      </c>
      <c r="B18" s="15" t="s">
        <v>182</v>
      </c>
      <c r="C18" s="5" t="s">
        <v>14</v>
      </c>
      <c r="D18" s="5">
        <v>6</v>
      </c>
      <c r="E18" s="36">
        <v>198</v>
      </c>
      <c r="F18" s="21">
        <f t="shared" si="0"/>
        <v>1188</v>
      </c>
    </row>
    <row r="19" spans="1:6" x14ac:dyDescent="0.35">
      <c r="A19" s="14">
        <v>13</v>
      </c>
      <c r="B19" s="15" t="s">
        <v>183</v>
      </c>
      <c r="C19" s="5" t="s">
        <v>14</v>
      </c>
      <c r="D19" s="5">
        <v>3</v>
      </c>
      <c r="E19" s="36">
        <v>45</v>
      </c>
      <c r="F19" s="21">
        <f t="shared" si="0"/>
        <v>135</v>
      </c>
    </row>
    <row r="20" spans="1:6" x14ac:dyDescent="0.35">
      <c r="A20" s="14">
        <v>14</v>
      </c>
      <c r="B20" s="15" t="s">
        <v>184</v>
      </c>
      <c r="C20" s="5" t="s">
        <v>14</v>
      </c>
      <c r="D20" s="5">
        <v>100</v>
      </c>
      <c r="E20" s="36">
        <v>14.879999999999999</v>
      </c>
      <c r="F20" s="21">
        <f t="shared" si="0"/>
        <v>1488</v>
      </c>
    </row>
    <row r="21" spans="1:6" x14ac:dyDescent="0.35">
      <c r="A21" s="14">
        <v>15</v>
      </c>
      <c r="B21" s="15" t="s">
        <v>185</v>
      </c>
      <c r="C21" s="5" t="s">
        <v>14</v>
      </c>
      <c r="D21" s="5">
        <v>2</v>
      </c>
      <c r="E21" s="36">
        <v>52</v>
      </c>
      <c r="F21" s="21">
        <f t="shared" si="0"/>
        <v>104</v>
      </c>
    </row>
    <row r="22" spans="1:6" x14ac:dyDescent="0.35">
      <c r="A22" s="14">
        <v>16</v>
      </c>
      <c r="B22" s="15" t="s">
        <v>186</v>
      </c>
      <c r="C22" s="5" t="s">
        <v>14</v>
      </c>
      <c r="D22" s="5">
        <v>15</v>
      </c>
      <c r="E22" s="36">
        <v>18.399999999999999</v>
      </c>
      <c r="F22" s="21">
        <f t="shared" si="0"/>
        <v>276</v>
      </c>
    </row>
    <row r="23" spans="1:6" x14ac:dyDescent="0.35">
      <c r="A23" s="14">
        <v>17</v>
      </c>
      <c r="B23" s="15" t="s">
        <v>186</v>
      </c>
      <c r="C23" s="5" t="s">
        <v>14</v>
      </c>
      <c r="D23" s="5">
        <v>30</v>
      </c>
      <c r="E23" s="36">
        <v>120</v>
      </c>
      <c r="F23" s="21">
        <f t="shared" si="0"/>
        <v>3600</v>
      </c>
    </row>
    <row r="24" spans="1:6" x14ac:dyDescent="0.35">
      <c r="A24" s="14">
        <v>18</v>
      </c>
      <c r="B24" s="15" t="s">
        <v>18</v>
      </c>
      <c r="C24" s="5" t="s">
        <v>14</v>
      </c>
      <c r="D24" s="5">
        <v>1</v>
      </c>
      <c r="E24" s="36">
        <v>19.600000000000001</v>
      </c>
      <c r="F24" s="21">
        <f t="shared" si="0"/>
        <v>19.600000000000001</v>
      </c>
    </row>
    <row r="25" spans="1:6" x14ac:dyDescent="0.35">
      <c r="A25" s="14">
        <v>19</v>
      </c>
      <c r="B25" s="15" t="s">
        <v>19</v>
      </c>
      <c r="C25" s="5" t="s">
        <v>14</v>
      </c>
      <c r="D25" s="5">
        <v>1</v>
      </c>
      <c r="E25" s="36">
        <v>28.3</v>
      </c>
      <c r="F25" s="21">
        <f t="shared" si="0"/>
        <v>28.3</v>
      </c>
    </row>
    <row r="26" spans="1:6" x14ac:dyDescent="0.35">
      <c r="A26" s="14">
        <v>20</v>
      </c>
      <c r="B26" s="15" t="s">
        <v>187</v>
      </c>
      <c r="C26" s="5" t="s">
        <v>14</v>
      </c>
      <c r="D26" s="5">
        <v>6</v>
      </c>
      <c r="E26" s="36">
        <v>42</v>
      </c>
      <c r="F26" s="21">
        <f t="shared" si="0"/>
        <v>252</v>
      </c>
    </row>
    <row r="27" spans="1:6" x14ac:dyDescent="0.35">
      <c r="A27" s="14">
        <v>21</v>
      </c>
      <c r="B27" s="15" t="s">
        <v>188</v>
      </c>
      <c r="C27" s="5" t="s">
        <v>14</v>
      </c>
      <c r="D27" s="5">
        <v>3</v>
      </c>
      <c r="E27" s="36">
        <v>3.86</v>
      </c>
      <c r="F27" s="21">
        <f t="shared" si="0"/>
        <v>11.58</v>
      </c>
    </row>
    <row r="28" spans="1:6" x14ac:dyDescent="0.35">
      <c r="A28" s="14">
        <v>22</v>
      </c>
      <c r="B28" s="15" t="s">
        <v>189</v>
      </c>
      <c r="C28" s="5" t="s">
        <v>14</v>
      </c>
      <c r="D28" s="5">
        <v>6</v>
      </c>
      <c r="E28" s="36">
        <v>1.4</v>
      </c>
      <c r="F28" s="21">
        <f t="shared" si="0"/>
        <v>8.3999999999999986</v>
      </c>
    </row>
    <row r="29" spans="1:6" x14ac:dyDescent="0.35">
      <c r="A29" s="14">
        <v>23</v>
      </c>
      <c r="B29" s="15" t="s">
        <v>189</v>
      </c>
      <c r="C29" s="5" t="s">
        <v>14</v>
      </c>
      <c r="D29" s="5">
        <v>6</v>
      </c>
      <c r="E29" s="36">
        <v>1.2</v>
      </c>
      <c r="F29" s="21">
        <f t="shared" si="0"/>
        <v>7.1999999999999993</v>
      </c>
    </row>
    <row r="30" spans="1:6" x14ac:dyDescent="0.35">
      <c r="A30" s="61" t="s">
        <v>20</v>
      </c>
      <c r="B30" s="62"/>
      <c r="C30" s="62"/>
      <c r="D30" s="62"/>
      <c r="E30" s="62"/>
      <c r="F30" s="63"/>
    </row>
    <row r="31" spans="1:6" x14ac:dyDescent="0.35">
      <c r="A31" s="14">
        <v>24</v>
      </c>
      <c r="B31" s="15" t="s">
        <v>21</v>
      </c>
      <c r="C31" s="5" t="s">
        <v>28</v>
      </c>
      <c r="D31" s="5">
        <v>250</v>
      </c>
      <c r="E31" s="36">
        <v>10.799999999999999</v>
      </c>
      <c r="F31" s="21">
        <f t="shared" si="0"/>
        <v>2699.9999999999995</v>
      </c>
    </row>
    <row r="32" spans="1:6" x14ac:dyDescent="0.35">
      <c r="A32" s="14">
        <v>25</v>
      </c>
      <c r="B32" s="15" t="s">
        <v>190</v>
      </c>
      <c r="C32" s="5" t="s">
        <v>14</v>
      </c>
      <c r="D32" s="5">
        <v>1</v>
      </c>
      <c r="E32" s="36">
        <v>5192.3999999999996</v>
      </c>
      <c r="F32" s="21">
        <f t="shared" si="0"/>
        <v>5192.3999999999996</v>
      </c>
    </row>
    <row r="33" spans="1:6" x14ac:dyDescent="0.35">
      <c r="A33" s="14">
        <v>26</v>
      </c>
      <c r="B33" s="15" t="s">
        <v>191</v>
      </c>
      <c r="C33" s="5" t="s">
        <v>14</v>
      </c>
      <c r="D33" s="5">
        <v>2</v>
      </c>
      <c r="E33" s="36">
        <v>1734</v>
      </c>
      <c r="F33" s="21">
        <f t="shared" si="0"/>
        <v>3468</v>
      </c>
    </row>
    <row r="34" spans="1:6" x14ac:dyDescent="0.35">
      <c r="A34" s="14">
        <v>27</v>
      </c>
      <c r="B34" s="15" t="s">
        <v>192</v>
      </c>
      <c r="C34" s="5" t="s">
        <v>14</v>
      </c>
      <c r="D34" s="5">
        <v>3</v>
      </c>
      <c r="E34" s="36">
        <v>378</v>
      </c>
      <c r="F34" s="21">
        <f t="shared" si="0"/>
        <v>1134</v>
      </c>
    </row>
    <row r="35" spans="1:6" x14ac:dyDescent="0.35">
      <c r="A35" s="14">
        <v>28</v>
      </c>
      <c r="B35" s="15" t="s">
        <v>193</v>
      </c>
      <c r="C35" s="5" t="s">
        <v>14</v>
      </c>
      <c r="D35" s="5">
        <v>3</v>
      </c>
      <c r="E35" s="36">
        <v>1167.5999999999999</v>
      </c>
      <c r="F35" s="21">
        <f t="shared" si="0"/>
        <v>3502.7999999999997</v>
      </c>
    </row>
    <row r="36" spans="1:6" x14ac:dyDescent="0.35">
      <c r="A36" s="14">
        <v>29</v>
      </c>
      <c r="B36" s="15" t="s">
        <v>194</v>
      </c>
      <c r="C36" s="5" t="s">
        <v>14</v>
      </c>
      <c r="D36" s="5">
        <v>4</v>
      </c>
      <c r="E36" s="36">
        <v>189.6</v>
      </c>
      <c r="F36" s="21">
        <f t="shared" si="0"/>
        <v>758.4</v>
      </c>
    </row>
    <row r="37" spans="1:6" x14ac:dyDescent="0.35">
      <c r="A37" s="14">
        <v>30</v>
      </c>
      <c r="B37" s="15" t="s">
        <v>195</v>
      </c>
      <c r="C37" s="5" t="s">
        <v>14</v>
      </c>
      <c r="D37" s="5">
        <v>3</v>
      </c>
      <c r="E37" s="36">
        <v>829.19999999999993</v>
      </c>
      <c r="F37" s="21">
        <f t="shared" si="0"/>
        <v>2487.6</v>
      </c>
    </row>
    <row r="38" spans="1:6" x14ac:dyDescent="0.35">
      <c r="A38" s="14">
        <v>31</v>
      </c>
      <c r="B38" s="15" t="s">
        <v>196</v>
      </c>
      <c r="C38" s="5" t="s">
        <v>14</v>
      </c>
      <c r="D38" s="5">
        <v>8</v>
      </c>
      <c r="E38" s="36">
        <v>75</v>
      </c>
      <c r="F38" s="21">
        <f t="shared" si="0"/>
        <v>600</v>
      </c>
    </row>
    <row r="39" spans="1:6" x14ac:dyDescent="0.35">
      <c r="A39" s="61" t="s">
        <v>22</v>
      </c>
      <c r="B39" s="62"/>
      <c r="C39" s="62"/>
      <c r="D39" s="62"/>
      <c r="E39" s="62"/>
      <c r="F39" s="63"/>
    </row>
    <row r="40" spans="1:6" x14ac:dyDescent="0.35">
      <c r="A40" s="14">
        <v>32</v>
      </c>
      <c r="B40" s="15" t="s">
        <v>197</v>
      </c>
      <c r="C40" s="5" t="s">
        <v>14</v>
      </c>
      <c r="D40" s="5">
        <v>4</v>
      </c>
      <c r="E40" s="36">
        <v>530.4</v>
      </c>
      <c r="F40" s="21">
        <f t="shared" si="0"/>
        <v>2121.6</v>
      </c>
    </row>
    <row r="41" spans="1:6" x14ac:dyDescent="0.35">
      <c r="A41" s="14">
        <v>33</v>
      </c>
      <c r="B41" s="15" t="s">
        <v>198</v>
      </c>
      <c r="C41" s="5" t="s">
        <v>14</v>
      </c>
      <c r="D41" s="5">
        <v>8</v>
      </c>
      <c r="E41" s="36">
        <v>144</v>
      </c>
      <c r="F41" s="21">
        <f t="shared" si="0"/>
        <v>1152</v>
      </c>
    </row>
    <row r="42" spans="1:6" x14ac:dyDescent="0.35">
      <c r="A42" s="14">
        <v>34</v>
      </c>
      <c r="B42" s="15" t="s">
        <v>182</v>
      </c>
      <c r="C42" s="5" t="s">
        <v>14</v>
      </c>
      <c r="D42" s="5">
        <v>1</v>
      </c>
      <c r="E42" s="36">
        <v>198</v>
      </c>
      <c r="F42" s="21">
        <f t="shared" si="0"/>
        <v>198</v>
      </c>
    </row>
    <row r="43" spans="1:6" x14ac:dyDescent="0.35">
      <c r="A43" s="14">
        <v>35</v>
      </c>
      <c r="B43" s="15" t="s">
        <v>182</v>
      </c>
      <c r="C43" s="5" t="s">
        <v>14</v>
      </c>
      <c r="D43" s="5">
        <v>1</v>
      </c>
      <c r="E43" s="36">
        <v>291.59999999999997</v>
      </c>
      <c r="F43" s="21">
        <f t="shared" si="0"/>
        <v>291.59999999999997</v>
      </c>
    </row>
    <row r="44" spans="1:6" x14ac:dyDescent="0.35">
      <c r="A44" s="14">
        <v>36</v>
      </c>
      <c r="B44" s="15" t="s">
        <v>23</v>
      </c>
      <c r="C44" s="5" t="s">
        <v>14</v>
      </c>
      <c r="D44" s="5">
        <v>2</v>
      </c>
      <c r="E44" s="36">
        <v>210</v>
      </c>
      <c r="F44" s="21">
        <f t="shared" si="0"/>
        <v>420</v>
      </c>
    </row>
    <row r="45" spans="1:6" x14ac:dyDescent="0.35">
      <c r="A45" s="14">
        <v>37</v>
      </c>
      <c r="B45" s="15" t="s">
        <v>199</v>
      </c>
      <c r="C45" s="5" t="s">
        <v>14</v>
      </c>
      <c r="D45" s="5">
        <v>1</v>
      </c>
      <c r="E45" s="36">
        <v>252</v>
      </c>
      <c r="F45" s="21">
        <f t="shared" si="0"/>
        <v>252</v>
      </c>
    </row>
    <row r="46" spans="1:6" x14ac:dyDescent="0.35">
      <c r="A46" s="14">
        <v>38</v>
      </c>
      <c r="B46" s="15" t="s">
        <v>24</v>
      </c>
      <c r="C46" s="5" t="s">
        <v>14</v>
      </c>
      <c r="D46" s="5">
        <v>3</v>
      </c>
      <c r="E46" s="36">
        <v>72</v>
      </c>
      <c r="F46" s="21">
        <f t="shared" si="0"/>
        <v>216</v>
      </c>
    </row>
    <row r="47" spans="1:6" x14ac:dyDescent="0.35">
      <c r="A47" s="14">
        <v>39</v>
      </c>
      <c r="B47" s="15" t="s">
        <v>25</v>
      </c>
      <c r="C47" s="5" t="s">
        <v>14</v>
      </c>
      <c r="D47" s="5">
        <v>2</v>
      </c>
      <c r="E47" s="36">
        <v>62.4</v>
      </c>
      <c r="F47" s="21">
        <f t="shared" si="0"/>
        <v>124.8</v>
      </c>
    </row>
    <row r="48" spans="1:6" x14ac:dyDescent="0.35">
      <c r="A48" s="14">
        <v>40</v>
      </c>
      <c r="B48" s="15" t="s">
        <v>26</v>
      </c>
      <c r="C48" s="5" t="s">
        <v>14</v>
      </c>
      <c r="D48" s="5">
        <v>1</v>
      </c>
      <c r="E48" s="36">
        <v>62.4</v>
      </c>
      <c r="F48" s="21">
        <f t="shared" si="0"/>
        <v>62.4</v>
      </c>
    </row>
    <row r="49" spans="1:6" x14ac:dyDescent="0.35">
      <c r="A49" s="14">
        <v>41</v>
      </c>
      <c r="B49" s="15" t="s">
        <v>200</v>
      </c>
      <c r="C49" s="5" t="s">
        <v>14</v>
      </c>
      <c r="D49" s="5">
        <v>2</v>
      </c>
      <c r="E49" s="36">
        <v>1072.5</v>
      </c>
      <c r="F49" s="21">
        <f t="shared" si="0"/>
        <v>2145</v>
      </c>
    </row>
    <row r="50" spans="1:6" x14ac:dyDescent="0.35">
      <c r="A50" s="14">
        <v>42</v>
      </c>
      <c r="B50" s="15" t="s">
        <v>201</v>
      </c>
      <c r="C50" s="5" t="s">
        <v>14</v>
      </c>
      <c r="D50" s="5">
        <v>3</v>
      </c>
      <c r="E50" s="36">
        <v>200</v>
      </c>
      <c r="F50" s="21">
        <f t="shared" si="0"/>
        <v>600</v>
      </c>
    </row>
    <row r="51" spans="1:6" x14ac:dyDescent="0.35">
      <c r="A51" s="14">
        <v>43</v>
      </c>
      <c r="B51" s="15" t="s">
        <v>202</v>
      </c>
      <c r="C51" s="5" t="s">
        <v>14</v>
      </c>
      <c r="D51" s="5">
        <v>3</v>
      </c>
      <c r="E51" s="36">
        <v>250.5</v>
      </c>
      <c r="F51" s="21">
        <f t="shared" si="0"/>
        <v>751.5</v>
      </c>
    </row>
    <row r="52" spans="1:6" x14ac:dyDescent="0.35">
      <c r="A52" s="61" t="s">
        <v>5</v>
      </c>
      <c r="B52" s="62"/>
      <c r="C52" s="62"/>
      <c r="D52" s="62"/>
      <c r="E52" s="62"/>
      <c r="F52" s="63"/>
    </row>
    <row r="53" spans="1:6" x14ac:dyDescent="0.35">
      <c r="A53" s="14">
        <v>44</v>
      </c>
      <c r="B53" s="15" t="s">
        <v>176</v>
      </c>
      <c r="C53" s="5" t="s">
        <v>14</v>
      </c>
      <c r="D53" s="5">
        <v>2</v>
      </c>
      <c r="E53" s="36">
        <v>300</v>
      </c>
      <c r="F53" s="21">
        <f t="shared" si="0"/>
        <v>600</v>
      </c>
    </row>
    <row r="54" spans="1:6" x14ac:dyDescent="0.35">
      <c r="A54" s="14">
        <v>45</v>
      </c>
      <c r="B54" s="15" t="s">
        <v>203</v>
      </c>
      <c r="C54" s="5" t="s">
        <v>14</v>
      </c>
      <c r="D54" s="5">
        <v>6</v>
      </c>
      <c r="E54" s="36">
        <v>14.399999999999999</v>
      </c>
      <c r="F54" s="21">
        <f t="shared" si="0"/>
        <v>86.399999999999991</v>
      </c>
    </row>
    <row r="55" spans="1:6" x14ac:dyDescent="0.35">
      <c r="A55" s="14">
        <v>46</v>
      </c>
      <c r="B55" s="15" t="s">
        <v>204</v>
      </c>
      <c r="C55" s="5" t="s">
        <v>14</v>
      </c>
      <c r="D55" s="5">
        <v>2</v>
      </c>
      <c r="E55" s="36">
        <v>45.8</v>
      </c>
      <c r="F55" s="21">
        <f t="shared" si="0"/>
        <v>91.6</v>
      </c>
    </row>
    <row r="56" spans="1:6" x14ac:dyDescent="0.35">
      <c r="A56" s="14">
        <v>47</v>
      </c>
      <c r="B56" s="15" t="s">
        <v>205</v>
      </c>
      <c r="C56" s="5" t="s">
        <v>14</v>
      </c>
      <c r="D56" s="5">
        <v>6</v>
      </c>
      <c r="E56" s="36">
        <v>81.644999999999996</v>
      </c>
      <c r="F56" s="21">
        <f t="shared" si="0"/>
        <v>489.87</v>
      </c>
    </row>
    <row r="57" spans="1:6" x14ac:dyDescent="0.35">
      <c r="A57" s="14">
        <v>48</v>
      </c>
      <c r="B57" s="15" t="s">
        <v>206</v>
      </c>
      <c r="C57" s="5" t="s">
        <v>14</v>
      </c>
      <c r="D57" s="5">
        <v>20</v>
      </c>
      <c r="E57" s="36">
        <v>20.700000000000003</v>
      </c>
      <c r="F57" s="21">
        <f t="shared" si="0"/>
        <v>414.00000000000006</v>
      </c>
    </row>
    <row r="58" spans="1:6" x14ac:dyDescent="0.35">
      <c r="A58" s="14">
        <v>49</v>
      </c>
      <c r="B58" s="15" t="s">
        <v>207</v>
      </c>
      <c r="C58" s="5" t="s">
        <v>14</v>
      </c>
      <c r="D58" s="5">
        <v>8</v>
      </c>
      <c r="E58" s="36">
        <v>29.25</v>
      </c>
      <c r="F58" s="21">
        <f t="shared" si="0"/>
        <v>234</v>
      </c>
    </row>
    <row r="59" spans="1:6" x14ac:dyDescent="0.35">
      <c r="A59" s="61" t="s">
        <v>4</v>
      </c>
      <c r="B59" s="62"/>
      <c r="C59" s="62"/>
      <c r="D59" s="62"/>
      <c r="E59" s="62"/>
      <c r="F59" s="63"/>
    </row>
    <row r="60" spans="1:6" x14ac:dyDescent="0.35">
      <c r="A60" s="14">
        <v>50</v>
      </c>
      <c r="B60" s="15" t="s">
        <v>208</v>
      </c>
      <c r="C60" s="5" t="s">
        <v>14</v>
      </c>
      <c r="D60" s="5">
        <v>8</v>
      </c>
      <c r="E60" s="36">
        <v>105</v>
      </c>
      <c r="F60" s="21">
        <f t="shared" si="0"/>
        <v>840</v>
      </c>
    </row>
    <row r="61" spans="1:6" x14ac:dyDescent="0.35">
      <c r="A61" s="14">
        <v>51</v>
      </c>
      <c r="B61" s="15" t="s">
        <v>209</v>
      </c>
      <c r="C61" s="5" t="s">
        <v>14</v>
      </c>
      <c r="D61" s="5">
        <v>4</v>
      </c>
      <c r="E61" s="36">
        <v>3.8</v>
      </c>
      <c r="F61" s="21">
        <f t="shared" si="0"/>
        <v>15.2</v>
      </c>
    </row>
    <row r="62" spans="1:6" x14ac:dyDescent="0.35">
      <c r="A62" s="14">
        <v>52</v>
      </c>
      <c r="B62" s="15" t="s">
        <v>209</v>
      </c>
      <c r="C62" s="5" t="s">
        <v>14</v>
      </c>
      <c r="D62" s="5">
        <v>4</v>
      </c>
      <c r="E62" s="36">
        <v>270</v>
      </c>
      <c r="F62" s="21">
        <f t="shared" si="0"/>
        <v>1080</v>
      </c>
    </row>
    <row r="63" spans="1:6" x14ac:dyDescent="0.35">
      <c r="A63" s="14">
        <v>53</v>
      </c>
      <c r="B63" s="15" t="s">
        <v>210</v>
      </c>
      <c r="C63" s="5" t="s">
        <v>14</v>
      </c>
      <c r="D63" s="5">
        <v>4</v>
      </c>
      <c r="E63" s="36">
        <v>250</v>
      </c>
      <c r="F63" s="21">
        <f t="shared" si="0"/>
        <v>1000</v>
      </c>
    </row>
    <row r="64" spans="1:6" x14ac:dyDescent="0.35">
      <c r="A64" s="14">
        <v>54</v>
      </c>
      <c r="B64" s="15" t="s">
        <v>174</v>
      </c>
      <c r="C64" s="5" t="s">
        <v>14</v>
      </c>
      <c r="D64" s="5">
        <v>2</v>
      </c>
      <c r="E64" s="36">
        <v>500</v>
      </c>
      <c r="F64" s="21">
        <f t="shared" si="0"/>
        <v>1000</v>
      </c>
    </row>
    <row r="65" spans="1:6" x14ac:dyDescent="0.35">
      <c r="A65" s="14">
        <v>55</v>
      </c>
      <c r="B65" s="15" t="s">
        <v>27</v>
      </c>
      <c r="C65" s="5" t="s">
        <v>14</v>
      </c>
      <c r="D65" s="5">
        <v>1</v>
      </c>
      <c r="E65" s="36">
        <v>4770</v>
      </c>
      <c r="F65" s="21">
        <f t="shared" ref="F65:F76" si="1">D65*E65</f>
        <v>4770</v>
      </c>
    </row>
    <row r="66" spans="1:6" x14ac:dyDescent="0.35">
      <c r="A66" s="14">
        <v>56</v>
      </c>
      <c r="B66" s="15" t="s">
        <v>170</v>
      </c>
      <c r="C66" s="5" t="s">
        <v>14</v>
      </c>
      <c r="D66" s="5">
        <v>8</v>
      </c>
      <c r="E66" s="36">
        <v>1080</v>
      </c>
      <c r="F66" s="21">
        <f t="shared" si="1"/>
        <v>8640</v>
      </c>
    </row>
    <row r="67" spans="1:6" x14ac:dyDescent="0.35">
      <c r="A67" s="14">
        <v>57</v>
      </c>
      <c r="B67" s="1" t="s">
        <v>171</v>
      </c>
      <c r="C67" s="5" t="s">
        <v>14</v>
      </c>
      <c r="D67" s="5">
        <v>3</v>
      </c>
      <c r="E67" s="36">
        <v>480</v>
      </c>
      <c r="F67" s="21">
        <f t="shared" si="1"/>
        <v>1440</v>
      </c>
    </row>
    <row r="68" spans="1:6" x14ac:dyDescent="0.35">
      <c r="A68" s="14">
        <v>58</v>
      </c>
      <c r="B68" s="15" t="s">
        <v>172</v>
      </c>
      <c r="C68" s="5" t="s">
        <v>14</v>
      </c>
      <c r="D68" s="5">
        <v>4</v>
      </c>
      <c r="E68" s="36">
        <v>480</v>
      </c>
      <c r="F68" s="21">
        <f t="shared" si="1"/>
        <v>1920</v>
      </c>
    </row>
    <row r="69" spans="1:6" x14ac:dyDescent="0.35">
      <c r="A69" s="14">
        <v>59</v>
      </c>
      <c r="B69" s="15" t="s">
        <v>182</v>
      </c>
      <c r="C69" s="5" t="s">
        <v>14</v>
      </c>
      <c r="D69" s="5">
        <v>1</v>
      </c>
      <c r="E69" s="36">
        <v>320</v>
      </c>
      <c r="F69" s="21">
        <f t="shared" si="1"/>
        <v>320</v>
      </c>
    </row>
    <row r="70" spans="1:6" x14ac:dyDescent="0.35">
      <c r="A70" s="14">
        <v>60</v>
      </c>
      <c r="B70" s="15" t="s">
        <v>182</v>
      </c>
      <c r="C70" s="5" t="s">
        <v>14</v>
      </c>
      <c r="D70" s="5">
        <v>1</v>
      </c>
      <c r="E70" s="36">
        <v>199.5</v>
      </c>
      <c r="F70" s="21">
        <f t="shared" si="1"/>
        <v>199.5</v>
      </c>
    </row>
    <row r="71" spans="1:6" x14ac:dyDescent="0.35">
      <c r="A71" s="14">
        <v>61</v>
      </c>
      <c r="B71" s="26" t="s">
        <v>168</v>
      </c>
      <c r="C71" s="5" t="s">
        <v>14</v>
      </c>
      <c r="D71" s="5">
        <v>1</v>
      </c>
      <c r="E71" s="36">
        <v>645.6</v>
      </c>
      <c r="F71" s="21">
        <f t="shared" si="1"/>
        <v>645.6</v>
      </c>
    </row>
    <row r="72" spans="1:6" x14ac:dyDescent="0.35">
      <c r="A72" s="14">
        <v>62</v>
      </c>
      <c r="B72" s="15" t="s">
        <v>211</v>
      </c>
      <c r="C72" s="5" t="s">
        <v>14</v>
      </c>
      <c r="D72" s="5">
        <v>1</v>
      </c>
      <c r="E72" s="36">
        <v>4836</v>
      </c>
      <c r="F72" s="21">
        <f t="shared" si="1"/>
        <v>4836</v>
      </c>
    </row>
    <row r="73" spans="1:6" x14ac:dyDescent="0.35">
      <c r="A73" s="14">
        <v>63</v>
      </c>
      <c r="B73" s="15" t="s">
        <v>212</v>
      </c>
      <c r="C73" s="5" t="s">
        <v>14</v>
      </c>
      <c r="D73" s="5">
        <v>1</v>
      </c>
      <c r="E73" s="36">
        <v>630</v>
      </c>
      <c r="F73" s="21">
        <f t="shared" si="1"/>
        <v>630</v>
      </c>
    </row>
    <row r="74" spans="1:6" x14ac:dyDescent="0.35">
      <c r="A74" s="14">
        <v>64</v>
      </c>
      <c r="B74" s="15" t="s">
        <v>213</v>
      </c>
      <c r="C74" s="5" t="s">
        <v>14</v>
      </c>
      <c r="D74" s="5">
        <v>1</v>
      </c>
      <c r="E74" s="36">
        <v>782</v>
      </c>
      <c r="F74" s="21">
        <f t="shared" si="1"/>
        <v>782</v>
      </c>
    </row>
    <row r="75" spans="1:6" x14ac:dyDescent="0.35">
      <c r="A75" s="14">
        <v>65</v>
      </c>
      <c r="B75" s="15" t="s">
        <v>195</v>
      </c>
      <c r="C75" s="5" t="s">
        <v>14</v>
      </c>
      <c r="D75" s="5">
        <v>2</v>
      </c>
      <c r="E75" s="36">
        <v>34.5</v>
      </c>
      <c r="F75" s="21">
        <f t="shared" si="1"/>
        <v>69</v>
      </c>
    </row>
    <row r="76" spans="1:6" x14ac:dyDescent="0.35">
      <c r="A76" s="14">
        <v>66</v>
      </c>
      <c r="B76" s="15" t="s">
        <v>185</v>
      </c>
      <c r="C76" s="5" t="s">
        <v>14</v>
      </c>
      <c r="D76" s="5">
        <v>2</v>
      </c>
      <c r="E76" s="36">
        <v>222</v>
      </c>
      <c r="F76" s="21">
        <f t="shared" si="1"/>
        <v>444</v>
      </c>
    </row>
    <row r="77" spans="1:6" x14ac:dyDescent="0.35">
      <c r="A77" s="8"/>
      <c r="B77" s="46" t="s">
        <v>6</v>
      </c>
      <c r="C77" s="58"/>
      <c r="D77" s="58"/>
      <c r="E77" s="59"/>
      <c r="F77" s="23">
        <f>SUM(F7:F76)</f>
        <v>74212.306000000011</v>
      </c>
    </row>
    <row r="78" spans="1:6" x14ac:dyDescent="0.35">
      <c r="A78" s="8"/>
      <c r="B78" s="46" t="s">
        <v>7</v>
      </c>
      <c r="C78" s="58"/>
      <c r="D78" s="58"/>
      <c r="E78" s="59"/>
      <c r="F78" s="23">
        <f>F77*0.21</f>
        <v>15584.584260000001</v>
      </c>
    </row>
    <row r="79" spans="1:6" x14ac:dyDescent="0.35">
      <c r="A79" s="8"/>
      <c r="B79" s="46" t="s">
        <v>8</v>
      </c>
      <c r="C79" s="58"/>
      <c r="D79" s="58"/>
      <c r="E79" s="59"/>
      <c r="F79" s="23">
        <f>SUM(F77:F78)</f>
        <v>89796.890260000015</v>
      </c>
    </row>
    <row r="80" spans="1:6" x14ac:dyDescent="0.35">
      <c r="A80" s="12"/>
      <c r="B80" s="12"/>
      <c r="C80" s="12"/>
      <c r="D80" s="12"/>
      <c r="E80" s="12"/>
      <c r="F80" s="12"/>
    </row>
    <row r="81" spans="1:6" x14ac:dyDescent="0.35">
      <c r="A81" s="12"/>
      <c r="B81" s="12"/>
      <c r="C81" s="12"/>
      <c r="D81" s="12"/>
      <c r="E81" s="12"/>
    </row>
    <row r="82" spans="1:6" x14ac:dyDescent="0.35">
      <c r="A82" s="12"/>
      <c r="B82" s="12"/>
      <c r="C82" s="12"/>
      <c r="D82" s="12"/>
      <c r="E82" s="12"/>
    </row>
    <row r="83" spans="1:6" x14ac:dyDescent="0.35">
      <c r="A83" s="12"/>
      <c r="B83" s="12"/>
      <c r="C83" s="12"/>
      <c r="D83" s="12"/>
      <c r="E83" s="12"/>
      <c r="F83" s="12"/>
    </row>
    <row r="84" spans="1:6" x14ac:dyDescent="0.35">
      <c r="A84" s="12"/>
      <c r="B84" s="12"/>
      <c r="C84" s="12"/>
      <c r="D84" s="12"/>
      <c r="E84" s="12"/>
      <c r="F84" s="12"/>
    </row>
    <row r="85" spans="1:6" x14ac:dyDescent="0.35">
      <c r="A85" s="12"/>
      <c r="B85" s="12"/>
      <c r="C85" s="12"/>
      <c r="D85" s="12"/>
      <c r="E85" s="12"/>
      <c r="F85" s="12"/>
    </row>
    <row r="86" spans="1:6" x14ac:dyDescent="0.35">
      <c r="A86" s="12"/>
      <c r="B86" s="12"/>
      <c r="C86" s="12"/>
      <c r="D86" s="12"/>
      <c r="E86" s="12"/>
      <c r="F86" s="12"/>
    </row>
    <row r="87" spans="1:6" x14ac:dyDescent="0.35">
      <c r="A87" s="12"/>
      <c r="B87" s="12"/>
      <c r="C87" s="12"/>
      <c r="D87" s="12"/>
      <c r="E87" s="12"/>
      <c r="F87" s="12"/>
    </row>
    <row r="88" spans="1:6" x14ac:dyDescent="0.35">
      <c r="A88" s="12"/>
      <c r="B88" s="12"/>
      <c r="C88" s="12"/>
      <c r="D88" s="12"/>
      <c r="E88" s="12"/>
      <c r="F88" s="12"/>
    </row>
    <row r="89" spans="1:6" x14ac:dyDescent="0.35">
      <c r="A89" s="12"/>
      <c r="B89" s="12"/>
      <c r="C89" s="12"/>
      <c r="D89" s="12"/>
      <c r="E89" s="12"/>
      <c r="F89" s="12"/>
    </row>
    <row r="90" spans="1:6" x14ac:dyDescent="0.35">
      <c r="A90" s="12"/>
      <c r="B90" s="12"/>
      <c r="C90" s="12"/>
      <c r="D90" s="12"/>
      <c r="E90" s="12"/>
      <c r="F90" s="12"/>
    </row>
    <row r="91" spans="1:6" x14ac:dyDescent="0.35">
      <c r="A91" s="12"/>
      <c r="B91" s="12"/>
      <c r="C91" s="12"/>
      <c r="D91" s="12"/>
      <c r="E91" s="12"/>
      <c r="F91" s="12"/>
    </row>
    <row r="92" spans="1:6" x14ac:dyDescent="0.35">
      <c r="A92" s="12"/>
      <c r="B92" s="12"/>
      <c r="C92" s="12"/>
      <c r="D92" s="12"/>
      <c r="E92" s="12"/>
      <c r="F92" s="12"/>
    </row>
    <row r="93" spans="1:6" x14ac:dyDescent="0.35">
      <c r="A93" s="12"/>
      <c r="B93" s="12"/>
      <c r="C93" s="12"/>
      <c r="D93" s="12"/>
      <c r="E93" s="12"/>
      <c r="F93" s="12"/>
    </row>
    <row r="94" spans="1:6" x14ac:dyDescent="0.35">
      <c r="A94" s="12"/>
      <c r="B94" s="12"/>
      <c r="C94" s="12"/>
      <c r="D94" s="12"/>
      <c r="E94" s="12"/>
      <c r="F94" s="12"/>
    </row>
    <row r="95" spans="1:6" x14ac:dyDescent="0.35">
      <c r="A95" s="12"/>
      <c r="B95" s="12"/>
      <c r="C95" s="12"/>
      <c r="D95" s="12"/>
      <c r="E95" s="12"/>
      <c r="F95" s="12"/>
    </row>
    <row r="96" spans="1:6" x14ac:dyDescent="0.35">
      <c r="A96" s="12"/>
      <c r="B96" s="12"/>
      <c r="C96" s="12"/>
      <c r="D96" s="12"/>
      <c r="E96" s="12"/>
      <c r="F96" s="12"/>
    </row>
    <row r="97" spans="1:6" x14ac:dyDescent="0.35">
      <c r="A97" s="12"/>
      <c r="B97" s="12"/>
      <c r="C97" s="12"/>
      <c r="D97" s="12"/>
      <c r="E97" s="12"/>
      <c r="F97" s="12"/>
    </row>
    <row r="98" spans="1:6" x14ac:dyDescent="0.35">
      <c r="A98" s="12"/>
      <c r="B98" s="12"/>
      <c r="C98" s="12"/>
      <c r="D98" s="12"/>
      <c r="E98" s="12"/>
      <c r="F98" s="12"/>
    </row>
    <row r="99" spans="1:6" x14ac:dyDescent="0.35">
      <c r="A99" s="12"/>
      <c r="B99" s="12"/>
      <c r="C99" s="12"/>
      <c r="D99" s="12"/>
      <c r="E99" s="12"/>
      <c r="F99" s="12"/>
    </row>
    <row r="100" spans="1:6" x14ac:dyDescent="0.35">
      <c r="A100" s="12"/>
      <c r="B100" s="12"/>
      <c r="C100" s="12"/>
      <c r="D100" s="12"/>
      <c r="E100" s="12"/>
      <c r="F100" s="12"/>
    </row>
    <row r="101" spans="1:6" x14ac:dyDescent="0.35">
      <c r="A101" s="12"/>
      <c r="B101" s="12"/>
      <c r="C101" s="12"/>
      <c r="D101" s="12"/>
      <c r="E101" s="12"/>
      <c r="F101" s="12"/>
    </row>
    <row r="102" spans="1:6" x14ac:dyDescent="0.35">
      <c r="A102" s="12"/>
      <c r="B102" s="12"/>
      <c r="C102" s="12"/>
      <c r="D102" s="12"/>
      <c r="E102" s="12"/>
      <c r="F102" s="12"/>
    </row>
    <row r="103" spans="1:6" x14ac:dyDescent="0.35">
      <c r="A103" s="12"/>
      <c r="B103" s="12"/>
      <c r="C103" s="12"/>
      <c r="D103" s="12"/>
      <c r="E103" s="12"/>
      <c r="F103" s="12"/>
    </row>
    <row r="104" spans="1:6" x14ac:dyDescent="0.35">
      <c r="A104" s="12"/>
      <c r="B104" s="12"/>
      <c r="C104" s="12"/>
      <c r="D104" s="12"/>
      <c r="E104" s="12"/>
      <c r="F104" s="12"/>
    </row>
    <row r="105" spans="1:6" x14ac:dyDescent="0.35">
      <c r="A105" s="12"/>
      <c r="B105" s="12"/>
      <c r="C105" s="12"/>
      <c r="D105" s="12"/>
      <c r="E105" s="12"/>
      <c r="F105" s="12"/>
    </row>
    <row r="106" spans="1:6" x14ac:dyDescent="0.35">
      <c r="A106" s="12"/>
      <c r="B106" s="12"/>
      <c r="C106" s="12"/>
      <c r="D106" s="12"/>
      <c r="E106" s="12"/>
      <c r="F106" s="12"/>
    </row>
    <row r="107" spans="1:6" x14ac:dyDescent="0.35">
      <c r="A107" s="12"/>
      <c r="B107" s="12"/>
      <c r="C107" s="12"/>
      <c r="D107" s="12"/>
      <c r="E107" s="12"/>
      <c r="F107" s="12"/>
    </row>
    <row r="108" spans="1:6" x14ac:dyDescent="0.35">
      <c r="A108" s="12"/>
      <c r="B108" s="12"/>
      <c r="C108" s="12"/>
      <c r="D108" s="12"/>
      <c r="E108" s="12"/>
      <c r="F108" s="12"/>
    </row>
    <row r="109" spans="1:6" x14ac:dyDescent="0.35">
      <c r="A109" s="12"/>
      <c r="B109" s="12"/>
      <c r="C109" s="12"/>
      <c r="D109" s="12"/>
      <c r="E109" s="12"/>
      <c r="F109" s="12"/>
    </row>
    <row r="110" spans="1:6" x14ac:dyDescent="0.35">
      <c r="A110" s="12"/>
      <c r="B110" s="12"/>
      <c r="C110" s="12"/>
      <c r="D110" s="12"/>
      <c r="E110" s="12"/>
      <c r="F110" s="12"/>
    </row>
    <row r="111" spans="1:6" x14ac:dyDescent="0.35">
      <c r="A111" s="12"/>
      <c r="B111" s="12"/>
      <c r="C111" s="12"/>
      <c r="D111" s="12"/>
      <c r="E111" s="12"/>
      <c r="F111" s="12"/>
    </row>
    <row r="112" spans="1:6" x14ac:dyDescent="0.35">
      <c r="A112" s="12"/>
      <c r="B112" s="12"/>
      <c r="C112" s="12"/>
      <c r="D112" s="12"/>
      <c r="E112" s="12"/>
      <c r="F112" s="12"/>
    </row>
    <row r="113" spans="1:6" x14ac:dyDescent="0.35">
      <c r="A113" s="12"/>
      <c r="B113" s="12"/>
      <c r="C113" s="12"/>
      <c r="D113" s="12"/>
      <c r="E113" s="12"/>
      <c r="F113" s="12"/>
    </row>
    <row r="114" spans="1:6" x14ac:dyDescent="0.35">
      <c r="A114" s="12"/>
      <c r="B114" s="12"/>
      <c r="C114" s="12"/>
      <c r="D114" s="12"/>
      <c r="E114" s="12"/>
      <c r="F114" s="12"/>
    </row>
    <row r="115" spans="1:6" x14ac:dyDescent="0.35">
      <c r="A115" s="12"/>
      <c r="B115" s="12"/>
      <c r="C115" s="12"/>
      <c r="D115" s="12"/>
      <c r="E115" s="12"/>
      <c r="F115" s="12"/>
    </row>
    <row r="116" spans="1:6" x14ac:dyDescent="0.35">
      <c r="A116" s="12"/>
      <c r="B116" s="12"/>
      <c r="C116" s="12"/>
      <c r="D116" s="12"/>
      <c r="E116" s="12"/>
      <c r="F116" s="12"/>
    </row>
    <row r="117" spans="1:6" x14ac:dyDescent="0.35">
      <c r="A117" s="12"/>
      <c r="B117" s="12"/>
      <c r="C117" s="12"/>
      <c r="D117" s="12"/>
      <c r="E117" s="12"/>
      <c r="F117" s="12"/>
    </row>
    <row r="118" spans="1:6" x14ac:dyDescent="0.35">
      <c r="A118" s="12"/>
      <c r="B118" s="12"/>
      <c r="C118" s="12"/>
      <c r="D118" s="12"/>
      <c r="E118" s="12"/>
      <c r="F118" s="12"/>
    </row>
    <row r="119" spans="1:6" x14ac:dyDescent="0.35">
      <c r="A119" s="12"/>
      <c r="B119" s="12"/>
      <c r="C119" s="12"/>
      <c r="D119" s="12"/>
      <c r="E119" s="12"/>
      <c r="F119" s="12"/>
    </row>
    <row r="120" spans="1:6" x14ac:dyDescent="0.35">
      <c r="A120" s="12"/>
      <c r="B120" s="12"/>
      <c r="C120" s="12"/>
      <c r="D120" s="12"/>
      <c r="E120" s="12"/>
      <c r="F120" s="12"/>
    </row>
    <row r="121" spans="1:6" x14ac:dyDescent="0.35">
      <c r="A121" s="12"/>
      <c r="B121" s="12"/>
      <c r="C121" s="12"/>
      <c r="D121" s="12"/>
      <c r="E121" s="12"/>
      <c r="F121" s="12"/>
    </row>
    <row r="122" spans="1:6" x14ac:dyDescent="0.35">
      <c r="A122" s="12"/>
      <c r="B122" s="12"/>
      <c r="C122" s="12"/>
      <c r="D122" s="12"/>
      <c r="E122" s="12"/>
      <c r="F122" s="12"/>
    </row>
    <row r="123" spans="1:6" x14ac:dyDescent="0.35">
      <c r="A123" s="12"/>
      <c r="B123" s="12"/>
      <c r="C123" s="12"/>
      <c r="D123" s="12"/>
      <c r="E123" s="12"/>
      <c r="F123" s="12"/>
    </row>
    <row r="124" spans="1:6" x14ac:dyDescent="0.35">
      <c r="A124" s="12"/>
      <c r="B124" s="12"/>
      <c r="C124" s="12"/>
      <c r="D124" s="12"/>
      <c r="E124" s="12"/>
      <c r="F124" s="12"/>
    </row>
    <row r="125" spans="1:6" x14ac:dyDescent="0.35">
      <c r="A125" s="12"/>
      <c r="B125" s="12"/>
      <c r="C125" s="12"/>
      <c r="D125" s="12"/>
      <c r="E125" s="12"/>
      <c r="F125" s="12"/>
    </row>
    <row r="126" spans="1:6" x14ac:dyDescent="0.35">
      <c r="A126" s="12"/>
      <c r="B126" s="12"/>
      <c r="C126" s="12"/>
      <c r="D126" s="12"/>
      <c r="E126" s="12"/>
      <c r="F126" s="12"/>
    </row>
    <row r="127" spans="1:6" x14ac:dyDescent="0.35">
      <c r="A127" s="12"/>
      <c r="B127" s="12"/>
      <c r="C127" s="12"/>
      <c r="D127" s="12"/>
      <c r="E127" s="12"/>
      <c r="F127" s="12"/>
    </row>
    <row r="128" spans="1:6" x14ac:dyDescent="0.35">
      <c r="A128" s="12"/>
      <c r="B128" s="12"/>
      <c r="C128" s="12"/>
      <c r="D128" s="12"/>
      <c r="E128" s="12"/>
      <c r="F128" s="12"/>
    </row>
    <row r="129" spans="1:6" x14ac:dyDescent="0.35">
      <c r="A129" s="12"/>
      <c r="B129" s="12"/>
      <c r="C129" s="12"/>
      <c r="D129" s="12"/>
      <c r="E129" s="12"/>
      <c r="F129" s="12"/>
    </row>
    <row r="130" spans="1:6" x14ac:dyDescent="0.35">
      <c r="A130" s="12"/>
      <c r="B130" s="12"/>
      <c r="C130" s="12"/>
      <c r="D130" s="12"/>
      <c r="E130" s="12"/>
      <c r="F130" s="12"/>
    </row>
    <row r="131" spans="1:6" x14ac:dyDescent="0.35">
      <c r="A131" s="12"/>
      <c r="B131" s="12"/>
      <c r="C131" s="12"/>
      <c r="D131" s="12"/>
      <c r="E131" s="12"/>
      <c r="F131" s="12"/>
    </row>
    <row r="132" spans="1:6" x14ac:dyDescent="0.35">
      <c r="A132" s="12"/>
      <c r="B132" s="12"/>
      <c r="C132" s="12"/>
      <c r="D132" s="12"/>
      <c r="E132" s="12"/>
      <c r="F132" s="12"/>
    </row>
    <row r="133" spans="1:6" x14ac:dyDescent="0.35">
      <c r="A133" s="12"/>
      <c r="B133" s="12"/>
      <c r="C133" s="12"/>
      <c r="D133" s="12"/>
      <c r="E133" s="12"/>
      <c r="F133" s="12"/>
    </row>
    <row r="134" spans="1:6" x14ac:dyDescent="0.35">
      <c r="A134" s="12"/>
      <c r="B134" s="12"/>
      <c r="C134" s="12"/>
      <c r="D134" s="12"/>
      <c r="E134" s="12"/>
      <c r="F134" s="12"/>
    </row>
    <row r="135" spans="1:6" x14ac:dyDescent="0.35">
      <c r="A135" s="12"/>
      <c r="B135" s="12"/>
      <c r="C135" s="12"/>
      <c r="D135" s="12"/>
      <c r="E135" s="12"/>
      <c r="F135" s="12"/>
    </row>
    <row r="136" spans="1:6" x14ac:dyDescent="0.35">
      <c r="A136" s="12"/>
      <c r="B136" s="12"/>
      <c r="C136" s="12"/>
      <c r="D136" s="12"/>
      <c r="E136" s="12"/>
      <c r="F136" s="12"/>
    </row>
    <row r="137" spans="1:6" x14ac:dyDescent="0.35">
      <c r="A137" s="12"/>
      <c r="B137" s="12"/>
      <c r="C137" s="12"/>
      <c r="D137" s="12"/>
      <c r="E137" s="12"/>
      <c r="F137" s="12"/>
    </row>
    <row r="138" spans="1:6" x14ac:dyDescent="0.35">
      <c r="A138" s="12"/>
      <c r="B138" s="12"/>
      <c r="C138" s="12"/>
      <c r="D138" s="12"/>
      <c r="E138" s="12"/>
      <c r="F138" s="12"/>
    </row>
    <row r="139" spans="1:6" x14ac:dyDescent="0.35">
      <c r="A139" s="12"/>
      <c r="B139" s="12"/>
      <c r="C139" s="12"/>
      <c r="D139" s="12"/>
      <c r="E139" s="12"/>
      <c r="F139" s="12"/>
    </row>
    <row r="140" spans="1:6" x14ac:dyDescent="0.35">
      <c r="A140" s="12"/>
      <c r="B140" s="12"/>
      <c r="C140" s="12"/>
      <c r="D140" s="12"/>
      <c r="E140" s="12"/>
      <c r="F140" s="12"/>
    </row>
    <row r="141" spans="1:6" x14ac:dyDescent="0.35">
      <c r="A141" s="12"/>
      <c r="B141" s="12"/>
      <c r="C141" s="12"/>
      <c r="D141" s="12"/>
      <c r="E141" s="12"/>
      <c r="F141" s="12"/>
    </row>
    <row r="142" spans="1:6" x14ac:dyDescent="0.35">
      <c r="A142" s="12"/>
      <c r="B142" s="12"/>
      <c r="C142" s="12"/>
      <c r="D142" s="12"/>
      <c r="E142" s="12"/>
      <c r="F142" s="12"/>
    </row>
    <row r="143" spans="1:6" x14ac:dyDescent="0.35">
      <c r="A143" s="12"/>
      <c r="B143" s="12"/>
      <c r="C143" s="12"/>
      <c r="D143" s="12"/>
      <c r="E143" s="12"/>
      <c r="F143" s="12"/>
    </row>
    <row r="144" spans="1:6" x14ac:dyDescent="0.35">
      <c r="A144" s="12"/>
      <c r="B144" s="12"/>
      <c r="C144" s="12"/>
      <c r="D144" s="12"/>
      <c r="E144" s="12"/>
      <c r="F144" s="12"/>
    </row>
    <row r="145" spans="1:6" x14ac:dyDescent="0.35">
      <c r="A145" s="12"/>
      <c r="B145" s="12"/>
      <c r="C145" s="12"/>
      <c r="D145" s="12"/>
      <c r="E145" s="12"/>
      <c r="F145" s="12"/>
    </row>
    <row r="146" spans="1:6" x14ac:dyDescent="0.35">
      <c r="A146" s="12"/>
      <c r="B146" s="12"/>
      <c r="C146" s="12"/>
      <c r="D146" s="12"/>
      <c r="E146" s="12"/>
      <c r="F146" s="12"/>
    </row>
    <row r="147" spans="1:6" x14ac:dyDescent="0.35">
      <c r="A147" s="12"/>
      <c r="B147" s="12"/>
      <c r="C147" s="12"/>
      <c r="D147" s="12"/>
      <c r="E147" s="12"/>
      <c r="F147" s="12"/>
    </row>
    <row r="148" spans="1:6" x14ac:dyDescent="0.35">
      <c r="A148" s="12"/>
      <c r="B148" s="12"/>
      <c r="C148" s="12"/>
      <c r="D148" s="12"/>
      <c r="E148" s="12"/>
      <c r="F148" s="12"/>
    </row>
    <row r="149" spans="1:6" x14ac:dyDescent="0.35">
      <c r="A149" s="12"/>
      <c r="B149" s="12"/>
      <c r="C149" s="12"/>
      <c r="D149" s="12"/>
      <c r="E149" s="12"/>
      <c r="F149" s="12"/>
    </row>
    <row r="150" spans="1:6" x14ac:dyDescent="0.35">
      <c r="A150" s="12"/>
      <c r="B150" s="12"/>
      <c r="C150" s="12"/>
      <c r="D150" s="12"/>
      <c r="E150" s="12"/>
      <c r="F150" s="12"/>
    </row>
    <row r="151" spans="1:6" x14ac:dyDescent="0.35">
      <c r="A151" s="12"/>
      <c r="B151" s="12"/>
      <c r="C151" s="12"/>
      <c r="D151" s="12"/>
      <c r="E151" s="12"/>
      <c r="F151" s="12"/>
    </row>
    <row r="152" spans="1:6" x14ac:dyDescent="0.35">
      <c r="A152" s="12"/>
      <c r="B152" s="12"/>
      <c r="C152" s="12"/>
      <c r="D152" s="12"/>
      <c r="E152" s="12"/>
      <c r="F152" s="12"/>
    </row>
    <row r="153" spans="1:6" x14ac:dyDescent="0.35">
      <c r="A153" s="12"/>
      <c r="B153" s="12"/>
      <c r="C153" s="12"/>
      <c r="D153" s="12"/>
      <c r="E153" s="12"/>
      <c r="F153" s="12"/>
    </row>
    <row r="154" spans="1:6" x14ac:dyDescent="0.35">
      <c r="A154" s="12"/>
      <c r="B154" s="12"/>
      <c r="C154" s="12"/>
      <c r="D154" s="12"/>
      <c r="E154" s="12"/>
      <c r="F154" s="12"/>
    </row>
  </sheetData>
  <mergeCells count="9">
    <mergeCell ref="B77:E77"/>
    <mergeCell ref="B78:E78"/>
    <mergeCell ref="B79:E79"/>
    <mergeCell ref="A2:F2"/>
    <mergeCell ref="A6:F6"/>
    <mergeCell ref="A59:F59"/>
    <mergeCell ref="A52:F52"/>
    <mergeCell ref="A39:F39"/>
    <mergeCell ref="A30:F30"/>
  </mergeCells>
  <pageMargins left="0.78740157480314965" right="0.78740157480314965" top="1.1811023622047245" bottom="0.39370078740157483" header="0.31496062992125984" footer="0.31496062992125984"/>
  <pageSetup paperSize="9" orientation="landscape" r:id="rId1"/>
  <headerFooter>
    <oddHeader>&amp;RSPS 1 priedo 1 priedas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BE08F-3CF9-4B35-A2C5-71D8F868C1FD}">
  <sheetPr>
    <tabColor theme="7" tint="-0.249977111117893"/>
  </sheetPr>
  <dimension ref="A2:F9"/>
  <sheetViews>
    <sheetView zoomScaleNormal="100" zoomScalePageLayoutView="80" workbookViewId="0">
      <selection activeCell="A3" sqref="A3"/>
    </sheetView>
  </sheetViews>
  <sheetFormatPr defaultRowHeight="14.5" x14ac:dyDescent="0.35"/>
  <cols>
    <col min="2" max="2" width="44.1796875" customWidth="1"/>
    <col min="3" max="3" width="32.1796875" customWidth="1"/>
    <col min="4" max="4" width="12.1796875" bestFit="1" customWidth="1"/>
    <col min="5" max="5" width="12.54296875" customWidth="1"/>
    <col min="6" max="6" width="13.54296875" customWidth="1"/>
  </cols>
  <sheetData>
    <row r="2" spans="1:6" ht="30" customHeight="1" x14ac:dyDescent="0.35">
      <c r="A2" s="47" t="s">
        <v>370</v>
      </c>
      <c r="B2" s="48"/>
      <c r="C2" s="48"/>
      <c r="D2" s="48"/>
      <c r="E2" s="48"/>
      <c r="F2" s="48"/>
    </row>
    <row r="4" spans="1:6" ht="40.5" x14ac:dyDescent="0.35">
      <c r="A4" s="3" t="s">
        <v>0</v>
      </c>
      <c r="B4" s="3" t="s">
        <v>10</v>
      </c>
      <c r="C4" s="3" t="s">
        <v>11</v>
      </c>
      <c r="D4" s="3" t="s">
        <v>365</v>
      </c>
      <c r="E4" s="3" t="s">
        <v>12</v>
      </c>
      <c r="F4" s="3" t="s">
        <v>13</v>
      </c>
    </row>
    <row r="5" spans="1:6" x14ac:dyDescent="0.3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</row>
    <row r="6" spans="1:6" x14ac:dyDescent="0.35">
      <c r="A6" s="16" t="s">
        <v>15</v>
      </c>
      <c r="B6" s="40" t="s">
        <v>214</v>
      </c>
      <c r="C6" s="41" t="s">
        <v>31</v>
      </c>
      <c r="D6" s="5">
        <v>2</v>
      </c>
      <c r="E6" s="36">
        <v>9925.5</v>
      </c>
      <c r="F6" s="36">
        <f>D6*E6</f>
        <v>19851</v>
      </c>
    </row>
    <row r="7" spans="1:6" x14ac:dyDescent="0.35">
      <c r="A7" s="43" t="s">
        <v>221</v>
      </c>
      <c r="B7" s="43"/>
      <c r="C7" s="43"/>
      <c r="D7" s="43"/>
      <c r="E7" s="43"/>
      <c r="F7" s="36">
        <f>SUM(F6)</f>
        <v>19851</v>
      </c>
    </row>
    <row r="8" spans="1:6" x14ac:dyDescent="0.35">
      <c r="A8" s="43" t="s">
        <v>7</v>
      </c>
      <c r="B8" s="43"/>
      <c r="C8" s="43"/>
      <c r="D8" s="43"/>
      <c r="E8" s="43"/>
      <c r="F8" s="36">
        <f>F7*0.21</f>
        <v>4168.71</v>
      </c>
    </row>
    <row r="9" spans="1:6" x14ac:dyDescent="0.35">
      <c r="A9" s="52" t="s">
        <v>222</v>
      </c>
      <c r="B9" s="52"/>
      <c r="C9" s="52"/>
      <c r="D9" s="52"/>
      <c r="E9" s="52"/>
      <c r="F9" s="36">
        <f>SUM(F7:F8)</f>
        <v>24019.71</v>
      </c>
    </row>
  </sheetData>
  <mergeCells count="4">
    <mergeCell ref="A2:F2"/>
    <mergeCell ref="A7:E7"/>
    <mergeCell ref="A8:E8"/>
    <mergeCell ref="A9:E9"/>
  </mergeCells>
  <pageMargins left="0.78740157480314965" right="0.70866141732283472" top="1.1811023622047245" bottom="0.39370078740157483" header="0.31496062992125984" footer="0.31496062992125984"/>
  <pageSetup paperSize="9" orientation="landscape" r:id="rId1"/>
  <headerFooter>
    <oddHeader>&amp;RSPS 1 priedo 1 priedas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Bendra</vt:lpstr>
      <vt:lpstr>Paslaugos - aptarnavimas</vt:lpstr>
      <vt:lpstr>Paslaugos - priežiūra</vt:lpstr>
      <vt:lpstr>Gedimai</vt:lpstr>
      <vt:lpstr>Atvykimas gedimams šalinti </vt:lpstr>
      <vt:lpstr>Prekės</vt:lpstr>
      <vt:lpstr>Palaikymas</vt:lpstr>
      <vt:lpstr>'Atvykimas gedimams šalinti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Rolandas Basakirskas</dc:creator>
  <cp:lastModifiedBy>Edita Kazakevičienė</cp:lastModifiedBy>
  <cp:lastPrinted>2023-06-09T07:25:55Z</cp:lastPrinted>
  <dcterms:created xsi:type="dcterms:W3CDTF">2022-03-01T06:14:41Z</dcterms:created>
  <dcterms:modified xsi:type="dcterms:W3CDTF">2023-10-17T09:09:33Z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2022-03-01T06:23:41Z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2bd3fce9-c30e-413e-bf7b-d3984e3ff4cc</vt:lpwstr>
  </property>
  <property fmtid="{D5CDD505-2E9C-101B-9397-08002B2CF9AE}" pid="8" name="MSIP_Label_32ae7b5d-0aac-474b-ae2b-02c331ef2874_ContentBits">
    <vt:lpwstr>0</vt:lpwstr>
  </property>
</Properties>
</file>