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seagate-d4\Gamybinis\Liucija\konkursai L\Konkursai 2019\2019-02\2019-02-08(37) Zarasai Savanorių L\UAB AES pasiulymas\"/>
    </mc:Choice>
  </mc:AlternateContent>
  <xr:revisionPtr revIDLastSave="0" documentId="14_{D9A2D78F-5168-4C83-8B83-71030107DD44}" xr6:coauthVersionLast="40" xr6:coauthVersionMax="40" xr10:uidLastSave="{00000000-0000-0000-0000-000000000000}"/>
  <bookViews>
    <workbookView xWindow="29070" yWindow="1275" windowWidth="22125" windowHeight="13170" xr2:uid="{00000000-000D-0000-FFFF-FFFF00000000}"/>
  </bookViews>
  <sheets>
    <sheet name="SDKŽ" sheetId="1" r:id="rId1"/>
  </sheets>
  <calcPr calcId="181029"/>
</workbook>
</file>

<file path=xl/calcChain.xml><?xml version="1.0" encoding="utf-8"?>
<calcChain xmlns="http://schemas.openxmlformats.org/spreadsheetml/2006/main">
  <c r="H88" i="1" l="1"/>
  <c r="G88" i="1"/>
  <c r="E88" i="1"/>
  <c r="I91" i="1" l="1"/>
  <c r="I92" i="1" s="1"/>
  <c r="G86" i="1" l="1"/>
  <c r="E86" i="1"/>
  <c r="H86" i="1" s="1"/>
  <c r="G87" i="1" l="1"/>
  <c r="E87" i="1"/>
  <c r="H87" i="1" s="1"/>
  <c r="G85" i="1"/>
  <c r="E85" i="1"/>
  <c r="H85" i="1" s="1"/>
  <c r="G89" i="1"/>
  <c r="G84" i="1"/>
  <c r="G83" i="1"/>
  <c r="G82" i="1"/>
  <c r="G80" i="1"/>
  <c r="G79" i="1"/>
  <c r="G78" i="1"/>
  <c r="G76" i="1"/>
  <c r="G75" i="1"/>
  <c r="G74" i="1"/>
  <c r="G71" i="1"/>
  <c r="G70" i="1"/>
  <c r="G68" i="1"/>
  <c r="G67" i="1"/>
  <c r="G66" i="1"/>
  <c r="G64" i="1"/>
  <c r="G63" i="1"/>
  <c r="G62" i="1"/>
  <c r="G59" i="1"/>
  <c r="G58" i="1"/>
  <c r="G57" i="1"/>
  <c r="G56" i="1"/>
  <c r="G55" i="1"/>
  <c r="G54" i="1"/>
  <c r="G53" i="1"/>
  <c r="G52" i="1"/>
  <c r="G51" i="1"/>
  <c r="G50" i="1"/>
  <c r="G49" i="1"/>
  <c r="G47" i="1"/>
  <c r="G45" i="1"/>
  <c r="G42" i="1"/>
  <c r="G41" i="1"/>
  <c r="G40" i="1"/>
  <c r="G39" i="1"/>
  <c r="G38" i="1"/>
  <c r="G37" i="1"/>
  <c r="G36" i="1"/>
  <c r="G35" i="1"/>
  <c r="G34" i="1"/>
  <c r="G32" i="1"/>
  <c r="G31" i="1"/>
  <c r="G30" i="1"/>
  <c r="G29" i="1"/>
  <c r="G28" i="1"/>
  <c r="G27" i="1"/>
  <c r="G26" i="1"/>
  <c r="G25" i="1"/>
  <c r="G24" i="1"/>
  <c r="G23" i="1"/>
  <c r="G22" i="1"/>
  <c r="G21" i="1"/>
  <c r="G20" i="1"/>
  <c r="G18" i="1"/>
  <c r="G17" i="1"/>
  <c r="G16" i="1"/>
  <c r="G13" i="1"/>
  <c r="G12" i="1"/>
  <c r="G11" i="1"/>
  <c r="G10" i="1"/>
  <c r="G9" i="1"/>
  <c r="G8" i="1"/>
  <c r="G6" i="1"/>
  <c r="G5" i="1"/>
  <c r="H47" i="1"/>
  <c r="H41" i="1" l="1"/>
  <c r="H89" i="1" l="1"/>
  <c r="H58" i="1" l="1"/>
  <c r="E57" i="1"/>
  <c r="H57" i="1" s="1"/>
  <c r="H56" i="1"/>
  <c r="H55" i="1"/>
  <c r="H6" i="1" l="1"/>
  <c r="H8" i="1"/>
  <c r="H34" i="1" l="1"/>
  <c r="E84" i="1"/>
  <c r="H84" i="1" s="1"/>
  <c r="E83" i="1"/>
  <c r="H83" i="1" s="1"/>
  <c r="E82" i="1"/>
  <c r="H82" i="1" s="1"/>
  <c r="H80" i="1"/>
  <c r="H79" i="1"/>
  <c r="H78" i="1"/>
  <c r="H76" i="1"/>
  <c r="H75" i="1"/>
  <c r="H74" i="1"/>
  <c r="H71" i="1"/>
  <c r="H70" i="1"/>
  <c r="H68" i="1"/>
  <c r="H67" i="1"/>
  <c r="H66" i="1"/>
  <c r="H64" i="1"/>
  <c r="H63" i="1"/>
  <c r="H62" i="1"/>
  <c r="E59" i="1"/>
  <c r="H59" i="1" s="1"/>
  <c r="H54" i="1"/>
  <c r="H53" i="1"/>
  <c r="H45" i="1"/>
  <c r="H42" i="1"/>
  <c r="H28" i="1"/>
  <c r="H27" i="1"/>
  <c r="H26" i="1"/>
  <c r="H25" i="1"/>
  <c r="H17" i="1"/>
  <c r="H18" i="1"/>
  <c r="H16" i="1"/>
  <c r="H13" i="1"/>
  <c r="H12" i="1"/>
  <c r="H52" i="1"/>
  <c r="H51" i="1"/>
  <c r="E50" i="1"/>
  <c r="H50" i="1" s="1"/>
  <c r="H49" i="1"/>
  <c r="H40" i="1"/>
  <c r="H39" i="1"/>
  <c r="H38" i="1"/>
  <c r="H37" i="1"/>
  <c r="H36" i="1"/>
  <c r="H35" i="1"/>
  <c r="H32" i="1"/>
  <c r="H31" i="1"/>
  <c r="H30" i="1"/>
  <c r="H29" i="1"/>
  <c r="H24" i="1"/>
  <c r="H23" i="1"/>
  <c r="H21" i="1"/>
  <c r="H22" i="1"/>
  <c r="H20" i="1"/>
  <c r="H9" i="1"/>
  <c r="H10" i="1"/>
  <c r="H11" i="1"/>
  <c r="H5" i="1"/>
  <c r="H90" i="1" l="1"/>
  <c r="H91" i="1" s="1"/>
  <c r="G90" i="1" l="1"/>
  <c r="H92" i="1"/>
  <c r="G91" i="1" l="1"/>
  <c r="G92" i="1" s="1"/>
</calcChain>
</file>

<file path=xl/sharedStrings.xml><?xml version="1.0" encoding="utf-8"?>
<sst xmlns="http://schemas.openxmlformats.org/spreadsheetml/2006/main" count="254" uniqueCount="129">
  <si>
    <t>Eil. Nr.</t>
  </si>
  <si>
    <t>Darbų pavadinimas</t>
  </si>
  <si>
    <t>Mato vnt.</t>
  </si>
  <si>
    <t>110/35/10 KV TRANSFORMATORIŲ PASTOTĖS REKONSTRAVIMAS</t>
  </si>
  <si>
    <t>I.</t>
  </si>
  <si>
    <t>1.</t>
  </si>
  <si>
    <t>kompl.</t>
  </si>
  <si>
    <t>2.</t>
  </si>
  <si>
    <t>3.</t>
  </si>
  <si>
    <t>4.</t>
  </si>
  <si>
    <t>5.</t>
  </si>
  <si>
    <t>6.</t>
  </si>
  <si>
    <t>7.</t>
  </si>
  <si>
    <t>vnt.</t>
  </si>
  <si>
    <t>II.</t>
  </si>
  <si>
    <t>IV.</t>
  </si>
  <si>
    <t>V.</t>
  </si>
  <si>
    <t>PVM, 21%</t>
  </si>
  <si>
    <t>Sustambintų darbų kiekių žiniaraštis</t>
  </si>
  <si>
    <t>PASTATAI</t>
  </si>
  <si>
    <t>STATINIAI</t>
  </si>
  <si>
    <t>km</t>
  </si>
  <si>
    <t>ELEKTROS ĮRENGINIAI</t>
  </si>
  <si>
    <t>KOMPIUTERINĖ TECHNIKA IR KOMUNIKACIJOS PRIEMONĖS</t>
  </si>
  <si>
    <t>Stacionarus/Nešiojamas kompiuteris</t>
  </si>
  <si>
    <t>III.</t>
  </si>
  <si>
    <t>8.</t>
  </si>
  <si>
    <t>9.</t>
  </si>
  <si>
    <t>10.</t>
  </si>
  <si>
    <t>11.</t>
  </si>
  <si>
    <t>12.</t>
  </si>
  <si>
    <t>13.</t>
  </si>
  <si>
    <t>VI.</t>
  </si>
  <si>
    <t>TRANSFORMATORINĖS</t>
  </si>
  <si>
    <t>1.1.</t>
  </si>
  <si>
    <t>1.2.</t>
  </si>
  <si>
    <t>STULPINĖS TRANSFORMATORINĖS STATYBA</t>
  </si>
  <si>
    <t>2.1.</t>
  </si>
  <si>
    <t>2.2.</t>
  </si>
  <si>
    <t>2.3.</t>
  </si>
  <si>
    <t>VII.</t>
  </si>
  <si>
    <t>ATSKIRŲ ĮRENGINIŲ MONTAVIMAS</t>
  </si>
  <si>
    <t>3.1.</t>
  </si>
  <si>
    <t>10 kV kabelių spintų montavimas, suderinimas ir prijungimas projekte numatytoje vietoje</t>
  </si>
  <si>
    <t>Automatizuotos elektros energijos apskaitos sistemos (AEEAS) montavimas, prijungimas</t>
  </si>
  <si>
    <t>VIII.</t>
  </si>
  <si>
    <t>ORO LINIJŲ STATYBA</t>
  </si>
  <si>
    <t>1.3.</t>
  </si>
  <si>
    <t>IX.</t>
  </si>
  <si>
    <t>KABELIŲ LINIJŲ STATYBA</t>
  </si>
  <si>
    <t>DARBO PROJEKTAS</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</si>
  <si>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</si>
  <si>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</si>
  <si>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 xml:space="preserve"> </t>
  </si>
  <si>
    <t>Galios transformatorių RAA ir valdymo mikroprocesorinių įrenginių sumontavimas suderinimas ir prijungimas projekte numatytoje vietoje (įskaitant personalo instruktavimo paslaugą)</t>
  </si>
  <si>
    <t>Skaitmeninės ryšio aparatūros sumontavimas, prijungimas bei kiti reikalingi darbai ir medžiagos (technologijos radijo modemai)</t>
  </si>
  <si>
    <t>Priėmimo-perdavimo kanalinės aparatūros sumontavimas, prijungimas bei kiti reikalingi darbai ir medžiagos (radijo relinių linijų įranga)</t>
  </si>
  <si>
    <t>Radijo ryšio terminalų sumontavimas, prijungimas bei kiti reikalingi darbai ir medžiagos (radijo modeminio ryšio įrenginiai)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</si>
  <si>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</si>
  <si>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</si>
  <si>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Nepertraukiamo maitinimo šaltinis, jo sumontavimas</t>
  </si>
  <si>
    <t>Akumuliatorių baterija, jos sumontavimas, bandymai</t>
  </si>
  <si>
    <t>Akumuliatorių įkrovikliai, jų sumontavimas, bandymai</t>
  </si>
  <si>
    <t>Kompiuterinių tinklų įranga (komutatoriai, užkardos, kompiuterinių tinklų keitikliai</t>
  </si>
  <si>
    <t>Dispečerinio valdymo įrenginiai (TSPĮ, DKPK, informacijos koncentratorių sumontavimas, prijungimas bei kiti reikalingi darbai ir medžiagos (įskaitant personalo instruktavimo paslaugą))</t>
  </si>
  <si>
    <t>3.2.</t>
  </si>
  <si>
    <t>3.3.</t>
  </si>
  <si>
    <t>Optinio ryšio požeminės kabelių linijos tiesimo, trasos parengimo, gerbūvio sutvarkymo, prijungimo darbai, bandymai, matavimai, kiti reikalingi darbai ir medžiagos (išskirti pagal operatyvinį pavadinimą)</t>
  </si>
  <si>
    <t>TP 0,4 kV ir žemesnės įtampos kintamosios ir nuolatinės srovės elektros įrenginių montavimas ir juos jungiančių kabelių, laidų montavimas</t>
  </si>
  <si>
    <t xml:space="preserve">Šviestuvas teritorijos apšvietimui </t>
  </si>
  <si>
    <t>35 kV OL trasos parengimas, linijos statyba, įžeminimo įrenginių sumontavimas, prijungimas, trasos gerbūvio sutvarkymas bei kiti reikalingi darbai ir medžiagos pagal projektinius sprendinius (išskirti linijas pagal operatyvinius pavadinimus)</t>
  </si>
  <si>
    <t>35 kV KL trasos parengimas, linijos tiesimas, įžeminimo įrenginių sumontavimas, prijungimas, trasos gerbūvio sutvarkymas bei kiti reikalingi darbai ir medžiagos pagal projektinius sprendinius (išskirti linijas pagal operatyvinius pavadinimus)</t>
  </si>
  <si>
    <t>10 kV KL trasos parengimas, linijos tiesimas, įžeminimo įrenginių sumontavimas, prijungimas, trasos gerbūvio sutvarkymas bei kiti reikalingi darbai ir medžiagos pagal projektinius sprendinius (išskirti linijas pagal operatyvinius pavadinimus)</t>
  </si>
  <si>
    <t>Projektinis kiekis</t>
  </si>
  <si>
    <t>0,4 kV KL trasos parengimas, linijos tiesimas,  prijungimas, trasos gerbūvio sutvarkymas bei kiti reikalingi darbai ir medžiagos pagal projektinius sprendinius (išskirti linijas pagal operatyvinius pavadinimus)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</si>
  <si>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</si>
  <si>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</si>
  <si>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</si>
  <si>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</si>
  <si>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</si>
  <si>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</si>
  <si>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RYŠIŲ LINIJŲ STATYBA</t>
  </si>
  <si>
    <t>MODULINĖS, KARKASINĖS, BETONINĖS, MŪRINĖS TRANSFORMATORINĖS STATYBA</t>
  </si>
  <si>
    <t>Apsaugos nuo gaisro technikos įrengimas suderinimas ir prijungimas projekte numatytoje vietoje  (signalizacijos sistema)</t>
  </si>
  <si>
    <t>Įėjimo kontrolės sistemos įrengimas suderinimas ir prijungimas projekte numatytoje vietoje  (signalizacijos sistema)</t>
  </si>
  <si>
    <t>Melioracijos darbai, visi tam reikalingi darbai ir medžiagos</t>
  </si>
  <si>
    <t>Archeologijos darbai, visi tam reikalingi darbai ir medžiagos</t>
  </si>
  <si>
    <t>XIII.</t>
  </si>
  <si>
    <t>* 0,4kV KL ir 0,4kV OL tiesimo įkainiuose turi būti įvertinti visi projekte numatyti atvado paklojimo, prijungimo, perjungimo darbai ir medžiagos</t>
  </si>
  <si>
    <t>10 kV OLI  trasos parengimas, linijos statyba, įžeminimo įrenginių sumontavimas, prijungimas, trasos gerbūvio sutvarkymas bei kiti reikalingi darbai ir medžiagos pagal projektinius sprendinius (išskirti linijas pagal operatyvinius pavadinimus)</t>
  </si>
  <si>
    <t>0,4 kV OKL trasos parengimas, linijos statyba, įžeminimo įrenginių sumontavimas, prijungimas, trasos gerbūvio sutvarkymas bei kiti reikalingi darbai ir medžiagos pagal projektinius sprendinius (išskirti linijas pagal operatyvinius pavadinimus)</t>
  </si>
  <si>
    <t xml:space="preserve">Darbams, kurių mato vienetas yra kilometras techninio projekto konkursinėje medžiagoje turi būti nurodyti projekte numatyti darbų kiekiai ir maksimalūs darbų kiekiai, kurie turi būti 10 proc. didesni nei projekte numatyti darbų kiekiai. Tiekėjo pasiūlymai bus vertinami maksimaliam darbų kiekiui. </t>
  </si>
  <si>
    <t xml:space="preserve">Oro linijų demontavimas, visi tam reikalingi darbai </t>
  </si>
  <si>
    <t xml:space="preserve">Maksimali priimtina darbų kaina Eur be PVM </t>
  </si>
  <si>
    <t>Eilutes, kuriose įrašyti neatliekami projekte darbai - nepildyti.</t>
  </si>
  <si>
    <t>Projektuotojui reikia užpildyti ir nuspalvinti žaliai tas darbų eilutes, kurios aktualios konkretaus techninio projekto rengimo metu, o rangovui teikian pasiūlymą pildyti tik žaliai nuspalvintas eilutes.</t>
  </si>
  <si>
    <t>Transformatorių pastotės pastato statyba ar rekonstravimas, demontavimas visi tam reikalingi darbai ir medžiagos</t>
  </si>
  <si>
    <t>Alyvos surinkimo įrenginių, rezervuarų statyba, demontavimas visi tam reikalingi darbai ir medžiagos</t>
  </si>
  <si>
    <r>
      <t>Ryšių aparatinės pastato statyba, įžeminimo kontūro sumontavim</t>
    </r>
    <r>
      <rPr>
        <sz val="11"/>
        <rFont val="Arial"/>
        <family val="2"/>
        <charset val="186"/>
      </rPr>
      <t>as, demontavimas ir visi tam reikal</t>
    </r>
    <r>
      <rPr>
        <sz val="11"/>
        <color theme="1"/>
        <rFont val="Arial"/>
        <family val="2"/>
        <charset val="186"/>
      </rPr>
      <t>ingi darbai ir medžiagos</t>
    </r>
  </si>
  <si>
    <t>Teritorijos apsaugos statinių sumontavimas, demontavimas ir visi tam reikalingi darbai ir medžiagos (aptvarai, tvoros, vartai)</t>
  </si>
  <si>
    <t>Kabelių kanalų, pamatų po įrenginiais statyba,  demontavimas ir visi tam reikalingi darbai ir medžiagos</t>
  </si>
  <si>
    <t>Kelių, aikštelių statyba, teritorijų gerbūvio sutvarkymas, demontavimas ir visi tam reikalingi darbai ir medžiagos</t>
  </si>
  <si>
    <t>Apšvietimo ir žaibosaugos bokštų statyba, demontavimas ir visi tam reikalingi darbai ir medžiagos</t>
  </si>
  <si>
    <t>Ryšio antenų bokštų statyba, demontavimas ir visi tam reikalingi darbai ir medžiagos</t>
  </si>
  <si>
    <t>35 kV vidaus skirstyklų elektros įrenginių sumontavimas, suderinimas, bandymai, demontavimas bei visi kiti reikalingi darbai ir medžiagos  (su visais pastotės viduje tarp įrenginių esančiais 35 kV kabeliais, RAA ir valdymo įranga, įskaitant personalo instruktavimo paslaugą)</t>
  </si>
  <si>
    <t>10 kV vidaus skirstyklų elektros įrenginių sumontavimas, suderinimas, bandymai, demontavimas  bei visi kiti reikalingi darbai ir medžiagos  (su visais pastotės viduje tarp įrenginių esančiais 10 kV kabeliais, relinės apsaugos, automatikos ir valdymo įranga, įskaitant personalo instruktavimo paslaugą)</t>
  </si>
  <si>
    <t>0,4 kV skirstyklos įrenginiai, jų montavimas, suderinimas, bandymai, demontavimas</t>
  </si>
  <si>
    <t>10 kV galios transformatoriaus atvežimas, sumontavimas, suderinimas ir prijungimas projekte numatytoje vietoje, demontavimas bei įskaitant visas reikiamas medžiagas ir įrenginius (tame tarpe savųjų reikmių transformatoriaus, kompensacinės ritės transformatoriaus)</t>
  </si>
  <si>
    <t>35 kV galios transformatorius atvežimas, sumontavimas ir/ar remontas, suderinimas ir prijungimas projekte numatytoje vietoje, demontavimas bei įskaitant visas reikiamas medžiagas ir įrenginius</t>
  </si>
  <si>
    <t>110 kV  galios transformatorius atvežimas, sumontavimas ir/ar remontas, suderinimas ir prijungimas projekte numatytoje vietoje, demontavimas bei įskaitant visas reikiamas medžiagas ir įrenginius</t>
  </si>
  <si>
    <t>Kompensacinė ritė, jos atvežimas, sumontavimas suderinimas, demontavimas (įskaitant kompensacinės ritės skyriklio sumontavimą, prijungimą, suderinimą projekte numatytoje vietoje, visas reikiamas medžiagas ir įrenginius)</t>
  </si>
  <si>
    <t>Ventiliacijos bei kondicionavimo sistemos įrengimas, suderinimas, demontavimas</t>
  </si>
  <si>
    <t>Modulinės, karkasinės, betoninės, mūrinės transformatorinės atvežimas, pastatymas/sumontavimas, prijungimas, suderinimas projekte numatytoje vietoje, įžeminimo kontūro sumontavimas, demontavimas bei kiti reikalingi darbai ir medžiagos (išskyrus galios transformatoriaus sumontavimą).</t>
  </si>
  <si>
    <t>10 kV transformatorinės skirstyklos įrenginių keitimas, montavimas, suderinimas, bandymai, demontavimas bei visi kiti reikalingi darbai ir medžiagos</t>
  </si>
  <si>
    <t>Galios transformatoriaus atvežimas, sumontavimas, suderinimas ir prijungimas projekte numatytoje vietoje bei demontavimas</t>
  </si>
  <si>
    <t>Stulpinės transformatorinės atvežimas, sumontavimas, prijungimas ir suderinimas projekte numatytoje vietoje, komutacinių įrenginių sumontavimas, prijungimas, įžeminimo kontūro sumontavimas, prijungimas, demontavimas bei kiti reikalingi darbai ir medžiagos (išskyrus galios transformatoriaus sumontavimą).</t>
  </si>
  <si>
    <t>0,4 kV transformatorinės skirstyklos įrenginių keitimas, montavimas, suderinimas, bandymai, demontavimas bei visi kiti reikalingi darbai ir medžiagos</t>
  </si>
  <si>
    <t>10 kV oro linijos vertikalaus, horizontalaus skyriklio montavimas, prijungimas prie įžeminimo kontūro, demontavimas darbai (įskaitant skyriklį, skyriklio atvadus, įžeminimo kontūrą, ženklus, bei visas kitas reikalingas medžiagas ir darbus, matavimus)</t>
  </si>
  <si>
    <t>10 kV OL atramų montavimas, tiesinimas, demontavimas ir visi kiti reikalingi darbai, kai netiesiami laidai (įskaitant įrernginius, medžiagas ir visus kitus reikalingus darbus)</t>
  </si>
  <si>
    <t>10 kV OL atskirų įrenginių, išskyrus 6 ir 7 eilutes, montavimas, demontavimas (įskaitant įrernginius, medžiagas ir visus kitus reikalingus darbus)</t>
  </si>
  <si>
    <t>0,4 kV OL atramų montavimas, tiesinimas, demontavimas ir visi kiti reikalingi darbai, kai netiesiami laidai (įskaitant įrenginius, medžiagas ir visus kitus reikalingus darbus)</t>
  </si>
  <si>
    <t>0,4 kV OL atskirų įrenginių, išskyrus 9 eilutę, montavimas, demontavimas (įskaitant įrernginius, medžiagas ir visus kitus reikalingus darbus)</t>
  </si>
  <si>
    <t>ĮAS/KAS/KS/SKS/TAS keitimas, montavimas suderinimas ir prijungimas projekte numatytoje vietoje, demontavimas bei kiti reikalingi darbai ir medžiagos pagal projektinius sprendinius</t>
  </si>
  <si>
    <t xml:space="preserve">Maksimali priimtina darbų kaina nepildoma naujo vartotojo projektuose. </t>
  </si>
  <si>
    <t>Iš viso kaina EUR be PVM (projektiniam kiekiui) apskaičiuojama Mato vnt. įkainį EUR be PVM padauginus iš Projektinio kiekio. Iš viso kaina EUR be PVM (maksimaliam kiekiui) apskaičiuojama Mato vnt. įkainį EUR be PVM padauginus iš Maksimalaus kiekio.</t>
  </si>
  <si>
    <t xml:space="preserve">Dangų atstatymas, gerbūvio sutvarkymas, visi tam reikalingi darbai </t>
  </si>
  <si>
    <t>TR-9 - KAS-1</t>
  </si>
  <si>
    <t>TR-9 - KS/KAS-1</t>
  </si>
  <si>
    <t>TR-9 - KS/KAS-35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</si>
</sst>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Calibri"/>
      <family val="2"/>
      <charset val="186"/>
      <scheme val="minor"/>
    </font>
    <font>
      <sz val="11"/>
      <color theme="1"/>
      <name val="Arial"/>
      <family val="2"/>
      <charset val="186"/>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10">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92D05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18">
    <xf numFmtId="0" fontId="0" fillId="0" borderId="0" xfId="0"/>
    <xf numFmtId="0" fontId="8"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8" fillId="2" borderId="1"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0" fillId="0" borderId="0" xfId="0" applyProtection="1"/>
    <xf numFmtId="0" fontId="0" fillId="0" borderId="0" xfId="0" applyAlignment="1" applyProtection="1">
      <alignment horizontal="center" vertical="center"/>
    </xf>
    <xf numFmtId="2" fontId="8" fillId="5" borderId="1" xfId="0" applyNumberFormat="1"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1" xfId="0" applyFont="1" applyFill="1" applyBorder="1" applyAlignment="1" applyProtection="1">
      <alignment vertical="center" wrapText="1"/>
    </xf>
    <xf numFmtId="0" fontId="13" fillId="2" borderId="1" xfId="0" applyFont="1" applyFill="1" applyBorder="1" applyAlignment="1" applyProtection="1">
      <alignment horizontal="center" vertical="center"/>
    </xf>
    <xf numFmtId="0" fontId="0" fillId="0" borderId="0" xfId="0" applyFill="1" applyProtection="1"/>
    <xf numFmtId="0" fontId="14" fillId="0" borderId="0" xfId="0" applyFont="1" applyBorder="1" applyAlignment="1" applyProtection="1">
      <alignment wrapText="1"/>
    </xf>
    <xf numFmtId="0" fontId="12" fillId="2" borderId="1" xfId="0" applyFont="1" applyFill="1" applyBorder="1" applyAlignment="1" applyProtection="1">
      <alignment horizontal="center" vertical="center" wrapText="1"/>
    </xf>
    <xf numFmtId="0" fontId="8" fillId="7" borderId="1"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0" fillId="0" borderId="0" xfId="0" applyAlignment="1" applyProtection="1">
      <alignment wrapText="1"/>
    </xf>
    <xf numFmtId="17" fontId="8" fillId="2" borderId="1" xfId="0" applyNumberFormat="1" applyFont="1" applyFill="1" applyBorder="1" applyAlignment="1" applyProtection="1">
      <alignment vertical="center" wrapText="1"/>
    </xf>
    <xf numFmtId="0" fontId="12" fillId="2" borderId="3" xfId="0" applyFont="1" applyFill="1" applyBorder="1" applyAlignment="1" applyProtection="1">
      <alignment horizontal="center" vertical="center"/>
    </xf>
    <xf numFmtId="0" fontId="6" fillId="0" borderId="0" xfId="0" applyFont="1" applyBorder="1" applyAlignment="1" applyProtection="1">
      <alignment wrapText="1"/>
    </xf>
    <xf numFmtId="16" fontId="12" fillId="7" borderId="1" xfId="0" applyNumberFormat="1" applyFont="1" applyFill="1" applyBorder="1" applyAlignment="1" applyProtection="1">
      <alignment horizontal="center" vertical="center"/>
    </xf>
    <xf numFmtId="0" fontId="8" fillId="7" borderId="1" xfId="0" applyFont="1" applyFill="1" applyBorder="1" applyAlignment="1" applyProtection="1">
      <alignment vertical="center" wrapText="1"/>
    </xf>
    <xf numFmtId="164" fontId="8" fillId="7" borderId="1" xfId="0" applyNumberFormat="1" applyFont="1" applyFill="1" applyBorder="1" applyAlignment="1" applyProtection="1">
      <alignment horizontal="center" vertical="center" wrapText="1"/>
    </xf>
    <xf numFmtId="164" fontId="8" fillId="5" borderId="1" xfId="0" applyNumberFormat="1"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xf>
    <xf numFmtId="0" fontId="8" fillId="2" borderId="7" xfId="0" applyFont="1" applyFill="1" applyBorder="1" applyAlignment="1" applyProtection="1">
      <alignment horizontal="left" vertical="center" wrapText="1"/>
    </xf>
    <xf numFmtId="0" fontId="8" fillId="2" borderId="3" xfId="0" applyFont="1" applyFill="1" applyBorder="1" applyAlignment="1" applyProtection="1">
      <alignment horizontal="center" vertical="center"/>
    </xf>
    <xf numFmtId="0" fontId="6" fillId="0" borderId="0" xfId="0" applyFont="1" applyAlignment="1" applyProtection="1">
      <alignment wrapText="1"/>
    </xf>
    <xf numFmtId="0" fontId="6" fillId="0" borderId="0" xfId="0" applyFont="1" applyProtection="1"/>
    <xf numFmtId="0" fontId="14" fillId="0" borderId="0" xfId="0" applyFont="1" applyAlignment="1" applyProtection="1">
      <alignment wrapText="1"/>
    </xf>
    <xf numFmtId="0" fontId="14" fillId="0" borderId="0" xfId="0" applyFont="1" applyAlignment="1" applyProtection="1"/>
    <xf numFmtId="0" fontId="6" fillId="0" borderId="0" xfId="0" applyFont="1" applyFill="1" applyBorder="1" applyAlignment="1" applyProtection="1"/>
    <xf numFmtId="0" fontId="12" fillId="2" borderId="7" xfId="0" applyFont="1" applyFill="1" applyBorder="1" applyAlignment="1" applyProtection="1">
      <alignment horizontal="left" vertical="center" wrapText="1"/>
    </xf>
    <xf numFmtId="0" fontId="8" fillId="6" borderId="1"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xf>
    <xf numFmtId="0" fontId="8" fillId="2" borderId="6"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xf>
    <xf numFmtId="0" fontId="14" fillId="0" borderId="0" xfId="0" applyFont="1" applyBorder="1" applyAlignment="1" applyProtection="1"/>
    <xf numFmtId="0" fontId="5" fillId="2" borderId="1" xfId="0" applyFont="1" applyFill="1" applyBorder="1" applyAlignment="1" applyProtection="1">
      <alignment horizontal="center" vertical="center"/>
    </xf>
    <xf numFmtId="0" fontId="6" fillId="0" borderId="0" xfId="0" applyFont="1" applyBorder="1" applyAlignment="1" applyProtection="1"/>
    <xf numFmtId="0" fontId="0" fillId="0" borderId="0" xfId="0" applyBorder="1" applyProtection="1"/>
    <xf numFmtId="0" fontId="8" fillId="2" borderId="3" xfId="0" applyFont="1" applyFill="1" applyBorder="1" applyAlignment="1" applyProtection="1">
      <alignment vertical="center" wrapText="1"/>
    </xf>
    <xf numFmtId="0" fontId="6" fillId="4" borderId="0" xfId="0" applyFont="1" applyFill="1" applyBorder="1" applyAlignment="1" applyProtection="1"/>
    <xf numFmtId="0" fontId="8" fillId="7" borderId="1" xfId="0" applyFont="1" applyFill="1" applyBorder="1" applyAlignment="1" applyProtection="1">
      <alignment horizontal="center" vertical="center"/>
    </xf>
    <xf numFmtId="0" fontId="0" fillId="4" borderId="0" xfId="0" applyFill="1" applyAlignment="1" applyProtection="1"/>
    <xf numFmtId="1" fontId="8" fillId="5" borderId="1" xfId="0" applyNumberFormat="1" applyFont="1" applyFill="1" applyBorder="1" applyAlignment="1" applyProtection="1">
      <alignment horizontal="center" vertical="center" wrapText="1"/>
    </xf>
    <xf numFmtId="0" fontId="8" fillId="0" borderId="8" xfId="0" applyFont="1" applyBorder="1" applyAlignment="1" applyProtection="1">
      <alignment horizontal="center" vertical="center"/>
    </xf>
    <xf numFmtId="0" fontId="8" fillId="0" borderId="0" xfId="0" applyFont="1" applyBorder="1" applyAlignment="1" applyProtection="1">
      <alignment wrapText="1"/>
    </xf>
    <xf numFmtId="0" fontId="5" fillId="2" borderId="4" xfId="0" applyFont="1" applyFill="1" applyBorder="1" applyAlignment="1" applyProtection="1">
      <alignment vertical="center"/>
    </xf>
    <xf numFmtId="2" fontId="5" fillId="5" borderId="1" xfId="0" applyNumberFormat="1" applyFont="1" applyFill="1" applyBorder="1" applyAlignment="1" applyProtection="1">
      <alignment horizontal="center" vertical="center"/>
    </xf>
    <xf numFmtId="0" fontId="5" fillId="2" borderId="3" xfId="0" applyFont="1" applyFill="1" applyBorder="1" applyAlignment="1" applyProtection="1">
      <alignment vertical="center"/>
    </xf>
    <xf numFmtId="0" fontId="8" fillId="0" borderId="0" xfId="0" applyFont="1" applyBorder="1" applyAlignment="1" applyProtection="1">
      <alignment horizontal="center" vertical="center"/>
    </xf>
    <xf numFmtId="0" fontId="5" fillId="2" borderId="1" xfId="0" applyFont="1" applyFill="1" applyBorder="1" applyAlignment="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wrapText="1"/>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horizontal="center"/>
    </xf>
    <xf numFmtId="0" fontId="9" fillId="2" borderId="1"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6" fillId="0" borderId="0" xfId="0" applyFont="1" applyBorder="1" applyProtection="1"/>
    <xf numFmtId="0" fontId="10" fillId="0" borderId="0" xfId="0" applyFont="1" applyAlignment="1" applyProtection="1">
      <alignment horizontal="center" vertical="center"/>
    </xf>
    <xf numFmtId="0" fontId="4" fillId="0" borderId="0" xfId="0" applyFont="1" applyFill="1" applyAlignment="1" applyProtection="1">
      <alignment wrapText="1"/>
    </xf>
    <xf numFmtId="0" fontId="10" fillId="0" borderId="0" xfId="0" applyFont="1" applyAlignment="1" applyProtection="1">
      <alignment wrapText="1"/>
    </xf>
    <xf numFmtId="0" fontId="11" fillId="0" borderId="0" xfId="0" applyFont="1" applyFill="1" applyBorder="1" applyAlignment="1" applyProtection="1">
      <alignment horizontal="right" vertical="center"/>
    </xf>
    <xf numFmtId="0" fontId="7" fillId="0" borderId="0" xfId="0" applyFont="1" applyBorder="1" applyAlignment="1" applyProtection="1">
      <alignment vertical="center"/>
    </xf>
    <xf numFmtId="0" fontId="3" fillId="0" borderId="0" xfId="0" applyFont="1" applyAlignment="1" applyProtection="1">
      <alignment horizontal="center" vertical="center"/>
    </xf>
    <xf numFmtId="0" fontId="2" fillId="0" borderId="0" xfId="0" applyFont="1" applyFill="1" applyAlignment="1" applyProtection="1">
      <alignment wrapText="1"/>
    </xf>
    <xf numFmtId="0" fontId="2" fillId="0" borderId="0" xfId="0" applyFont="1" applyFill="1" applyAlignment="1" applyProtection="1">
      <alignment vertical="center" wrapText="1"/>
    </xf>
    <xf numFmtId="2" fontId="8" fillId="5" borderId="3" xfId="0" applyNumberFormat="1" applyFont="1" applyFill="1" applyBorder="1" applyAlignment="1" applyProtection="1">
      <alignment horizontal="center" vertical="center"/>
    </xf>
    <xf numFmtId="0" fontId="5" fillId="3" borderId="6" xfId="0" applyFont="1" applyFill="1" applyBorder="1" applyAlignment="1" applyProtection="1">
      <alignment vertical="center" wrapText="1"/>
    </xf>
    <xf numFmtId="2" fontId="5" fillId="5" borderId="10" xfId="0" applyNumberFormat="1" applyFont="1" applyFill="1" applyBorder="1" applyAlignment="1" applyProtection="1">
      <alignment horizontal="center" wrapText="1"/>
    </xf>
    <xf numFmtId="0" fontId="0" fillId="2" borderId="6" xfId="0" applyFill="1" applyBorder="1" applyProtection="1"/>
    <xf numFmtId="0" fontId="0" fillId="2" borderId="11" xfId="0" applyFill="1" applyBorder="1" applyProtection="1"/>
    <xf numFmtId="0" fontId="14" fillId="2" borderId="11" xfId="0" applyFont="1" applyFill="1" applyBorder="1" applyAlignment="1" applyProtection="1">
      <alignment wrapText="1"/>
    </xf>
    <xf numFmtId="0" fontId="6" fillId="2" borderId="11" xfId="0" applyFont="1" applyFill="1" applyBorder="1" applyAlignment="1" applyProtection="1">
      <alignment wrapText="1"/>
    </xf>
    <xf numFmtId="0" fontId="6" fillId="2" borderId="11" xfId="0" applyFont="1" applyFill="1" applyBorder="1" applyAlignment="1" applyProtection="1">
      <alignment vertical="center" wrapText="1"/>
    </xf>
    <xf numFmtId="0" fontId="14" fillId="2" borderId="11" xfId="0" applyFont="1" applyFill="1" applyBorder="1" applyAlignment="1" applyProtection="1"/>
    <xf numFmtId="0" fontId="6" fillId="2" borderId="11" xfId="0" applyFont="1" applyFill="1" applyBorder="1" applyAlignment="1" applyProtection="1"/>
    <xf numFmtId="0" fontId="0" fillId="2" borderId="11" xfId="0" applyFill="1" applyBorder="1" applyAlignment="1" applyProtection="1"/>
    <xf numFmtId="0" fontId="14" fillId="2" borderId="10" xfId="0" applyFont="1" applyFill="1" applyBorder="1" applyAlignment="1" applyProtection="1">
      <alignment wrapText="1"/>
    </xf>
    <xf numFmtId="0" fontId="5" fillId="2" borderId="3" xfId="0" applyFont="1" applyFill="1" applyBorder="1" applyAlignment="1" applyProtection="1">
      <alignment horizontal="left" vertical="center" wrapText="1"/>
    </xf>
    <xf numFmtId="0" fontId="13" fillId="2" borderId="3" xfId="0" applyFont="1" applyFill="1" applyBorder="1" applyAlignment="1" applyProtection="1">
      <alignment horizontal="center" vertical="center"/>
    </xf>
    <xf numFmtId="0" fontId="8" fillId="9" borderId="1" xfId="0" applyFont="1" applyFill="1" applyBorder="1" applyAlignment="1" applyProtection="1">
      <alignment horizontal="center" vertical="center"/>
    </xf>
    <xf numFmtId="0" fontId="8" fillId="9" borderId="1" xfId="0" applyFont="1" applyFill="1" applyBorder="1" applyAlignment="1" applyProtection="1">
      <alignment vertical="center" wrapText="1"/>
    </xf>
    <xf numFmtId="0" fontId="8" fillId="9" borderId="1" xfId="0" applyFont="1" applyFill="1" applyBorder="1" applyAlignment="1" applyProtection="1">
      <alignment horizontal="center" vertical="center" wrapText="1"/>
    </xf>
    <xf numFmtId="2" fontId="8" fillId="9" borderId="1" xfId="0" applyNumberFormat="1" applyFont="1" applyFill="1" applyBorder="1" applyAlignment="1" applyProtection="1">
      <alignment horizontal="center" vertical="center"/>
      <protection locked="0"/>
    </xf>
    <xf numFmtId="2" fontId="8" fillId="9" borderId="1" xfId="0" applyNumberFormat="1" applyFont="1" applyFill="1" applyBorder="1" applyAlignment="1" applyProtection="1">
      <alignment horizontal="center" vertical="center"/>
    </xf>
    <xf numFmtId="2" fontId="8" fillId="9" borderId="3" xfId="0" applyNumberFormat="1" applyFont="1" applyFill="1" applyBorder="1" applyAlignment="1" applyProtection="1">
      <alignment horizontal="center" vertical="center"/>
    </xf>
    <xf numFmtId="0" fontId="8" fillId="9" borderId="3" xfId="0" applyFont="1" applyFill="1" applyBorder="1" applyAlignment="1" applyProtection="1">
      <alignment vertical="center" wrapText="1"/>
    </xf>
    <xf numFmtId="0" fontId="8" fillId="9" borderId="1" xfId="0" applyFont="1" applyFill="1" applyBorder="1" applyAlignment="1" applyProtection="1">
      <alignment horizontal="left" vertical="center" wrapText="1"/>
    </xf>
    <xf numFmtId="164" fontId="8" fillId="9" borderId="1" xfId="0" applyNumberFormat="1" applyFont="1" applyFill="1" applyBorder="1" applyAlignment="1" applyProtection="1">
      <alignment horizontal="center" vertical="center" wrapText="1"/>
    </xf>
    <xf numFmtId="2" fontId="8" fillId="9" borderId="1" xfId="0" applyNumberFormat="1" applyFont="1" applyFill="1" applyBorder="1" applyAlignment="1" applyProtection="1">
      <alignment horizontal="center" vertical="center" wrapText="1"/>
      <protection locked="0"/>
    </xf>
    <xf numFmtId="2" fontId="8" fillId="8" borderId="1" xfId="0" applyNumberFormat="1" applyFont="1" applyFill="1" applyBorder="1" applyAlignment="1" applyProtection="1">
      <alignment horizontal="center" vertical="center"/>
    </xf>
    <xf numFmtId="2" fontId="8" fillId="8" borderId="1" xfId="0" applyNumberFormat="1" applyFont="1" applyFill="1" applyBorder="1" applyAlignment="1" applyProtection="1">
      <alignment horizontal="center" vertical="center" wrapText="1"/>
    </xf>
    <xf numFmtId="0" fontId="5" fillId="2" borderId="3"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14" fillId="0" borderId="0" xfId="0" applyFont="1" applyAlignment="1" applyProtection="1">
      <alignment horizontal="center" wrapText="1"/>
    </xf>
    <xf numFmtId="0" fontId="14" fillId="0" borderId="0" xfId="0" applyFont="1" applyAlignment="1" applyProtection="1">
      <alignment horizontal="center"/>
    </xf>
    <xf numFmtId="0" fontId="13" fillId="2" borderId="3"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3" fillId="2" borderId="3" xfId="0" applyFont="1" applyFill="1" applyBorder="1" applyAlignment="1" applyProtection="1">
      <alignment horizontal="center"/>
    </xf>
    <xf numFmtId="0" fontId="13" fillId="2" borderId="5" xfId="0" applyFont="1" applyFill="1" applyBorder="1" applyAlignment="1" applyProtection="1">
      <alignment horizontal="center"/>
    </xf>
    <xf numFmtId="0" fontId="5" fillId="2" borderId="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5" fillId="3" borderId="4"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3"/>
  <sheetViews>
    <sheetView tabSelected="1" zoomScaleNormal="100" workbookViewId="0">
      <pane ySplit="2" topLeftCell="A79" activePane="bottomLeft" state="frozen"/>
      <selection pane="bottomLeft" activeCell="F83" sqref="F83:F84"/>
    </sheetView>
  </sheetViews>
  <sheetFormatPr defaultColWidth="8.85546875" defaultRowHeight="15" x14ac:dyDescent="0.25"/>
  <cols>
    <col min="1" max="1" width="6.28515625" style="6" customWidth="1"/>
    <col min="2" max="2" width="45.85546875" style="17" customWidth="1"/>
    <col min="3" max="3" width="10.7109375" style="17" customWidth="1"/>
    <col min="4" max="5" width="13.85546875" style="5" customWidth="1"/>
    <col min="6" max="6" width="18" style="5" bestFit="1" customWidth="1"/>
    <col min="7" max="7" width="16.85546875" style="5" customWidth="1"/>
    <col min="8" max="8" width="18" style="5" bestFit="1" customWidth="1"/>
    <col min="9" max="9" width="13" style="5" customWidth="1"/>
    <col min="10" max="10" width="18.28515625" style="5" customWidth="1"/>
    <col min="11" max="16384" width="8.85546875" style="5"/>
  </cols>
  <sheetData>
    <row r="1" spans="1:21" ht="16.149999999999999" customHeight="1" thickBot="1" x14ac:dyDescent="0.3">
      <c r="A1" s="116" t="s">
        <v>18</v>
      </c>
      <c r="B1" s="117"/>
      <c r="C1" s="117"/>
      <c r="D1" s="117"/>
      <c r="E1" s="117"/>
      <c r="F1" s="117"/>
      <c r="G1" s="117"/>
      <c r="H1" s="117"/>
      <c r="I1" s="117"/>
    </row>
    <row r="2" spans="1:21" s="6" customFormat="1" ht="60.75" thickBot="1" x14ac:dyDescent="0.3">
      <c r="A2" s="8" t="s">
        <v>0</v>
      </c>
      <c r="B2" s="9" t="s">
        <v>1</v>
      </c>
      <c r="C2" s="9" t="s">
        <v>2</v>
      </c>
      <c r="D2" s="9" t="s">
        <v>73</v>
      </c>
      <c r="E2" s="9" t="s">
        <v>58</v>
      </c>
      <c r="F2" s="9" t="s">
        <v>75</v>
      </c>
      <c r="G2" s="8" t="s">
        <v>78</v>
      </c>
      <c r="H2" s="10" t="s">
        <v>79</v>
      </c>
      <c r="I2" s="72" t="s">
        <v>93</v>
      </c>
    </row>
    <row r="3" spans="1:21" ht="15.75" thickBot="1" x14ac:dyDescent="0.3">
      <c r="A3" s="2"/>
      <c r="B3" s="114" t="s">
        <v>3</v>
      </c>
      <c r="C3" s="115"/>
      <c r="D3" s="115"/>
      <c r="E3" s="115"/>
      <c r="F3" s="115"/>
      <c r="G3" s="115"/>
      <c r="H3" s="115"/>
      <c r="I3" s="74"/>
    </row>
    <row r="4" spans="1:21" ht="15.75" thickBot="1" x14ac:dyDescent="0.3">
      <c r="A4" s="11" t="s">
        <v>4</v>
      </c>
      <c r="B4" s="114" t="s">
        <v>19</v>
      </c>
      <c r="C4" s="115"/>
      <c r="D4" s="115"/>
      <c r="E4" s="115"/>
      <c r="F4" s="115"/>
      <c r="G4" s="115"/>
      <c r="H4" s="115"/>
      <c r="I4" s="75"/>
    </row>
    <row r="5" spans="1:21" ht="43.5" customHeight="1" thickBot="1" x14ac:dyDescent="0.3">
      <c r="A5" s="2" t="s">
        <v>5</v>
      </c>
      <c r="B5" s="3" t="s">
        <v>96</v>
      </c>
      <c r="C5" s="1" t="s">
        <v>6</v>
      </c>
      <c r="D5" s="1"/>
      <c r="E5" s="1"/>
      <c r="F5" s="95"/>
      <c r="G5" s="7">
        <f>ROUND(ROUND(D5,3)*$F5,2)</f>
        <v>0</v>
      </c>
      <c r="H5" s="71">
        <f>ROUND(ROUND(E5,3)*$F5,2)</f>
        <v>0</v>
      </c>
      <c r="I5" s="75"/>
      <c r="J5" s="12"/>
      <c r="K5" s="12"/>
    </row>
    <row r="6" spans="1:21" ht="43.5" customHeight="1" thickBot="1" x14ac:dyDescent="0.3">
      <c r="A6" s="2" t="s">
        <v>7</v>
      </c>
      <c r="B6" s="4" t="s">
        <v>98</v>
      </c>
      <c r="C6" s="1" t="s">
        <v>6</v>
      </c>
      <c r="D6" s="1"/>
      <c r="E6" s="1"/>
      <c r="F6" s="95"/>
      <c r="G6" s="7">
        <f>ROUND(ROUND(D6,3)*$F6,2)</f>
        <v>0</v>
      </c>
      <c r="H6" s="71">
        <f>ROUND(ROUND(E6,3)*$F6,2)</f>
        <v>0</v>
      </c>
      <c r="I6" s="75"/>
      <c r="J6" s="12"/>
      <c r="K6" s="12"/>
    </row>
    <row r="7" spans="1:21" ht="15.75" thickBot="1" x14ac:dyDescent="0.3">
      <c r="A7" s="11" t="s">
        <v>14</v>
      </c>
      <c r="B7" s="114" t="s">
        <v>20</v>
      </c>
      <c r="C7" s="115"/>
      <c r="D7" s="115"/>
      <c r="E7" s="115"/>
      <c r="F7" s="115"/>
      <c r="G7" s="115"/>
      <c r="H7" s="115"/>
      <c r="I7" s="75"/>
    </row>
    <row r="8" spans="1:21" ht="43.5" thickBot="1" x14ac:dyDescent="0.3">
      <c r="A8" s="2" t="s">
        <v>5</v>
      </c>
      <c r="B8" s="3" t="s">
        <v>99</v>
      </c>
      <c r="C8" s="1" t="s">
        <v>6</v>
      </c>
      <c r="D8" s="1"/>
      <c r="E8" s="1"/>
      <c r="F8" s="95"/>
      <c r="G8" s="7">
        <f t="shared" ref="G8:G13" si="0">ROUND(ROUND(D8,3)*$F8,2)</f>
        <v>0</v>
      </c>
      <c r="H8" s="71">
        <f t="shared" ref="H8:H13" si="1">ROUND(ROUND(E8,3)*$F8,2)</f>
        <v>0</v>
      </c>
      <c r="I8" s="75"/>
    </row>
    <row r="9" spans="1:21" ht="43.5" thickBot="1" x14ac:dyDescent="0.3">
      <c r="A9" s="2" t="s">
        <v>7</v>
      </c>
      <c r="B9" s="3" t="s">
        <v>100</v>
      </c>
      <c r="C9" s="1" t="s">
        <v>6</v>
      </c>
      <c r="D9" s="1"/>
      <c r="E9" s="1"/>
      <c r="F9" s="95"/>
      <c r="G9" s="7">
        <f t="shared" si="0"/>
        <v>0</v>
      </c>
      <c r="H9" s="71">
        <f t="shared" si="1"/>
        <v>0</v>
      </c>
      <c r="I9" s="75"/>
    </row>
    <row r="10" spans="1:21" ht="43.5" thickBot="1" x14ac:dyDescent="0.3">
      <c r="A10" s="2" t="s">
        <v>8</v>
      </c>
      <c r="B10" s="3" t="s">
        <v>97</v>
      </c>
      <c r="C10" s="1" t="s">
        <v>6</v>
      </c>
      <c r="D10" s="1"/>
      <c r="E10" s="1"/>
      <c r="F10" s="95"/>
      <c r="G10" s="7">
        <f t="shared" si="0"/>
        <v>0</v>
      </c>
      <c r="H10" s="71">
        <f t="shared" si="1"/>
        <v>0</v>
      </c>
      <c r="I10" s="75"/>
    </row>
    <row r="11" spans="1:21" ht="43.5" thickBot="1" x14ac:dyDescent="0.3">
      <c r="A11" s="2" t="s">
        <v>9</v>
      </c>
      <c r="B11" s="3" t="s">
        <v>101</v>
      </c>
      <c r="C11" s="1" t="s">
        <v>6</v>
      </c>
      <c r="D11" s="1"/>
      <c r="E11" s="1"/>
      <c r="F11" s="95"/>
      <c r="G11" s="7">
        <f t="shared" si="0"/>
        <v>0</v>
      </c>
      <c r="H11" s="71">
        <f t="shared" si="1"/>
        <v>0</v>
      </c>
      <c r="I11" s="76"/>
      <c r="J11" s="13"/>
      <c r="K11" s="13"/>
      <c r="L11" s="13"/>
      <c r="M11" s="13"/>
      <c r="N11" s="13"/>
      <c r="O11" s="13"/>
      <c r="P11" s="13"/>
      <c r="Q11" s="13"/>
      <c r="R11" s="13"/>
      <c r="S11" s="13"/>
      <c r="T11" s="13"/>
      <c r="U11" s="13"/>
    </row>
    <row r="12" spans="1:21" s="17" customFormat="1" ht="43.5" thickBot="1" x14ac:dyDescent="0.3">
      <c r="A12" s="14" t="s">
        <v>10</v>
      </c>
      <c r="B12" s="3" t="s">
        <v>102</v>
      </c>
      <c r="C12" s="1" t="s">
        <v>13</v>
      </c>
      <c r="D12" s="15"/>
      <c r="E12" s="16"/>
      <c r="F12" s="95"/>
      <c r="G12" s="7">
        <f t="shared" si="0"/>
        <v>0</v>
      </c>
      <c r="H12" s="71">
        <f t="shared" si="1"/>
        <v>0</v>
      </c>
      <c r="I12" s="76"/>
      <c r="J12" s="13"/>
      <c r="K12" s="13"/>
      <c r="L12" s="13"/>
      <c r="M12" s="13"/>
      <c r="N12" s="13"/>
      <c r="O12" s="13"/>
      <c r="P12" s="13"/>
      <c r="Q12" s="13"/>
      <c r="R12" s="13"/>
      <c r="S12" s="13"/>
      <c r="T12" s="13"/>
      <c r="U12" s="13"/>
    </row>
    <row r="13" spans="1:21" ht="29.25" thickBot="1" x14ac:dyDescent="0.3">
      <c r="A13" s="2" t="s">
        <v>11</v>
      </c>
      <c r="B13" s="18" t="s">
        <v>103</v>
      </c>
      <c r="C13" s="1" t="s">
        <v>13</v>
      </c>
      <c r="D13" s="15"/>
      <c r="E13" s="16"/>
      <c r="F13" s="95"/>
      <c r="G13" s="7">
        <f t="shared" si="0"/>
        <v>0</v>
      </c>
      <c r="H13" s="71">
        <f t="shared" si="1"/>
        <v>0</v>
      </c>
      <c r="I13" s="75"/>
    </row>
    <row r="14" spans="1:21" ht="15.75" thickBot="1" x14ac:dyDescent="0.3">
      <c r="A14" s="11" t="s">
        <v>25</v>
      </c>
      <c r="B14" s="114" t="s">
        <v>81</v>
      </c>
      <c r="C14" s="115"/>
      <c r="D14" s="115"/>
      <c r="E14" s="115"/>
      <c r="F14" s="115"/>
      <c r="G14" s="115"/>
      <c r="H14" s="115"/>
      <c r="I14" s="75"/>
    </row>
    <row r="15" spans="1:21" ht="30.75" customHeight="1" thickBot="1" x14ac:dyDescent="0.3">
      <c r="A15" s="19" t="s">
        <v>5</v>
      </c>
      <c r="B15" s="106" t="s">
        <v>67</v>
      </c>
      <c r="C15" s="107"/>
      <c r="D15" s="107"/>
      <c r="E15" s="107"/>
      <c r="F15" s="107"/>
      <c r="G15" s="107"/>
      <c r="H15" s="107"/>
      <c r="I15" s="77"/>
      <c r="J15" s="20"/>
      <c r="K15" s="20"/>
      <c r="L15" s="20"/>
      <c r="M15" s="20"/>
      <c r="N15" s="20"/>
    </row>
    <row r="16" spans="1:21" ht="17.100000000000001" customHeight="1" thickBot="1" x14ac:dyDescent="0.3">
      <c r="A16" s="21" t="s">
        <v>34</v>
      </c>
      <c r="B16" s="22"/>
      <c r="C16" s="1" t="s">
        <v>21</v>
      </c>
      <c r="D16" s="23"/>
      <c r="E16" s="24"/>
      <c r="F16" s="95"/>
      <c r="G16" s="7">
        <f t="shared" ref="G16:G18" si="2">ROUND(ROUND(D16,3)*$F16,2)</f>
        <v>0</v>
      </c>
      <c r="H16" s="71">
        <f t="shared" ref="H16:H18" si="3">ROUND(ROUND(E16,3)*$F16,2)</f>
        <v>0</v>
      </c>
      <c r="I16" s="77"/>
      <c r="J16" s="20"/>
      <c r="K16" s="20"/>
      <c r="L16" s="20"/>
      <c r="M16" s="20"/>
      <c r="N16" s="20"/>
    </row>
    <row r="17" spans="1:32" ht="17.100000000000001" customHeight="1" thickBot="1" x14ac:dyDescent="0.3">
      <c r="A17" s="21" t="s">
        <v>35</v>
      </c>
      <c r="B17" s="22"/>
      <c r="C17" s="1" t="s">
        <v>21</v>
      </c>
      <c r="D17" s="23"/>
      <c r="E17" s="24"/>
      <c r="F17" s="95"/>
      <c r="G17" s="7">
        <f t="shared" si="2"/>
        <v>0</v>
      </c>
      <c r="H17" s="71">
        <f t="shared" si="3"/>
        <v>0</v>
      </c>
      <c r="I17" s="77"/>
      <c r="J17" s="20"/>
      <c r="K17" s="20"/>
      <c r="L17" s="20"/>
      <c r="M17" s="20"/>
      <c r="N17" s="20"/>
    </row>
    <row r="18" spans="1:32" ht="17.100000000000001" customHeight="1" thickBot="1" x14ac:dyDescent="0.3">
      <c r="A18" s="21" t="s">
        <v>47</v>
      </c>
      <c r="B18" s="22"/>
      <c r="C18" s="1" t="s">
        <v>21</v>
      </c>
      <c r="D18" s="23"/>
      <c r="E18" s="24"/>
      <c r="F18" s="95"/>
      <c r="G18" s="7">
        <f t="shared" si="2"/>
        <v>0</v>
      </c>
      <c r="H18" s="71">
        <f t="shared" si="3"/>
        <v>0</v>
      </c>
      <c r="I18" s="77"/>
      <c r="J18" s="20"/>
      <c r="K18" s="20"/>
      <c r="L18" s="20"/>
      <c r="M18" s="20"/>
      <c r="N18" s="20"/>
    </row>
    <row r="19" spans="1:32" ht="15.75" thickBot="1" x14ac:dyDescent="0.3">
      <c r="A19" s="25" t="s">
        <v>15</v>
      </c>
      <c r="B19" s="110" t="s">
        <v>22</v>
      </c>
      <c r="C19" s="111"/>
      <c r="D19" s="111"/>
      <c r="E19" s="111"/>
      <c r="F19" s="111"/>
      <c r="G19" s="111"/>
      <c r="H19" s="111"/>
      <c r="I19" s="75"/>
      <c r="P19" s="5" t="s">
        <v>53</v>
      </c>
    </row>
    <row r="20" spans="1:32" ht="86.25" customHeight="1" thickBot="1" x14ac:dyDescent="0.3">
      <c r="A20" s="19" t="s">
        <v>5</v>
      </c>
      <c r="B20" s="26" t="s">
        <v>104</v>
      </c>
      <c r="C20" s="1" t="s">
        <v>6</v>
      </c>
      <c r="D20" s="1"/>
      <c r="E20" s="1"/>
      <c r="F20" s="95"/>
      <c r="G20" s="7">
        <f t="shared" ref="G20:G32" si="4">ROUND(ROUND(D20,3)*$F20,2)</f>
        <v>0</v>
      </c>
      <c r="H20" s="71">
        <f t="shared" ref="H20:H32" si="5">ROUND(ROUND(E20,3)*$F20,2)</f>
        <v>0</v>
      </c>
      <c r="I20" s="78"/>
    </row>
    <row r="21" spans="1:32" s="29" customFormat="1" ht="100.5" customHeight="1" thickBot="1" x14ac:dyDescent="0.3">
      <c r="A21" s="27" t="s">
        <v>7</v>
      </c>
      <c r="B21" s="26" t="s">
        <v>105</v>
      </c>
      <c r="C21" s="1" t="s">
        <v>6</v>
      </c>
      <c r="D21" s="1"/>
      <c r="E21" s="1"/>
      <c r="F21" s="95"/>
      <c r="G21" s="7">
        <f t="shared" si="4"/>
        <v>0</v>
      </c>
      <c r="H21" s="71">
        <f t="shared" si="5"/>
        <v>0</v>
      </c>
      <c r="I21" s="78"/>
      <c r="J21" s="28"/>
      <c r="K21" s="28"/>
      <c r="L21" s="28"/>
      <c r="M21" s="28"/>
      <c r="N21" s="28"/>
      <c r="O21" s="28"/>
      <c r="P21" s="28"/>
      <c r="Q21" s="28"/>
      <c r="R21" s="28"/>
      <c r="S21" s="28"/>
    </row>
    <row r="22" spans="1:32" ht="29.25" customHeight="1" thickBot="1" x14ac:dyDescent="0.3">
      <c r="A22" s="19" t="s">
        <v>8</v>
      </c>
      <c r="B22" s="26" t="s">
        <v>106</v>
      </c>
      <c r="C22" s="1" t="s">
        <v>6</v>
      </c>
      <c r="D22" s="1"/>
      <c r="E22" s="1"/>
      <c r="F22" s="95"/>
      <c r="G22" s="7">
        <f t="shared" si="4"/>
        <v>0</v>
      </c>
      <c r="H22" s="71">
        <f t="shared" si="5"/>
        <v>0</v>
      </c>
      <c r="I22" s="76"/>
      <c r="J22" s="30"/>
      <c r="K22" s="30"/>
      <c r="L22" s="30"/>
      <c r="M22" s="30"/>
      <c r="N22" s="30"/>
      <c r="O22" s="30"/>
      <c r="P22" s="30"/>
    </row>
    <row r="23" spans="1:32" ht="29.25" customHeight="1" thickBot="1" x14ac:dyDescent="0.3">
      <c r="A23" s="19" t="s">
        <v>9</v>
      </c>
      <c r="B23" s="26" t="s">
        <v>61</v>
      </c>
      <c r="C23" s="1" t="s">
        <v>6</v>
      </c>
      <c r="D23" s="1"/>
      <c r="E23" s="1"/>
      <c r="F23" s="95"/>
      <c r="G23" s="7">
        <f t="shared" si="4"/>
        <v>0</v>
      </c>
      <c r="H23" s="71">
        <f t="shared" si="5"/>
        <v>0</v>
      </c>
      <c r="I23" s="75"/>
    </row>
    <row r="24" spans="1:32" ht="29.25" customHeight="1" thickBot="1" x14ac:dyDescent="0.3">
      <c r="A24" s="19" t="s">
        <v>10</v>
      </c>
      <c r="B24" s="26" t="s">
        <v>62</v>
      </c>
      <c r="C24" s="1" t="s">
        <v>6</v>
      </c>
      <c r="D24" s="1"/>
      <c r="E24" s="1"/>
      <c r="F24" s="95"/>
      <c r="G24" s="7">
        <f t="shared" si="4"/>
        <v>0</v>
      </c>
      <c r="H24" s="71">
        <f t="shared" si="5"/>
        <v>0</v>
      </c>
      <c r="I24" s="75"/>
    </row>
    <row r="25" spans="1:32" ht="100.5" thickBot="1" x14ac:dyDescent="0.3">
      <c r="A25" s="19" t="s">
        <v>11</v>
      </c>
      <c r="B25" s="26" t="s">
        <v>107</v>
      </c>
      <c r="C25" s="1" t="s">
        <v>13</v>
      </c>
      <c r="D25" s="15"/>
      <c r="E25" s="16"/>
      <c r="F25" s="95"/>
      <c r="G25" s="7">
        <f t="shared" si="4"/>
        <v>0</v>
      </c>
      <c r="H25" s="71">
        <f t="shared" si="5"/>
        <v>0</v>
      </c>
      <c r="I25" s="75"/>
      <c r="U25" s="30"/>
      <c r="V25" s="30"/>
      <c r="W25" s="30"/>
      <c r="X25" s="30"/>
      <c r="Y25" s="30"/>
      <c r="Z25" s="30"/>
      <c r="AA25" s="30"/>
      <c r="AB25" s="30"/>
      <c r="AC25" s="30"/>
      <c r="AD25" s="30"/>
      <c r="AE25" s="30"/>
      <c r="AF25" s="30"/>
    </row>
    <row r="26" spans="1:32" ht="72" thickBot="1" x14ac:dyDescent="0.3">
      <c r="A26" s="19" t="s">
        <v>12</v>
      </c>
      <c r="B26" s="26" t="s">
        <v>108</v>
      </c>
      <c r="C26" s="1" t="s">
        <v>13</v>
      </c>
      <c r="D26" s="15"/>
      <c r="E26" s="16"/>
      <c r="F26" s="95"/>
      <c r="G26" s="7">
        <f t="shared" si="4"/>
        <v>0</v>
      </c>
      <c r="H26" s="71">
        <f t="shared" si="5"/>
        <v>0</v>
      </c>
      <c r="I26" s="75"/>
      <c r="U26" s="30"/>
      <c r="V26" s="30"/>
      <c r="W26" s="30"/>
      <c r="X26" s="30"/>
      <c r="Y26" s="30"/>
      <c r="Z26" s="30"/>
      <c r="AA26" s="30"/>
      <c r="AB26" s="30"/>
      <c r="AC26" s="30"/>
      <c r="AD26" s="30"/>
      <c r="AE26" s="30"/>
      <c r="AF26" s="30"/>
    </row>
    <row r="27" spans="1:32" ht="72" thickBot="1" x14ac:dyDescent="0.3">
      <c r="A27" s="19" t="s">
        <v>26</v>
      </c>
      <c r="B27" s="26" t="s">
        <v>109</v>
      </c>
      <c r="C27" s="1" t="s">
        <v>13</v>
      </c>
      <c r="D27" s="15"/>
      <c r="E27" s="16"/>
      <c r="F27" s="95"/>
      <c r="G27" s="7">
        <f t="shared" si="4"/>
        <v>0</v>
      </c>
      <c r="H27" s="71">
        <f t="shared" si="5"/>
        <v>0</v>
      </c>
      <c r="I27" s="75"/>
    </row>
    <row r="28" spans="1:32" ht="86.25" thickBot="1" x14ac:dyDescent="0.3">
      <c r="A28" s="19" t="s">
        <v>27</v>
      </c>
      <c r="B28" s="26" t="s">
        <v>110</v>
      </c>
      <c r="C28" s="1" t="s">
        <v>13</v>
      </c>
      <c r="D28" s="15"/>
      <c r="E28" s="16"/>
      <c r="F28" s="95"/>
      <c r="G28" s="7">
        <f t="shared" si="4"/>
        <v>0</v>
      </c>
      <c r="H28" s="71">
        <f t="shared" si="5"/>
        <v>0</v>
      </c>
      <c r="I28" s="75"/>
      <c r="M28" s="31"/>
      <c r="N28" s="31"/>
      <c r="O28" s="31"/>
      <c r="P28" s="31"/>
      <c r="Q28" s="31"/>
      <c r="R28" s="31"/>
      <c r="S28" s="31"/>
      <c r="T28" s="31"/>
      <c r="U28" s="31"/>
      <c r="V28" s="31"/>
      <c r="W28" s="31"/>
      <c r="X28" s="31"/>
      <c r="Y28" s="31"/>
    </row>
    <row r="29" spans="1:32" ht="57.75" customHeight="1" thickBot="1" x14ac:dyDescent="0.3">
      <c r="A29" s="19" t="s">
        <v>28</v>
      </c>
      <c r="B29" s="26" t="s">
        <v>68</v>
      </c>
      <c r="C29" s="1" t="s">
        <v>6</v>
      </c>
      <c r="D29" s="1"/>
      <c r="E29" s="1"/>
      <c r="F29" s="95"/>
      <c r="G29" s="7">
        <f t="shared" si="4"/>
        <v>0</v>
      </c>
      <c r="H29" s="71">
        <f t="shared" si="5"/>
        <v>0</v>
      </c>
      <c r="I29" s="79"/>
      <c r="J29" s="31"/>
      <c r="K29" s="31"/>
      <c r="L29" s="31"/>
      <c r="M29" s="31"/>
      <c r="N29" s="31"/>
      <c r="O29" s="31"/>
      <c r="P29" s="31"/>
      <c r="Q29" s="31"/>
      <c r="R29" s="31"/>
      <c r="S29" s="31"/>
      <c r="T29" s="31"/>
      <c r="U29" s="31"/>
      <c r="V29" s="31"/>
    </row>
    <row r="30" spans="1:32" ht="72" customHeight="1" thickBot="1" x14ac:dyDescent="0.3">
      <c r="A30" s="19" t="s">
        <v>29</v>
      </c>
      <c r="B30" s="26" t="s">
        <v>54</v>
      </c>
      <c r="C30" s="1" t="s">
        <v>6</v>
      </c>
      <c r="D30" s="1"/>
      <c r="E30" s="1"/>
      <c r="F30" s="95"/>
      <c r="G30" s="7">
        <f t="shared" si="4"/>
        <v>0</v>
      </c>
      <c r="H30" s="71">
        <f t="shared" si="5"/>
        <v>0</v>
      </c>
      <c r="I30" s="75"/>
      <c r="L30" s="30"/>
      <c r="M30" s="30"/>
      <c r="N30" s="30"/>
      <c r="O30" s="30"/>
      <c r="P30" s="30"/>
      <c r="Q30" s="30"/>
      <c r="R30" s="30"/>
      <c r="S30" s="30"/>
      <c r="T30" s="30"/>
      <c r="U30" s="30"/>
      <c r="V30" s="30"/>
      <c r="W30" s="30"/>
      <c r="X30" s="30"/>
      <c r="Y30" s="30"/>
      <c r="Z30" s="30"/>
    </row>
    <row r="31" spans="1:32" ht="15.75" customHeight="1" thickBot="1" x14ac:dyDescent="0.3">
      <c r="A31" s="19" t="s">
        <v>30</v>
      </c>
      <c r="B31" s="26" t="s">
        <v>69</v>
      </c>
      <c r="C31" s="1" t="s">
        <v>6</v>
      </c>
      <c r="D31" s="1"/>
      <c r="E31" s="1"/>
      <c r="F31" s="95"/>
      <c r="G31" s="7">
        <f t="shared" si="4"/>
        <v>0</v>
      </c>
      <c r="H31" s="71">
        <f t="shared" si="5"/>
        <v>0</v>
      </c>
      <c r="I31" s="80"/>
      <c r="J31" s="32"/>
      <c r="K31" s="32"/>
      <c r="L31" s="32"/>
      <c r="M31" s="32"/>
      <c r="N31" s="32"/>
      <c r="O31" s="31"/>
      <c r="P31" s="31"/>
      <c r="Q31" s="31"/>
      <c r="R31" s="31"/>
      <c r="S31" s="31"/>
      <c r="T31" s="31"/>
      <c r="U31" s="31"/>
      <c r="V31" s="31"/>
      <c r="W31" s="31"/>
      <c r="X31" s="31"/>
    </row>
    <row r="32" spans="1:32" ht="29.25" customHeight="1" thickBot="1" x14ac:dyDescent="0.3">
      <c r="A32" s="19" t="s">
        <v>31</v>
      </c>
      <c r="B32" s="26" t="s">
        <v>111</v>
      </c>
      <c r="C32" s="1" t="s">
        <v>6</v>
      </c>
      <c r="D32" s="1"/>
      <c r="E32" s="1"/>
      <c r="F32" s="95"/>
      <c r="G32" s="7">
        <f t="shared" si="4"/>
        <v>0</v>
      </c>
      <c r="H32" s="71">
        <f t="shared" si="5"/>
        <v>0</v>
      </c>
      <c r="I32" s="76"/>
      <c r="J32" s="30"/>
      <c r="K32" s="30"/>
      <c r="L32" s="30"/>
      <c r="M32" s="30"/>
      <c r="N32" s="30"/>
      <c r="O32" s="30"/>
      <c r="P32" s="30"/>
      <c r="Q32" s="30"/>
      <c r="R32" s="30"/>
      <c r="S32" s="30"/>
      <c r="T32" s="30"/>
      <c r="U32" s="30"/>
    </row>
    <row r="33" spans="1:24" ht="15.75" customHeight="1" thickBot="1" x14ac:dyDescent="0.3">
      <c r="A33" s="84" t="s">
        <v>16</v>
      </c>
      <c r="B33" s="102" t="s">
        <v>23</v>
      </c>
      <c r="C33" s="103"/>
      <c r="D33" s="103"/>
      <c r="E33" s="103"/>
      <c r="F33" s="103"/>
      <c r="G33" s="103"/>
      <c r="H33" s="103"/>
      <c r="I33" s="75"/>
    </row>
    <row r="34" spans="1:24" ht="15.75" customHeight="1" thickBot="1" x14ac:dyDescent="0.3">
      <c r="A34" s="19" t="s">
        <v>5</v>
      </c>
      <c r="B34" s="33" t="s">
        <v>24</v>
      </c>
      <c r="C34" s="1" t="s">
        <v>13</v>
      </c>
      <c r="D34" s="15"/>
      <c r="E34" s="34"/>
      <c r="F34" s="95"/>
      <c r="G34" s="7">
        <f t="shared" ref="G34:G42" si="6">ROUND(ROUND(D34,3)*$F34,2)</f>
        <v>0</v>
      </c>
      <c r="H34" s="71">
        <f t="shared" ref="H34:H42" si="7">ROUND(ROUND(E34,3)*$F34,2)</f>
        <v>0</v>
      </c>
      <c r="I34" s="80"/>
      <c r="J34" s="32"/>
      <c r="K34" s="32"/>
      <c r="L34" s="32"/>
      <c r="M34" s="32"/>
      <c r="N34" s="32"/>
    </row>
    <row r="35" spans="1:24" ht="29.25" customHeight="1" thickBot="1" x14ac:dyDescent="0.3">
      <c r="A35" s="19" t="s">
        <v>7</v>
      </c>
      <c r="B35" s="26" t="s">
        <v>63</v>
      </c>
      <c r="C35" s="1" t="s">
        <v>6</v>
      </c>
      <c r="D35" s="1"/>
      <c r="E35" s="1"/>
      <c r="F35" s="95"/>
      <c r="G35" s="7">
        <f t="shared" si="6"/>
        <v>0</v>
      </c>
      <c r="H35" s="71">
        <f t="shared" si="7"/>
        <v>0</v>
      </c>
      <c r="I35" s="80"/>
      <c r="J35" s="32"/>
      <c r="K35" s="32"/>
      <c r="L35" s="32"/>
      <c r="M35" s="32"/>
      <c r="N35" s="32"/>
      <c r="O35" s="31"/>
      <c r="P35" s="31"/>
    </row>
    <row r="36" spans="1:24" ht="43.5" customHeight="1" thickBot="1" x14ac:dyDescent="0.3">
      <c r="A36" s="19" t="s">
        <v>8</v>
      </c>
      <c r="B36" s="26" t="s">
        <v>55</v>
      </c>
      <c r="C36" s="1" t="s">
        <v>6</v>
      </c>
      <c r="D36" s="1"/>
      <c r="E36" s="1"/>
      <c r="F36" s="95"/>
      <c r="G36" s="7">
        <f t="shared" si="6"/>
        <v>0</v>
      </c>
      <c r="H36" s="71">
        <f t="shared" si="7"/>
        <v>0</v>
      </c>
      <c r="I36" s="75"/>
    </row>
    <row r="37" spans="1:24" ht="43.5" customHeight="1" thickBot="1" x14ac:dyDescent="0.3">
      <c r="A37" s="19" t="s">
        <v>9</v>
      </c>
      <c r="B37" s="26" t="s">
        <v>56</v>
      </c>
      <c r="C37" s="1" t="s">
        <v>6</v>
      </c>
      <c r="D37" s="1"/>
      <c r="E37" s="1"/>
      <c r="F37" s="95"/>
      <c r="G37" s="7">
        <f t="shared" si="6"/>
        <v>0</v>
      </c>
      <c r="H37" s="71">
        <f t="shared" si="7"/>
        <v>0</v>
      </c>
      <c r="I37" s="75"/>
    </row>
    <row r="38" spans="1:24" ht="43.5" customHeight="1" thickBot="1" x14ac:dyDescent="0.3">
      <c r="A38" s="19" t="s">
        <v>10</v>
      </c>
      <c r="B38" s="26" t="s">
        <v>57</v>
      </c>
      <c r="C38" s="1" t="s">
        <v>6</v>
      </c>
      <c r="D38" s="1"/>
      <c r="E38" s="1"/>
      <c r="F38" s="95"/>
      <c r="G38" s="7">
        <f t="shared" si="6"/>
        <v>0</v>
      </c>
      <c r="H38" s="71">
        <f t="shared" si="7"/>
        <v>0</v>
      </c>
      <c r="I38" s="75"/>
    </row>
    <row r="39" spans="1:24" ht="72" customHeight="1" thickBot="1" x14ac:dyDescent="0.3">
      <c r="A39" s="19" t="s">
        <v>11</v>
      </c>
      <c r="B39" s="26" t="s">
        <v>64</v>
      </c>
      <c r="C39" s="1" t="s">
        <v>6</v>
      </c>
      <c r="D39" s="1"/>
      <c r="E39" s="1"/>
      <c r="F39" s="95"/>
      <c r="G39" s="7">
        <f t="shared" si="6"/>
        <v>0</v>
      </c>
      <c r="H39" s="71">
        <f t="shared" si="7"/>
        <v>0</v>
      </c>
      <c r="I39" s="75"/>
    </row>
    <row r="40" spans="1:24" ht="57" customHeight="1" thickBot="1" x14ac:dyDescent="0.3">
      <c r="A40" s="35" t="s">
        <v>12</v>
      </c>
      <c r="B40" s="36" t="s">
        <v>83</v>
      </c>
      <c r="C40" s="1" t="s">
        <v>6</v>
      </c>
      <c r="D40" s="1"/>
      <c r="E40" s="1"/>
      <c r="F40" s="95"/>
      <c r="G40" s="7">
        <f t="shared" si="6"/>
        <v>0</v>
      </c>
      <c r="H40" s="71">
        <f t="shared" si="7"/>
        <v>0</v>
      </c>
      <c r="I40" s="75"/>
    </row>
    <row r="41" spans="1:24" ht="57" customHeight="1" thickBot="1" x14ac:dyDescent="0.3">
      <c r="A41" s="35" t="s">
        <v>26</v>
      </c>
      <c r="B41" s="36" t="s">
        <v>84</v>
      </c>
      <c r="C41" s="1" t="s">
        <v>6</v>
      </c>
      <c r="D41" s="1"/>
      <c r="E41" s="1"/>
      <c r="F41" s="95"/>
      <c r="G41" s="7">
        <f t="shared" si="6"/>
        <v>0</v>
      </c>
      <c r="H41" s="71">
        <f t="shared" si="7"/>
        <v>0</v>
      </c>
      <c r="I41" s="75"/>
    </row>
    <row r="42" spans="1:24" ht="29.25" customHeight="1" thickBot="1" x14ac:dyDescent="0.3">
      <c r="A42" s="35" t="s">
        <v>27</v>
      </c>
      <c r="B42" s="33" t="s">
        <v>60</v>
      </c>
      <c r="C42" s="1" t="s">
        <v>13</v>
      </c>
      <c r="D42" s="15"/>
      <c r="E42" s="16"/>
      <c r="F42" s="95"/>
      <c r="G42" s="7">
        <f t="shared" si="6"/>
        <v>0</v>
      </c>
      <c r="H42" s="71">
        <f t="shared" si="7"/>
        <v>0</v>
      </c>
      <c r="I42" s="75"/>
    </row>
    <row r="43" spans="1:24" ht="15.75" thickBot="1" x14ac:dyDescent="0.3">
      <c r="A43" s="11" t="s">
        <v>32</v>
      </c>
      <c r="B43" s="102" t="s">
        <v>33</v>
      </c>
      <c r="C43" s="103"/>
      <c r="D43" s="103"/>
      <c r="E43" s="103"/>
      <c r="F43" s="103"/>
      <c r="G43" s="103"/>
      <c r="H43" s="103"/>
      <c r="I43" s="75"/>
    </row>
    <row r="44" spans="1:24" ht="15.75" thickBot="1" x14ac:dyDescent="0.3">
      <c r="A44" s="37" t="s">
        <v>5</v>
      </c>
      <c r="B44" s="108" t="s">
        <v>82</v>
      </c>
      <c r="C44" s="109"/>
      <c r="D44" s="109"/>
      <c r="E44" s="109"/>
      <c r="F44" s="109"/>
      <c r="G44" s="109"/>
      <c r="H44" s="109"/>
      <c r="I44" s="75"/>
    </row>
    <row r="45" spans="1:24" ht="110.45" customHeight="1" thickBot="1" x14ac:dyDescent="0.3">
      <c r="A45" s="37" t="s">
        <v>34</v>
      </c>
      <c r="B45" s="3" t="s">
        <v>112</v>
      </c>
      <c r="C45" s="1" t="s">
        <v>13</v>
      </c>
      <c r="D45" s="15"/>
      <c r="E45" s="16"/>
      <c r="F45" s="95"/>
      <c r="G45" s="7">
        <f>ROUND(ROUND(D45,3)*$F45,2)</f>
        <v>0</v>
      </c>
      <c r="H45" s="71">
        <f>ROUND(ROUND(E45,3)*$F45,2)</f>
        <v>0</v>
      </c>
      <c r="I45" s="77"/>
      <c r="J45" s="20"/>
      <c r="K45" s="20"/>
      <c r="L45" s="20"/>
      <c r="M45" s="20"/>
      <c r="N45" s="38"/>
      <c r="O45" s="38"/>
      <c r="P45" s="38"/>
      <c r="Q45" s="38"/>
      <c r="R45" s="38"/>
      <c r="S45" s="38"/>
      <c r="T45" s="38"/>
      <c r="U45" s="38"/>
    </row>
    <row r="46" spans="1:24" ht="15.75" thickBot="1" x14ac:dyDescent="0.3">
      <c r="A46" s="37" t="s">
        <v>7</v>
      </c>
      <c r="B46" s="108" t="s">
        <v>36</v>
      </c>
      <c r="C46" s="109"/>
      <c r="D46" s="109"/>
      <c r="E46" s="109"/>
      <c r="F46" s="109"/>
      <c r="G46" s="109"/>
      <c r="H46" s="109"/>
      <c r="I46" s="75"/>
    </row>
    <row r="47" spans="1:24" ht="114.75" thickBot="1" x14ac:dyDescent="0.3">
      <c r="A47" s="37" t="s">
        <v>37</v>
      </c>
      <c r="B47" s="3" t="s">
        <v>115</v>
      </c>
      <c r="C47" s="1" t="s">
        <v>13</v>
      </c>
      <c r="D47" s="15"/>
      <c r="E47" s="16"/>
      <c r="F47" s="95"/>
      <c r="G47" s="7">
        <f>ROUND(ROUND(D47,3)*$F47,2)</f>
        <v>0</v>
      </c>
      <c r="H47" s="71">
        <f>ROUND(ROUND(E47,3)*$F47,2)</f>
        <v>0</v>
      </c>
      <c r="I47" s="75"/>
    </row>
    <row r="48" spans="1:24" ht="15.75" thickBot="1" x14ac:dyDescent="0.3">
      <c r="A48" s="39" t="s">
        <v>40</v>
      </c>
      <c r="B48" s="112" t="s">
        <v>41</v>
      </c>
      <c r="C48" s="113"/>
      <c r="D48" s="113"/>
      <c r="E48" s="113"/>
      <c r="F48" s="113"/>
      <c r="G48" s="113"/>
      <c r="H48" s="113"/>
      <c r="I48" s="80"/>
      <c r="J48" s="40"/>
      <c r="K48" s="40"/>
      <c r="L48" s="40"/>
      <c r="M48" s="41"/>
      <c r="N48" s="41"/>
      <c r="O48" s="41"/>
      <c r="P48" s="41"/>
      <c r="Q48" s="41"/>
      <c r="R48" s="41"/>
      <c r="S48" s="41"/>
      <c r="T48" s="41"/>
      <c r="U48" s="41"/>
      <c r="V48" s="41"/>
      <c r="W48" s="41"/>
      <c r="X48" s="41"/>
    </row>
    <row r="49" spans="1:24" ht="62.25" customHeight="1" thickBot="1" x14ac:dyDescent="0.3">
      <c r="A49" s="37" t="s">
        <v>5</v>
      </c>
      <c r="B49" s="3" t="s">
        <v>113</v>
      </c>
      <c r="C49" s="1" t="s">
        <v>6</v>
      </c>
      <c r="D49" s="1"/>
      <c r="E49" s="1"/>
      <c r="F49" s="95"/>
      <c r="G49" s="7">
        <f t="shared" ref="G49:G59" si="8">ROUND(ROUND(D49,3)*$F49,2)</f>
        <v>0</v>
      </c>
      <c r="H49" s="71">
        <f t="shared" ref="H49:H59" si="9">ROUND(ROUND(E49,3)*$F49,2)</f>
        <v>0</v>
      </c>
      <c r="I49" s="75"/>
      <c r="J49" s="41"/>
      <c r="K49" s="41"/>
      <c r="L49" s="41"/>
      <c r="M49" s="41"/>
      <c r="N49" s="41"/>
      <c r="O49" s="41"/>
      <c r="P49" s="41"/>
      <c r="Q49" s="41"/>
      <c r="R49" s="41"/>
      <c r="S49" s="41"/>
      <c r="T49" s="41"/>
      <c r="U49" s="41"/>
      <c r="V49" s="41"/>
      <c r="W49" s="41"/>
      <c r="X49" s="41"/>
    </row>
    <row r="50" spans="1:24" ht="68.25" customHeight="1" thickBot="1" x14ac:dyDescent="0.3">
      <c r="A50" s="85" t="s">
        <v>7</v>
      </c>
      <c r="B50" s="86" t="s">
        <v>116</v>
      </c>
      <c r="C50" s="87" t="s">
        <v>6</v>
      </c>
      <c r="D50" s="87">
        <v>1</v>
      </c>
      <c r="E50" s="87">
        <f t="shared" ref="E50:E59" si="10">D50</f>
        <v>1</v>
      </c>
      <c r="F50" s="88">
        <v>97.36</v>
      </c>
      <c r="G50" s="89">
        <f t="shared" si="8"/>
        <v>97.36</v>
      </c>
      <c r="H50" s="90">
        <f t="shared" si="9"/>
        <v>97.36</v>
      </c>
      <c r="I50" s="75"/>
      <c r="J50" s="41"/>
      <c r="K50" s="41"/>
      <c r="L50" s="41"/>
      <c r="M50" s="41"/>
      <c r="N50" s="41"/>
      <c r="O50" s="41"/>
      <c r="P50" s="41"/>
      <c r="Q50" s="41"/>
      <c r="R50" s="41"/>
      <c r="S50" s="41"/>
      <c r="T50" s="41"/>
      <c r="U50" s="41"/>
      <c r="V50" s="41"/>
      <c r="W50" s="41"/>
      <c r="X50" s="41"/>
    </row>
    <row r="51" spans="1:24" ht="29.25" customHeight="1" thickBot="1" x14ac:dyDescent="0.3">
      <c r="A51" s="37" t="s">
        <v>8</v>
      </c>
      <c r="B51" s="3" t="s">
        <v>43</v>
      </c>
      <c r="C51" s="1" t="s">
        <v>6</v>
      </c>
      <c r="D51" s="1"/>
      <c r="E51" s="1"/>
      <c r="F51" s="95"/>
      <c r="G51" s="7">
        <f t="shared" si="8"/>
        <v>0</v>
      </c>
      <c r="H51" s="71">
        <f t="shared" si="9"/>
        <v>0</v>
      </c>
      <c r="I51" s="75"/>
      <c r="J51" s="41"/>
      <c r="K51" s="41"/>
      <c r="L51" s="41"/>
      <c r="M51" s="41"/>
      <c r="N51" s="41"/>
      <c r="O51" s="41"/>
      <c r="P51" s="41"/>
      <c r="Q51" s="41"/>
      <c r="R51" s="41"/>
      <c r="S51" s="41"/>
      <c r="T51" s="41"/>
      <c r="U51" s="41"/>
      <c r="V51" s="41"/>
      <c r="W51" s="41"/>
      <c r="X51" s="41"/>
    </row>
    <row r="52" spans="1:24" ht="29.25" customHeight="1" thickBot="1" x14ac:dyDescent="0.3">
      <c r="A52" s="37" t="s">
        <v>9</v>
      </c>
      <c r="B52" s="3" t="s">
        <v>44</v>
      </c>
      <c r="C52" s="1" t="s">
        <v>6</v>
      </c>
      <c r="D52" s="1"/>
      <c r="E52" s="1"/>
      <c r="F52" s="95"/>
      <c r="G52" s="7">
        <f t="shared" si="8"/>
        <v>0</v>
      </c>
      <c r="H52" s="71">
        <f t="shared" si="9"/>
        <v>0</v>
      </c>
      <c r="I52" s="80"/>
      <c r="J52" s="40"/>
      <c r="K52" s="40"/>
      <c r="L52" s="40"/>
      <c r="M52" s="13"/>
      <c r="N52" s="13"/>
      <c r="O52" s="13"/>
      <c r="P52" s="13"/>
      <c r="Q52" s="13"/>
      <c r="R52" s="13"/>
      <c r="S52" s="13"/>
      <c r="T52" s="13"/>
      <c r="U52" s="13"/>
      <c r="V52" s="13"/>
      <c r="W52" s="13"/>
      <c r="X52" s="13"/>
    </row>
    <row r="53" spans="1:24" ht="43.5" thickBot="1" x14ac:dyDescent="0.3">
      <c r="A53" s="37" t="s">
        <v>10</v>
      </c>
      <c r="B53" s="3" t="s">
        <v>114</v>
      </c>
      <c r="C53" s="1" t="s">
        <v>13</v>
      </c>
      <c r="D53" s="15"/>
      <c r="E53" s="16"/>
      <c r="F53" s="96"/>
      <c r="G53" s="7">
        <f t="shared" si="8"/>
        <v>0</v>
      </c>
      <c r="H53" s="71">
        <f t="shared" si="9"/>
        <v>0</v>
      </c>
      <c r="I53" s="80"/>
      <c r="J53" s="40"/>
      <c r="K53" s="40"/>
      <c r="L53" s="40"/>
      <c r="M53" s="13"/>
      <c r="N53" s="13"/>
      <c r="O53" s="13"/>
      <c r="P53" s="13"/>
      <c r="Q53" s="13"/>
      <c r="R53" s="13"/>
      <c r="S53" s="13"/>
      <c r="T53" s="13"/>
      <c r="U53" s="13"/>
      <c r="V53" s="13"/>
      <c r="W53" s="13"/>
      <c r="X53" s="13"/>
    </row>
    <row r="54" spans="1:24" ht="92.25" customHeight="1" thickBot="1" x14ac:dyDescent="0.3">
      <c r="A54" s="37" t="s">
        <v>11</v>
      </c>
      <c r="B54" s="3" t="s">
        <v>117</v>
      </c>
      <c r="C54" s="1" t="s">
        <v>13</v>
      </c>
      <c r="D54" s="15"/>
      <c r="E54" s="16"/>
      <c r="F54" s="95"/>
      <c r="G54" s="7">
        <f t="shared" si="8"/>
        <v>0</v>
      </c>
      <c r="H54" s="71">
        <f t="shared" si="9"/>
        <v>0</v>
      </c>
      <c r="I54" s="80"/>
      <c r="J54" s="40"/>
      <c r="K54" s="40"/>
      <c r="L54" s="40"/>
      <c r="M54" s="13"/>
      <c r="N54" s="13"/>
      <c r="O54" s="13"/>
      <c r="P54" s="13"/>
      <c r="Q54" s="13"/>
      <c r="R54" s="13"/>
      <c r="S54" s="13"/>
      <c r="T54" s="13"/>
      <c r="U54" s="13"/>
      <c r="V54" s="13"/>
      <c r="W54" s="13"/>
      <c r="X54" s="13"/>
    </row>
    <row r="55" spans="1:24" ht="57.75" customHeight="1" thickBot="1" x14ac:dyDescent="0.3">
      <c r="A55" s="37" t="s">
        <v>12</v>
      </c>
      <c r="B55" s="42" t="s">
        <v>118</v>
      </c>
      <c r="C55" s="1" t="s">
        <v>6</v>
      </c>
      <c r="D55" s="1"/>
      <c r="E55" s="1"/>
      <c r="F55" s="95"/>
      <c r="G55" s="7">
        <f t="shared" si="8"/>
        <v>0</v>
      </c>
      <c r="H55" s="71">
        <f t="shared" si="9"/>
        <v>0</v>
      </c>
      <c r="I55" s="80"/>
      <c r="J55" s="40"/>
      <c r="K55" s="40"/>
      <c r="L55" s="40"/>
      <c r="M55" s="13"/>
      <c r="N55" s="13"/>
      <c r="O55" s="13"/>
      <c r="P55" s="13"/>
      <c r="Q55" s="13"/>
      <c r="R55" s="13"/>
      <c r="S55" s="13"/>
      <c r="T55" s="13"/>
      <c r="U55" s="13"/>
      <c r="V55" s="13"/>
      <c r="W55" s="13"/>
      <c r="X55" s="13"/>
    </row>
    <row r="56" spans="1:24" ht="57.75" customHeight="1" thickBot="1" x14ac:dyDescent="0.3">
      <c r="A56" s="37" t="s">
        <v>26</v>
      </c>
      <c r="B56" s="42" t="s">
        <v>119</v>
      </c>
      <c r="C56" s="1" t="s">
        <v>6</v>
      </c>
      <c r="D56" s="1"/>
      <c r="E56" s="1"/>
      <c r="F56" s="95"/>
      <c r="G56" s="7">
        <f t="shared" si="8"/>
        <v>0</v>
      </c>
      <c r="H56" s="71">
        <f t="shared" si="9"/>
        <v>0</v>
      </c>
      <c r="I56" s="80"/>
      <c r="J56" s="40"/>
      <c r="K56" s="40"/>
      <c r="L56" s="40"/>
      <c r="M56" s="13"/>
      <c r="N56" s="13"/>
      <c r="O56" s="13"/>
      <c r="P56" s="13"/>
      <c r="Q56" s="13"/>
      <c r="R56" s="13"/>
      <c r="S56" s="13"/>
      <c r="T56" s="13"/>
      <c r="U56" s="13"/>
      <c r="V56" s="13"/>
      <c r="W56" s="13"/>
      <c r="X56" s="13"/>
    </row>
    <row r="57" spans="1:24" ht="57.75" customHeight="1" thickBot="1" x14ac:dyDescent="0.3">
      <c r="A57" s="85" t="s">
        <v>27</v>
      </c>
      <c r="B57" s="91" t="s">
        <v>120</v>
      </c>
      <c r="C57" s="87" t="s">
        <v>6</v>
      </c>
      <c r="D57" s="87">
        <v>1</v>
      </c>
      <c r="E57" s="87">
        <f t="shared" ref="E57" si="11">D57</f>
        <v>1</v>
      </c>
      <c r="F57" s="88">
        <v>1059.3599999999999</v>
      </c>
      <c r="G57" s="89">
        <f t="shared" si="8"/>
        <v>1059.3599999999999</v>
      </c>
      <c r="H57" s="90">
        <f t="shared" si="9"/>
        <v>1059.3599999999999</v>
      </c>
      <c r="I57" s="80"/>
      <c r="J57" s="40"/>
      <c r="K57" s="40"/>
      <c r="L57" s="40"/>
      <c r="M57" s="13"/>
      <c r="N57" s="13"/>
      <c r="O57" s="13"/>
      <c r="P57" s="13"/>
      <c r="Q57" s="13"/>
      <c r="R57" s="13"/>
      <c r="S57" s="13"/>
      <c r="T57" s="13"/>
      <c r="U57" s="13"/>
      <c r="V57" s="13"/>
      <c r="W57" s="13"/>
      <c r="X57" s="13"/>
    </row>
    <row r="58" spans="1:24" ht="57.75" customHeight="1" thickBot="1" x14ac:dyDescent="0.3">
      <c r="A58" s="37" t="s">
        <v>28</v>
      </c>
      <c r="B58" s="42" t="s">
        <v>121</v>
      </c>
      <c r="C58" s="1" t="s">
        <v>6</v>
      </c>
      <c r="D58" s="1"/>
      <c r="E58" s="1"/>
      <c r="F58" s="95"/>
      <c r="G58" s="7">
        <f t="shared" si="8"/>
        <v>0</v>
      </c>
      <c r="H58" s="71">
        <f t="shared" si="9"/>
        <v>0</v>
      </c>
      <c r="I58" s="80"/>
      <c r="J58" s="40"/>
      <c r="K58" s="40"/>
      <c r="L58" s="40"/>
      <c r="M58" s="13"/>
      <c r="N58" s="13"/>
      <c r="O58" s="13"/>
      <c r="P58" s="13"/>
      <c r="Q58" s="13"/>
      <c r="R58" s="13"/>
      <c r="S58" s="13"/>
      <c r="T58" s="13"/>
      <c r="U58" s="13"/>
      <c r="V58" s="13"/>
      <c r="W58" s="13"/>
      <c r="X58" s="13"/>
    </row>
    <row r="59" spans="1:24" ht="57.75" thickBot="1" x14ac:dyDescent="0.3">
      <c r="A59" s="85" t="s">
        <v>29</v>
      </c>
      <c r="B59" s="91" t="s">
        <v>122</v>
      </c>
      <c r="C59" s="87" t="s">
        <v>13</v>
      </c>
      <c r="D59" s="87">
        <v>54</v>
      </c>
      <c r="E59" s="87">
        <f t="shared" si="10"/>
        <v>54</v>
      </c>
      <c r="F59" s="88">
        <v>1282.43</v>
      </c>
      <c r="G59" s="89">
        <f t="shared" si="8"/>
        <v>69251.22</v>
      </c>
      <c r="H59" s="90">
        <f t="shared" si="9"/>
        <v>69251.22</v>
      </c>
      <c r="I59" s="80"/>
      <c r="J59" s="43"/>
      <c r="K59" s="43"/>
      <c r="L59" s="43"/>
      <c r="M59" s="13"/>
      <c r="N59" s="13"/>
      <c r="O59" s="13"/>
      <c r="P59" s="13"/>
      <c r="Q59" s="13"/>
      <c r="R59" s="13"/>
      <c r="S59" s="13"/>
      <c r="T59" s="13"/>
      <c r="U59" s="13"/>
      <c r="V59" s="13"/>
      <c r="W59" s="13"/>
      <c r="X59" s="13"/>
    </row>
    <row r="60" spans="1:24" ht="15.75" customHeight="1" thickBot="1" x14ac:dyDescent="0.3">
      <c r="A60" s="39" t="s">
        <v>45</v>
      </c>
      <c r="B60" s="108" t="s">
        <v>46</v>
      </c>
      <c r="C60" s="109"/>
      <c r="D60" s="109"/>
      <c r="E60" s="109"/>
      <c r="F60" s="109"/>
      <c r="G60" s="109"/>
      <c r="H60" s="109"/>
      <c r="I60" s="75"/>
      <c r="J60" s="41"/>
      <c r="K60" s="41"/>
      <c r="L60" s="41"/>
      <c r="M60" s="41"/>
      <c r="N60" s="41"/>
      <c r="O60" s="41"/>
      <c r="P60" s="41"/>
      <c r="Q60" s="41"/>
      <c r="R60" s="41"/>
      <c r="S60" s="41"/>
      <c r="T60" s="41"/>
      <c r="U60" s="41"/>
      <c r="V60" s="41"/>
      <c r="W60" s="41"/>
      <c r="X60" s="41"/>
    </row>
    <row r="61" spans="1:24" ht="50.25" customHeight="1" thickBot="1" x14ac:dyDescent="0.3">
      <c r="A61" s="19" t="s">
        <v>5</v>
      </c>
      <c r="B61" s="104" t="s">
        <v>70</v>
      </c>
      <c r="C61" s="105"/>
      <c r="D61" s="105"/>
      <c r="E61" s="105"/>
      <c r="F61" s="105"/>
      <c r="G61" s="105"/>
      <c r="H61" s="105"/>
      <c r="I61" s="75"/>
      <c r="J61" s="41"/>
      <c r="K61" s="41"/>
      <c r="L61" s="41"/>
      <c r="M61" s="41"/>
      <c r="N61" s="41"/>
      <c r="O61" s="41"/>
      <c r="P61" s="41"/>
      <c r="Q61" s="41"/>
      <c r="R61" s="41"/>
      <c r="S61" s="41"/>
      <c r="T61" s="41"/>
      <c r="U61" s="41"/>
      <c r="V61" s="41"/>
      <c r="W61" s="41"/>
      <c r="X61" s="41"/>
    </row>
    <row r="62" spans="1:24" ht="15.75" customHeight="1" thickBot="1" x14ac:dyDescent="0.3">
      <c r="A62" s="44" t="s">
        <v>34</v>
      </c>
      <c r="B62" s="22"/>
      <c r="C62" s="1" t="s">
        <v>21</v>
      </c>
      <c r="D62" s="23"/>
      <c r="E62" s="24"/>
      <c r="F62" s="95"/>
      <c r="G62" s="7">
        <f t="shared" ref="G62:G64" si="12">ROUND(ROUND(D62,3)*$F62,2)</f>
        <v>0</v>
      </c>
      <c r="H62" s="71">
        <f t="shared" ref="H62:H64" si="13">ROUND(ROUND(E62,3)*$F62,2)</f>
        <v>0</v>
      </c>
      <c r="I62" s="75"/>
      <c r="J62" s="41"/>
      <c r="K62" s="41"/>
      <c r="L62" s="41"/>
      <c r="M62" s="41"/>
      <c r="N62" s="41"/>
      <c r="O62" s="41"/>
      <c r="P62" s="41"/>
      <c r="Q62" s="41"/>
      <c r="R62" s="41"/>
      <c r="S62" s="41"/>
      <c r="T62" s="41"/>
      <c r="U62" s="41"/>
      <c r="V62" s="41"/>
      <c r="W62" s="41"/>
      <c r="X62" s="41"/>
    </row>
    <row r="63" spans="1:24" ht="15.75" customHeight="1" thickBot="1" x14ac:dyDescent="0.3">
      <c r="A63" s="44" t="s">
        <v>35</v>
      </c>
      <c r="B63" s="22"/>
      <c r="C63" s="1" t="s">
        <v>21</v>
      </c>
      <c r="D63" s="23"/>
      <c r="E63" s="24"/>
      <c r="F63" s="95"/>
      <c r="G63" s="7">
        <f t="shared" si="12"/>
        <v>0</v>
      </c>
      <c r="H63" s="71">
        <f t="shared" si="13"/>
        <v>0</v>
      </c>
      <c r="I63" s="75"/>
      <c r="J63" s="41"/>
      <c r="K63" s="41"/>
      <c r="L63" s="41"/>
      <c r="M63" s="41"/>
      <c r="N63" s="41"/>
      <c r="O63" s="41"/>
      <c r="P63" s="41"/>
      <c r="Q63" s="41"/>
      <c r="R63" s="41"/>
      <c r="S63" s="41"/>
      <c r="T63" s="41"/>
      <c r="U63" s="41"/>
      <c r="V63" s="41"/>
      <c r="W63" s="41"/>
      <c r="X63" s="41"/>
    </row>
    <row r="64" spans="1:24" ht="15.75" customHeight="1" thickBot="1" x14ac:dyDescent="0.3">
      <c r="A64" s="44" t="s">
        <v>47</v>
      </c>
      <c r="B64" s="22"/>
      <c r="C64" s="1" t="s">
        <v>21</v>
      </c>
      <c r="D64" s="23"/>
      <c r="E64" s="24"/>
      <c r="F64" s="95"/>
      <c r="G64" s="7">
        <f t="shared" si="12"/>
        <v>0</v>
      </c>
      <c r="H64" s="71">
        <f t="shared" si="13"/>
        <v>0</v>
      </c>
      <c r="I64" s="75"/>
      <c r="J64" s="41"/>
      <c r="K64" s="41"/>
      <c r="L64" s="41"/>
      <c r="M64" s="41"/>
      <c r="N64" s="41"/>
      <c r="O64" s="41"/>
      <c r="P64" s="41"/>
      <c r="Q64" s="41"/>
      <c r="R64" s="41"/>
      <c r="S64" s="41"/>
      <c r="T64" s="41"/>
      <c r="U64" s="41"/>
      <c r="V64" s="41"/>
      <c r="W64" s="41"/>
      <c r="X64" s="41"/>
    </row>
    <row r="65" spans="1:24" ht="64.5" customHeight="1" thickBot="1" x14ac:dyDescent="0.3">
      <c r="A65" s="37" t="s">
        <v>7</v>
      </c>
      <c r="B65" s="104" t="s">
        <v>89</v>
      </c>
      <c r="C65" s="105"/>
      <c r="D65" s="105"/>
      <c r="E65" s="105"/>
      <c r="F65" s="105"/>
      <c r="G65" s="105"/>
      <c r="H65" s="105"/>
      <c r="I65" s="75"/>
      <c r="J65" s="13"/>
      <c r="K65" s="13"/>
      <c r="L65" s="13"/>
      <c r="M65" s="13"/>
      <c r="N65" s="13"/>
      <c r="O65" s="13"/>
      <c r="P65" s="13"/>
      <c r="Q65" s="13"/>
      <c r="R65" s="13"/>
      <c r="S65" s="41"/>
      <c r="T65" s="41"/>
      <c r="U65" s="41"/>
      <c r="V65" s="41"/>
      <c r="W65" s="41"/>
      <c r="X65" s="41"/>
    </row>
    <row r="66" spans="1:24" ht="15.75" customHeight="1" thickBot="1" x14ac:dyDescent="0.3">
      <c r="A66" s="44" t="s">
        <v>37</v>
      </c>
      <c r="B66" s="22"/>
      <c r="C66" s="1" t="s">
        <v>21</v>
      </c>
      <c r="D66" s="23"/>
      <c r="E66" s="24"/>
      <c r="F66" s="95"/>
      <c r="G66" s="7">
        <f t="shared" ref="G66:G68" si="14">ROUND(ROUND(D66,3)*$F66,2)</f>
        <v>0</v>
      </c>
      <c r="H66" s="71">
        <f t="shared" ref="H66:H68" si="15">ROUND(ROUND(E66,3)*$F66,2)</f>
        <v>0</v>
      </c>
      <c r="I66" s="75"/>
      <c r="J66" s="13"/>
      <c r="K66" s="13"/>
      <c r="L66" s="13"/>
      <c r="M66" s="13"/>
      <c r="N66" s="13"/>
      <c r="O66" s="13"/>
      <c r="P66" s="13"/>
      <c r="Q66" s="13"/>
      <c r="R66" s="13"/>
      <c r="S66" s="41"/>
      <c r="T66" s="41"/>
      <c r="U66" s="41"/>
      <c r="V66" s="41"/>
      <c r="W66" s="41"/>
      <c r="X66" s="41"/>
    </row>
    <row r="67" spans="1:24" ht="15.75" customHeight="1" thickBot="1" x14ac:dyDescent="0.3">
      <c r="A67" s="44" t="s">
        <v>38</v>
      </c>
      <c r="B67" s="22"/>
      <c r="C67" s="1" t="s">
        <v>21</v>
      </c>
      <c r="D67" s="23"/>
      <c r="E67" s="24"/>
      <c r="F67" s="95"/>
      <c r="G67" s="7">
        <f t="shared" si="14"/>
        <v>0</v>
      </c>
      <c r="H67" s="71">
        <f t="shared" si="15"/>
        <v>0</v>
      </c>
      <c r="I67" s="75"/>
    </row>
    <row r="68" spans="1:24" ht="15.75" customHeight="1" thickBot="1" x14ac:dyDescent="0.3">
      <c r="A68" s="44" t="s">
        <v>39</v>
      </c>
      <c r="B68" s="22"/>
      <c r="C68" s="1" t="s">
        <v>21</v>
      </c>
      <c r="D68" s="23"/>
      <c r="E68" s="24"/>
      <c r="F68" s="95"/>
      <c r="G68" s="7">
        <f t="shared" si="14"/>
        <v>0</v>
      </c>
      <c r="H68" s="71">
        <f t="shared" si="15"/>
        <v>0</v>
      </c>
      <c r="I68" s="75"/>
    </row>
    <row r="69" spans="1:24" ht="57.75" customHeight="1" thickBot="1" x14ac:dyDescent="0.3">
      <c r="A69" s="37" t="s">
        <v>8</v>
      </c>
      <c r="B69" s="104" t="s">
        <v>90</v>
      </c>
      <c r="C69" s="105"/>
      <c r="D69" s="105"/>
      <c r="E69" s="105"/>
      <c r="F69" s="105"/>
      <c r="G69" s="105"/>
      <c r="H69" s="105"/>
      <c r="I69" s="76"/>
      <c r="J69" s="30"/>
      <c r="K69" s="30"/>
      <c r="L69" s="30"/>
      <c r="M69" s="30"/>
      <c r="N69" s="30"/>
      <c r="O69" s="30"/>
      <c r="P69" s="30"/>
      <c r="Q69" s="30"/>
    </row>
    <row r="70" spans="1:24" ht="15.75" thickBot="1" x14ac:dyDescent="0.3">
      <c r="A70" s="44" t="s">
        <v>42</v>
      </c>
      <c r="B70" s="22"/>
      <c r="C70" s="1" t="s">
        <v>21</v>
      </c>
      <c r="D70" s="23"/>
      <c r="E70" s="24"/>
      <c r="F70" s="96"/>
      <c r="G70" s="7">
        <f t="shared" ref="G70:G71" si="16">ROUND(ROUND(D70,3)*$F70,2)</f>
        <v>0</v>
      </c>
      <c r="H70" s="71">
        <f t="shared" ref="H70:H71" si="17">ROUND(ROUND(E70,3)*$F70,2)</f>
        <v>0</v>
      </c>
      <c r="I70" s="76"/>
      <c r="J70" s="30"/>
      <c r="K70" s="30"/>
      <c r="L70" s="30"/>
      <c r="M70" s="30"/>
      <c r="N70" s="30"/>
      <c r="O70" s="30"/>
      <c r="P70" s="30"/>
      <c r="Q70" s="30"/>
      <c r="R70" s="30"/>
    </row>
    <row r="71" spans="1:24" ht="15.75" thickBot="1" x14ac:dyDescent="0.3">
      <c r="A71" s="44" t="s">
        <v>65</v>
      </c>
      <c r="B71" s="22"/>
      <c r="C71" s="1" t="s">
        <v>21</v>
      </c>
      <c r="D71" s="23"/>
      <c r="E71" s="24"/>
      <c r="F71" s="96"/>
      <c r="G71" s="7">
        <f t="shared" si="16"/>
        <v>0</v>
      </c>
      <c r="H71" s="71">
        <f t="shared" si="17"/>
        <v>0</v>
      </c>
      <c r="I71" s="76"/>
      <c r="J71" s="30"/>
      <c r="K71" s="30"/>
      <c r="L71" s="30"/>
      <c r="M71" s="30"/>
      <c r="N71" s="30"/>
      <c r="O71" s="30"/>
      <c r="P71" s="30"/>
      <c r="Q71" s="30"/>
      <c r="R71" s="30"/>
    </row>
    <row r="72" spans="1:24" ht="15.75" thickBot="1" x14ac:dyDescent="0.3">
      <c r="A72" s="39" t="s">
        <v>48</v>
      </c>
      <c r="B72" s="108" t="s">
        <v>49</v>
      </c>
      <c r="C72" s="109"/>
      <c r="D72" s="109"/>
      <c r="E72" s="109"/>
      <c r="F72" s="109"/>
      <c r="G72" s="109"/>
      <c r="H72" s="109"/>
      <c r="I72" s="76"/>
      <c r="J72" s="30"/>
      <c r="K72" s="30"/>
      <c r="L72" s="30"/>
      <c r="M72" s="30"/>
      <c r="N72" s="30"/>
      <c r="O72" s="30"/>
      <c r="P72" s="30"/>
      <c r="Q72" s="30"/>
      <c r="R72" s="30"/>
    </row>
    <row r="73" spans="1:24" ht="51.75" customHeight="1" thickBot="1" x14ac:dyDescent="0.3">
      <c r="A73" s="19" t="s">
        <v>5</v>
      </c>
      <c r="B73" s="106" t="s">
        <v>71</v>
      </c>
      <c r="C73" s="107"/>
      <c r="D73" s="107"/>
      <c r="E73" s="107"/>
      <c r="F73" s="107"/>
      <c r="G73" s="107"/>
      <c r="H73" s="107"/>
      <c r="I73" s="75"/>
    </row>
    <row r="74" spans="1:24" ht="15.75" customHeight="1" thickBot="1" x14ac:dyDescent="0.3">
      <c r="A74" s="44" t="s">
        <v>34</v>
      </c>
      <c r="B74" s="22"/>
      <c r="C74" s="1" t="s">
        <v>21</v>
      </c>
      <c r="D74" s="23"/>
      <c r="E74" s="24"/>
      <c r="F74" s="95"/>
      <c r="G74" s="7">
        <f t="shared" ref="G74:G76" si="18">ROUND(ROUND(D74,3)*$F74,2)</f>
        <v>0</v>
      </c>
      <c r="H74" s="71">
        <f t="shared" ref="H74:H76" si="19">ROUND(ROUND(E74,3)*$F74,2)</f>
        <v>0</v>
      </c>
      <c r="I74" s="75"/>
    </row>
    <row r="75" spans="1:24" ht="15.75" customHeight="1" thickBot="1" x14ac:dyDescent="0.3">
      <c r="A75" s="44" t="s">
        <v>35</v>
      </c>
      <c r="B75" s="22"/>
      <c r="C75" s="1" t="s">
        <v>21</v>
      </c>
      <c r="D75" s="23"/>
      <c r="E75" s="24"/>
      <c r="F75" s="95"/>
      <c r="G75" s="7">
        <f t="shared" si="18"/>
        <v>0</v>
      </c>
      <c r="H75" s="71">
        <f t="shared" si="19"/>
        <v>0</v>
      </c>
      <c r="I75" s="75"/>
    </row>
    <row r="76" spans="1:24" ht="15.75" customHeight="1" thickBot="1" x14ac:dyDescent="0.3">
      <c r="A76" s="44" t="s">
        <v>47</v>
      </c>
      <c r="B76" s="22"/>
      <c r="C76" s="1" t="s">
        <v>21</v>
      </c>
      <c r="D76" s="23"/>
      <c r="E76" s="24"/>
      <c r="F76" s="95"/>
      <c r="G76" s="7">
        <f t="shared" si="18"/>
        <v>0</v>
      </c>
      <c r="H76" s="71">
        <f t="shared" si="19"/>
        <v>0</v>
      </c>
      <c r="I76" s="75"/>
    </row>
    <row r="77" spans="1:24" ht="45.75" customHeight="1" thickBot="1" x14ac:dyDescent="0.3">
      <c r="A77" s="37" t="s">
        <v>7</v>
      </c>
      <c r="B77" s="104" t="s">
        <v>72</v>
      </c>
      <c r="C77" s="105"/>
      <c r="D77" s="105"/>
      <c r="E77" s="105"/>
      <c r="F77" s="105"/>
      <c r="G77" s="105"/>
      <c r="H77" s="105"/>
      <c r="I77" s="75"/>
    </row>
    <row r="78" spans="1:24" ht="15.75" customHeight="1" thickBot="1" x14ac:dyDescent="0.3">
      <c r="A78" s="44" t="s">
        <v>37</v>
      </c>
      <c r="B78" s="22"/>
      <c r="C78" s="1" t="s">
        <v>21</v>
      </c>
      <c r="D78" s="23"/>
      <c r="E78" s="24"/>
      <c r="F78" s="95"/>
      <c r="G78" s="7">
        <f t="shared" ref="G78:G80" si="20">ROUND(ROUND(D78,3)*$F78,2)</f>
        <v>0</v>
      </c>
      <c r="H78" s="71">
        <f t="shared" ref="H78:H80" si="21">ROUND(ROUND(E78,3)*$F78,2)</f>
        <v>0</v>
      </c>
      <c r="I78" s="75"/>
    </row>
    <row r="79" spans="1:24" ht="15.75" customHeight="1" thickBot="1" x14ac:dyDescent="0.3">
      <c r="A79" s="44" t="s">
        <v>38</v>
      </c>
      <c r="B79" s="22"/>
      <c r="C79" s="1" t="s">
        <v>21</v>
      </c>
      <c r="D79" s="23"/>
      <c r="E79" s="24"/>
      <c r="F79" s="95"/>
      <c r="G79" s="7">
        <f t="shared" si="20"/>
        <v>0</v>
      </c>
      <c r="H79" s="71">
        <f t="shared" si="21"/>
        <v>0</v>
      </c>
      <c r="I79" s="75"/>
    </row>
    <row r="80" spans="1:24" ht="15.75" customHeight="1" thickBot="1" x14ac:dyDescent="0.3">
      <c r="A80" s="44" t="s">
        <v>39</v>
      </c>
      <c r="B80" s="22"/>
      <c r="C80" s="1" t="s">
        <v>21</v>
      </c>
      <c r="D80" s="23"/>
      <c r="E80" s="24"/>
      <c r="F80" s="95"/>
      <c r="G80" s="7">
        <f t="shared" si="20"/>
        <v>0</v>
      </c>
      <c r="H80" s="71">
        <f t="shared" si="21"/>
        <v>0</v>
      </c>
      <c r="I80" s="75"/>
    </row>
    <row r="81" spans="1:25" ht="55.5" customHeight="1" thickBot="1" x14ac:dyDescent="0.3">
      <c r="A81" s="37" t="s">
        <v>8</v>
      </c>
      <c r="B81" s="104" t="s">
        <v>74</v>
      </c>
      <c r="C81" s="105"/>
      <c r="D81" s="105"/>
      <c r="E81" s="105"/>
      <c r="F81" s="105"/>
      <c r="G81" s="105"/>
      <c r="H81" s="105"/>
      <c r="I81" s="81"/>
      <c r="J81" s="45"/>
      <c r="K81" s="45"/>
      <c r="L81" s="45"/>
      <c r="M81" s="13"/>
      <c r="N81" s="13"/>
      <c r="O81" s="13"/>
      <c r="P81" s="13"/>
      <c r="Q81" s="13"/>
    </row>
    <row r="82" spans="1:25" ht="15.75" customHeight="1" thickBot="1" x14ac:dyDescent="0.3">
      <c r="A82" s="85" t="s">
        <v>42</v>
      </c>
      <c r="B82" s="92" t="s">
        <v>126</v>
      </c>
      <c r="C82" s="87" t="s">
        <v>21</v>
      </c>
      <c r="D82" s="93">
        <v>2.5999999999999999E-2</v>
      </c>
      <c r="E82" s="93">
        <f>D82*1.1</f>
        <v>2.86E-2</v>
      </c>
      <c r="F82" s="94">
        <v>7196.19</v>
      </c>
      <c r="G82" s="89">
        <f t="shared" ref="G82:G89" si="22">ROUND(ROUND(D82,3)*$F82,2)</f>
        <v>187.1</v>
      </c>
      <c r="H82" s="90">
        <f t="shared" ref="H82:H89" si="23">ROUND(ROUND(E82,3)*$F82,2)</f>
        <v>208.69</v>
      </c>
      <c r="I82" s="75"/>
      <c r="K82" s="13"/>
      <c r="L82" s="13"/>
      <c r="M82" s="13"/>
      <c r="N82" s="13"/>
      <c r="O82" s="13"/>
      <c r="P82" s="13"/>
      <c r="Q82" s="13"/>
    </row>
    <row r="83" spans="1:25" ht="15.75" customHeight="1" thickBot="1" x14ac:dyDescent="0.3">
      <c r="A83" s="85" t="s">
        <v>65</v>
      </c>
      <c r="B83" s="86" t="s">
        <v>127</v>
      </c>
      <c r="C83" s="87" t="s">
        <v>21</v>
      </c>
      <c r="D83" s="93">
        <v>1.639</v>
      </c>
      <c r="E83" s="93">
        <f>D83*1.1</f>
        <v>1.8029000000000002</v>
      </c>
      <c r="F83" s="94">
        <v>7196.19</v>
      </c>
      <c r="G83" s="89">
        <f t="shared" si="22"/>
        <v>11794.56</v>
      </c>
      <c r="H83" s="90">
        <f t="shared" si="23"/>
        <v>12974.73</v>
      </c>
      <c r="I83" s="75"/>
      <c r="M83" s="13"/>
      <c r="N83" s="13"/>
    </row>
    <row r="84" spans="1:25" ht="15.75" customHeight="1" thickBot="1" x14ac:dyDescent="0.3">
      <c r="A84" s="85" t="s">
        <v>66</v>
      </c>
      <c r="B84" s="86" t="s">
        <v>128</v>
      </c>
      <c r="C84" s="87" t="s">
        <v>21</v>
      </c>
      <c r="D84" s="93">
        <v>1.0489999999999999</v>
      </c>
      <c r="E84" s="93">
        <f>D84*1.1</f>
        <v>1.1538999999999999</v>
      </c>
      <c r="F84" s="94">
        <v>7196.19</v>
      </c>
      <c r="G84" s="89">
        <f t="shared" si="22"/>
        <v>7548.8</v>
      </c>
      <c r="H84" s="90">
        <f t="shared" si="23"/>
        <v>8304.4</v>
      </c>
      <c r="I84" s="76"/>
      <c r="J84" s="13"/>
      <c r="K84" s="13"/>
      <c r="L84" s="13"/>
      <c r="M84" s="13"/>
    </row>
    <row r="85" spans="1:25" ht="29.25" thickBot="1" x14ac:dyDescent="0.3">
      <c r="A85" s="85">
        <v>4</v>
      </c>
      <c r="B85" s="86" t="s">
        <v>85</v>
      </c>
      <c r="C85" s="87" t="s">
        <v>6</v>
      </c>
      <c r="D85" s="87">
        <v>1</v>
      </c>
      <c r="E85" s="87">
        <f t="shared" ref="E85:E88" si="24">D85</f>
        <v>1</v>
      </c>
      <c r="F85" s="88">
        <v>300</v>
      </c>
      <c r="G85" s="89">
        <f t="shared" si="22"/>
        <v>300</v>
      </c>
      <c r="H85" s="90">
        <f t="shared" si="23"/>
        <v>300</v>
      </c>
      <c r="I85" s="76"/>
      <c r="J85" s="13"/>
      <c r="K85" s="13"/>
      <c r="L85" s="13"/>
      <c r="M85" s="13"/>
    </row>
    <row r="86" spans="1:25" ht="29.25" thickBot="1" x14ac:dyDescent="0.3">
      <c r="A86" s="85">
        <v>5</v>
      </c>
      <c r="B86" s="86" t="s">
        <v>86</v>
      </c>
      <c r="C86" s="87" t="s">
        <v>6</v>
      </c>
      <c r="D86" s="87">
        <v>1</v>
      </c>
      <c r="E86" s="87">
        <f t="shared" ref="E86" si="25">D86</f>
        <v>1</v>
      </c>
      <c r="F86" s="88">
        <v>10200</v>
      </c>
      <c r="G86" s="89">
        <f t="shared" ref="G86" si="26">ROUND(ROUND(D86,3)*$F86,2)</f>
        <v>10200</v>
      </c>
      <c r="H86" s="90">
        <f t="shared" ref="H86" si="27">ROUND(ROUND(E86,3)*$F86,2)</f>
        <v>10200</v>
      </c>
      <c r="I86" s="76"/>
      <c r="J86" s="13"/>
      <c r="K86" s="13"/>
      <c r="L86" s="13"/>
      <c r="M86" s="13"/>
    </row>
    <row r="87" spans="1:25" ht="29.25" thickBot="1" x14ac:dyDescent="0.3">
      <c r="A87" s="85">
        <v>6</v>
      </c>
      <c r="B87" s="86" t="s">
        <v>92</v>
      </c>
      <c r="C87" s="87" t="s">
        <v>6</v>
      </c>
      <c r="D87" s="87">
        <v>1</v>
      </c>
      <c r="E87" s="87">
        <f t="shared" si="24"/>
        <v>1</v>
      </c>
      <c r="F87" s="88">
        <v>2098.35</v>
      </c>
      <c r="G87" s="89">
        <f t="shared" si="22"/>
        <v>2098.35</v>
      </c>
      <c r="H87" s="90">
        <f t="shared" si="23"/>
        <v>2098.35</v>
      </c>
      <c r="I87" s="76"/>
      <c r="J87" s="13"/>
      <c r="K87" s="13"/>
      <c r="L87" s="13"/>
      <c r="M87" s="13"/>
    </row>
    <row r="88" spans="1:25" ht="29.25" thickBot="1" x14ac:dyDescent="0.3">
      <c r="A88" s="85">
        <v>7</v>
      </c>
      <c r="B88" s="91" t="s">
        <v>125</v>
      </c>
      <c r="C88" s="87" t="s">
        <v>6</v>
      </c>
      <c r="D88" s="87">
        <v>1</v>
      </c>
      <c r="E88" s="87">
        <f t="shared" si="24"/>
        <v>1</v>
      </c>
      <c r="F88" s="88">
        <v>3591.91</v>
      </c>
      <c r="G88" s="89">
        <f>ROUND(ROUND(D88,3)*$F88,2)</f>
        <v>3591.91</v>
      </c>
      <c r="H88" s="90">
        <f>ROUND(ROUND(E88,3)*$F88,2)</f>
        <v>3591.91</v>
      </c>
      <c r="I88" s="76"/>
      <c r="J88" s="13"/>
      <c r="K88" s="13"/>
      <c r="L88" s="13"/>
      <c r="M88" s="13"/>
    </row>
    <row r="89" spans="1:25" ht="15.75" customHeight="1" thickBot="1" x14ac:dyDescent="0.3">
      <c r="A89" s="39" t="s">
        <v>87</v>
      </c>
      <c r="B89" s="83" t="s">
        <v>50</v>
      </c>
      <c r="C89" s="1" t="s">
        <v>13</v>
      </c>
      <c r="D89" s="15"/>
      <c r="E89" s="46"/>
      <c r="F89" s="95"/>
      <c r="G89" s="7">
        <f t="shared" si="22"/>
        <v>0</v>
      </c>
      <c r="H89" s="71">
        <f t="shared" si="23"/>
        <v>0</v>
      </c>
      <c r="I89" s="82"/>
      <c r="J89" s="13"/>
      <c r="K89" s="13"/>
      <c r="L89" s="13"/>
      <c r="M89" s="13"/>
    </row>
    <row r="90" spans="1:25" ht="15.75" thickBot="1" x14ac:dyDescent="0.3">
      <c r="A90" s="47"/>
      <c r="B90" s="48"/>
      <c r="C90" s="48"/>
      <c r="D90" s="48"/>
      <c r="E90" s="48"/>
      <c r="F90" s="49" t="s">
        <v>76</v>
      </c>
      <c r="G90" s="50">
        <f>ROUND(SUM(G5:G89),2)</f>
        <v>106128.66</v>
      </c>
      <c r="H90" s="50">
        <f>ROUND(SUM(H5:H89),2)</f>
        <v>108086.02</v>
      </c>
      <c r="I90" s="73">
        <v>316675.40000000002</v>
      </c>
      <c r="J90" s="13"/>
      <c r="K90" s="13"/>
      <c r="L90" s="13"/>
      <c r="M90" s="13"/>
      <c r="N90" s="13"/>
    </row>
    <row r="91" spans="1:25" ht="15.75" thickBot="1" x14ac:dyDescent="0.3">
      <c r="A91" s="47"/>
      <c r="B91" s="48"/>
      <c r="C91" s="48"/>
      <c r="D91" s="48"/>
      <c r="E91" s="48"/>
      <c r="F91" s="51" t="s">
        <v>17</v>
      </c>
      <c r="G91" s="50">
        <f>ROUND(G90*0.21,2)</f>
        <v>22287.02</v>
      </c>
      <c r="H91" s="50">
        <f>ROUND(H90*0.21,2)</f>
        <v>22698.06</v>
      </c>
      <c r="I91" s="50">
        <f>ROUND(I90*0.21,2)</f>
        <v>66501.83</v>
      </c>
      <c r="J91" s="13"/>
      <c r="K91" s="13"/>
      <c r="L91" s="13"/>
      <c r="M91" s="13"/>
      <c r="N91" s="13"/>
    </row>
    <row r="92" spans="1:25" ht="15.75" thickBot="1" x14ac:dyDescent="0.3">
      <c r="A92" s="52"/>
      <c r="B92" s="48"/>
      <c r="C92" s="48"/>
      <c r="D92" s="48"/>
      <c r="E92" s="48"/>
      <c r="F92" s="53" t="s">
        <v>77</v>
      </c>
      <c r="G92" s="50">
        <f>SUM(G90:G91)</f>
        <v>128415.68000000001</v>
      </c>
      <c r="H92" s="50">
        <f>SUM(H90:H91)</f>
        <v>130784.08</v>
      </c>
      <c r="I92" s="50">
        <f>SUM(I90:I91)</f>
        <v>383177.23000000004</v>
      </c>
    </row>
    <row r="93" spans="1:25" ht="15.75" customHeight="1" thickBot="1" x14ac:dyDescent="0.3">
      <c r="A93" s="54"/>
      <c r="B93" s="55"/>
      <c r="C93" s="56"/>
      <c r="D93" s="56"/>
      <c r="E93" s="56"/>
      <c r="F93" s="57"/>
      <c r="G93" s="57"/>
      <c r="H93" s="56"/>
    </row>
    <row r="94" spans="1:25" ht="34.9" customHeight="1" thickBot="1" x14ac:dyDescent="0.3">
      <c r="A94" s="58" t="s">
        <v>5</v>
      </c>
      <c r="B94" s="97" t="s">
        <v>88</v>
      </c>
      <c r="C94" s="98"/>
      <c r="D94" s="98"/>
      <c r="E94" s="98"/>
      <c r="F94" s="98"/>
      <c r="G94" s="98"/>
      <c r="H94" s="98"/>
      <c r="I94" s="99"/>
    </row>
    <row r="95" spans="1:25" ht="45" customHeight="1" thickBot="1" x14ac:dyDescent="0.3">
      <c r="A95" s="59" t="s">
        <v>7</v>
      </c>
      <c r="B95" s="97" t="s">
        <v>80</v>
      </c>
      <c r="C95" s="98"/>
      <c r="D95" s="98"/>
      <c r="E95" s="98"/>
      <c r="F95" s="98"/>
      <c r="G95" s="98"/>
      <c r="H95" s="98"/>
      <c r="I95" s="99"/>
    </row>
    <row r="96" spans="1:25" ht="34.9" customHeight="1" thickBot="1" x14ac:dyDescent="0.3">
      <c r="A96" s="58" t="s">
        <v>8</v>
      </c>
      <c r="B96" s="97" t="s">
        <v>124</v>
      </c>
      <c r="C96" s="98"/>
      <c r="D96" s="98"/>
      <c r="E96" s="98"/>
      <c r="F96" s="98"/>
      <c r="G96" s="98"/>
      <c r="H96" s="98"/>
      <c r="I96" s="99"/>
      <c r="K96" s="38"/>
      <c r="L96" s="38"/>
      <c r="M96" s="38"/>
      <c r="N96" s="38"/>
      <c r="O96" s="38"/>
      <c r="P96" s="38"/>
      <c r="Q96" s="38"/>
      <c r="R96" s="38"/>
      <c r="S96" s="38"/>
      <c r="T96" s="38"/>
      <c r="U96" s="38"/>
      <c r="V96" s="38"/>
      <c r="W96" s="38"/>
      <c r="X96" s="38"/>
      <c r="Y96" s="38"/>
    </row>
    <row r="97" spans="1:25" ht="34.9" customHeight="1" thickBot="1" x14ac:dyDescent="0.3">
      <c r="A97" s="58" t="s">
        <v>9</v>
      </c>
      <c r="B97" s="97" t="s">
        <v>94</v>
      </c>
      <c r="C97" s="98"/>
      <c r="D97" s="98"/>
      <c r="E97" s="98"/>
      <c r="F97" s="98"/>
      <c r="G97" s="98"/>
      <c r="H97" s="98"/>
      <c r="I97" s="99"/>
      <c r="K97" s="38"/>
      <c r="L97" s="38"/>
      <c r="M97" s="38"/>
      <c r="N97" s="38"/>
      <c r="O97" s="38"/>
      <c r="P97" s="38"/>
      <c r="Q97" s="38"/>
      <c r="R97" s="38"/>
      <c r="S97" s="38"/>
      <c r="T97" s="38"/>
      <c r="U97" s="38"/>
      <c r="V97" s="38"/>
      <c r="W97" s="38"/>
      <c r="X97" s="38"/>
      <c r="Y97" s="38"/>
    </row>
    <row r="98" spans="1:25" ht="45" customHeight="1" thickBot="1" x14ac:dyDescent="0.3">
      <c r="A98" s="39" t="s">
        <v>10</v>
      </c>
      <c r="B98" s="97" t="s">
        <v>52</v>
      </c>
      <c r="C98" s="98"/>
      <c r="D98" s="98"/>
      <c r="E98" s="98"/>
      <c r="F98" s="98"/>
      <c r="G98" s="98"/>
      <c r="H98" s="98"/>
      <c r="I98" s="99"/>
    </row>
    <row r="99" spans="1:25" ht="34.9" customHeight="1" thickBot="1" x14ac:dyDescent="0.3">
      <c r="A99" s="39" t="s">
        <v>11</v>
      </c>
      <c r="B99" s="97" t="s">
        <v>51</v>
      </c>
      <c r="C99" s="98"/>
      <c r="D99" s="98"/>
      <c r="E99" s="98"/>
      <c r="F99" s="98"/>
      <c r="G99" s="98"/>
      <c r="H99" s="98"/>
      <c r="I99" s="99"/>
      <c r="M99" s="100"/>
      <c r="N99" s="100"/>
      <c r="O99" s="100"/>
      <c r="P99" s="100"/>
      <c r="Q99" s="100"/>
      <c r="R99" s="100"/>
      <c r="S99" s="100"/>
    </row>
    <row r="100" spans="1:25" ht="60" customHeight="1" thickBot="1" x14ac:dyDescent="0.3">
      <c r="A100" s="39" t="s">
        <v>12</v>
      </c>
      <c r="B100" s="97" t="s">
        <v>59</v>
      </c>
      <c r="C100" s="98"/>
      <c r="D100" s="98"/>
      <c r="E100" s="98"/>
      <c r="F100" s="98"/>
      <c r="G100" s="98"/>
      <c r="H100" s="98"/>
      <c r="I100" s="99"/>
      <c r="K100" s="101"/>
      <c r="L100" s="101"/>
      <c r="M100" s="101"/>
      <c r="N100" s="101"/>
      <c r="O100" s="101"/>
      <c r="P100" s="101"/>
      <c r="Q100" s="101"/>
      <c r="R100" s="101"/>
      <c r="S100" s="101"/>
    </row>
    <row r="101" spans="1:25" ht="51.75" customHeight="1" thickBot="1" x14ac:dyDescent="0.3">
      <c r="A101" s="39" t="s">
        <v>26</v>
      </c>
      <c r="B101" s="97" t="s">
        <v>91</v>
      </c>
      <c r="C101" s="98"/>
      <c r="D101" s="98"/>
      <c r="E101" s="98"/>
      <c r="F101" s="98"/>
      <c r="G101" s="98"/>
      <c r="H101" s="98"/>
      <c r="I101" s="99"/>
    </row>
    <row r="102" spans="1:25" ht="39" customHeight="1" thickBot="1" x14ac:dyDescent="0.3">
      <c r="A102" s="39" t="s">
        <v>27</v>
      </c>
      <c r="B102" s="97" t="s">
        <v>95</v>
      </c>
      <c r="C102" s="98"/>
      <c r="D102" s="98"/>
      <c r="E102" s="98"/>
      <c r="F102" s="98"/>
      <c r="G102" s="98"/>
      <c r="H102" s="98"/>
      <c r="I102" s="99"/>
    </row>
    <row r="103" spans="1:25" ht="15.75" thickBot="1" x14ac:dyDescent="0.3">
      <c r="A103" s="39" t="s">
        <v>28</v>
      </c>
      <c r="B103" s="97" t="s">
        <v>123</v>
      </c>
      <c r="C103" s="98"/>
      <c r="D103" s="98"/>
      <c r="E103" s="98"/>
      <c r="F103" s="98"/>
      <c r="G103" s="98"/>
      <c r="H103" s="98"/>
      <c r="I103" s="99"/>
    </row>
    <row r="104" spans="1:25" x14ac:dyDescent="0.25">
      <c r="A104" s="60"/>
      <c r="B104" s="61"/>
      <c r="C104" s="61"/>
      <c r="D104" s="61"/>
      <c r="E104" s="61"/>
      <c r="F104" s="61"/>
      <c r="G104" s="61"/>
      <c r="H104" s="62"/>
    </row>
    <row r="105" spans="1:25" x14ac:dyDescent="0.25">
      <c r="A105" s="60"/>
      <c r="B105" s="61"/>
      <c r="C105" s="61"/>
      <c r="D105" s="61"/>
      <c r="E105" s="61"/>
      <c r="F105" s="61"/>
      <c r="G105" s="61"/>
      <c r="H105" s="62"/>
    </row>
    <row r="106" spans="1:25" x14ac:dyDescent="0.25">
      <c r="A106" s="60"/>
      <c r="B106" s="61"/>
      <c r="C106" s="61"/>
      <c r="D106" s="61"/>
      <c r="E106" s="61"/>
      <c r="F106" s="61"/>
      <c r="G106" s="61"/>
      <c r="H106" s="62"/>
    </row>
    <row r="107" spans="1:25" x14ac:dyDescent="0.25">
      <c r="A107" s="60"/>
      <c r="B107" s="61"/>
      <c r="C107" s="61"/>
      <c r="D107" s="61"/>
      <c r="E107" s="61"/>
      <c r="F107" s="61"/>
      <c r="G107" s="61"/>
      <c r="H107" s="62"/>
    </row>
    <row r="108" spans="1:25" x14ac:dyDescent="0.25">
      <c r="A108" s="60"/>
      <c r="B108" s="61"/>
      <c r="C108" s="61"/>
      <c r="D108" s="61"/>
      <c r="E108" s="61"/>
      <c r="F108" s="61"/>
      <c r="G108" s="61"/>
      <c r="H108" s="62"/>
    </row>
    <row r="109" spans="1:25" x14ac:dyDescent="0.25">
      <c r="A109" s="60"/>
      <c r="B109" s="61"/>
      <c r="C109" s="61"/>
      <c r="D109" s="61"/>
      <c r="E109" s="61"/>
      <c r="F109" s="61"/>
      <c r="G109" s="61"/>
      <c r="H109" s="62"/>
    </row>
    <row r="110" spans="1:25" x14ac:dyDescent="0.25">
      <c r="A110" s="60"/>
      <c r="B110" s="61"/>
      <c r="C110" s="61"/>
      <c r="D110" s="61"/>
      <c r="E110" s="61"/>
      <c r="F110" s="61"/>
      <c r="G110" s="61"/>
      <c r="H110" s="62"/>
    </row>
    <row r="111" spans="1:25" x14ac:dyDescent="0.25">
      <c r="A111" s="60"/>
      <c r="B111" s="61"/>
      <c r="C111" s="61"/>
      <c r="D111" s="61"/>
      <c r="E111" s="61"/>
      <c r="F111" s="61"/>
      <c r="G111" s="61"/>
      <c r="H111" s="62"/>
    </row>
    <row r="112" spans="1:25" x14ac:dyDescent="0.25">
      <c r="A112" s="60"/>
      <c r="B112" s="61"/>
      <c r="C112" s="61"/>
      <c r="D112" s="61"/>
      <c r="E112" s="61"/>
      <c r="F112" s="61"/>
      <c r="G112" s="61"/>
      <c r="H112" s="62"/>
    </row>
    <row r="113" spans="1:8" x14ac:dyDescent="0.25">
      <c r="A113" s="60"/>
      <c r="B113" s="61"/>
      <c r="C113" s="61"/>
      <c r="D113" s="61"/>
      <c r="E113" s="61"/>
      <c r="F113" s="61"/>
      <c r="G113" s="61"/>
      <c r="H113" s="62"/>
    </row>
    <row r="114" spans="1:8" x14ac:dyDescent="0.25">
      <c r="A114" s="60"/>
      <c r="B114" s="61"/>
      <c r="C114" s="61"/>
      <c r="D114" s="61"/>
      <c r="E114" s="61"/>
      <c r="F114" s="61"/>
      <c r="G114" s="61"/>
      <c r="H114" s="62"/>
    </row>
    <row r="115" spans="1:8" x14ac:dyDescent="0.25">
      <c r="A115" s="60"/>
      <c r="B115" s="61"/>
      <c r="C115" s="61"/>
      <c r="D115" s="61"/>
      <c r="E115" s="61"/>
      <c r="F115" s="61"/>
      <c r="G115" s="61"/>
      <c r="H115" s="62"/>
    </row>
    <row r="116" spans="1:8" x14ac:dyDescent="0.25">
      <c r="A116" s="60"/>
      <c r="B116" s="61"/>
      <c r="C116" s="61"/>
      <c r="D116" s="61"/>
      <c r="E116" s="61"/>
      <c r="F116" s="61"/>
      <c r="G116" s="61"/>
      <c r="H116" s="62"/>
    </row>
    <row r="117" spans="1:8" x14ac:dyDescent="0.25">
      <c r="A117" s="60"/>
      <c r="B117" s="61"/>
      <c r="C117" s="61"/>
      <c r="D117" s="61"/>
      <c r="E117" s="61"/>
      <c r="F117" s="61"/>
      <c r="G117" s="61"/>
      <c r="H117" s="62"/>
    </row>
    <row r="118" spans="1:8" x14ac:dyDescent="0.25">
      <c r="A118" s="60"/>
      <c r="B118" s="61"/>
      <c r="C118" s="61"/>
      <c r="D118" s="61"/>
      <c r="E118" s="61"/>
      <c r="F118" s="61"/>
      <c r="G118" s="61"/>
      <c r="H118" s="62"/>
    </row>
    <row r="119" spans="1:8" x14ac:dyDescent="0.25">
      <c r="A119" s="60"/>
      <c r="B119" s="61"/>
      <c r="C119" s="61"/>
      <c r="D119" s="61"/>
      <c r="E119" s="61"/>
      <c r="F119" s="61"/>
      <c r="G119" s="61"/>
      <c r="H119" s="62"/>
    </row>
    <row r="120" spans="1:8" x14ac:dyDescent="0.25">
      <c r="A120" s="60"/>
      <c r="B120" s="61"/>
      <c r="C120" s="61"/>
      <c r="D120" s="61"/>
      <c r="E120" s="61"/>
      <c r="F120" s="61"/>
      <c r="G120" s="61"/>
      <c r="H120" s="62"/>
    </row>
    <row r="121" spans="1:8" x14ac:dyDescent="0.25">
      <c r="A121" s="60"/>
      <c r="B121" s="61"/>
      <c r="C121" s="61"/>
      <c r="D121" s="61"/>
      <c r="E121" s="61"/>
      <c r="F121" s="61"/>
      <c r="G121" s="61"/>
      <c r="H121" s="62"/>
    </row>
    <row r="122" spans="1:8" x14ac:dyDescent="0.25">
      <c r="A122" s="60"/>
      <c r="B122" s="61"/>
      <c r="C122" s="61"/>
      <c r="D122" s="61"/>
      <c r="E122" s="61"/>
      <c r="F122" s="61"/>
      <c r="G122" s="61"/>
      <c r="H122" s="62"/>
    </row>
    <row r="123" spans="1:8" x14ac:dyDescent="0.25">
      <c r="A123" s="60"/>
      <c r="B123" s="61"/>
      <c r="C123" s="61"/>
      <c r="D123" s="61"/>
      <c r="E123" s="61"/>
      <c r="F123" s="61"/>
      <c r="G123" s="61"/>
      <c r="H123" s="62"/>
    </row>
    <row r="124" spans="1:8" x14ac:dyDescent="0.25">
      <c r="A124" s="60"/>
      <c r="B124" s="61"/>
      <c r="C124" s="61"/>
      <c r="D124" s="61"/>
      <c r="E124" s="61"/>
      <c r="F124" s="61"/>
      <c r="G124" s="61"/>
      <c r="H124" s="62"/>
    </row>
    <row r="125" spans="1:8" x14ac:dyDescent="0.25">
      <c r="A125" s="60"/>
      <c r="B125" s="61"/>
      <c r="C125" s="61"/>
      <c r="D125" s="61"/>
      <c r="E125" s="61"/>
      <c r="F125" s="61"/>
      <c r="G125" s="61"/>
      <c r="H125" s="62"/>
    </row>
    <row r="126" spans="1:8" x14ac:dyDescent="0.25">
      <c r="A126" s="60"/>
      <c r="B126" s="61"/>
      <c r="C126" s="61"/>
      <c r="D126" s="61"/>
      <c r="E126" s="61"/>
      <c r="F126" s="61"/>
      <c r="G126" s="61"/>
      <c r="H126" s="62"/>
    </row>
    <row r="127" spans="1:8" x14ac:dyDescent="0.25">
      <c r="A127" s="60"/>
      <c r="B127" s="61"/>
      <c r="C127" s="61"/>
      <c r="D127" s="61"/>
      <c r="E127" s="61"/>
      <c r="F127" s="61"/>
      <c r="G127" s="61"/>
      <c r="H127" s="62"/>
    </row>
    <row r="128" spans="1:8" x14ac:dyDescent="0.25">
      <c r="A128" s="60"/>
      <c r="B128" s="61"/>
      <c r="C128" s="61"/>
      <c r="D128" s="61"/>
      <c r="E128" s="61"/>
      <c r="F128" s="61"/>
      <c r="G128" s="61"/>
      <c r="H128" s="62"/>
    </row>
    <row r="129" spans="1:8" x14ac:dyDescent="0.25">
      <c r="A129" s="60"/>
      <c r="B129" s="61"/>
      <c r="C129" s="61"/>
      <c r="D129" s="61"/>
      <c r="E129" s="61"/>
      <c r="F129" s="61"/>
      <c r="G129" s="61"/>
      <c r="H129" s="62"/>
    </row>
    <row r="130" spans="1:8" x14ac:dyDescent="0.25">
      <c r="A130" s="60"/>
      <c r="B130" s="61"/>
      <c r="C130" s="61"/>
      <c r="D130" s="61"/>
      <c r="E130" s="61"/>
      <c r="F130" s="61"/>
      <c r="G130" s="61"/>
      <c r="H130" s="62"/>
    </row>
    <row r="131" spans="1:8" x14ac:dyDescent="0.25">
      <c r="A131" s="60"/>
      <c r="B131" s="61"/>
      <c r="C131" s="61"/>
      <c r="D131" s="61"/>
      <c r="E131" s="61"/>
      <c r="F131" s="61"/>
      <c r="G131" s="61"/>
      <c r="H131" s="62"/>
    </row>
    <row r="132" spans="1:8" x14ac:dyDescent="0.25">
      <c r="A132" s="60"/>
      <c r="B132" s="61"/>
      <c r="C132" s="61"/>
      <c r="D132" s="61"/>
      <c r="E132" s="61"/>
      <c r="F132" s="61"/>
      <c r="G132" s="61"/>
      <c r="H132" s="62"/>
    </row>
    <row r="133" spans="1:8" x14ac:dyDescent="0.25">
      <c r="A133" s="60"/>
      <c r="B133" s="61"/>
      <c r="C133" s="61"/>
      <c r="D133" s="61"/>
      <c r="E133" s="61"/>
      <c r="F133" s="61"/>
      <c r="G133" s="61"/>
      <c r="H133" s="62"/>
    </row>
    <row r="134" spans="1:8" x14ac:dyDescent="0.25">
      <c r="A134" s="60"/>
      <c r="B134" s="61"/>
      <c r="C134" s="61"/>
      <c r="D134" s="61"/>
      <c r="E134" s="61"/>
      <c r="F134" s="61"/>
      <c r="G134" s="61"/>
      <c r="H134" s="62"/>
    </row>
    <row r="135" spans="1:8" x14ac:dyDescent="0.25">
      <c r="A135" s="60"/>
      <c r="B135" s="61"/>
      <c r="C135" s="61"/>
      <c r="D135" s="61"/>
      <c r="E135" s="61"/>
      <c r="F135" s="61"/>
      <c r="G135" s="61"/>
      <c r="H135" s="62"/>
    </row>
    <row r="136" spans="1:8" x14ac:dyDescent="0.25">
      <c r="A136" s="60"/>
      <c r="B136" s="61"/>
      <c r="C136" s="61"/>
      <c r="D136" s="61"/>
      <c r="E136" s="61"/>
      <c r="F136" s="61"/>
      <c r="G136" s="61"/>
      <c r="H136" s="62"/>
    </row>
    <row r="137" spans="1:8" x14ac:dyDescent="0.25">
      <c r="A137" s="60"/>
      <c r="B137" s="61"/>
      <c r="C137" s="61"/>
      <c r="D137" s="61"/>
      <c r="E137" s="61"/>
      <c r="F137" s="61"/>
      <c r="G137" s="61"/>
      <c r="H137" s="62"/>
    </row>
    <row r="138" spans="1:8" x14ac:dyDescent="0.25">
      <c r="A138" s="60"/>
      <c r="B138" s="61"/>
      <c r="C138" s="61"/>
      <c r="D138" s="61"/>
      <c r="E138" s="61"/>
      <c r="F138" s="61"/>
      <c r="G138" s="61"/>
      <c r="H138" s="62"/>
    </row>
    <row r="139" spans="1:8" x14ac:dyDescent="0.25">
      <c r="A139" s="60"/>
      <c r="B139" s="61"/>
      <c r="C139" s="61"/>
      <c r="D139" s="61"/>
      <c r="E139" s="61"/>
      <c r="F139" s="61"/>
      <c r="G139" s="61"/>
      <c r="H139" s="62"/>
    </row>
    <row r="140" spans="1:8" x14ac:dyDescent="0.25">
      <c r="A140" s="60"/>
      <c r="B140" s="61"/>
      <c r="C140" s="61"/>
      <c r="D140" s="61"/>
      <c r="E140" s="61"/>
      <c r="F140" s="61"/>
      <c r="G140" s="61"/>
      <c r="H140" s="62"/>
    </row>
    <row r="141" spans="1:8" x14ac:dyDescent="0.25">
      <c r="A141" s="60"/>
      <c r="B141" s="61"/>
      <c r="C141" s="61"/>
      <c r="D141" s="61"/>
      <c r="E141" s="61"/>
      <c r="F141" s="61"/>
      <c r="G141" s="61"/>
      <c r="H141" s="62"/>
    </row>
    <row r="142" spans="1:8" x14ac:dyDescent="0.25">
      <c r="A142" s="60"/>
      <c r="B142" s="61"/>
      <c r="C142" s="61"/>
      <c r="D142" s="61"/>
      <c r="E142" s="61"/>
      <c r="F142" s="61"/>
      <c r="G142" s="61"/>
      <c r="H142" s="62"/>
    </row>
    <row r="143" spans="1:8" x14ac:dyDescent="0.25">
      <c r="A143" s="60"/>
      <c r="B143" s="61"/>
      <c r="C143" s="61"/>
      <c r="D143" s="61"/>
      <c r="E143" s="61"/>
      <c r="F143" s="61"/>
      <c r="G143" s="61"/>
      <c r="H143" s="62"/>
    </row>
    <row r="144" spans="1:8" x14ac:dyDescent="0.25">
      <c r="A144" s="60"/>
      <c r="B144" s="61"/>
      <c r="C144" s="61"/>
      <c r="D144" s="61"/>
      <c r="E144" s="61"/>
      <c r="F144" s="61"/>
      <c r="G144" s="61"/>
      <c r="H144" s="62"/>
    </row>
    <row r="145" spans="1:8" x14ac:dyDescent="0.25">
      <c r="A145" s="60"/>
      <c r="B145" s="61"/>
      <c r="C145" s="61"/>
      <c r="D145" s="61"/>
      <c r="E145" s="61"/>
      <c r="F145" s="61"/>
      <c r="G145" s="61"/>
      <c r="H145" s="62"/>
    </row>
    <row r="146" spans="1:8" x14ac:dyDescent="0.25">
      <c r="A146" s="60"/>
      <c r="B146" s="61"/>
      <c r="C146" s="61"/>
      <c r="D146" s="61"/>
      <c r="E146" s="61"/>
      <c r="F146" s="61"/>
      <c r="G146" s="61"/>
      <c r="H146" s="62"/>
    </row>
    <row r="147" spans="1:8" x14ac:dyDescent="0.25">
      <c r="A147" s="60"/>
      <c r="B147" s="61"/>
      <c r="C147" s="61"/>
      <c r="D147" s="61"/>
      <c r="E147" s="61"/>
      <c r="F147" s="61"/>
      <c r="G147" s="61"/>
      <c r="H147" s="62"/>
    </row>
    <row r="148" spans="1:8" x14ac:dyDescent="0.25">
      <c r="A148" s="60"/>
      <c r="B148" s="61"/>
      <c r="C148" s="61"/>
      <c r="D148" s="61"/>
      <c r="E148" s="61"/>
      <c r="F148" s="61"/>
      <c r="G148" s="61"/>
      <c r="H148" s="62"/>
    </row>
    <row r="149" spans="1:8" x14ac:dyDescent="0.25">
      <c r="A149" s="60"/>
      <c r="B149" s="61"/>
      <c r="C149" s="61"/>
      <c r="D149" s="61"/>
      <c r="E149" s="61"/>
      <c r="F149" s="61"/>
      <c r="G149" s="61"/>
      <c r="H149" s="62"/>
    </row>
    <row r="150" spans="1:8" x14ac:dyDescent="0.25">
      <c r="A150" s="60"/>
      <c r="B150" s="61"/>
      <c r="C150" s="61"/>
      <c r="D150" s="61"/>
      <c r="E150" s="61"/>
      <c r="F150" s="61"/>
      <c r="G150" s="61"/>
      <c r="H150" s="62"/>
    </row>
    <row r="151" spans="1:8" x14ac:dyDescent="0.25">
      <c r="A151" s="60"/>
      <c r="B151" s="61"/>
      <c r="C151" s="61"/>
      <c r="D151" s="61"/>
      <c r="E151" s="61"/>
      <c r="F151" s="61"/>
      <c r="G151" s="61"/>
      <c r="H151" s="62"/>
    </row>
    <row r="152" spans="1:8" x14ac:dyDescent="0.25">
      <c r="A152" s="60"/>
      <c r="B152" s="61"/>
      <c r="C152" s="61"/>
      <c r="D152" s="61"/>
      <c r="E152" s="61"/>
      <c r="F152" s="61"/>
      <c r="G152" s="61"/>
      <c r="H152" s="62"/>
    </row>
    <row r="153" spans="1:8" x14ac:dyDescent="0.25">
      <c r="A153" s="60"/>
      <c r="B153" s="61"/>
      <c r="C153" s="61"/>
      <c r="D153" s="61"/>
      <c r="E153" s="61"/>
      <c r="F153" s="61"/>
      <c r="G153" s="61"/>
      <c r="H153" s="62"/>
    </row>
    <row r="154" spans="1:8" x14ac:dyDescent="0.25">
      <c r="A154" s="60"/>
      <c r="B154" s="61"/>
      <c r="C154" s="61"/>
      <c r="D154" s="61"/>
      <c r="E154" s="61"/>
      <c r="F154" s="61"/>
      <c r="G154" s="61"/>
      <c r="H154" s="62"/>
    </row>
    <row r="155" spans="1:8" x14ac:dyDescent="0.25">
      <c r="A155" s="60"/>
      <c r="B155" s="61"/>
      <c r="C155" s="61"/>
      <c r="D155" s="61"/>
      <c r="E155" s="61"/>
      <c r="F155" s="61"/>
      <c r="G155" s="61"/>
      <c r="H155" s="62"/>
    </row>
    <row r="156" spans="1:8" x14ac:dyDescent="0.25">
      <c r="A156" s="60"/>
      <c r="B156" s="61"/>
      <c r="C156" s="61"/>
      <c r="D156" s="61"/>
      <c r="E156" s="61"/>
      <c r="F156" s="61"/>
      <c r="G156" s="61"/>
      <c r="H156" s="62"/>
    </row>
    <row r="157" spans="1:8" x14ac:dyDescent="0.25">
      <c r="A157" s="60"/>
      <c r="B157" s="61"/>
      <c r="C157" s="61"/>
      <c r="D157" s="61"/>
      <c r="E157" s="61"/>
      <c r="F157" s="61"/>
      <c r="G157" s="61"/>
      <c r="H157" s="62"/>
    </row>
    <row r="158" spans="1:8" x14ac:dyDescent="0.25">
      <c r="A158" s="60"/>
      <c r="B158" s="61"/>
      <c r="C158" s="61"/>
      <c r="D158" s="61"/>
      <c r="E158" s="61"/>
      <c r="F158" s="61"/>
      <c r="G158" s="61"/>
      <c r="H158" s="62"/>
    </row>
    <row r="159" spans="1:8" x14ac:dyDescent="0.25">
      <c r="A159" s="60"/>
      <c r="B159" s="61"/>
      <c r="C159" s="61"/>
      <c r="D159" s="61"/>
      <c r="E159" s="61"/>
      <c r="F159" s="61"/>
      <c r="G159" s="61"/>
      <c r="H159" s="62"/>
    </row>
    <row r="160" spans="1:8" x14ac:dyDescent="0.25">
      <c r="A160" s="60"/>
      <c r="B160" s="61"/>
      <c r="C160" s="61"/>
      <c r="D160" s="61"/>
      <c r="E160" s="61"/>
      <c r="F160" s="61"/>
      <c r="G160" s="61"/>
      <c r="H160" s="62"/>
    </row>
    <row r="161" spans="1:8" x14ac:dyDescent="0.25">
      <c r="A161" s="60"/>
      <c r="B161" s="61"/>
      <c r="C161" s="61"/>
      <c r="D161" s="61"/>
      <c r="E161" s="61"/>
      <c r="F161" s="61"/>
      <c r="G161" s="61"/>
      <c r="H161" s="62"/>
    </row>
    <row r="162" spans="1:8" x14ac:dyDescent="0.25">
      <c r="A162" s="60"/>
      <c r="B162" s="61"/>
      <c r="C162" s="61"/>
      <c r="D162" s="61"/>
      <c r="E162" s="61"/>
      <c r="F162" s="61"/>
      <c r="G162" s="61"/>
      <c r="H162" s="62"/>
    </row>
    <row r="163" spans="1:8" x14ac:dyDescent="0.25">
      <c r="A163" s="60"/>
      <c r="B163" s="61"/>
      <c r="C163" s="61"/>
      <c r="D163" s="61"/>
      <c r="E163" s="61"/>
      <c r="F163" s="61"/>
      <c r="G163" s="61"/>
      <c r="H163" s="62"/>
    </row>
    <row r="164" spans="1:8" x14ac:dyDescent="0.25">
      <c r="A164" s="60"/>
      <c r="B164" s="61"/>
      <c r="C164" s="61"/>
      <c r="D164" s="61"/>
      <c r="E164" s="61"/>
      <c r="F164" s="61"/>
      <c r="G164" s="61"/>
      <c r="H164" s="62"/>
    </row>
    <row r="165" spans="1:8" x14ac:dyDescent="0.25">
      <c r="A165" s="60"/>
      <c r="B165" s="61"/>
      <c r="C165" s="61"/>
      <c r="D165" s="61"/>
      <c r="E165" s="61"/>
      <c r="F165" s="61"/>
      <c r="G165" s="61"/>
      <c r="H165" s="62"/>
    </row>
    <row r="166" spans="1:8" x14ac:dyDescent="0.25">
      <c r="A166" s="60"/>
      <c r="B166" s="61"/>
      <c r="C166" s="61"/>
      <c r="D166" s="61"/>
      <c r="E166" s="61"/>
      <c r="F166" s="61"/>
      <c r="G166" s="61"/>
      <c r="H166" s="62"/>
    </row>
    <row r="167" spans="1:8" x14ac:dyDescent="0.25">
      <c r="A167" s="60"/>
      <c r="B167" s="61"/>
      <c r="C167" s="61"/>
      <c r="D167" s="61"/>
      <c r="E167" s="61"/>
      <c r="F167" s="61"/>
      <c r="G167" s="61"/>
      <c r="H167" s="62"/>
    </row>
    <row r="168" spans="1:8" x14ac:dyDescent="0.25">
      <c r="A168" s="60"/>
      <c r="B168" s="61"/>
      <c r="C168" s="61"/>
      <c r="D168" s="61"/>
      <c r="E168" s="61"/>
      <c r="F168" s="61"/>
      <c r="G168" s="61"/>
      <c r="H168" s="62"/>
    </row>
    <row r="169" spans="1:8" x14ac:dyDescent="0.25">
      <c r="A169" s="60"/>
      <c r="B169" s="61"/>
      <c r="C169" s="61"/>
      <c r="D169" s="61"/>
      <c r="E169" s="61"/>
      <c r="F169" s="61"/>
      <c r="G169" s="61"/>
      <c r="H169" s="62"/>
    </row>
    <row r="170" spans="1:8" x14ac:dyDescent="0.25">
      <c r="A170" s="60"/>
      <c r="B170" s="61"/>
      <c r="C170" s="61"/>
      <c r="D170" s="61"/>
      <c r="E170" s="61"/>
      <c r="F170" s="61"/>
      <c r="G170" s="61"/>
      <c r="H170" s="62"/>
    </row>
    <row r="171" spans="1:8" x14ac:dyDescent="0.25">
      <c r="A171" s="60"/>
      <c r="B171" s="61"/>
      <c r="C171" s="61"/>
      <c r="D171" s="61"/>
      <c r="E171" s="61"/>
      <c r="F171" s="61"/>
      <c r="G171" s="61"/>
      <c r="H171" s="62"/>
    </row>
    <row r="172" spans="1:8" x14ac:dyDescent="0.25">
      <c r="A172" s="60"/>
      <c r="B172" s="61"/>
      <c r="C172" s="61"/>
      <c r="D172" s="61"/>
      <c r="E172" s="61"/>
      <c r="F172" s="61"/>
      <c r="G172" s="61"/>
      <c r="H172" s="62"/>
    </row>
    <row r="173" spans="1:8" x14ac:dyDescent="0.25">
      <c r="A173" s="60"/>
      <c r="B173" s="61"/>
      <c r="C173" s="61"/>
      <c r="D173" s="61"/>
      <c r="E173" s="61"/>
      <c r="F173" s="61"/>
      <c r="G173" s="61"/>
      <c r="H173" s="62"/>
    </row>
    <row r="174" spans="1:8" x14ac:dyDescent="0.25">
      <c r="A174" s="60"/>
      <c r="B174" s="61"/>
      <c r="C174" s="61"/>
      <c r="D174" s="61"/>
      <c r="E174" s="61"/>
      <c r="F174" s="61"/>
      <c r="G174" s="61"/>
      <c r="H174" s="62"/>
    </row>
    <row r="175" spans="1:8" x14ac:dyDescent="0.25">
      <c r="A175" s="60"/>
      <c r="B175" s="61"/>
      <c r="C175" s="61"/>
      <c r="D175" s="61"/>
      <c r="E175" s="61"/>
      <c r="F175" s="61"/>
      <c r="G175" s="61"/>
      <c r="H175" s="62"/>
    </row>
    <row r="176" spans="1:8" x14ac:dyDescent="0.25">
      <c r="A176" s="60"/>
      <c r="B176" s="61"/>
      <c r="C176" s="61"/>
      <c r="D176" s="61"/>
      <c r="E176" s="61"/>
      <c r="F176" s="61"/>
      <c r="G176" s="61"/>
      <c r="H176" s="62"/>
    </row>
    <row r="177" spans="1:8" x14ac:dyDescent="0.25">
      <c r="A177" s="60"/>
      <c r="B177" s="61"/>
      <c r="C177" s="61"/>
      <c r="D177" s="61"/>
      <c r="E177" s="61"/>
      <c r="F177" s="61"/>
      <c r="G177" s="61"/>
      <c r="H177" s="62"/>
    </row>
    <row r="178" spans="1:8" x14ac:dyDescent="0.25">
      <c r="A178" s="60"/>
      <c r="B178" s="61"/>
      <c r="C178" s="61"/>
      <c r="D178" s="61"/>
      <c r="E178" s="61"/>
      <c r="F178" s="61"/>
      <c r="G178" s="61"/>
      <c r="H178" s="62"/>
    </row>
    <row r="179" spans="1:8" x14ac:dyDescent="0.25">
      <c r="A179" s="63"/>
      <c r="B179" s="64"/>
      <c r="C179" s="65"/>
      <c r="D179" s="66"/>
      <c r="E179" s="66"/>
      <c r="F179" s="66"/>
      <c r="G179" s="67"/>
      <c r="H179" s="29"/>
    </row>
    <row r="180" spans="1:8" x14ac:dyDescent="0.25">
      <c r="A180" s="68"/>
      <c r="B180" s="69"/>
    </row>
    <row r="181" spans="1:8" x14ac:dyDescent="0.25">
      <c r="A181" s="68"/>
      <c r="B181" s="69"/>
    </row>
    <row r="182" spans="1:8" x14ac:dyDescent="0.25">
      <c r="B182" s="70"/>
    </row>
    <row r="183" spans="1:8" x14ac:dyDescent="0.25">
      <c r="B183" s="69"/>
    </row>
  </sheetData>
  <sheetProtection algorithmName="SHA-512" hashValue="yEQ+7KxrFfXliWFgwrkOA1oGDtq8NbEVK9S7NcvxCg5+gQrLM6693V7ygLwwmvgWnpcPxqSSHL21PKL2oXLbpQ==" saltValue="N4+hIousiaW++7HXRSpz8A==" spinCount="100000" sheet="1" objects="1" scenarios="1" selectLockedCells="1"/>
  <mergeCells count="32">
    <mergeCell ref="B14:H14"/>
    <mergeCell ref="B7:H7"/>
    <mergeCell ref="B4:H4"/>
    <mergeCell ref="B3:H3"/>
    <mergeCell ref="A1:I1"/>
    <mergeCell ref="B19:H19"/>
    <mergeCell ref="B15:H15"/>
    <mergeCell ref="B61:H61"/>
    <mergeCell ref="B60:H60"/>
    <mergeCell ref="B48:H48"/>
    <mergeCell ref="B46:H46"/>
    <mergeCell ref="B44:H44"/>
    <mergeCell ref="B94:I94"/>
    <mergeCell ref="B43:H43"/>
    <mergeCell ref="B33:H33"/>
    <mergeCell ref="B95:I95"/>
    <mergeCell ref="B96:I96"/>
    <mergeCell ref="B81:H81"/>
    <mergeCell ref="B77:H77"/>
    <mergeCell ref="B73:H73"/>
    <mergeCell ref="B69:H69"/>
    <mergeCell ref="B65:H65"/>
    <mergeCell ref="B72:H72"/>
    <mergeCell ref="B101:I101"/>
    <mergeCell ref="B102:I102"/>
    <mergeCell ref="B103:I103"/>
    <mergeCell ref="B97:I97"/>
    <mergeCell ref="M99:S99"/>
    <mergeCell ref="K100:S100"/>
    <mergeCell ref="B98:I98"/>
    <mergeCell ref="B99:I99"/>
    <mergeCell ref="B100:I100"/>
  </mergeCells>
  <pageMargins left="0.78740157480314965" right="0.39370078740157483" top="0.39370078740157483" bottom="0.39370078740157483" header="0.31496062992125984" footer="0.31496062992125984"/>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www.w3.org/XML/1998/namespace"/>
    <ds:schemaRef ds:uri="53504e4c-b273-4340-80d1-23a349e50001"/>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a5930e29-24ab-4925-a910-c1bbade73c3f"/>
    <ds:schemaRef ds:uri="7d3ccfc8-0174-48be-b2c7-759d9617ea65"/>
    <ds:schemaRef ds:uri="http://purl.org/dc/dcmitype/"/>
    <ds:schemaRef ds:uri="http://purl.org/dc/terms/"/>
  </ds:schemaRefs>
</ds:datastoreItem>
</file>

<file path=customXml/itemProps4.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Romualdas Stundžia </cp:lastModifiedBy>
  <cp:lastPrinted>2019-02-20T15:07:31Z</cp:lastPrinted>
  <dcterms:created xsi:type="dcterms:W3CDTF">2013-08-02T07:05:12Z</dcterms:created>
  <dcterms:modified xsi:type="dcterms:W3CDTF">2019-02-20T15:20:22Z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elvinas.sinickis@eso.lt</vt:lpwstr>
  </property>
  <property fmtid="{D5CDD505-2E9C-101B-9397-08002B2CF9AE}" pid="7" name="MSIP_Label_320c693d-44b7-4e16-b3dd-4fcd87401cf5_SetDate">
    <vt:lpwstr>2019-01-21T07:17:57.3860042Z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elvinas.sinickis@eso.lt</vt:lpwstr>
  </property>
  <property fmtid="{D5CDD505-2E9C-101B-9397-08002B2CF9AE}" pid="14" name="MSIP_Label_190751af-2442-49a7-b7b9-9f0bcce858c9_SetDate">
    <vt:lpwstr>2019-01-21T07:17:57.3860042Z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ies>
</file>