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F:\BAZE\Medfarma\KONKURSAMS_MFL\2023\Ruošiami\2023-07-27 Santaros DAžai\"/>
    </mc:Choice>
  </mc:AlternateContent>
  <xr:revisionPtr revIDLastSave="0" documentId="13_ncr:1_{56882955-6E7E-4A2E-9754-830D8ED8D9A8}" xr6:coauthVersionLast="47" xr6:coauthVersionMax="47" xr10:uidLastSave="{00000000-0000-0000-0000-000000000000}"/>
  <bookViews>
    <workbookView xWindow="3960" yWindow="600" windowWidth="16860" windowHeight="1533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H32" i="1"/>
  <c r="H29" i="1"/>
  <c r="H28" i="1"/>
  <c r="H16" i="1"/>
  <c r="H17" i="1"/>
  <c r="H18" i="1"/>
  <c r="H19" i="1"/>
  <c r="H20" i="1"/>
  <c r="H21" i="1"/>
  <c r="H22" i="1"/>
  <c r="H23" i="1"/>
  <c r="H24" i="1"/>
  <c r="H25" i="1"/>
  <c r="J33" i="1"/>
  <c r="J32" i="1"/>
  <c r="J29" i="1"/>
  <c r="J28" i="1"/>
  <c r="J17" i="1"/>
  <c r="J18" i="1"/>
  <c r="J19" i="1"/>
  <c r="J20" i="1"/>
  <c r="J21" i="1"/>
  <c r="J22" i="1"/>
  <c r="J23" i="1"/>
  <c r="J24" i="1"/>
  <c r="J25" i="1"/>
  <c r="J16" i="1"/>
  <c r="N34" i="1"/>
  <c r="N33" i="1"/>
  <c r="N32" i="1"/>
  <c r="N30" i="1"/>
  <c r="M30" i="1"/>
  <c r="N29" i="1"/>
  <c r="N28" i="1"/>
  <c r="N17" i="1"/>
  <c r="N18" i="1"/>
  <c r="N19" i="1"/>
  <c r="N20" i="1"/>
  <c r="N21" i="1"/>
  <c r="N22" i="1"/>
  <c r="N23" i="1"/>
  <c r="N24" i="1"/>
  <c r="N25" i="1"/>
  <c r="N16" i="1"/>
  <c r="M34" i="1"/>
</calcChain>
</file>

<file path=xl/sharedStrings.xml><?xml version="1.0" encoding="utf-8"?>
<sst xmlns="http://schemas.openxmlformats.org/spreadsheetml/2006/main" count="128" uniqueCount="91">
  <si>
    <t xml:space="preserve">BVPŽ kodų grupė /BVPŽ kodas </t>
  </si>
  <si>
    <t>Cheminiai reagentai</t>
  </si>
  <si>
    <t>Pageidaujama pakuotė</t>
  </si>
  <si>
    <t>L</t>
  </si>
  <si>
    <t>33696300-8</t>
  </si>
  <si>
    <t>Pirkimo dalies Nr.</t>
  </si>
  <si>
    <t>Pavadinimas</t>
  </si>
  <si>
    <t>Techniniai  reikalavimai/paskirtis</t>
  </si>
  <si>
    <t>Mato vienetas</t>
  </si>
  <si>
    <t>1 mato vnt. įkainis, Eur su PVM</t>
  </si>
  <si>
    <t>Siūlomos prekės pavadinimas, gamintojas, katalogo Nr, prekės kodas, psl.</t>
  </si>
  <si>
    <t xml:space="preserve">Perkamų prekių mato vnt. kiekis  </t>
  </si>
  <si>
    <t>Tiekėjo siūloma pakuotė</t>
  </si>
  <si>
    <t>Perkamo maksimalaus kiekio suma, Eur be PVM</t>
  </si>
  <si>
    <t>PVM dydis %</t>
  </si>
  <si>
    <t>Perkamo maksimalaus kiekio suma Eur su PVM</t>
  </si>
  <si>
    <t>2,5 L</t>
  </si>
  <si>
    <t>1 L</t>
  </si>
  <si>
    <t>g</t>
  </si>
  <si>
    <t>Anilino mėlis, C.I. Nr. 42755</t>
  </si>
  <si>
    <t>CAS 28631-66-5 Mikroskopijai, histologijai</t>
  </si>
  <si>
    <t xml:space="preserve">Azūras II, C.I. Nr. 52010/52015 </t>
  </si>
  <si>
    <t>CAS 37247-10-2 Mikroskopijai, histologijai</t>
  </si>
  <si>
    <t>Eozinas gelsvas, C.I. Nr. 45380</t>
  </si>
  <si>
    <t>CAS17372-87-1 Mikroskopijai</t>
  </si>
  <si>
    <t>100 g</t>
  </si>
  <si>
    <t>Fuksinas rūgštinis</t>
  </si>
  <si>
    <t>CAS 3244-88-0  C.I. Nr. 42685</t>
  </si>
  <si>
    <t>100 ml</t>
  </si>
  <si>
    <t>ml</t>
  </si>
  <si>
    <t xml:space="preserve">Oranžinis G </t>
  </si>
  <si>
    <t>CAS1936-15-8 C.I. Nr. 16230 Mikroskopijai, histologijai</t>
  </si>
  <si>
    <t>Toluidino mėlis O</t>
  </si>
  <si>
    <t>CAS92-31-9 C.I. Nr. 52040 Mikroskopijai, 85%</t>
  </si>
  <si>
    <t>Vandeninė dengiamoji terpė</t>
  </si>
  <si>
    <t>Paruošta naudojimui vandeninė objektinių stiklelių dengimo terpė histologijai/mikroskopijai; pagaminta iš želatinos, glicerolio ir fenolio</t>
  </si>
  <si>
    <t>Papanicolaou tirpalas 1b (hematoksilinas S)</t>
  </si>
  <si>
    <t>Tankis 20°C - 1,05g/cm³, pH - 2,5.</t>
  </si>
  <si>
    <t>Papanicolaou tirpalas 3 b (polichrominis tirpalas EA 50)</t>
  </si>
  <si>
    <t>Tankis 20°C - 0,82g/cm³</t>
  </si>
  <si>
    <t>Formaldehidas 37%</t>
  </si>
  <si>
    <t>CAS50-00-0 Chemiškai švari arba speciali kokybė histologijai; min.37,0 %; nebuferinis tirpalas, stabilizuotas 10-15% metanoliu</t>
  </si>
  <si>
    <t>Kongas raudonas</t>
  </si>
  <si>
    <t>CAS 573-58-0 Mikroskopijai, dažų kiekis &gt;85%, C.I. Nr. 22120</t>
  </si>
  <si>
    <t>Raudonasis (EOZIN) reagentas</t>
  </si>
  <si>
    <t>Mėlynasis (BLUE) reagentas</t>
  </si>
  <si>
    <r>
      <t>Raudonasis reagentas skirtas naudoti su dažų rinkiniu</t>
    </r>
    <r>
      <rPr>
        <sz val="10"/>
        <color rgb="FF000000"/>
        <rFont val="Times New Roman"/>
        <family val="1"/>
        <charset val="186"/>
      </rPr>
      <t xml:space="preserve"> </t>
    </r>
    <r>
      <rPr>
        <sz val="10"/>
        <color theme="1"/>
        <rFont val="Times New Roman"/>
        <family val="1"/>
        <charset val="186"/>
      </rPr>
      <t>diferenciniam hematologinių ir citologinių mėginių ląstelių elementų dažymui. Pakuotė ne mažesnė nei 2500 ml.</t>
    </r>
  </si>
  <si>
    <t>Mėlynasis reagentas skirtas naudoti su dažų rinkiniu diferenciniam hematologinių ir citologinių mėginių ląstelių elementų dažymui. Pakuotė ne mažesnė nei 2500 ml.</t>
  </si>
  <si>
    <t>Orseinas</t>
  </si>
  <si>
    <t>Sintetinis, absorbcijos max. (0,01 M NaOH) 575-580 nm; mikroskopijai, CAS 1400-62-0</t>
  </si>
  <si>
    <r>
      <t>Dažai  citologinei vėžio ir ciklo diagnostikai.</t>
    </r>
    <r>
      <rPr>
        <sz val="10"/>
        <color rgb="FFFF0000"/>
        <rFont val="Times New Roman"/>
        <family val="1"/>
        <charset val="186"/>
      </rPr>
      <t xml:space="preserve"> </t>
    </r>
    <r>
      <rPr>
        <sz val="10"/>
        <rFont val="Times New Roman"/>
        <family val="1"/>
        <charset val="186"/>
      </rPr>
      <t>Siūlomos prekės turi būti vieno gamintojo.</t>
    </r>
  </si>
  <si>
    <t>67.1</t>
  </si>
  <si>
    <t>67.2</t>
  </si>
  <si>
    <t>Dažai  citologinei vėžio ir ciklo diagnostikai. Siūlomos prekės turi būti vieno gamintojo.</t>
  </si>
  <si>
    <t>67 pirkimo dalies suma, Eur be PVM</t>
  </si>
  <si>
    <t>69.1</t>
  </si>
  <si>
    <t>69.2</t>
  </si>
  <si>
    <t>69 pirkimo dalies suma, Eur be PVM</t>
  </si>
  <si>
    <t>VšĮ VILNIAUS UNIVERSITETO LIGONINĖ SANTAROS KLINIKOS</t>
  </si>
  <si>
    <t xml:space="preserve">Pasiūlymas turi tenkinti žemiau išvardintas sąlygas: </t>
  </si>
  <si>
    <t>1 mato vnt. įkainis, Eur be PVM</t>
  </si>
  <si>
    <t>Tiekėjo siūlomos pakuotės kaina, Eur be PVM</t>
  </si>
  <si>
    <t>1. Pirkime pateikti pirkimo objekto pavyzdžių gali būti reikalaujama dėl jų įvertinimo pagal techninės specifikacijos reikalavimus ir įsitikinimo, jog siūlomos prekės pilnai atitinka techninėje specifikacijoje nustatytus reikalavimus. Perkančioji organizacija raštu gali prašyti galimo laimėtojo arba ir kitų dalyvių pateikti pirkimo objekto pavyzdžius per 7 kalendorines dienas. Jei dalyvis nepateiks pirkimo objekto pavyzdžių per nustatytą terminą, jo pasiūlymas bus atmestas kaip neatitinkantis pirkimo dokumentų reikalavimų. Prekių pavyzdžiai bus testuojami Valstybiniame  patologijos centre, VšĮ VUL SK filiale atliekant diagnostikos procedūras ir bus negrąžinami. Pavyzdžiai turi būti nemokami ir pateikiami su prekių perdavimą įrodančiu dokumentu. Jei tiekėjas nepateiks visų siūlomų prekių pavyzdžių (bei papildomų reagentų ir priemonių reikalingų testavimui atlikti), jo pasiūlymas bus atmestas kaip neatitinkantis pirkimo dokumentų reikalavimų.</t>
  </si>
  <si>
    <t>2.  Tiekėjų pasiūlytos prekių kainos bus vertinamos pagal mažiausią pasiūlytą 1 mato vnt. įkainį be PVM.</t>
  </si>
  <si>
    <t>Valstybinis patologijos centras, viešosios įstaigos Vilniaus universiteto ligoninės Santaros klinikų filialas (toliau - VPC),  įsigys žemiau išvardintus diagnostikos reagentus, skirtus patologijos tyrimams.</t>
  </si>
  <si>
    <t>3. Pirkimo dalies objektai neskaidomi į dalis, todėl pasiūlymai teikiami visai pirkimo daliai.</t>
  </si>
  <si>
    <t xml:space="preserve">4. Tiekėjas turi pateikti informaciją, įrodančią parduodamos prekės atitikimą kokybės ir techniniams reikalavimams, nurodytiems pirkimo dokumentų techninėje specifikacijoje:  gamintojo parengtus katalogus ir siūlomų prekių techninių charakteristikų aprašymus. Taip pat tiekėjas turi pateikti nuorodą į gamintojo interneto svetainę, kurioje perkančiosios organizacijos vertintojai galėtų patikrinti teikiamų duomenų autentiškumą. </t>
  </si>
  <si>
    <t>5. Pateiktų prekių galiojimo terminas pristatymo metu turi būti ne trumpesnis nei 6 mėn. nuo gamintojo nustatyto galiojimo termino pabaigos.</t>
  </si>
  <si>
    <t>6. Vykdomas žaliasis pirkimas – siekiant mažinti poveikį aplinkai, pirkimui taikomas mažesnio popieriaus suvartojimo spausdinimui reikalavimas. Tiek pasiūlymas, tiek sutartis pasirašomi elektroniniu parašu.</t>
  </si>
  <si>
    <t>Pirkimo dalies objekto Nr.</t>
  </si>
  <si>
    <t xml:space="preserve">                                                                                                                                                                                                                           
TECHNINĖ SPECIFIKACIJA IR PASIŪLYMO FORMA
 DIAGNOSTINIAI REAGENTAI
</t>
  </si>
  <si>
    <t xml:space="preserve">Santariškių g. 2, LT-08661 Vilnius, įmonės kodas 124364561, PVM kodas LT243645610 Tel. +3706 9779853, el. pašto adresas: algimantas.varzgalys@vpc.lt    </t>
  </si>
  <si>
    <t>7. Visoms nurodytoms konkrečioms medžiagoms ir/ar konkretiems pavadinimams, standartams tiekėjas gali siūlyti lygiavertę prekę. Tiekėjas, siūlantis lygiavertę prekę privalo savo pasiūlyme patikimomis priemonėmis įrodyti, kad siūloma prekė yra lygiavertė ir atitinka techninėje specifikacijoje keliamus reikalavimus.</t>
  </si>
  <si>
    <t>25 g.</t>
  </si>
  <si>
    <t>100 g.</t>
  </si>
  <si>
    <t xml:space="preserve">25 g. </t>
  </si>
  <si>
    <t>10 g.</t>
  </si>
  <si>
    <t>2,5L</t>
  </si>
  <si>
    <t>Eozinas  Y , pakuotė 100 g, kat. Nr. EOY-P-100. Biognost Ltd. , Kroatija</t>
  </si>
  <si>
    <t>Azūras II, 25 g, kat. Nr.A2-P-25, Biognost Ltd. , Kroatija</t>
  </si>
  <si>
    <t xml:space="preserve">Fuchsin Acid, C.I. 42685, pakuotė 25 g. kat. Nr. FA-P-25. g,  Biognost Ltd. , Kroatija </t>
  </si>
  <si>
    <t xml:space="preserve">Orange G, C.I. 16230, Pakuotė 100 g., kat Nr.OG-P-100,  Biognost Ltd. , Kroatija </t>
  </si>
  <si>
    <t xml:space="preserve">Toluidine Blue O, C.I. 52040, pakuotė 25 g, ket. Nr.TB-P-25. Biognost Ltd. , Kroatija </t>
  </si>
  <si>
    <t>BioMount Aqua, 100 ml, kat Nr.BMA-100, Biognost Ltd. , Kroatija</t>
  </si>
  <si>
    <t xml:space="preserve"> Bio-Diff 2 reagentas raudonas, 2,5 L, kat. Nr.BD2-OT-2.5L, Biognost Ltd. , Kroatija</t>
  </si>
  <si>
    <t>Hematoksilinas HP, Pap 1b, pakuotė 2,5 L kat. Nr.HEMHP1B-OT-2,5L. Biognost Ltd. , Kroatija</t>
  </si>
  <si>
    <t>EA 50 Papanicolaou 3B, 2.5 L, kat. EA50-OT-2.5L. Biognost Ltd. , Kroatija</t>
  </si>
  <si>
    <t>Formaldehydas 37% histologijai, 1 L Kat. Nr. F37H-1L, Ltd., Kroatija</t>
  </si>
  <si>
    <t>Kongo Raudonasis, C.I. 22120, 25 g., akt. Nr. CR-P-25, Biognost Ltd, Kroatija</t>
  </si>
  <si>
    <t>Orceinas, C.I. (ed.1) 1242, 10 g. Kat. Nr.ORC-P-10, Biognost Ltd., Kroatija</t>
  </si>
  <si>
    <t>Anilino mėlis, C.I. Nr. 42755, Kat. Nr. CAB-P-25, Biognost Ltd, Kroatija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</si>
</sst>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0"/>
      <name val="Times New Roman"/>
      <family val="1"/>
      <charset val="186"/>
    </font>
    <font>
      <sz val="10"/>
      <color theme="1"/>
      <name val="Times New Roman"/>
      <family val="1"/>
      <charset val="186"/>
    </font>
    <font>
      <sz val="10"/>
      <name val="Arial"/>
      <family val="2"/>
      <charset val="186"/>
    </font>
    <font>
      <b/>
      <sz val="10"/>
      <color theme="1"/>
      <name val="Times New Roman"/>
      <family val="1"/>
      <charset val="186"/>
    </font>
    <font>
      <b/>
      <sz val="10"/>
      <color rgb="FF2E0927"/>
      <name val="Times New Roman"/>
      <family val="1"/>
      <charset val="186"/>
    </font>
    <font>
      <sz val="10"/>
      <color theme="1"/>
      <name val="Calibri"/>
      <family val="2"/>
      <charset val="186"/>
      <scheme val="minor"/>
    </font>
    <font>
      <sz val="10"/>
      <color rgb="FFFF0000"/>
      <name val="Times New Roman"/>
      <family val="1"/>
      <charset val="186"/>
    </font>
    <font>
      <sz val="10"/>
      <color rgb="FF000000"/>
      <name val="Times New Roman"/>
      <family val="1"/>
      <charset val="186"/>
    </font>
    <font>
      <sz val="11"/>
      <color rgb="FFFF0000"/>
      <name val="Calibri"/>
      <family val="2"/>
      <charset val="186"/>
      <scheme val="minor"/>
    </font>
    <font>
      <b/>
      <sz val="11"/>
      <name val="Times New Roman"/>
      <family val="1"/>
      <charset val="186"/>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3" fillId="0" borderId="0"/>
  </cellStyleXfs>
  <cellXfs count="94">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0" borderId="1" xfId="0" applyFont="1" applyBorder="1"/>
    <xf numFmtId="0" fontId="2" fillId="0" borderId="1" xfId="0" applyFont="1" applyBorder="1" applyAlignment="1">
      <alignment horizontal="center"/>
    </xf>
    <xf numFmtId="0" fontId="5" fillId="0" borderId="1" xfId="0" applyFont="1" applyBorder="1"/>
    <xf numFmtId="0" fontId="2" fillId="0" borderId="1" xfId="0" applyFont="1" applyBorder="1" applyAlignment="1">
      <alignment horizontal="left" vertical="center" wrapText="1" shrinkToFit="1"/>
    </xf>
    <xf numFmtId="0" fontId="2" fillId="0" borderId="1" xfId="0" applyFont="1" applyBorder="1" applyAlignment="1">
      <alignment wrapText="1" shrinkToFit="1"/>
    </xf>
    <xf numFmtId="0" fontId="2" fillId="0" borderId="0" xfId="0" applyFont="1"/>
    <xf numFmtId="0" fontId="2" fillId="0" borderId="0" xfId="0" applyFont="1" applyAlignment="1">
      <alignment horizontal="center"/>
    </xf>
    <xf numFmtId="0" fontId="2" fillId="0" borderId="1" xfId="0" applyFont="1" applyBorder="1" applyAlignment="1">
      <alignment vertical="center" wrapText="1"/>
    </xf>
    <xf numFmtId="0" fontId="1" fillId="0" borderId="1" xfId="0" applyFont="1" applyBorder="1" applyAlignment="1">
      <alignment horizontal="left" wrapText="1"/>
    </xf>
    <xf numFmtId="0" fontId="6" fillId="0" borderId="1" xfId="0" applyFont="1" applyBorder="1" applyAlignment="1">
      <alignment horizontal="left" wrapText="1"/>
    </xf>
    <xf numFmtId="0" fontId="5" fillId="0" borderId="0" xfId="0" applyFont="1"/>
    <xf numFmtId="0" fontId="2" fillId="0" borderId="1" xfId="0" applyFont="1" applyBorder="1" applyAlignment="1">
      <alignment horizontal="left"/>
    </xf>
    <xf numFmtId="0" fontId="9" fillId="0" borderId="0" xfId="0" applyFont="1" applyAlignment="1">
      <alignment horizontal="center" vertical="center" textRotation="45"/>
    </xf>
    <xf numFmtId="0" fontId="9" fillId="0" borderId="0" xfId="0" applyFont="1"/>
    <xf numFmtId="0" fontId="2" fillId="8" borderId="1" xfId="0" applyFont="1" applyFill="1" applyBorder="1" applyAlignment="1">
      <alignment wrapText="1" shrinkToFit="1"/>
    </xf>
    <xf numFmtId="0" fontId="6" fillId="8" borderId="1" xfId="0" applyFont="1" applyFill="1" applyBorder="1" applyAlignment="1">
      <alignment horizontal="left" wrapText="1"/>
    </xf>
    <xf numFmtId="0" fontId="2" fillId="0" borderId="3" xfId="0" applyFont="1" applyBorder="1" applyAlignment="1">
      <alignment wrapText="1"/>
    </xf>
    <xf numFmtId="0" fontId="6" fillId="6" borderId="1" xfId="0" applyFont="1" applyFill="1" applyBorder="1" applyAlignment="1">
      <alignment wrapText="1"/>
    </xf>
    <xf numFmtId="0" fontId="1" fillId="9" borderId="2" xfId="1" applyFont="1" applyFill="1" applyBorder="1" applyAlignment="1">
      <alignment horizontal="center" vertical="center" wrapText="1"/>
    </xf>
    <xf numFmtId="0" fontId="1" fillId="9" borderId="1" xfId="1" applyFont="1" applyFill="1" applyBorder="1" applyAlignment="1">
      <alignment horizontal="center" vertical="center" wrapText="1"/>
    </xf>
    <xf numFmtId="0" fontId="2" fillId="9" borderId="1" xfId="0" applyFont="1" applyFill="1" applyBorder="1" applyAlignment="1">
      <alignment horizontal="center" vertical="center"/>
    </xf>
    <xf numFmtId="0" fontId="1" fillId="9" borderId="3" xfId="1" applyFont="1" applyFill="1" applyBorder="1" applyAlignment="1">
      <alignment vertical="center" wrapText="1"/>
    </xf>
    <xf numFmtId="0" fontId="1" fillId="9" borderId="1" xfId="1" applyFont="1" applyFill="1" applyBorder="1" applyAlignment="1">
      <alignment vertical="center" wrapText="1"/>
    </xf>
    <xf numFmtId="0" fontId="2" fillId="9" borderId="1" xfId="0" applyFont="1" applyFill="1" applyBorder="1" applyAlignment="1">
      <alignment horizontal="left" vertical="center" wrapText="1"/>
    </xf>
    <xf numFmtId="0" fontId="1" fillId="9" borderId="1" xfId="1"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9" borderId="1" xfId="0" applyFont="1" applyFill="1" applyBorder="1"/>
    <xf numFmtId="0" fontId="2" fillId="9" borderId="1" xfId="0" applyFont="1" applyFill="1" applyBorder="1" applyAlignment="1">
      <alignment wrapText="1" shrinkToFit="1"/>
    </xf>
    <xf numFmtId="0" fontId="1" fillId="9" borderId="8" xfId="1" applyFont="1" applyFill="1" applyBorder="1" applyAlignment="1">
      <alignment horizontal="center" vertical="center" wrapText="1"/>
    </xf>
    <xf numFmtId="0" fontId="1" fillId="9" borderId="10" xfId="1" applyFont="1" applyFill="1" applyBorder="1" applyAlignment="1">
      <alignment horizontal="center" vertical="center" wrapText="1"/>
    </xf>
    <xf numFmtId="0" fontId="1" fillId="9" borderId="1" xfId="0" applyFont="1" applyFill="1" applyBorder="1" applyAlignment="1">
      <alignment horizontal="left" wrapText="1"/>
    </xf>
    <xf numFmtId="0" fontId="2" fillId="9" borderId="1" xfId="0" applyFont="1" applyFill="1" applyBorder="1" applyAlignment="1">
      <alignment horizontal="justify" vertical="center"/>
    </xf>
    <xf numFmtId="0" fontId="2" fillId="9" borderId="1" xfId="0" applyFont="1" applyFill="1" applyBorder="1" applyAlignment="1">
      <alignment horizontal="center" vertical="center" wrapText="1" shrinkToFit="1"/>
    </xf>
    <xf numFmtId="0" fontId="1"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1" fillId="9" borderId="3" xfId="1" applyFont="1" applyFill="1" applyBorder="1" applyAlignment="1">
      <alignment horizontal="center" vertical="center" wrapText="1"/>
    </xf>
    <xf numFmtId="0" fontId="2" fillId="3" borderId="15" xfId="0" applyFont="1" applyFill="1" applyBorder="1" applyAlignment="1">
      <alignment horizontal="center"/>
    </xf>
    <xf numFmtId="0" fontId="2" fillId="3" borderId="1" xfId="0" applyFont="1" applyFill="1" applyBorder="1" applyAlignment="1">
      <alignment horizontal="center"/>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shrinkToFit="1"/>
    </xf>
    <xf numFmtId="0" fontId="2" fillId="0" borderId="1" xfId="0" applyFont="1" applyBorder="1" applyAlignment="1">
      <alignment vertical="center" wrapText="1" shrinkToFit="1"/>
    </xf>
    <xf numFmtId="0" fontId="2"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2" fillId="0" borderId="1" xfId="0" applyFont="1" applyBorder="1" applyAlignment="1">
      <alignment horizontal="center" wrapText="1" shrinkToFit="1"/>
    </xf>
    <xf numFmtId="2" fontId="6"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6" borderId="6" xfId="0" applyFont="1" applyFill="1" applyBorder="1" applyAlignment="1">
      <alignment horizontal="left" wrapText="1"/>
    </xf>
    <xf numFmtId="0" fontId="1" fillId="6" borderId="7" xfId="0" applyFont="1" applyFill="1" applyBorder="1" applyAlignment="1">
      <alignment horizontal="left" wrapText="1"/>
    </xf>
    <xf numFmtId="0" fontId="6" fillId="6" borderId="7" xfId="0" applyFont="1" applyFill="1" applyBorder="1" applyAlignment="1">
      <alignment horizontal="left" wrapText="1"/>
    </xf>
    <xf numFmtId="0" fontId="6" fillId="6" borderId="8" xfId="0" applyFont="1" applyFill="1" applyBorder="1" applyAlignment="1">
      <alignment horizontal="left" wrapText="1"/>
    </xf>
    <xf numFmtId="0" fontId="1" fillId="6" borderId="5" xfId="0" applyFont="1" applyFill="1" applyBorder="1" applyAlignment="1">
      <alignment horizontal="left" wrapText="1"/>
    </xf>
    <xf numFmtId="0" fontId="1" fillId="6" borderId="9" xfId="0" applyFont="1" applyFill="1" applyBorder="1" applyAlignment="1">
      <alignment horizontal="left" wrapText="1"/>
    </xf>
    <xf numFmtId="0" fontId="6" fillId="6" borderId="9" xfId="0" applyFont="1" applyFill="1" applyBorder="1" applyAlignment="1">
      <alignment horizontal="left" wrapText="1"/>
    </xf>
    <xf numFmtId="0" fontId="6" fillId="6" borderId="4" xfId="0" applyFont="1" applyFill="1" applyBorder="1" applyAlignment="1">
      <alignment horizontal="left" wrapText="1"/>
    </xf>
    <xf numFmtId="0" fontId="10" fillId="0" borderId="0" xfId="0" applyFont="1" applyAlignment="1">
      <alignment horizontal="center" wrapText="1"/>
    </xf>
    <xf numFmtId="0" fontId="10" fillId="2" borderId="0" xfId="0" applyFont="1" applyFill="1" applyAlignment="1">
      <alignment horizontal="center" vertical="center" wrapText="1"/>
    </xf>
    <xf numFmtId="0" fontId="1" fillId="5" borderId="6" xfId="0" applyFont="1" applyFill="1" applyBorder="1" applyAlignment="1">
      <alignment vertical="center" wrapText="1"/>
    </xf>
    <xf numFmtId="0" fontId="1" fillId="5" borderId="7" xfId="0" applyFont="1" applyFill="1" applyBorder="1" applyAlignment="1">
      <alignment vertical="center" wrapText="1"/>
    </xf>
    <xf numFmtId="0" fontId="1" fillId="5" borderId="8" xfId="0" applyFont="1" applyFill="1" applyBorder="1" applyAlignment="1">
      <alignment vertical="center" wrapText="1"/>
    </xf>
    <xf numFmtId="0" fontId="1" fillId="5" borderId="14" xfId="0" applyFont="1" applyFill="1" applyBorder="1" applyAlignment="1">
      <alignment vertical="center" wrapText="1"/>
    </xf>
    <xf numFmtId="0" fontId="1" fillId="5" borderId="0" xfId="0" applyFont="1" applyFill="1" applyAlignment="1">
      <alignment vertical="center" wrapText="1"/>
    </xf>
    <xf numFmtId="0" fontId="1" fillId="5" borderId="13" xfId="0" applyFont="1" applyFill="1" applyBorder="1" applyAlignment="1">
      <alignment vertical="center" wrapText="1"/>
    </xf>
    <xf numFmtId="0" fontId="2" fillId="7" borderId="2" xfId="0" applyFont="1" applyFill="1" applyBorder="1" applyAlignment="1">
      <alignment horizontal="left" wrapText="1" shrinkToFit="1"/>
    </xf>
    <xf numFmtId="0" fontId="2" fillId="7" borderId="11" xfId="0" applyFont="1" applyFill="1" applyBorder="1" applyAlignment="1">
      <alignment horizontal="left" wrapText="1" shrinkToFit="1"/>
    </xf>
    <xf numFmtId="0" fontId="2" fillId="7" borderId="3" xfId="0" applyFont="1" applyFill="1" applyBorder="1" applyAlignment="1">
      <alignment horizontal="left" wrapText="1" shrinkToFit="1"/>
    </xf>
    <xf numFmtId="0" fontId="2" fillId="5" borderId="14" xfId="0" applyFont="1" applyFill="1" applyBorder="1" applyAlignment="1">
      <alignment vertical="top" wrapText="1"/>
    </xf>
    <xf numFmtId="0" fontId="2" fillId="5" borderId="0" xfId="0" applyFont="1" applyFill="1" applyAlignment="1">
      <alignment vertical="top" wrapText="1"/>
    </xf>
    <xf numFmtId="0" fontId="2" fillId="5" borderId="13" xfId="0" applyFont="1" applyFill="1" applyBorder="1" applyAlignment="1">
      <alignment vertical="top" wrapText="1"/>
    </xf>
    <xf numFmtId="0" fontId="2" fillId="0" borderId="14" xfId="0" applyFont="1" applyBorder="1" applyAlignment="1">
      <alignment vertical="top" wrapText="1"/>
    </xf>
    <xf numFmtId="0" fontId="2" fillId="0" borderId="0" xfId="0" applyFont="1" applyAlignment="1">
      <alignment vertical="top" wrapText="1"/>
    </xf>
    <xf numFmtId="0" fontId="2" fillId="0" borderId="13" xfId="0" applyFont="1" applyBorder="1" applyAlignment="1">
      <alignment vertical="top" wrapText="1"/>
    </xf>
    <xf numFmtId="0" fontId="5" fillId="0" borderId="10" xfId="0" applyFont="1" applyBorder="1" applyAlignment="1">
      <alignment horizontal="left"/>
    </xf>
    <xf numFmtId="0" fontId="5" fillId="0" borderId="12"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1" fillId="5" borderId="5" xfId="0" applyFont="1" applyFill="1" applyBorder="1" applyAlignment="1">
      <alignment vertical="center" wrapText="1"/>
    </xf>
    <xf numFmtId="0" fontId="1" fillId="5" borderId="9" xfId="0" applyFont="1" applyFill="1" applyBorder="1" applyAlignment="1">
      <alignment vertical="center" wrapText="1"/>
    </xf>
    <xf numFmtId="0" fontId="1" fillId="5" borderId="4" xfId="0" applyFont="1" applyFill="1" applyBorder="1" applyAlignment="1">
      <alignment vertical="center" wrapText="1"/>
    </xf>
    <xf numFmtId="0" fontId="2" fillId="0" borderId="10" xfId="0" applyFont="1" applyBorder="1" applyAlignment="1">
      <alignment horizontal="left"/>
    </xf>
    <xf numFmtId="0" fontId="2" fillId="0" borderId="12" xfId="0" applyFont="1" applyBorder="1" applyAlignment="1">
      <alignment horizontal="left"/>
    </xf>
    <xf numFmtId="0" fontId="1" fillId="7" borderId="2" xfId="1" applyFont="1" applyFill="1" applyBorder="1" applyAlignment="1">
      <alignment horizontal="left" vertical="center" wrapText="1"/>
    </xf>
    <xf numFmtId="0" fontId="1" fillId="7" borderId="11" xfId="1" applyFont="1" applyFill="1" applyBorder="1" applyAlignment="1">
      <alignment horizontal="left" vertical="center" wrapText="1"/>
    </xf>
    <xf numFmtId="0" fontId="1" fillId="7" borderId="3" xfId="1" applyFont="1" applyFill="1" applyBorder="1" applyAlignment="1">
      <alignment horizontal="left" vertical="center" wrapText="1"/>
    </xf>
    <xf numFmtId="0" fontId="9" fillId="0" borderId="0" xfId="0" applyFont="1" applyAlignment="1">
      <alignment horizontal="center" vertical="center" textRotation="45"/>
    </xf>
    <xf numFmtId="0" fontId="1" fillId="6" borderId="2" xfId="0" applyFont="1" applyFill="1" applyBorder="1" applyAlignment="1">
      <alignment horizontal="left"/>
    </xf>
    <xf numFmtId="0" fontId="1" fillId="6" borderId="11" xfId="0" applyFont="1" applyFill="1" applyBorder="1" applyAlignment="1">
      <alignment horizontal="left"/>
    </xf>
    <xf numFmtId="0" fontId="1" fillId="6" borderId="3" xfId="0" applyFont="1" applyFill="1" applyBorder="1" applyAlignment="1">
      <alignment horizontal="left"/>
    </xf>
    <xf numFmtId="2" fontId="2" fillId="0" borderId="1" xfId="0" applyNumberFormat="1" applyFont="1" applyBorder="1" applyAlignment="1">
      <alignment horizontal="right" vertical="center" wrapText="1" shrinkToFit="1"/>
    </xf>
    <xf numFmtId="0" fontId="2" fillId="0" borderId="1" xfId="0" applyFont="1" applyBorder="1" applyAlignment="1">
      <alignment horizontal="center" vertical="center" wrapText="1"/>
    </xf>
  </cellXfs>
  <cellStyles count="2">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
  <sheetViews>
    <sheetView tabSelected="1" topLeftCell="E5" zoomScale="85" zoomScaleNormal="85" workbookViewId="0">
      <selection activeCell="O16" sqref="O16"/>
    </sheetView>
  </sheetViews>
  <sheetFormatPr defaultRowHeight="15" x14ac:dyDescent="0.25"/>
  <cols>
    <col min="1" max="1" width="6.7109375" style="10" customWidth="1"/>
    <col min="2" max="2" width="7.140625" style="10" customWidth="1"/>
    <col min="3" max="3" width="20.140625" style="10" customWidth="1"/>
    <col min="4" max="4" width="33.5703125" style="10" customWidth="1"/>
    <col min="5" max="5" width="12" style="11" customWidth="1"/>
    <col min="6" max="6" width="8" style="11" customWidth="1"/>
    <col min="7" max="7" width="12.42578125" style="11" customWidth="1"/>
    <col min="8" max="8" width="10.7109375" style="10" customWidth="1"/>
    <col min="9" max="9" width="6.28515625" style="10" customWidth="1"/>
    <col min="10" max="10" width="10.7109375" style="10" customWidth="1"/>
    <col min="11" max="11" width="10.140625" style="10" customWidth="1"/>
    <col min="12" max="12" width="12.85546875" style="10" customWidth="1"/>
    <col min="13" max="14" width="13.42578125" style="10" customWidth="1"/>
    <col min="15" max="15" width="18.5703125" style="10" customWidth="1"/>
    <col min="16" max="16" width="12.5703125" style="10" customWidth="1"/>
  </cols>
  <sheetData>
    <row r="1" spans="1:17" ht="42" customHeight="1" x14ac:dyDescent="0.25">
      <c r="A1" s="59" t="s">
        <v>58</v>
      </c>
      <c r="B1" s="59"/>
      <c r="C1" s="59"/>
      <c r="D1" s="59"/>
      <c r="E1" s="59"/>
      <c r="F1" s="59"/>
      <c r="G1" s="59"/>
      <c r="H1" s="59"/>
      <c r="I1" s="59"/>
      <c r="J1" s="59"/>
      <c r="K1" s="59"/>
      <c r="L1" s="59"/>
      <c r="M1" s="59"/>
      <c r="N1" s="59"/>
      <c r="O1" s="59"/>
      <c r="P1" s="59"/>
    </row>
    <row r="2" spans="1:17" ht="27" customHeight="1" x14ac:dyDescent="0.25">
      <c r="A2" s="59" t="s">
        <v>71</v>
      </c>
      <c r="B2" s="59"/>
      <c r="C2" s="59"/>
      <c r="D2" s="59"/>
      <c r="E2" s="59"/>
      <c r="F2" s="59"/>
      <c r="G2" s="59"/>
      <c r="H2" s="59"/>
      <c r="I2" s="59"/>
      <c r="J2" s="59"/>
      <c r="K2" s="59"/>
      <c r="L2" s="59"/>
      <c r="M2" s="59"/>
      <c r="N2" s="59"/>
      <c r="O2" s="59"/>
      <c r="P2" s="59"/>
    </row>
    <row r="3" spans="1:17" ht="42" customHeight="1" x14ac:dyDescent="0.25">
      <c r="A3" s="60" t="s">
        <v>70</v>
      </c>
      <c r="B3" s="60"/>
      <c r="C3" s="60"/>
      <c r="D3" s="60"/>
      <c r="E3" s="60"/>
      <c r="F3" s="60"/>
      <c r="G3" s="60"/>
      <c r="H3" s="60"/>
      <c r="I3" s="60"/>
      <c r="J3" s="60"/>
      <c r="K3" s="60"/>
      <c r="L3" s="60"/>
      <c r="M3" s="60"/>
      <c r="N3" s="60"/>
      <c r="O3" s="60"/>
      <c r="P3" s="60"/>
    </row>
    <row r="4" spans="1:17" ht="22.9" customHeight="1" x14ac:dyDescent="0.25">
      <c r="A4" s="61" t="s">
        <v>64</v>
      </c>
      <c r="B4" s="62"/>
      <c r="C4" s="62"/>
      <c r="D4" s="62"/>
      <c r="E4" s="62"/>
      <c r="F4" s="62"/>
      <c r="G4" s="62"/>
      <c r="H4" s="62"/>
      <c r="I4" s="62"/>
      <c r="J4" s="62"/>
      <c r="K4" s="62"/>
      <c r="L4" s="62"/>
      <c r="M4" s="62"/>
      <c r="N4" s="62"/>
      <c r="O4" s="62"/>
      <c r="P4" s="63"/>
    </row>
    <row r="5" spans="1:17" ht="18" customHeight="1" x14ac:dyDescent="0.25">
      <c r="A5" s="64" t="s">
        <v>59</v>
      </c>
      <c r="B5" s="65"/>
      <c r="C5" s="65"/>
      <c r="D5" s="65"/>
      <c r="E5" s="65"/>
      <c r="F5" s="65"/>
      <c r="G5" s="65"/>
      <c r="H5" s="65"/>
      <c r="I5" s="65"/>
      <c r="J5" s="65"/>
      <c r="K5" s="65"/>
      <c r="L5" s="65"/>
      <c r="M5" s="65"/>
      <c r="N5" s="65"/>
      <c r="O5" s="65"/>
      <c r="P5" s="66"/>
    </row>
    <row r="6" spans="1:17" ht="60" customHeight="1" x14ac:dyDescent="0.25">
      <c r="A6" s="70" t="s">
        <v>62</v>
      </c>
      <c r="B6" s="71"/>
      <c r="C6" s="71"/>
      <c r="D6" s="71"/>
      <c r="E6" s="71"/>
      <c r="F6" s="71"/>
      <c r="G6" s="71"/>
      <c r="H6" s="71"/>
      <c r="I6" s="71"/>
      <c r="J6" s="71"/>
      <c r="K6" s="71"/>
      <c r="L6" s="71"/>
      <c r="M6" s="71"/>
      <c r="N6" s="71"/>
      <c r="O6" s="71"/>
      <c r="P6" s="72"/>
    </row>
    <row r="7" spans="1:17" ht="13.5" customHeight="1" x14ac:dyDescent="0.25">
      <c r="A7" s="73" t="s">
        <v>63</v>
      </c>
      <c r="B7" s="74"/>
      <c r="C7" s="74"/>
      <c r="D7" s="74"/>
      <c r="E7" s="74"/>
      <c r="F7" s="74"/>
      <c r="G7" s="74"/>
      <c r="H7" s="74"/>
      <c r="I7" s="74"/>
      <c r="J7" s="74"/>
      <c r="K7" s="74"/>
      <c r="L7" s="74"/>
      <c r="M7" s="74"/>
      <c r="N7" s="74"/>
      <c r="O7" s="74"/>
      <c r="P7" s="75"/>
    </row>
    <row r="8" spans="1:17" ht="25.5" customHeight="1" x14ac:dyDescent="0.25">
      <c r="A8" s="64" t="s">
        <v>65</v>
      </c>
      <c r="B8" s="65"/>
      <c r="C8" s="65"/>
      <c r="D8" s="65"/>
      <c r="E8" s="65"/>
      <c r="F8" s="65"/>
      <c r="G8" s="65"/>
      <c r="H8" s="65"/>
      <c r="I8" s="65"/>
      <c r="J8" s="65"/>
      <c r="K8" s="65"/>
      <c r="L8" s="65"/>
      <c r="M8" s="65"/>
      <c r="N8" s="65"/>
      <c r="O8" s="65"/>
      <c r="P8" s="66"/>
    </row>
    <row r="9" spans="1:17" ht="29.25" customHeight="1" x14ac:dyDescent="0.25">
      <c r="A9" s="73" t="s">
        <v>66</v>
      </c>
      <c r="B9" s="74"/>
      <c r="C9" s="74"/>
      <c r="D9" s="74"/>
      <c r="E9" s="74"/>
      <c r="F9" s="74"/>
      <c r="G9" s="74"/>
      <c r="H9" s="74"/>
      <c r="I9" s="74"/>
      <c r="J9" s="74"/>
      <c r="K9" s="74"/>
      <c r="L9" s="74"/>
      <c r="M9" s="74"/>
      <c r="N9" s="74"/>
      <c r="O9" s="74"/>
      <c r="P9" s="75"/>
    </row>
    <row r="10" spans="1:17" ht="20.25" customHeight="1" x14ac:dyDescent="0.25">
      <c r="A10" s="64" t="s">
        <v>67</v>
      </c>
      <c r="B10" s="65"/>
      <c r="C10" s="65"/>
      <c r="D10" s="65"/>
      <c r="E10" s="65"/>
      <c r="F10" s="65"/>
      <c r="G10" s="65"/>
      <c r="H10" s="65"/>
      <c r="I10" s="65"/>
      <c r="J10" s="65"/>
      <c r="K10" s="65"/>
      <c r="L10" s="65"/>
      <c r="M10" s="65"/>
      <c r="N10" s="65"/>
      <c r="O10" s="65"/>
      <c r="P10" s="66"/>
    </row>
    <row r="11" spans="1:17" ht="24.75" customHeight="1" x14ac:dyDescent="0.25">
      <c r="A11" s="64" t="s">
        <v>68</v>
      </c>
      <c r="B11" s="65"/>
      <c r="C11" s="65"/>
      <c r="D11" s="65"/>
      <c r="E11" s="65"/>
      <c r="F11" s="65"/>
      <c r="G11" s="65"/>
      <c r="H11" s="65"/>
      <c r="I11" s="65"/>
      <c r="J11" s="65"/>
      <c r="K11" s="65"/>
      <c r="L11" s="65"/>
      <c r="M11" s="65"/>
      <c r="N11" s="65"/>
      <c r="O11" s="65"/>
      <c r="P11" s="66"/>
    </row>
    <row r="12" spans="1:17" ht="24.75" customHeight="1" x14ac:dyDescent="0.25">
      <c r="A12" s="80" t="s">
        <v>72</v>
      </c>
      <c r="B12" s="81"/>
      <c r="C12" s="81"/>
      <c r="D12" s="81"/>
      <c r="E12" s="81"/>
      <c r="F12" s="81"/>
      <c r="G12" s="81"/>
      <c r="H12" s="81"/>
      <c r="I12" s="81"/>
      <c r="J12" s="81"/>
      <c r="K12" s="81"/>
      <c r="L12" s="81"/>
      <c r="M12" s="81"/>
      <c r="N12" s="81"/>
      <c r="O12" s="81"/>
      <c r="P12" s="82"/>
    </row>
    <row r="13" spans="1:17" ht="48.75" customHeight="1" x14ac:dyDescent="0.25">
      <c r="A13" s="1" t="s">
        <v>5</v>
      </c>
      <c r="B13" s="1" t="s">
        <v>69</v>
      </c>
      <c r="C13" s="1" t="s">
        <v>6</v>
      </c>
      <c r="D13" s="4" t="s">
        <v>7</v>
      </c>
      <c r="E13" s="1" t="s">
        <v>2</v>
      </c>
      <c r="F13" s="1" t="s">
        <v>8</v>
      </c>
      <c r="G13" s="1" t="s">
        <v>11</v>
      </c>
      <c r="H13" s="3" t="s">
        <v>60</v>
      </c>
      <c r="I13" s="1" t="s">
        <v>14</v>
      </c>
      <c r="J13" s="1" t="s">
        <v>9</v>
      </c>
      <c r="K13" s="1" t="s">
        <v>12</v>
      </c>
      <c r="L13" s="1" t="s">
        <v>61</v>
      </c>
      <c r="M13" s="1" t="s">
        <v>13</v>
      </c>
      <c r="N13" s="1" t="s">
        <v>15</v>
      </c>
      <c r="O13" s="1" t="s">
        <v>10</v>
      </c>
      <c r="P13" s="1" t="s">
        <v>0</v>
      </c>
    </row>
    <row r="14" spans="1:17" ht="20.25" customHeight="1" x14ac:dyDescent="0.25">
      <c r="A14" s="2">
        <v>1</v>
      </c>
      <c r="B14" s="2">
        <v>2</v>
      </c>
      <c r="C14" s="2">
        <v>3</v>
      </c>
      <c r="D14" s="2">
        <v>4</v>
      </c>
      <c r="E14" s="2">
        <v>5</v>
      </c>
      <c r="F14" s="2">
        <v>6</v>
      </c>
      <c r="G14" s="2">
        <v>7</v>
      </c>
      <c r="H14" s="2">
        <v>8</v>
      </c>
      <c r="I14" s="2">
        <v>9</v>
      </c>
      <c r="J14" s="2">
        <v>10</v>
      </c>
      <c r="K14" s="2">
        <v>11</v>
      </c>
      <c r="L14" s="2">
        <v>12</v>
      </c>
      <c r="M14" s="2">
        <v>13</v>
      </c>
      <c r="N14" s="2">
        <v>14</v>
      </c>
      <c r="O14" s="2">
        <v>15</v>
      </c>
      <c r="P14" s="2">
        <v>16</v>
      </c>
    </row>
    <row r="15" spans="1:17" ht="20.25" customHeight="1" x14ac:dyDescent="0.25">
      <c r="A15" s="5"/>
      <c r="B15" s="5"/>
      <c r="C15" s="78" t="s">
        <v>1</v>
      </c>
      <c r="D15" s="79"/>
      <c r="E15" s="6"/>
      <c r="F15" s="6"/>
      <c r="G15" s="6"/>
      <c r="H15" s="5"/>
      <c r="I15" s="5"/>
      <c r="J15" s="5"/>
      <c r="K15" s="5"/>
      <c r="L15" s="43"/>
      <c r="M15" s="43"/>
      <c r="N15" s="43"/>
      <c r="O15" s="43"/>
      <c r="P15" s="7" t="s">
        <v>4</v>
      </c>
    </row>
    <row r="16" spans="1:17" ht="51" x14ac:dyDescent="0.25">
      <c r="A16" s="8">
        <v>6</v>
      </c>
      <c r="B16" s="8"/>
      <c r="C16" s="26" t="s">
        <v>19</v>
      </c>
      <c r="D16" s="27" t="s">
        <v>20</v>
      </c>
      <c r="E16" s="23"/>
      <c r="F16" s="24" t="s">
        <v>18</v>
      </c>
      <c r="G16" s="25">
        <v>100</v>
      </c>
      <c r="H16" s="92">
        <f>M16/G16</f>
        <v>2.08</v>
      </c>
      <c r="I16" s="46">
        <v>5</v>
      </c>
      <c r="J16" s="44">
        <f>N16/G16</f>
        <v>2.1840000000000002</v>
      </c>
      <c r="K16" s="8" t="s">
        <v>73</v>
      </c>
      <c r="L16" s="44">
        <v>52</v>
      </c>
      <c r="M16" s="43">
        <v>208</v>
      </c>
      <c r="N16" s="43">
        <f>M16*1.05</f>
        <v>218.4</v>
      </c>
      <c r="O16" s="50" t="s">
        <v>90</v>
      </c>
      <c r="P16" s="7" t="s">
        <v>4</v>
      </c>
      <c r="Q16" s="41">
        <v>300</v>
      </c>
    </row>
    <row r="17" spans="1:18" ht="38.25" x14ac:dyDescent="0.25">
      <c r="A17" s="8">
        <v>7</v>
      </c>
      <c r="B17" s="8"/>
      <c r="C17" s="26" t="s">
        <v>21</v>
      </c>
      <c r="D17" s="27" t="s">
        <v>22</v>
      </c>
      <c r="E17" s="23"/>
      <c r="F17" s="24" t="s">
        <v>18</v>
      </c>
      <c r="G17" s="25">
        <v>25</v>
      </c>
      <c r="H17" s="92">
        <f t="shared" ref="H17:H25" si="0">M17/G17</f>
        <v>1.6</v>
      </c>
      <c r="I17" s="46">
        <v>5</v>
      </c>
      <c r="J17" s="44">
        <f t="shared" ref="J17:J25" si="1">N17/G17</f>
        <v>1.68</v>
      </c>
      <c r="K17" s="8" t="s">
        <v>73</v>
      </c>
      <c r="L17" s="44">
        <v>40</v>
      </c>
      <c r="M17" s="43">
        <v>40</v>
      </c>
      <c r="N17" s="43">
        <f t="shared" ref="N17:N25" si="2">M17*1.05</f>
        <v>42</v>
      </c>
      <c r="O17" s="50" t="s">
        <v>79</v>
      </c>
      <c r="P17" s="7" t="s">
        <v>4</v>
      </c>
      <c r="Q17" s="41">
        <v>80</v>
      </c>
    </row>
    <row r="18" spans="1:18" ht="51" x14ac:dyDescent="0.25">
      <c r="A18" s="8">
        <v>15</v>
      </c>
      <c r="B18" s="8"/>
      <c r="C18" s="26" t="s">
        <v>23</v>
      </c>
      <c r="D18" s="27" t="s">
        <v>24</v>
      </c>
      <c r="E18" s="23" t="s">
        <v>25</v>
      </c>
      <c r="F18" s="24" t="s">
        <v>18</v>
      </c>
      <c r="G18" s="25">
        <v>700</v>
      </c>
      <c r="H18" s="92">
        <f t="shared" si="0"/>
        <v>0.42</v>
      </c>
      <c r="I18" s="46">
        <v>5</v>
      </c>
      <c r="J18" s="44">
        <f t="shared" si="1"/>
        <v>0.441</v>
      </c>
      <c r="K18" s="8" t="s">
        <v>74</v>
      </c>
      <c r="L18" s="44">
        <v>42</v>
      </c>
      <c r="M18" s="43">
        <v>294</v>
      </c>
      <c r="N18" s="43">
        <f t="shared" si="2"/>
        <v>308.7</v>
      </c>
      <c r="O18" s="50" t="s">
        <v>78</v>
      </c>
      <c r="P18" s="7" t="s">
        <v>4</v>
      </c>
      <c r="Q18" s="41">
        <v>300</v>
      </c>
    </row>
    <row r="19" spans="1:18" ht="63.75" x14ac:dyDescent="0.25">
      <c r="A19" s="8">
        <v>18</v>
      </c>
      <c r="B19" s="8"/>
      <c r="C19" s="27" t="s">
        <v>26</v>
      </c>
      <c r="D19" s="27" t="s">
        <v>27</v>
      </c>
      <c r="E19" s="24"/>
      <c r="F19" s="24" t="s">
        <v>18</v>
      </c>
      <c r="G19" s="25">
        <v>30</v>
      </c>
      <c r="H19" s="92">
        <f t="shared" si="0"/>
        <v>2.6666666666666665</v>
      </c>
      <c r="I19" s="48">
        <v>5</v>
      </c>
      <c r="J19" s="44">
        <f t="shared" si="1"/>
        <v>2.8</v>
      </c>
      <c r="K19" s="9" t="s">
        <v>75</v>
      </c>
      <c r="L19" s="44">
        <v>40</v>
      </c>
      <c r="M19" s="43">
        <v>80</v>
      </c>
      <c r="N19" s="43">
        <f t="shared" si="2"/>
        <v>84</v>
      </c>
      <c r="O19" s="50" t="s">
        <v>80</v>
      </c>
      <c r="P19" s="7" t="s">
        <v>4</v>
      </c>
      <c r="Q19" s="41">
        <v>80</v>
      </c>
    </row>
    <row r="20" spans="1:18" ht="63.75" x14ac:dyDescent="0.25">
      <c r="A20" s="8">
        <v>34</v>
      </c>
      <c r="B20" s="8"/>
      <c r="C20" s="27" t="s">
        <v>30</v>
      </c>
      <c r="D20" s="27" t="s">
        <v>31</v>
      </c>
      <c r="E20" s="24" t="s">
        <v>25</v>
      </c>
      <c r="F20" s="24" t="s">
        <v>18</v>
      </c>
      <c r="G20" s="25">
        <v>300</v>
      </c>
      <c r="H20" s="92">
        <f t="shared" si="0"/>
        <v>0.8</v>
      </c>
      <c r="I20" s="6">
        <v>5</v>
      </c>
      <c r="J20" s="44">
        <f t="shared" si="1"/>
        <v>0.84</v>
      </c>
      <c r="K20" s="5" t="s">
        <v>25</v>
      </c>
      <c r="L20" s="43">
        <v>80</v>
      </c>
      <c r="M20" s="43">
        <v>240</v>
      </c>
      <c r="N20" s="43">
        <f t="shared" si="2"/>
        <v>252</v>
      </c>
      <c r="O20" s="50" t="s">
        <v>81</v>
      </c>
      <c r="P20" s="7" t="s">
        <v>4</v>
      </c>
      <c r="Q20" s="41">
        <v>250</v>
      </c>
    </row>
    <row r="21" spans="1:18" ht="63.75" x14ac:dyDescent="0.25">
      <c r="A21" s="8">
        <v>43</v>
      </c>
      <c r="B21" s="8"/>
      <c r="C21" s="27" t="s">
        <v>32</v>
      </c>
      <c r="D21" s="27" t="s">
        <v>33</v>
      </c>
      <c r="E21" s="24"/>
      <c r="F21" s="24" t="s">
        <v>18</v>
      </c>
      <c r="G21" s="25">
        <v>25</v>
      </c>
      <c r="H21" s="92">
        <f t="shared" si="0"/>
        <v>2.2000000000000002</v>
      </c>
      <c r="I21" s="6">
        <v>5</v>
      </c>
      <c r="J21" s="44">
        <f t="shared" si="1"/>
        <v>2.31</v>
      </c>
      <c r="K21" s="5" t="s">
        <v>73</v>
      </c>
      <c r="L21" s="43">
        <v>55</v>
      </c>
      <c r="M21" s="43">
        <v>55</v>
      </c>
      <c r="N21" s="43">
        <f t="shared" si="2"/>
        <v>57.75</v>
      </c>
      <c r="O21" s="50" t="s">
        <v>82</v>
      </c>
      <c r="P21" s="7" t="s">
        <v>4</v>
      </c>
      <c r="Q21" s="41">
        <v>80</v>
      </c>
    </row>
    <row r="22" spans="1:18" ht="51" x14ac:dyDescent="0.25">
      <c r="A22" s="8">
        <v>45</v>
      </c>
      <c r="B22" s="8"/>
      <c r="C22" s="27" t="s">
        <v>34</v>
      </c>
      <c r="D22" s="27" t="s">
        <v>35</v>
      </c>
      <c r="E22" s="24" t="s">
        <v>28</v>
      </c>
      <c r="F22" s="24" t="s">
        <v>29</v>
      </c>
      <c r="G22" s="25">
        <v>300</v>
      </c>
      <c r="H22" s="92">
        <f t="shared" si="0"/>
        <v>0.25</v>
      </c>
      <c r="I22" s="6">
        <v>5</v>
      </c>
      <c r="J22" s="44">
        <f t="shared" si="1"/>
        <v>0.26250000000000001</v>
      </c>
      <c r="K22" s="5" t="s">
        <v>28</v>
      </c>
      <c r="L22" s="43">
        <v>25</v>
      </c>
      <c r="M22" s="43">
        <v>75</v>
      </c>
      <c r="N22" s="43">
        <f t="shared" si="2"/>
        <v>78.75</v>
      </c>
      <c r="O22" s="50" t="s">
        <v>83</v>
      </c>
      <c r="P22" s="7" t="s">
        <v>4</v>
      </c>
      <c r="Q22" s="41">
        <v>90</v>
      </c>
    </row>
    <row r="23" spans="1:18" ht="51" x14ac:dyDescent="0.25">
      <c r="A23" s="8">
        <v>50</v>
      </c>
      <c r="B23" s="8"/>
      <c r="C23" s="28" t="s">
        <v>40</v>
      </c>
      <c r="D23" s="29" t="s">
        <v>41</v>
      </c>
      <c r="E23" s="24">
        <v>2500</v>
      </c>
      <c r="F23" s="25" t="s">
        <v>29</v>
      </c>
      <c r="G23" s="25">
        <v>72000</v>
      </c>
      <c r="H23" s="92">
        <f t="shared" si="0"/>
        <v>7.4999999999999997E-3</v>
      </c>
      <c r="I23" s="6">
        <v>5</v>
      </c>
      <c r="J23" s="44">
        <f t="shared" si="1"/>
        <v>7.8750000000000001E-3</v>
      </c>
      <c r="K23" s="5" t="s">
        <v>17</v>
      </c>
      <c r="L23" s="43">
        <v>7.5</v>
      </c>
      <c r="M23" s="43">
        <v>540</v>
      </c>
      <c r="N23" s="43">
        <f t="shared" si="2"/>
        <v>567</v>
      </c>
      <c r="O23" s="50" t="s">
        <v>87</v>
      </c>
      <c r="P23" s="7" t="s">
        <v>4</v>
      </c>
      <c r="Q23" s="41">
        <v>1300</v>
      </c>
    </row>
    <row r="24" spans="1:18" ht="51" x14ac:dyDescent="0.25">
      <c r="A24" s="8">
        <v>57</v>
      </c>
      <c r="B24" s="8"/>
      <c r="C24" s="28" t="s">
        <v>42</v>
      </c>
      <c r="D24" s="30" t="s">
        <v>43</v>
      </c>
      <c r="E24" s="24" t="s">
        <v>25</v>
      </c>
      <c r="F24" s="25" t="s">
        <v>18</v>
      </c>
      <c r="G24" s="25">
        <v>100</v>
      </c>
      <c r="H24" s="92">
        <f t="shared" si="0"/>
        <v>1.1200000000000001</v>
      </c>
      <c r="I24" s="6">
        <v>5</v>
      </c>
      <c r="J24" s="44">
        <f t="shared" si="1"/>
        <v>1.1760000000000002</v>
      </c>
      <c r="K24" s="5" t="s">
        <v>73</v>
      </c>
      <c r="L24" s="43">
        <v>28</v>
      </c>
      <c r="M24" s="43">
        <v>112</v>
      </c>
      <c r="N24" s="43">
        <f t="shared" si="2"/>
        <v>117.60000000000001</v>
      </c>
      <c r="O24" s="50" t="s">
        <v>88</v>
      </c>
      <c r="P24" s="7" t="s">
        <v>4</v>
      </c>
      <c r="Q24" s="41">
        <v>150</v>
      </c>
    </row>
    <row r="25" spans="1:18" ht="68.25" customHeight="1" x14ac:dyDescent="0.25">
      <c r="A25" s="8">
        <v>61</v>
      </c>
      <c r="B25" s="8"/>
      <c r="C25" s="30" t="s">
        <v>48</v>
      </c>
      <c r="D25" s="30" t="s">
        <v>49</v>
      </c>
      <c r="E25" s="24"/>
      <c r="F25" s="25" t="s">
        <v>18</v>
      </c>
      <c r="G25" s="25">
        <v>40</v>
      </c>
      <c r="H25" s="92">
        <f t="shared" si="0"/>
        <v>20</v>
      </c>
      <c r="I25" s="6">
        <v>5</v>
      </c>
      <c r="J25" s="44">
        <f t="shared" si="1"/>
        <v>21</v>
      </c>
      <c r="K25" s="5" t="s">
        <v>76</v>
      </c>
      <c r="L25" s="43">
        <v>200</v>
      </c>
      <c r="M25" s="43">
        <v>800</v>
      </c>
      <c r="N25" s="43">
        <f t="shared" si="2"/>
        <v>840</v>
      </c>
      <c r="O25" s="50" t="s">
        <v>89</v>
      </c>
      <c r="P25" s="7" t="s">
        <v>4</v>
      </c>
      <c r="Q25" s="41">
        <v>900</v>
      </c>
    </row>
    <row r="26" spans="1:18" ht="6.75" customHeight="1" x14ac:dyDescent="0.25">
      <c r="A26" s="83">
        <v>67</v>
      </c>
      <c r="B26" s="51" t="s">
        <v>50</v>
      </c>
      <c r="C26" s="52"/>
      <c r="D26" s="52"/>
      <c r="E26" s="52"/>
      <c r="F26" s="52"/>
      <c r="G26" s="52"/>
      <c r="H26" s="53"/>
      <c r="I26" s="53"/>
      <c r="J26" s="53"/>
      <c r="K26" s="53"/>
      <c r="L26" s="53"/>
      <c r="M26" s="53"/>
      <c r="N26" s="53"/>
      <c r="O26" s="54"/>
      <c r="P26" s="76" t="s">
        <v>4</v>
      </c>
      <c r="Q26" s="41"/>
    </row>
    <row r="27" spans="1:18" ht="9.75" customHeight="1" x14ac:dyDescent="0.25">
      <c r="A27" s="84"/>
      <c r="B27" s="55"/>
      <c r="C27" s="56"/>
      <c r="D27" s="56"/>
      <c r="E27" s="56"/>
      <c r="F27" s="56"/>
      <c r="G27" s="56"/>
      <c r="H27" s="57"/>
      <c r="I27" s="57"/>
      <c r="J27" s="57"/>
      <c r="K27" s="57"/>
      <c r="L27" s="57"/>
      <c r="M27" s="57"/>
      <c r="N27" s="57"/>
      <c r="O27" s="58"/>
      <c r="P27" s="77"/>
      <c r="Q27" s="41"/>
    </row>
    <row r="28" spans="1:18" ht="70.5" customHeight="1" x14ac:dyDescent="0.25">
      <c r="A28" s="5"/>
      <c r="B28" s="31" t="s">
        <v>51</v>
      </c>
      <c r="C28" s="32" t="s">
        <v>36</v>
      </c>
      <c r="D28" s="32" t="s">
        <v>37</v>
      </c>
      <c r="E28" s="33" t="s">
        <v>16</v>
      </c>
      <c r="F28" s="34" t="s">
        <v>3</v>
      </c>
      <c r="G28" s="37">
        <v>30</v>
      </c>
      <c r="H28" s="92">
        <f>M28/G28</f>
        <v>32.4</v>
      </c>
      <c r="I28" s="45">
        <v>5</v>
      </c>
      <c r="J28" s="46">
        <f>N28/G28</f>
        <v>34.020000000000003</v>
      </c>
      <c r="K28" s="46" t="s">
        <v>77</v>
      </c>
      <c r="L28" s="46">
        <v>81</v>
      </c>
      <c r="M28" s="44">
        <v>972</v>
      </c>
      <c r="N28" s="44">
        <f>M28*1.05</f>
        <v>1020.6</v>
      </c>
      <c r="O28" s="44" t="s">
        <v>85</v>
      </c>
      <c r="P28" s="7"/>
      <c r="Q28" s="41"/>
    </row>
    <row r="29" spans="1:18" ht="63" customHeight="1" x14ac:dyDescent="0.25">
      <c r="A29" s="5"/>
      <c r="B29" s="31" t="s">
        <v>52</v>
      </c>
      <c r="C29" s="32" t="s">
        <v>38</v>
      </c>
      <c r="D29" s="32" t="s">
        <v>39</v>
      </c>
      <c r="E29" s="33" t="s">
        <v>16</v>
      </c>
      <c r="F29" s="34" t="s">
        <v>3</v>
      </c>
      <c r="G29" s="37">
        <v>40</v>
      </c>
      <c r="H29" s="92">
        <f>M29/G29</f>
        <v>23.6</v>
      </c>
      <c r="I29" s="45">
        <v>5</v>
      </c>
      <c r="J29" s="46">
        <f>N29/G29</f>
        <v>24.78</v>
      </c>
      <c r="K29" s="46" t="s">
        <v>77</v>
      </c>
      <c r="L29" s="46">
        <v>59</v>
      </c>
      <c r="M29" s="44">
        <v>944</v>
      </c>
      <c r="N29" s="44">
        <f>M29*1.05</f>
        <v>991.2</v>
      </c>
      <c r="O29" s="44" t="s">
        <v>86</v>
      </c>
      <c r="P29" s="7"/>
      <c r="Q29" s="41"/>
    </row>
    <row r="30" spans="1:18" x14ac:dyDescent="0.25">
      <c r="A30" s="5"/>
      <c r="B30" s="5"/>
      <c r="C30" s="21"/>
      <c r="D30" s="9"/>
      <c r="E30" s="67" t="s">
        <v>54</v>
      </c>
      <c r="F30" s="68"/>
      <c r="G30" s="69"/>
      <c r="H30" s="19"/>
      <c r="I30" s="45">
        <v>5</v>
      </c>
      <c r="J30" s="9"/>
      <c r="K30" s="9"/>
      <c r="L30" s="46"/>
      <c r="M30" s="44">
        <f>SUM(M28:M29)</f>
        <v>1916</v>
      </c>
      <c r="N30" s="44">
        <f>SUM(N28:N29)</f>
        <v>2011.8000000000002</v>
      </c>
      <c r="O30" s="46"/>
      <c r="P30" s="7"/>
      <c r="Q30" s="42">
        <v>4200</v>
      </c>
    </row>
    <row r="31" spans="1:18" x14ac:dyDescent="0.25">
      <c r="A31" s="16">
        <v>69</v>
      </c>
      <c r="B31" s="89" t="s">
        <v>53</v>
      </c>
      <c r="C31" s="90"/>
      <c r="D31" s="90"/>
      <c r="E31" s="90"/>
      <c r="F31" s="90"/>
      <c r="G31" s="91"/>
      <c r="H31" s="22"/>
      <c r="I31" s="22"/>
      <c r="J31" s="22"/>
      <c r="K31" s="22"/>
      <c r="L31" s="22"/>
      <c r="M31" s="22"/>
      <c r="N31" s="22"/>
      <c r="O31" s="22"/>
      <c r="P31" s="7" t="s">
        <v>4</v>
      </c>
      <c r="Q31" s="41"/>
    </row>
    <row r="32" spans="1:18" ht="82.5" customHeight="1" x14ac:dyDescent="0.25">
      <c r="A32" s="5"/>
      <c r="B32" s="13" t="s">
        <v>55</v>
      </c>
      <c r="C32" s="35" t="s">
        <v>44</v>
      </c>
      <c r="D32" s="36" t="s">
        <v>46</v>
      </c>
      <c r="E32" s="33" t="s">
        <v>16</v>
      </c>
      <c r="F32" s="37" t="s">
        <v>3</v>
      </c>
      <c r="G32" s="38">
        <v>12.5</v>
      </c>
      <c r="H32" s="49">
        <f>M32/G32</f>
        <v>22.8</v>
      </c>
      <c r="I32" s="47">
        <v>5</v>
      </c>
      <c r="J32" s="93">
        <f>N32/G32</f>
        <v>23.94</v>
      </c>
      <c r="K32" s="93" t="s">
        <v>16</v>
      </c>
      <c r="L32" s="93">
        <v>57</v>
      </c>
      <c r="M32" s="50">
        <v>285</v>
      </c>
      <c r="N32" s="50">
        <f>M32*1.05</f>
        <v>299.25</v>
      </c>
      <c r="O32" s="93" t="s">
        <v>84</v>
      </c>
      <c r="P32" s="7"/>
      <c r="Q32" s="41"/>
      <c r="R32" s="88"/>
    </row>
    <row r="33" spans="1:18" ht="69.75" customHeight="1" x14ac:dyDescent="0.25">
      <c r="A33" s="5"/>
      <c r="B33" s="13" t="s">
        <v>56</v>
      </c>
      <c r="C33" s="35" t="s">
        <v>45</v>
      </c>
      <c r="D33" s="39" t="s">
        <v>47</v>
      </c>
      <c r="E33" s="40" t="s">
        <v>16</v>
      </c>
      <c r="F33" s="37" t="s">
        <v>3</v>
      </c>
      <c r="G33" s="38">
        <v>12.5</v>
      </c>
      <c r="H33" s="49">
        <f>M33/G33</f>
        <v>22.8</v>
      </c>
      <c r="I33" s="47">
        <v>5</v>
      </c>
      <c r="J33" s="93">
        <f>N33/G33</f>
        <v>23.94</v>
      </c>
      <c r="K33" s="93" t="s">
        <v>77</v>
      </c>
      <c r="L33" s="93">
        <v>57</v>
      </c>
      <c r="M33" s="50">
        <v>285</v>
      </c>
      <c r="N33" s="50">
        <f>M33*1.05</f>
        <v>299.25</v>
      </c>
      <c r="O33" s="93" t="s">
        <v>84</v>
      </c>
      <c r="P33" s="7"/>
      <c r="Q33" s="41"/>
      <c r="R33" s="88"/>
    </row>
    <row r="34" spans="1:18" x14ac:dyDescent="0.25">
      <c r="A34" s="5"/>
      <c r="B34" s="13"/>
      <c r="C34" s="13"/>
      <c r="D34" s="12"/>
      <c r="E34" s="85" t="s">
        <v>57</v>
      </c>
      <c r="F34" s="86"/>
      <c r="G34" s="87"/>
      <c r="H34" s="20"/>
      <c r="I34" s="47">
        <v>5</v>
      </c>
      <c r="J34" s="14"/>
      <c r="K34" s="14"/>
      <c r="L34" s="14"/>
      <c r="M34" s="50">
        <f>SUM(M32:M33)</f>
        <v>570</v>
      </c>
      <c r="N34" s="50">
        <f>SUM(N32:N33)</f>
        <v>598.5</v>
      </c>
      <c r="O34" s="14"/>
      <c r="P34" s="7"/>
      <c r="Q34" s="41"/>
      <c r="R34" s="17"/>
    </row>
    <row r="35" spans="1:18" x14ac:dyDescent="0.25">
      <c r="Q35" s="18"/>
    </row>
    <row r="36" spans="1:18" x14ac:dyDescent="0.25">
      <c r="P36" s="15"/>
    </row>
    <row r="37" spans="1:18" x14ac:dyDescent="0.25">
      <c r="P37" s="15"/>
    </row>
  </sheetData>
  <mergeCells count="20">
    <mergeCell ref="E34:G34"/>
    <mergeCell ref="R32:R33"/>
    <mergeCell ref="B31:G31"/>
    <mergeCell ref="E30:G30"/>
    <mergeCell ref="A6:P6"/>
    <mergeCell ref="A7:P7"/>
    <mergeCell ref="A8:P8"/>
    <mergeCell ref="A9:P9"/>
    <mergeCell ref="A10:P10"/>
    <mergeCell ref="A11:P11"/>
    <mergeCell ref="P26:P27"/>
    <mergeCell ref="C15:D15"/>
    <mergeCell ref="A12:P12"/>
    <mergeCell ref="A26:A27"/>
    <mergeCell ref="B26:O27"/>
    <mergeCell ref="A1:P1"/>
    <mergeCell ref="A2:P2"/>
    <mergeCell ref="A3:P3"/>
    <mergeCell ref="A4:P4"/>
    <mergeCell ref="A5:P5"/>
  </mergeCells>
  <pageMargins left="0.25" right="0.25"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 Amšiejienė</dc:creator>
  <cp:lastModifiedBy>Rastine</cp:lastModifiedBy>
  <cp:lastPrinted>2023-07-26T19:15:32Z</cp:lastPrinted>
  <dcterms:created xsi:type="dcterms:W3CDTF">2022-10-10T08:04:56Z</dcterms:created>
  <dcterms:modified xsi:type="dcterms:W3CDTF">2023-07-26T19:51:45Z</dcterms:modified>
</cp:coreProperties>
</file>