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.nausedaite\Desktop\PIRKIMAI PAGAL IGALIOJIMĄ\RŠL\Vienkartines medicinos priemones\Sutartys viesinimui\1 dalis. Johnson&amp;Johnson\Tiekėjo pasiulymas\"/>
    </mc:Choice>
  </mc:AlternateContent>
  <xr:revisionPtr revIDLastSave="0" documentId="13_ncr:1_{97267D70-E1EA-4703-822C-F539B29CE8AE}" xr6:coauthVersionLast="47" xr6:coauthVersionMax="47" xr10:uidLastSave="{00000000-0000-0000-0000-000000000000}"/>
  <bookViews>
    <workbookView xWindow="-108" yWindow="-108" windowWidth="23256" windowHeight="12576" xr2:uid="{6EAF453D-DD00-40B7-913E-6D4FE372904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8" i="1" l="1"/>
  <c r="O13" i="1" s="1"/>
  <c r="O15" i="1" s="1"/>
  <c r="O14" i="1" s="1"/>
  <c r="O9" i="1"/>
  <c r="O10" i="1"/>
  <c r="O11" i="1"/>
  <c r="O12" i="1"/>
  <c r="O7" i="1"/>
  <c r="N12" i="1"/>
  <c r="M12" i="1"/>
  <c r="N11" i="1"/>
  <c r="M11" i="1"/>
  <c r="N10" i="1"/>
  <c r="M10" i="1"/>
  <c r="N9" i="1"/>
  <c r="M9" i="1"/>
  <c r="N8" i="1"/>
  <c r="M8" i="1"/>
  <c r="N7" i="1"/>
  <c r="M7" i="1"/>
  <c r="I12" i="1"/>
  <c r="I8" i="1"/>
  <c r="I9" i="1"/>
  <c r="I10" i="1"/>
  <c r="I11" i="1"/>
  <c r="I7" i="1"/>
  <c r="H8" i="1"/>
  <c r="H9" i="1"/>
  <c r="H10" i="1"/>
  <c r="H11" i="1"/>
  <c r="H12" i="1"/>
  <c r="H7" i="1"/>
</calcChain>
</file>

<file path=xl/sharedStrings.xml><?xml version="1.0" encoding="utf-8"?>
<sst xmlns="http://schemas.openxmlformats.org/spreadsheetml/2006/main" count="62" uniqueCount="47">
  <si>
    <t>Prekės pavadinimas</t>
  </si>
  <si>
    <t>Mato vnt.</t>
  </si>
  <si>
    <t>Siūloma pakuotė
(t. y. pakuotės sudėtis (tiekėjas nurodo, kiek prekių vienetų sudaro pakuotę))</t>
  </si>
  <si>
    <t>PVM tarifas (taikomas pakuotei) (%)</t>
  </si>
  <si>
    <t>PVM dydis 
(taikomas pakuotei) (Eur)</t>
  </si>
  <si>
    <t>Siūlomos pakuotės įkainis, Eur su PVM</t>
  </si>
  <si>
    <t>Reikalavimai kokybei</t>
  </si>
  <si>
    <t>Stuburo fiksatorių sistema slankstelinei perkutaninei fiksacijai</t>
  </si>
  <si>
    <t>kjkjkjkjkjkk</t>
  </si>
  <si>
    <t>ghghgh</t>
  </si>
  <si>
    <t>1.1</t>
  </si>
  <si>
    <t>Kaniuliuoti poliaksialiniai sraigtai perkutaninei fiksacijai</t>
  </si>
  <si>
    <t>vnt.</t>
  </si>
  <si>
    <t>žiūr. 3 priedą</t>
  </si>
  <si>
    <t>1.2</t>
  </si>
  <si>
    <t>Kaniuliuoti monoaksialiniai sraigtai perkutaninei fiksacijai</t>
  </si>
  <si>
    <t>1.3</t>
  </si>
  <si>
    <t>Veržlės kaniuliuotiems poliaksialiniams sraigtams</t>
  </si>
  <si>
    <t>1.4</t>
  </si>
  <si>
    <t>Strypai perkutaninei fiksacijai</t>
  </si>
  <si>
    <t>1.5</t>
  </si>
  <si>
    <t>Kreipiančioji viela</t>
  </si>
  <si>
    <t>1.6</t>
  </si>
  <si>
    <t>Įvedimo adata</t>
  </si>
  <si>
    <t>Bendras PVM, Eur</t>
  </si>
  <si>
    <t>Pirkimo objekto dalies Nr.</t>
  </si>
  <si>
    <t>Bendra prekių kaina, Eur be PVM</t>
  </si>
  <si>
    <t>Prekės mato vieneto kaina, Eur be PVM</t>
  </si>
  <si>
    <t>Bendra pasiūlymo kaina (1 pirkimo objekto daliai), Eur be PVM</t>
  </si>
  <si>
    <t>Bendra pasiūlymo kaina (1 pirkimo objekto daliai), Eur su PVM</t>
  </si>
  <si>
    <t>Pasiūlymo formos priedas</t>
  </si>
  <si>
    <t>Prekės mato vieneto kaina, Eur su PVM</t>
  </si>
  <si>
    <r>
      <t xml:space="preserve">15 </t>
    </r>
    <r>
      <rPr>
        <b/>
        <i/>
        <u/>
        <sz val="10"/>
        <color theme="1"/>
        <rFont val="Times New Roman"/>
        <family val="1"/>
      </rPr>
      <t>(4x6)</t>
    </r>
  </si>
  <si>
    <t xml:space="preserve">Maksimalus prekių (vienetais) poreikis 12 mėn. </t>
  </si>
  <si>
    <t>Firminis pavadinimas, gamintojas, katalogo (REF) kodas
*Tiekėjas kartu su pasiūlymu privalo pateikti prekių katalogus (prekių aprašymus). Dokumentai pateikiami lietuvių ir/arba anglų kalba. Pačių tiekėjų parengtos savideklaracijos dėl atitikimo techniniams parametrams nebus laikomos pakankamu ir objektyviu dokumentu (įrodymu).</t>
  </si>
  <si>
    <t>PVM tarifas (taikomas prekei) 
(%)</t>
  </si>
  <si>
    <t>PVM dydis (taikomas prekei),
Eur</t>
  </si>
  <si>
    <t>Siūlomos pakuotės įkainis, Eur be PVM</t>
  </si>
  <si>
    <t>Pastaba:  1 pirkimo daliai instrumentai duodami panaudos būdu</t>
  </si>
  <si>
    <t>Kanuliuotas poliaksialinis sraigtas perkutaninei fiksacijai, DePuySynthes. Kodai intervale nuo 1867-15-430 iki 1867-15-955.</t>
  </si>
  <si>
    <t>Kanuliuotas monoaksialinis sraigtas perkutaninei fiksacijai, DePuySynthes. Kodai intervale nuo 1867-17-530 iki 1867-17-055.</t>
  </si>
  <si>
    <t>Titaninė veržlė kaniuliuotiems poliaksialiniams sraigtams, DePuySynthes. Kodas: 1867-15-000.</t>
  </si>
  <si>
    <t>VIPER 2 titaniniai strypai tiesūs, DePuySynthes. Kodai intervale nuo 1867-89-035 iki 1867-89-600.
VIPER 2 titaniniai strypai su lordoziniu išlenkimu, DePuySynthes. Kodai intervale nuo 1867-88-030 iki 1867-88-200.
VIPER 2 titaniniai strypai su kifoziniu išlenkimu, DePuySynthes. Kodai intervale nuo 1867-87-035 iki 1867-87-300.</t>
  </si>
  <si>
    <t>Kreipiančioji viela buku galu, DePuySynthes. Kodas: 2867-05-220. Kreipiančioji viela aštriu galu, DePuySynthes. Kodas: 2867-05-230.</t>
  </si>
  <si>
    <t>Įvedimo adata, DePuySynthes. Kodai:2839-02-411; 2839-02-413.</t>
  </si>
  <si>
    <t>1vnt.</t>
  </si>
  <si>
    <t>Viper2 stuburo fiksatorių sstema slankstelinei perkutaninei fiksacijai (DePuySynthes, Johnson&amp;Johnson)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</si>
</sst>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b/>
      <sz val="10"/>
      <color rgb="FF000000"/>
      <name val="Times New Roman"/>
      <family val="1"/>
      <charset val="186"/>
    </font>
    <font>
      <i/>
      <sz val="10"/>
      <color rgb="FF000000"/>
      <name val="Times New Roman"/>
      <family val="1"/>
    </font>
    <font>
      <i/>
      <sz val="10"/>
      <color theme="1"/>
      <name val="Times New Roman"/>
      <family val="1"/>
    </font>
    <font>
      <sz val="10"/>
      <color rgb="FF000000"/>
      <name val="Times New Roman"/>
      <family val="1"/>
      <charset val="186"/>
    </font>
    <font>
      <sz val="10"/>
      <color theme="1"/>
      <name val="Times New Roman"/>
      <family val="1"/>
      <charset val="186"/>
    </font>
    <font>
      <sz val="10"/>
      <color rgb="FFFFFFFF"/>
      <name val="Times New Roman"/>
      <family val="1"/>
      <charset val="186"/>
    </font>
    <font>
      <sz val="11"/>
      <color rgb="FF000000"/>
      <name val="Calibri"/>
      <family val="2"/>
      <charset val="186"/>
    </font>
    <font>
      <b/>
      <sz val="9"/>
      <color theme="1"/>
      <name val="Times New Roman"/>
      <family val="1"/>
    </font>
    <font>
      <sz val="9"/>
      <color rgb="FF000000"/>
      <name val="Calibri"/>
      <family val="2"/>
      <charset val="186"/>
    </font>
    <font>
      <b/>
      <sz val="11"/>
      <color theme="1"/>
      <name val="Calibri"/>
      <family val="2"/>
      <scheme val="minor"/>
    </font>
    <font>
      <b/>
      <i/>
      <u/>
      <sz val="10"/>
      <color theme="1"/>
      <name val="Times New Roman"/>
      <family val="1"/>
    </font>
    <font>
      <b/>
      <sz val="10"/>
      <color theme="1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  <charset val="186"/>
    </font>
    <font>
      <b/>
      <sz val="10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rgb="FFFFFF00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7" fillId="0" borderId="0"/>
  </cellStyleXfs>
  <cellXfs count="36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9" fillId="0" borderId="1" xfId="0" applyFont="1" applyBorder="1"/>
    <xf numFmtId="0" fontId="13" fillId="0" borderId="0" xfId="0" applyFont="1" applyAlignment="1">
      <alignment wrapText="1"/>
    </xf>
    <xf numFmtId="0" fontId="13" fillId="0" borderId="1" xfId="0" applyFont="1" applyBorder="1" applyAlignment="1">
      <alignment wrapText="1"/>
    </xf>
    <xf numFmtId="0" fontId="13" fillId="0" borderId="1" xfId="0" applyFont="1" applyBorder="1" applyAlignment="1">
      <alignment horizontal="left" vertical="top" wrapText="1"/>
    </xf>
    <xf numFmtId="0" fontId="13" fillId="0" borderId="0" xfId="0" applyFont="1" applyAlignment="1">
      <alignment vertical="center" wrapText="1"/>
    </xf>
    <xf numFmtId="0" fontId="0" fillId="0" borderId="0" xfId="0" applyAlignment="1">
      <alignment wrapText="1"/>
    </xf>
    <xf numFmtId="9" fontId="5" fillId="0" borderId="1" xfId="0" applyNumberFormat="1" applyFont="1" applyBorder="1" applyAlignment="1">
      <alignment horizontal="center" vertical="center" wrapText="1"/>
    </xf>
    <xf numFmtId="4" fontId="0" fillId="0" borderId="0" xfId="0" applyNumberFormat="1"/>
    <xf numFmtId="4" fontId="8" fillId="0" borderId="1" xfId="0" applyNumberFormat="1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4" fontId="5" fillId="0" borderId="1" xfId="0" applyNumberFormat="1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4" fontId="14" fillId="0" borderId="1" xfId="0" applyNumberFormat="1" applyFont="1" applyBorder="1" applyAlignment="1">
      <alignment horizontal="center" vertical="center" wrapText="1"/>
    </xf>
    <xf numFmtId="4" fontId="14" fillId="0" borderId="1" xfId="0" applyNumberFormat="1" applyFont="1" applyBorder="1" applyAlignment="1">
      <alignment horizontal="center"/>
    </xf>
    <xf numFmtId="0" fontId="15" fillId="0" borderId="1" xfId="0" applyFont="1" applyBorder="1" applyAlignment="1">
      <alignment horizontal="left" vertical="top" wrapText="1"/>
    </xf>
    <xf numFmtId="0" fontId="12" fillId="0" borderId="2" xfId="0" applyFont="1" applyBorder="1" applyAlignment="1">
      <alignment horizontal="right" vertical="center" wrapText="1"/>
    </xf>
    <xf numFmtId="0" fontId="12" fillId="0" borderId="3" xfId="0" applyFont="1" applyBorder="1" applyAlignment="1">
      <alignment horizontal="right" vertical="center" wrapText="1"/>
    </xf>
    <xf numFmtId="0" fontId="12" fillId="0" borderId="4" xfId="0" applyFont="1" applyBorder="1" applyAlignment="1">
      <alignment horizontal="right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10" fillId="0" borderId="0" xfId="0" applyFont="1" applyAlignment="1">
      <alignment horizontal="left"/>
    </xf>
    <xf numFmtId="0" fontId="0" fillId="0" borderId="0" xfId="0" applyAlignment="1">
      <alignment horizontal="left"/>
    </xf>
  </cellXfs>
  <cellStyles count="2">
    <cellStyle name="Įprastas 3" xfId="1" xr:uid="{BDBCBBDB-BA4D-4048-BB85-1F8BDF5E859F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CF1568-79F1-4BF3-9CCC-AEA52C6D6D79}">
  <dimension ref="A1:P16"/>
  <sheetViews>
    <sheetView tabSelected="1" zoomScale="70" zoomScaleNormal="70" workbookViewId="0">
      <selection activeCell="M2" sqref="M2"/>
    </sheetView>
  </sheetViews>
  <sheetFormatPr defaultRowHeight="14.4" x14ac:dyDescent="0.3"/>
  <cols>
    <col min="2" max="2" width="25.21875" customWidth="1"/>
    <col min="4" max="4" width="10" customWidth="1"/>
    <col min="5" max="5" width="27.109375" style="16" customWidth="1"/>
    <col min="6" max="6" width="12.44140625" style="18" customWidth="1"/>
    <col min="7" max="7" width="11.88671875" customWidth="1"/>
    <col min="8" max="8" width="10.44140625" style="18" customWidth="1"/>
    <col min="9" max="9" width="8.77734375" style="18"/>
    <col min="11" max="11" width="8.77734375" style="18"/>
    <col min="13" max="14" width="8.77734375" style="18"/>
    <col min="15" max="15" width="11.33203125" style="18" customWidth="1"/>
    <col min="16" max="16" width="11.6640625" customWidth="1"/>
  </cols>
  <sheetData>
    <row r="1" spans="1:16" x14ac:dyDescent="0.3">
      <c r="A1" s="34" t="s">
        <v>30</v>
      </c>
      <c r="B1" s="35"/>
      <c r="C1" s="35"/>
      <c r="D1" s="35"/>
    </row>
    <row r="4" spans="1:16" ht="216" customHeight="1" x14ac:dyDescent="0.3">
      <c r="A4" s="9" t="s">
        <v>25</v>
      </c>
      <c r="B4" s="9" t="s">
        <v>0</v>
      </c>
      <c r="C4" s="9" t="s">
        <v>1</v>
      </c>
      <c r="D4" s="9" t="s">
        <v>33</v>
      </c>
      <c r="E4" s="9" t="s">
        <v>34</v>
      </c>
      <c r="F4" s="19" t="s">
        <v>27</v>
      </c>
      <c r="G4" s="9" t="s">
        <v>35</v>
      </c>
      <c r="H4" s="19" t="s">
        <v>36</v>
      </c>
      <c r="I4" s="19" t="s">
        <v>31</v>
      </c>
      <c r="J4" s="9" t="s">
        <v>2</v>
      </c>
      <c r="K4" s="19" t="s">
        <v>37</v>
      </c>
      <c r="L4" s="9" t="s">
        <v>3</v>
      </c>
      <c r="M4" s="19" t="s">
        <v>4</v>
      </c>
      <c r="N4" s="19" t="s">
        <v>5</v>
      </c>
      <c r="O4" s="19" t="s">
        <v>26</v>
      </c>
      <c r="P4" s="9" t="s">
        <v>6</v>
      </c>
    </row>
    <row r="5" spans="1:16" x14ac:dyDescent="0.3">
      <c r="A5" s="1">
        <v>1</v>
      </c>
      <c r="B5" s="1">
        <v>2</v>
      </c>
      <c r="C5" s="1">
        <v>3</v>
      </c>
      <c r="D5" s="1">
        <v>4</v>
      </c>
      <c r="E5" s="1">
        <v>5</v>
      </c>
      <c r="F5" s="24">
        <v>6</v>
      </c>
      <c r="G5" s="2">
        <v>7</v>
      </c>
      <c r="H5" s="20">
        <v>8</v>
      </c>
      <c r="I5" s="20">
        <v>9</v>
      </c>
      <c r="J5" s="2">
        <v>10</v>
      </c>
      <c r="K5" s="20">
        <v>11</v>
      </c>
      <c r="L5" s="2">
        <v>12</v>
      </c>
      <c r="M5" s="20">
        <v>13</v>
      </c>
      <c r="N5" s="20">
        <v>14</v>
      </c>
      <c r="O5" s="20" t="s">
        <v>32</v>
      </c>
      <c r="P5" s="2">
        <v>16</v>
      </c>
    </row>
    <row r="6" spans="1:16" ht="66" x14ac:dyDescent="0.3">
      <c r="A6" s="3">
        <v>1</v>
      </c>
      <c r="B6" s="4" t="s">
        <v>7</v>
      </c>
      <c r="C6" s="5"/>
      <c r="D6" s="6"/>
      <c r="E6" s="27" t="s">
        <v>46</v>
      </c>
      <c r="F6" s="23"/>
      <c r="G6" s="7">
        <v>8</v>
      </c>
      <c r="H6" s="21" t="s">
        <v>8</v>
      </c>
      <c r="I6" s="21" t="s">
        <v>9</v>
      </c>
      <c r="J6" s="7"/>
      <c r="K6" s="21"/>
      <c r="L6" s="7"/>
      <c r="M6" s="21"/>
      <c r="N6" s="21"/>
      <c r="O6" s="21"/>
      <c r="P6" s="5"/>
    </row>
    <row r="7" spans="1:16" ht="66.599999999999994" x14ac:dyDescent="0.3">
      <c r="A7" s="5" t="s">
        <v>10</v>
      </c>
      <c r="B7" s="5" t="s">
        <v>11</v>
      </c>
      <c r="C7" s="5" t="s">
        <v>12</v>
      </c>
      <c r="D7" s="6">
        <v>200</v>
      </c>
      <c r="E7" s="12" t="s">
        <v>39</v>
      </c>
      <c r="F7" s="25">
        <v>322</v>
      </c>
      <c r="G7" s="17">
        <v>0.05</v>
      </c>
      <c r="H7" s="22">
        <f>F7*0.05</f>
        <v>16.100000000000001</v>
      </c>
      <c r="I7" s="22">
        <f>F7*1.05</f>
        <v>338.1</v>
      </c>
      <c r="J7" s="10" t="s">
        <v>45</v>
      </c>
      <c r="K7" s="25">
        <v>322</v>
      </c>
      <c r="L7" s="17">
        <v>0.05</v>
      </c>
      <c r="M7" s="22">
        <f>K7*0.05</f>
        <v>16.100000000000001</v>
      </c>
      <c r="N7" s="22">
        <f>K7*1.05</f>
        <v>338.1</v>
      </c>
      <c r="O7" s="22">
        <f>F7*D7</f>
        <v>64400</v>
      </c>
      <c r="P7" s="11" t="s">
        <v>13</v>
      </c>
    </row>
    <row r="8" spans="1:16" ht="66.599999999999994" x14ac:dyDescent="0.3">
      <c r="A8" s="5" t="s">
        <v>14</v>
      </c>
      <c r="B8" s="5" t="s">
        <v>15</v>
      </c>
      <c r="C8" s="5" t="s">
        <v>12</v>
      </c>
      <c r="D8" s="6">
        <v>40</v>
      </c>
      <c r="E8" s="13" t="s">
        <v>40</v>
      </c>
      <c r="F8" s="25">
        <v>264.5</v>
      </c>
      <c r="G8" s="17">
        <v>0.05</v>
      </c>
      <c r="H8" s="22">
        <f t="shared" ref="H8:H12" si="0">F8*0.05</f>
        <v>13.225000000000001</v>
      </c>
      <c r="I8" s="22">
        <f t="shared" ref="I8:I11" si="1">F8*1.05</f>
        <v>277.72500000000002</v>
      </c>
      <c r="J8" s="10" t="s">
        <v>45</v>
      </c>
      <c r="K8" s="25">
        <v>264.5</v>
      </c>
      <c r="L8" s="17">
        <v>0.05</v>
      </c>
      <c r="M8" s="22">
        <f t="shared" ref="M8:M12" si="2">K8*0.05</f>
        <v>13.225000000000001</v>
      </c>
      <c r="N8" s="22">
        <f t="shared" ref="N8:N11" si="3">K8*1.05</f>
        <v>277.72500000000002</v>
      </c>
      <c r="O8" s="22">
        <f t="shared" ref="O8:O12" si="4">F8*D8</f>
        <v>10580</v>
      </c>
      <c r="P8" s="11" t="s">
        <v>13</v>
      </c>
    </row>
    <row r="9" spans="1:16" ht="53.4" x14ac:dyDescent="0.3">
      <c r="A9" s="5" t="s">
        <v>16</v>
      </c>
      <c r="B9" s="5" t="s">
        <v>17</v>
      </c>
      <c r="C9" s="5" t="s">
        <v>12</v>
      </c>
      <c r="D9" s="6">
        <v>220</v>
      </c>
      <c r="E9" s="12" t="s">
        <v>41</v>
      </c>
      <c r="F9" s="25">
        <v>57.5</v>
      </c>
      <c r="G9" s="17">
        <v>0.05</v>
      </c>
      <c r="H9" s="22">
        <f t="shared" si="0"/>
        <v>2.875</v>
      </c>
      <c r="I9" s="22">
        <f t="shared" si="1"/>
        <v>60.375</v>
      </c>
      <c r="J9" s="10" t="s">
        <v>45</v>
      </c>
      <c r="K9" s="25">
        <v>57.5</v>
      </c>
      <c r="L9" s="17">
        <v>0.05</v>
      </c>
      <c r="M9" s="22">
        <f t="shared" si="2"/>
        <v>2.875</v>
      </c>
      <c r="N9" s="22">
        <f t="shared" si="3"/>
        <v>60.375</v>
      </c>
      <c r="O9" s="22">
        <f t="shared" si="4"/>
        <v>12650</v>
      </c>
      <c r="P9" s="11" t="s">
        <v>13</v>
      </c>
    </row>
    <row r="10" spans="1:16" ht="184.8" x14ac:dyDescent="0.3">
      <c r="A10" s="5" t="s">
        <v>18</v>
      </c>
      <c r="B10" s="5" t="s">
        <v>19</v>
      </c>
      <c r="C10" s="5" t="s">
        <v>12</v>
      </c>
      <c r="D10" s="6">
        <v>60</v>
      </c>
      <c r="E10" s="14" t="s">
        <v>42</v>
      </c>
      <c r="F10" s="25">
        <v>103.5</v>
      </c>
      <c r="G10" s="17">
        <v>0.05</v>
      </c>
      <c r="H10" s="22">
        <f t="shared" si="0"/>
        <v>5.1750000000000007</v>
      </c>
      <c r="I10" s="22">
        <f t="shared" si="1"/>
        <v>108.67500000000001</v>
      </c>
      <c r="J10" s="10" t="s">
        <v>45</v>
      </c>
      <c r="K10" s="25">
        <v>103.5</v>
      </c>
      <c r="L10" s="17">
        <v>0.05</v>
      </c>
      <c r="M10" s="22">
        <f t="shared" si="2"/>
        <v>5.1750000000000007</v>
      </c>
      <c r="N10" s="22">
        <f t="shared" si="3"/>
        <v>108.67500000000001</v>
      </c>
      <c r="O10" s="22">
        <f t="shared" si="4"/>
        <v>6210</v>
      </c>
      <c r="P10" s="11" t="s">
        <v>13</v>
      </c>
    </row>
    <row r="11" spans="1:16" ht="66" x14ac:dyDescent="0.3">
      <c r="A11" s="5" t="s">
        <v>20</v>
      </c>
      <c r="B11" s="5" t="s">
        <v>21</v>
      </c>
      <c r="C11" s="5" t="s">
        <v>12</v>
      </c>
      <c r="D11" s="8">
        <v>60</v>
      </c>
      <c r="E11" s="15" t="s">
        <v>43</v>
      </c>
      <c r="F11" s="26">
        <v>23</v>
      </c>
      <c r="G11" s="17">
        <v>0.05</v>
      </c>
      <c r="H11" s="22">
        <f t="shared" si="0"/>
        <v>1.1500000000000001</v>
      </c>
      <c r="I11" s="22">
        <f t="shared" si="1"/>
        <v>24.150000000000002</v>
      </c>
      <c r="J11" s="10" t="s">
        <v>45</v>
      </c>
      <c r="K11" s="26">
        <v>23</v>
      </c>
      <c r="L11" s="17">
        <v>0.05</v>
      </c>
      <c r="M11" s="22">
        <f t="shared" si="2"/>
        <v>1.1500000000000001</v>
      </c>
      <c r="N11" s="22">
        <f t="shared" si="3"/>
        <v>24.150000000000002</v>
      </c>
      <c r="O11" s="22">
        <f t="shared" si="4"/>
        <v>1380</v>
      </c>
      <c r="P11" s="11" t="s">
        <v>13</v>
      </c>
    </row>
    <row r="12" spans="1:16" ht="40.200000000000003" x14ac:dyDescent="0.3">
      <c r="A12" s="5" t="s">
        <v>22</v>
      </c>
      <c r="B12" s="8" t="s">
        <v>23</v>
      </c>
      <c r="C12" s="5" t="s">
        <v>12</v>
      </c>
      <c r="D12" s="8">
        <v>100</v>
      </c>
      <c r="E12" s="13" t="s">
        <v>44</v>
      </c>
      <c r="F12" s="26">
        <v>90</v>
      </c>
      <c r="G12" s="17">
        <v>0.05</v>
      </c>
      <c r="H12" s="22">
        <f t="shared" si="0"/>
        <v>4.5</v>
      </c>
      <c r="I12" s="22">
        <f>F12*1.05</f>
        <v>94.5</v>
      </c>
      <c r="J12" s="10" t="s">
        <v>45</v>
      </c>
      <c r="K12" s="26">
        <v>90</v>
      </c>
      <c r="L12" s="17">
        <v>0.05</v>
      </c>
      <c r="M12" s="22">
        <f t="shared" si="2"/>
        <v>4.5</v>
      </c>
      <c r="N12" s="22">
        <f>K12*1.05</f>
        <v>94.5</v>
      </c>
      <c r="O12" s="22">
        <f t="shared" si="4"/>
        <v>9000</v>
      </c>
      <c r="P12" s="11" t="s">
        <v>13</v>
      </c>
    </row>
    <row r="13" spans="1:16" ht="27.6" customHeight="1" x14ac:dyDescent="0.3">
      <c r="A13" s="28" t="s">
        <v>28</v>
      </c>
      <c r="B13" s="29"/>
      <c r="C13" s="29"/>
      <c r="D13" s="29"/>
      <c r="E13" s="29"/>
      <c r="F13" s="29"/>
      <c r="G13" s="29"/>
      <c r="H13" s="29"/>
      <c r="I13" s="29"/>
      <c r="J13" s="29"/>
      <c r="K13" s="29"/>
      <c r="L13" s="29"/>
      <c r="M13" s="29"/>
      <c r="N13" s="30"/>
      <c r="O13" s="22">
        <f>SUM(O7:O12)</f>
        <v>104220</v>
      </c>
      <c r="P13" s="11"/>
    </row>
    <row r="14" spans="1:16" ht="26.4" customHeight="1" x14ac:dyDescent="0.3">
      <c r="A14" s="28" t="s">
        <v>24</v>
      </c>
      <c r="B14" s="29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30"/>
      <c r="O14" s="22">
        <f>O15-O13</f>
        <v>5211</v>
      </c>
      <c r="P14" s="11"/>
    </row>
    <row r="15" spans="1:16" ht="27.6" customHeight="1" x14ac:dyDescent="0.3">
      <c r="A15" s="28" t="s">
        <v>29</v>
      </c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30"/>
      <c r="O15" s="22">
        <f>O13*1.05</f>
        <v>109431</v>
      </c>
      <c r="P15" s="11"/>
    </row>
    <row r="16" spans="1:16" ht="21" customHeight="1" x14ac:dyDescent="0.3">
      <c r="A16" s="31" t="s">
        <v>38</v>
      </c>
      <c r="B16" s="32"/>
      <c r="C16" s="32"/>
      <c r="D16" s="32"/>
      <c r="E16" s="32"/>
      <c r="F16" s="32"/>
      <c r="G16" s="32"/>
      <c r="H16" s="32"/>
      <c r="I16" s="32"/>
      <c r="J16" s="32"/>
      <c r="K16" s="32"/>
      <c r="L16" s="32"/>
      <c r="M16" s="32"/>
      <c r="N16" s="32"/>
      <c r="O16" s="33"/>
      <c r="P16" s="11"/>
    </row>
  </sheetData>
  <mergeCells count="5">
    <mergeCell ref="A13:N13"/>
    <mergeCell ref="A14:N14"/>
    <mergeCell ref="A15:N15"/>
    <mergeCell ref="A16:O16"/>
    <mergeCell ref="A1:D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Vilmantė Nausėdaitė</dc:creator>
  <cp:lastModifiedBy>Vilmantė Nausėdaitė</cp:lastModifiedBy>
  <dcterms:created xsi:type="dcterms:W3CDTF">2023-12-27T11:21:43Z</dcterms:created>
  <dcterms:modified xsi:type="dcterms:W3CDTF">2024-02-07T11:51:44Z</dcterms:modified>
</cp:coreProperties>
</file>