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192.168.100.6\Vidiniai\Konkursai\2023\2023-12-12-690316-Santaros_klinikos-PCVK_Griplock_8155.272_________________reikiakainasperziureti\Siuntimui\"/>
    </mc:Choice>
  </mc:AlternateContent>
  <xr:revisionPtr revIDLastSave="0" documentId="13_ncr:1_{DB56FB95-7B82-45A1-BD26-E5BBA1452B9A}" xr6:coauthVersionLast="47" xr6:coauthVersionMax="47" xr10:uidLastSave="{00000000-0000-0000-0000-000000000000}"/>
  <bookViews>
    <workbookView xWindow="-120" yWindow="-120" windowWidth="29040" windowHeight="15990" xr2:uid="{F8D1464C-A138-465B-90C0-833A78AE2F4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J13" i="1"/>
  <c r="K13" i="1" s="1"/>
  <c r="I14" i="1"/>
  <c r="J14" i="1"/>
  <c r="K14" i="1" s="1"/>
  <c r="I15" i="1"/>
  <c r="J15" i="1"/>
  <c r="K15" i="1" s="1"/>
  <c r="I16" i="1"/>
  <c r="J16" i="1"/>
  <c r="K16" i="1" s="1"/>
  <c r="I17" i="1"/>
  <c r="J17" i="1"/>
  <c r="K17" i="1" s="1"/>
</calcChain>
</file>

<file path=xl/sharedStrings.xml><?xml version="1.0" encoding="utf-8"?>
<sst xmlns="http://schemas.openxmlformats.org/spreadsheetml/2006/main" count="45" uniqueCount="38">
  <si>
    <t>Pirkimo dalies Nr.</t>
  </si>
  <si>
    <t>BVPŽ kodas</t>
  </si>
  <si>
    <t>Priemonės pavadinimas</t>
  </si>
  <si>
    <t>Reikalaujami parametrai</t>
  </si>
  <si>
    <t>Mato vnt.</t>
  </si>
  <si>
    <t>PVM dydis %</t>
  </si>
  <si>
    <t>Planuojama pirkimo suma Eur be PVM</t>
  </si>
  <si>
    <t>Vnt.</t>
  </si>
  <si>
    <t>33141000-0</t>
  </si>
  <si>
    <t>33141200-2</t>
  </si>
  <si>
    <t>Periferiniai centrinės venos kateteriai suaugusiems 3Fr</t>
  </si>
  <si>
    <t>Pagal Seldingerio metodiką. Dydis 3Fr. Ilgis 58-62cm. Diametras 0,5x1,0mm. Pirminis užpildymo tūris 0,35-0,37ml, tėkmės greitis 1,5-1,7ml/min, sužymėtas kas 5 cm. Pagamintas iš biostabilaus poliuretano. Termolabilus, rentgenokontrastinis, su integruota prailginimo atkarpa 9-10cm su spaustuku.  Komplektuojamas:
-su echogenine 21G punkcine adata,
-su išskečiamu introdiuseriu-prapletėju 6,8-7,2cm.,
-su švirkštu 10ml,
-su skalpeliu,
-su nitinoliniu pravedėju 48-52cm,
-su liniuote.</t>
  </si>
  <si>
    <t>Periferiniai centrinės venos kateteriai suaugusiems 4Fr</t>
  </si>
  <si>
    <t>Pagal Seldingerio metodiką. Gali būti naudojamas parenteriniui maitinimui, chemoterapijai, antibiotikų terapijai, skausmo gydymui, vaistų skyrimui, kontrastinės medžiagos injekcijoms atliekant KT. Dydis 4Fr, ilgis 55cm ±2cm, diametras 1,34-1,36mm. Pirminis užpildymo tūris ≤  0,8ml. Tėkmės greitis ≥ 19 ml/min. Maksimalus tėkmės greitis ≥ 5ml/s. Maksimalus slėgis ≥ 22,4 bar (325 psi). Centimetrinis žymėjimas skaičiais. Pagamintas iš biostabilaus poliuretano. Antimikrobinis (Agion TM antimikrobinė technologija sidabro jonų pagrindu). Termolabilus, rentgenokontrastinis, su integruota prailginimo atkarpa 9-10cm su spaustuku. Komplektuojamas:
-su echogenine 21G punkcine adata,
-su išskečiamu introdiuseriu-prapletėju 6,8-7,2cm.,
-su švirkštu 10ml,
-su skalpeliu,
-su nitinoliniu pravedėju 65cm ±2cm,
-su liniuote.</t>
  </si>
  <si>
    <t>Periferiniai centrinės venos kateteriai suaugusiems 4,5Fr</t>
  </si>
  <si>
    <t>Pagal Seldingerio metodiką. Dydis 4,5Fr, ilgis 58-62cm., diametras išorinis 1,45-1,55mm. Pirminis užpildymo tūris kiekvienos atšakos po 0,50-0,52ml, tekmės greitis kiekvienos atšakos po 8,1-8,3 ml/min., sužymėtas kas 5 cm. Pagamintas iš biostabilaus poliuretano, termolabilus, rentgenokontrastinis. Su integruota prailginimo atkarpa 9-10cm. su spaustuku. Komplektuojamas:
-su echogenine 21G punkcine adata;
-su išskečiamu introdiuseriu-prapletėju 6,8-7,2cm.;
-su švirkštu 10ml;
-su skalpeliu;
-su nitinoliniu pravedėju 48-52cm;
-su liniuote.</t>
  </si>
  <si>
    <t>PCVK (PICC) kateterių fiksavimo mechanizmas</t>
  </si>
  <si>
    <t>Drugelio ar analogiškos formos su išpjovomis PCVK kateterio sparnelių fiksavimui. Tinkamas fiksuoti PCVK su viena ar keliomis atšakomis. Dydis: 90mm ± 2mm (ilgis) x 35mm ± 2mm (plotis) x 30mm ± 2mm (plotis centrinėje dalyje). Sterilus, nelimpantis prie pirštinių. Klijų pagrindas akrilas. Fiksatorius dviejų dalių:
1 - lipni plokštelė fiksuojama prie paciento odos, pagaminta iš poliuretano (PU) ir poliesterio;
2 - viršutinė medžiaginė juostelė pagaminta iš polipropileno (PP) su velkro danga; 
Pagamintas be latekso, be DEHP (be ftalatų). Galimybė naudoti ≥ 7 dienas.</t>
  </si>
  <si>
    <t>Trijų atšakų CVK antimikrobinis rinkinys</t>
  </si>
  <si>
    <t>Dydis 7,0-7,5 Fr (išor.diam. 2,65-2,75 mm), ilgis 19-21 cm. Rinkinį sudaro: Trijų atšakų kateteris antimikrobinis, rentgenokontrastinis, termolabilus, vidinis ir išorinis paviršiai bei pati kateterio medžiaga impregnuota sidabro jonais, pagamintas iš biostabilaus poliuretano, atšakų skirtingas diametras: 14 G - tėkmės greitis ne mažiau 60 ml/min, 2 x 18G - tėkmės greitis ne mažiau 2 x 30 ml/min, tiekiamas apsauginėje juodoje movoje, su prailginimo linijom ir spaustukais, sužymėtas kas 1 cm. Adata-introdiuseris: 18 G, ilgis 69-71 mm. Kaniulė-introdiuseris: 18 G, ilgis 63-64 mm. Sužymėtas „J“ tipo pravediklis su laikikliu: ilgis 59-61 cm, diametras 0,88-0,92 mm. Plėtiklis, skalpelis, 5ml švirkštas, papildomi fiksacijos sparneliai, kamštukai injekcijoms.</t>
  </si>
  <si>
    <t>SPS 1 priedas</t>
  </si>
  <si>
    <t>TECHNINĖ SPECIFIKACIJA</t>
  </si>
  <si>
    <t>1. Prekių kokybė, žymėjimas, informacija vartotojui turi atitikti 93/42/EEC direktyvos  ir/ar  (ES) 2017/745  reglamento  reikalavimams. CE ženklinimas.</t>
  </si>
  <si>
    <t>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</si>
  <si>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3. Prekių charakteristikoms patvirtinti tiekėjai privalo pateikti techninių duomenų lapą ar lygiavertį dokumentą.</t>
  </si>
  <si>
    <t>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</si>
  <si>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Preliminarus kiekis (36 mėn. poreikis)</t>
  </si>
  <si>
    <t>Mato vnt. įkainis, Eur be PVM</t>
  </si>
  <si>
    <t>Mato vnt. įkainis, Eur su PVM</t>
  </si>
  <si>
    <t>Viso suma Eur be PVM</t>
  </si>
  <si>
    <t>Viso suma Eur su PVM</t>
  </si>
  <si>
    <r>
      <rPr>
        <b/>
        <sz val="9"/>
        <rFont val="Times New Roman"/>
        <family val="1"/>
        <charset val="186"/>
      </rPr>
      <t>Siūlomos prekės charakteristikos*</t>
    </r>
    <r>
      <rPr>
        <sz val="9"/>
        <rFont val="Times New Roman"/>
        <family val="1"/>
        <charset val="186"/>
      </rPr>
      <t>. 
Dokumento (failo pavadinimas) ir gamintojo</t>
    </r>
    <r>
      <rPr>
        <b/>
        <sz val="9"/>
        <rFont val="Times New Roman"/>
        <family val="1"/>
        <charset val="186"/>
      </rPr>
      <t xml:space="preserve"> katalogo pusl. Nr</t>
    </r>
    <r>
      <rPr>
        <sz val="9"/>
        <rFont val="Times New Roman"/>
        <family val="1"/>
        <charset val="186"/>
      </rPr>
      <t xml:space="preserve">., kuriame yra siūlomus techninius parametrus patvirtinantys duomenys), </t>
    </r>
    <r>
      <rPr>
        <b/>
        <sz val="9"/>
        <rFont val="Times New Roman"/>
        <family val="1"/>
        <charset val="186"/>
      </rPr>
      <t>nuoroda į gamintojo interneto tinklalapį</t>
    </r>
    <r>
      <rPr>
        <sz val="9"/>
        <rFont val="Times New Roman"/>
        <family val="1"/>
        <charset val="186"/>
      </rPr>
      <t xml:space="preserve"> (jei toks yra, </t>
    </r>
    <r>
      <rPr>
        <u/>
        <sz val="9"/>
        <rFont val="Times New Roman"/>
        <family val="1"/>
        <charset val="186"/>
      </rPr>
      <t>nuoroda turi būti tiksli į konkrečią prekę</t>
    </r>
    <r>
      <rPr>
        <sz val="9"/>
        <rFont val="Times New Roman"/>
        <family val="1"/>
        <charset val="186"/>
      </rPr>
      <t xml:space="preserve">).
</t>
    </r>
    <r>
      <rPr>
        <b/>
        <sz val="9"/>
        <color rgb="FFFF0000"/>
        <rFont val="Times New Roman"/>
        <family val="1"/>
        <charset val="186"/>
      </rPr>
      <t>BŪTINA NURODYTI VISĄ PRAŠOMĄ INFORMACIJĄ</t>
    </r>
  </si>
  <si>
    <t>Vienkartinių medicinos pagalbos priemonių pirkimas (7338)</t>
  </si>
  <si>
    <r>
      <t xml:space="preserve">Pagal Seldingerio metodiką. Dydis 4,5Fr, ilgis 60cm., diametras išorinis 1,5mm. Pirminis užpildymo tūris kiekvienos atšakos po 0,51ml, tekmės greitis kiekvienos atšakos po 8,2 ml/min., sužymėtas kas 5 cm. Pagamintas iš biostabilaus poliuretano, termolabilus, rentgenokontrastinis. Su integruota prailginimo atkarpa 9cm. su spaustuku. Komplektuojamas:
-su echogenine 21G punkcine adata;
-su išskečiamu introdiuseriu-prapletėju 7cm.;
-su švirkštu 10ml;
-su skalpeliu;
-su nitinoliniu pravedėju 50cm;
-su liniuote.                                            Žr. Katalogai Nr.11_Nr.1294.345_ir_Nr.9-Nr.10_Nr.11_Visi_PCVK, Vygon,  </t>
    </r>
    <r>
      <rPr>
        <b/>
        <sz val="10"/>
        <color theme="1"/>
        <rFont val="Times New Roman"/>
        <family val="1"/>
      </rPr>
      <t>Lifecath PICC 4,5Fr with MST</t>
    </r>
    <r>
      <rPr>
        <sz val="10"/>
        <color theme="1"/>
        <rFont val="Times New Roman"/>
        <family val="1"/>
        <charset val="186"/>
      </rPr>
      <t xml:space="preserve">
</t>
    </r>
    <r>
      <rPr>
        <b/>
        <sz val="10"/>
        <color theme="1"/>
        <rFont val="Times New Roman"/>
        <family val="1"/>
      </rPr>
      <t>Nr.1294.345</t>
    </r>
  </si>
  <si>
    <r>
      <t xml:space="preserve">Drugelio formos su išpjovomis PCVK kateterio sparnelių fiksavimui. Tinkamas fiksuoti PCVK su viena ar keliomis atšakomis. Dydis: 90mm (ilgis) x 35mm (plotis) x 30mm (plotis centrinėje dalyje). Sterilus, nelimpantis prie pirštinių. Klijų pagrindas akrilas. Fiksatorius dviejų dalių:
1 - lipni plokštelė fiksuojama prie paciento odos, pagaminta iš poliuretano (PU) ir poliesterio;
2 - viršutinė medžiaginė juostelė pagaminta iš polipropileno (PP) su velkro danga; 
Pagamintas be latekso, be DEHP (be ftalatų). Galimybė naudoti 7 dienas.            </t>
    </r>
    <r>
      <rPr>
        <b/>
        <sz val="10"/>
        <color theme="1"/>
        <rFont val="Times New Roman"/>
        <family val="1"/>
      </rPr>
      <t>Žr. Katalogai Nr.12_Nr.5804.10_ir_Nr.9-Nr.10_Nr.11_Visi_PCVK, Vygon, Maxflo Griplock, Nr.5804.10</t>
    </r>
  </si>
  <si>
    <r>
      <t xml:space="preserve">Pagal Seldingerio metodiką. Dydis 3Fr. Ilgis 60cm. Diametras 0,5x1,0mm. Pirminis užpildymo tūris 0,36ml, tėkmės greitis 1,6 ml/min, sužymėtas kas 5 cm. Pagamintas iš biostabilaus poliuretano. Termolabilus, rentgenokontrastinis, su integruota prailginimo atkarpa 9cm su spaustuku.  Komplektuojamas:
-su echogenine 21G punkcine adata,
-su išskečiamu introdiuseriu-prapletėju 7cm.,
-su švirkštu 10ml,
-su skalpeliu,
-su nitinoliniu pravedėju 50cm,
-su liniuote.                                             </t>
    </r>
    <r>
      <rPr>
        <b/>
        <sz val="10"/>
        <color theme="1"/>
        <rFont val="Times New Roman"/>
        <family val="1"/>
      </rPr>
      <t>Žr. Katalogai Nr.9_Nr.1294.113_2-6psl._ir_Nr.9-Nr.10_Nr.11_Nr.12_Visi_PCVK, Vygon, Lifecath PICC Nr.1294.113</t>
    </r>
  </si>
  <si>
    <r>
      <t xml:space="preserve">Pagal Seldingerio metodiką. Gali būti naudojamas parenteriniui maitinimui, chemoterapijai, antibiotikų terapijai, skausmo gydymui, vaistų skyrimui, kontrastinės medžiagos injekcijoms atliekant KT. Dydis 4Fr, ilgis 55cm, diametras 1,35mm. Pirminis užpildymo tūris 0,8ml. Tėkmės greitis 19 ml/min. Maksimalus tėkmės greitis ≥ 5ml/s. Maksimalus slėgis 22,4 bar (325 psi). Centimetrinis žymėjimas skaičiais. Pagamintas iš biostabilaus poliuretano. Antimikrobinis (Agion TM antimikrobinė technologija sidabro jonų pagrindu). Termolabilus, rentgenokontrastinis, su integruota prailginimo atkarpa 9cm su spaustuku. Komplektuojamas:
-su echogenine 21G punkcine adata,
-su išskečiamu introdiuseriu-prapletėju 7cm.,
-su švirkštu 10ml,
-su skalpeliu,
-su nitinoliniu pravedėju 67cm,
-su liniuote.                                            </t>
    </r>
    <r>
      <rPr>
        <b/>
        <sz val="10"/>
        <color theme="1"/>
        <rFont val="Times New Roman"/>
        <family val="1"/>
      </rPr>
      <t>Žr. Katalogai Nr.10_Nr.8394.414_ir_Nr.9-Nr.10_Nr.11_Visi_PCVK, Vygon, Lifecath PICC expert 4Fr Nr.8394.414</t>
    </r>
  </si>
  <si>
    <r>
      <t xml:space="preserve">Dydis 7,5 Fr (išor.diam. 2,7 mm), ilgis 20 cm. Rinkinį sudaro: Trijų atšakų kateteris antimikrobinis, rentgenokontrastinis, termolabilus, vidinis ir išorinis paviršiai bei pati kateterio medžiaga impregnuota sidabro jonais, pagamintas iš biostabilaus poliuretano, atšakų skirtingas diametras: 14 G - tėkmės greitis 60 ml/min, 2 x 18G - tėkmės greitis 2 x 30 ml/min, tiekiamas apsauginėje juodoje movoje, su prailginimo linijom ir spaustukais, sužymėtas kas 1 cm. Adata-introdiuseris: 18 G, ilgis 70 mm.  Sužymėtas „J“ tipo pravediklis su laikikliu: ilgis 60 cm, diametras 0,88 mm. Plėtiklis, skalpelis, 5ml švirkštas, papildomi fiksacijos sparneliai, kamštukai injekcijoms.                          </t>
    </r>
    <r>
      <rPr>
        <b/>
        <sz val="11"/>
        <color theme="1"/>
        <rFont val="Times New Roman"/>
        <family val="1"/>
      </rPr>
      <t>Žr. Katalogai Nr.13_Trijų atšakų CVK antimikrobinis rinkinys_2-6psl., Multicath 
Expert UP triple lumen, 7,5Fr x 20cm 
Vygon Nr.8155.272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</si>
</sst>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sz val="11"/>
      <color rgb="FF2E0927"/>
      <name val="Times New Roman"/>
      <family val="1"/>
      <charset val="186"/>
    </font>
    <font>
      <sz val="11"/>
      <color rgb="FF000000"/>
      <name val="Times New Roman"/>
      <family val="1"/>
      <charset val="186"/>
    </font>
    <font>
      <b/>
      <sz val="10"/>
      <color theme="1"/>
      <name val="Times New Roman"/>
      <family val="1"/>
      <charset val="186"/>
    </font>
    <font>
      <sz val="9"/>
      <name val="Times New Roman"/>
      <family val="1"/>
      <charset val="186"/>
    </font>
    <font>
      <b/>
      <sz val="9"/>
      <name val="Times New Roman"/>
      <family val="1"/>
      <charset val="186"/>
    </font>
    <font>
      <u/>
      <sz val="9"/>
      <name val="Times New Roman"/>
      <family val="1"/>
      <charset val="186"/>
    </font>
    <font>
      <b/>
      <sz val="9"/>
      <color rgb="FFFF0000"/>
      <name val="Times New Roman"/>
      <family val="1"/>
      <charset val="186"/>
    </font>
    <font>
      <b/>
      <sz val="10"/>
      <name val="Times New Roman"/>
      <family val="1"/>
      <charset val="186"/>
    </font>
    <font>
      <sz val="10"/>
      <color theme="1"/>
      <name val="Times New Roman"/>
      <family val="1"/>
      <charset val="186"/>
    </font>
    <font>
      <sz val="11"/>
      <color theme="1"/>
      <name val="Times New Roman"/>
      <family val="1"/>
    </font>
    <font>
      <b/>
      <sz val="10"/>
      <color theme="1"/>
      <name val="Times New Roman"/>
      <family val="1"/>
    </font>
    <font>
      <b/>
      <sz val="11"/>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1" xfId="0" applyFont="1" applyBorder="1" applyAlignment="1">
      <alignment horizontal="left" vertical="top" wrapText="1"/>
    </xf>
    <xf numFmtId="0" fontId="3" fillId="0" borderId="1" xfId="0" applyFont="1" applyBorder="1" applyAlignment="1">
      <alignment horizontal="center" vertical="top"/>
    </xf>
    <xf numFmtId="0" fontId="4" fillId="0" borderId="1" xfId="0" applyFont="1" applyBorder="1" applyAlignment="1">
      <alignment horizontal="left" vertical="top"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2" borderId="0" xfId="0" applyFont="1" applyFill="1"/>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0" borderId="0" xfId="0" applyFont="1"/>
    <xf numFmtId="0" fontId="5" fillId="0" borderId="1" xfId="0" applyFont="1" applyBorder="1" applyAlignment="1">
      <alignment horizontal="center" vertical="top" wrapText="1"/>
    </xf>
    <xf numFmtId="2" fontId="6" fillId="0" borderId="1" xfId="0" applyNumberFormat="1" applyFont="1" applyBorder="1" applyAlignment="1">
      <alignment horizontal="center" vertical="top" wrapText="1"/>
    </xf>
    <xf numFmtId="1" fontId="2" fillId="0" borderId="1" xfId="0" applyNumberFormat="1" applyFont="1" applyBorder="1" applyAlignment="1">
      <alignment horizontal="center" vertical="center" wrapText="1"/>
    </xf>
    <xf numFmtId="0" fontId="10" fillId="2" borderId="1" xfId="0" applyFont="1" applyFill="1" applyBorder="1" applyAlignment="1">
      <alignment horizontal="center" vertical="top" wrapText="1"/>
    </xf>
    <xf numFmtId="164" fontId="10" fillId="2" borderId="1" xfId="0" applyNumberFormat="1" applyFont="1" applyFill="1" applyBorder="1" applyAlignment="1">
      <alignment horizontal="center" vertical="top" wrapText="1"/>
    </xf>
    <xf numFmtId="0" fontId="11" fillId="0" borderId="0" xfId="0" applyFont="1" applyAlignment="1">
      <alignment vertical="top"/>
    </xf>
    <xf numFmtId="0" fontId="0" fillId="0" borderId="0" xfId="0" applyAlignment="1">
      <alignment vertical="center"/>
    </xf>
    <xf numFmtId="0" fontId="2" fillId="0" borderId="0" xfId="0" applyFont="1" applyAlignment="1">
      <alignment vertical="center"/>
    </xf>
    <xf numFmtId="0" fontId="12" fillId="0" borderId="1" xfId="0" applyFont="1" applyBorder="1" applyAlignment="1">
      <alignment horizontal="left" vertical="center" wrapText="1"/>
    </xf>
    <xf numFmtId="0" fontId="11" fillId="0" borderId="1" xfId="0" applyFont="1" applyBorder="1" applyAlignment="1">
      <alignment horizontal="left" vertical="top" wrapText="1"/>
    </xf>
    <xf numFmtId="0" fontId="2" fillId="0" borderId="0" xfId="0" applyFont="1" applyAlignment="1">
      <alignment horizontal="left" vertical="top" wrapText="1"/>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2BB4-13A8-40B7-8BB8-0092A912F599}">
  <sheetPr>
    <pageSetUpPr fitToPage="1"/>
  </sheetPr>
  <dimension ref="A1:M17"/>
  <sheetViews>
    <sheetView tabSelected="1" topLeftCell="A16" zoomScale="85" zoomScaleNormal="85" workbookViewId="0">
      <selection activeCell="I17" sqref="I17"/>
    </sheetView>
  </sheetViews>
  <sheetFormatPr defaultRowHeight="15" x14ac:dyDescent="0.25"/>
  <cols>
    <col min="2" max="2" width="14.5703125" customWidth="1"/>
    <col min="3" max="3" width="35.140625" customWidth="1"/>
    <col min="4" max="4" width="69.85546875" customWidth="1"/>
    <col min="6" max="6" width="11.42578125" customWidth="1"/>
    <col min="9" max="9" width="13.85546875" customWidth="1"/>
    <col min="10" max="10" width="11" customWidth="1"/>
    <col min="11" max="11" width="11.28515625" customWidth="1"/>
    <col min="12" max="12" width="33.5703125" customWidth="1"/>
    <col min="13" max="13" width="15" style="19" bestFit="1" customWidth="1"/>
  </cols>
  <sheetData>
    <row r="1" spans="1:13" x14ac:dyDescent="0.25">
      <c r="M1" s="20" t="s">
        <v>20</v>
      </c>
    </row>
    <row r="2" spans="1:13" s="7" customFormat="1" x14ac:dyDescent="0.25">
      <c r="D2" s="8"/>
      <c r="E2" s="10"/>
      <c r="F2" s="9"/>
      <c r="G2" s="10"/>
      <c r="H2" s="10"/>
      <c r="J2" s="10"/>
      <c r="M2" s="10"/>
    </row>
    <row r="3" spans="1:13" s="7" customFormat="1" x14ac:dyDescent="0.25">
      <c r="A3" s="24" t="s">
        <v>21</v>
      </c>
      <c r="B3" s="24"/>
      <c r="C3" s="24"/>
      <c r="D3" s="24"/>
      <c r="E3" s="10"/>
      <c r="F3" s="9"/>
      <c r="G3" s="10"/>
      <c r="H3" s="10"/>
      <c r="J3" s="10"/>
      <c r="M3" s="10"/>
    </row>
    <row r="4" spans="1:13" s="7" customFormat="1" x14ac:dyDescent="0.25">
      <c r="A4" s="24" t="s">
        <v>32</v>
      </c>
      <c r="B4" s="24"/>
      <c r="C4" s="24"/>
      <c r="D4" s="24"/>
      <c r="E4" s="10"/>
      <c r="F4" s="9"/>
      <c r="G4" s="10"/>
      <c r="H4" s="10"/>
      <c r="J4" s="10"/>
      <c r="M4" s="10"/>
    </row>
    <row r="5" spans="1:13" s="7" customFormat="1" x14ac:dyDescent="0.25">
      <c r="C5" s="11"/>
      <c r="D5" s="9"/>
      <c r="E5" s="10"/>
      <c r="F5" s="9"/>
      <c r="G5" s="10"/>
      <c r="H5" s="10"/>
      <c r="J5" s="10"/>
      <c r="M5" s="10"/>
    </row>
    <row r="6" spans="1:13" s="12" customFormat="1" ht="15" customHeight="1" x14ac:dyDescent="0.25">
      <c r="A6" s="23" t="s">
        <v>22</v>
      </c>
      <c r="B6" s="23"/>
      <c r="C6" s="23"/>
      <c r="D6" s="23"/>
      <c r="M6" s="20"/>
    </row>
    <row r="7" spans="1:13" s="12" customFormat="1" ht="30" customHeight="1" x14ac:dyDescent="0.25">
      <c r="A7" s="23" t="s">
        <v>23</v>
      </c>
      <c r="B7" s="23"/>
      <c r="C7" s="23"/>
      <c r="D7" s="23"/>
      <c r="M7" s="20"/>
    </row>
    <row r="8" spans="1:13" s="12" customFormat="1" ht="15" customHeight="1" x14ac:dyDescent="0.25">
      <c r="A8" s="23" t="s">
        <v>24</v>
      </c>
      <c r="B8" s="23"/>
      <c r="C8" s="23"/>
      <c r="D8" s="23"/>
      <c r="M8" s="20"/>
    </row>
    <row r="9" spans="1:13" s="12" customFormat="1" ht="156" customHeight="1" x14ac:dyDescent="0.25">
      <c r="A9" s="23" t="s">
        <v>25</v>
      </c>
      <c r="B9" s="23"/>
      <c r="C9" s="23"/>
      <c r="D9" s="23"/>
      <c r="M9" s="20"/>
    </row>
    <row r="12" spans="1:13" s="18" customFormat="1" ht="113.25" customHeight="1" x14ac:dyDescent="0.25">
      <c r="A12" s="13" t="s">
        <v>0</v>
      </c>
      <c r="B12" s="13" t="s">
        <v>1</v>
      </c>
      <c r="C12" s="13" t="s">
        <v>2</v>
      </c>
      <c r="D12" s="13" t="s">
        <v>3</v>
      </c>
      <c r="E12" s="13" t="s">
        <v>4</v>
      </c>
      <c r="F12" s="16" t="s">
        <v>26</v>
      </c>
      <c r="G12" s="13" t="s">
        <v>27</v>
      </c>
      <c r="H12" s="13" t="s">
        <v>5</v>
      </c>
      <c r="I12" s="13" t="s">
        <v>28</v>
      </c>
      <c r="J12" s="13" t="s">
        <v>29</v>
      </c>
      <c r="K12" s="13" t="s">
        <v>30</v>
      </c>
      <c r="L12" s="14" t="s">
        <v>31</v>
      </c>
      <c r="M12" s="17" t="s">
        <v>6</v>
      </c>
    </row>
    <row r="13" spans="1:13" ht="242.25" x14ac:dyDescent="0.25">
      <c r="A13" s="1">
        <v>9</v>
      </c>
      <c r="B13" s="2" t="s">
        <v>9</v>
      </c>
      <c r="C13" s="1" t="s">
        <v>10</v>
      </c>
      <c r="D13" s="3" t="s">
        <v>11</v>
      </c>
      <c r="E13" s="5" t="s">
        <v>7</v>
      </c>
      <c r="F13" s="4">
        <v>70</v>
      </c>
      <c r="G13" s="4">
        <v>130.19999999999999</v>
      </c>
      <c r="H13" s="15">
        <v>5</v>
      </c>
      <c r="I13" s="4">
        <f t="shared" ref="I13:I17" si="0">G13*1.05</f>
        <v>136.71</v>
      </c>
      <c r="J13" s="4">
        <f t="shared" ref="J13:J17" si="1">F13*G13</f>
        <v>9114</v>
      </c>
      <c r="K13" s="6">
        <f t="shared" ref="K13:K17" si="2">J13*1.05</f>
        <v>9569.7000000000007</v>
      </c>
      <c r="L13" s="22" t="s">
        <v>35</v>
      </c>
      <c r="M13" s="6">
        <v>9119.9989999999998</v>
      </c>
    </row>
    <row r="14" spans="1:13" ht="357.75" customHeight="1" x14ac:dyDescent="0.25">
      <c r="A14" s="1">
        <v>10</v>
      </c>
      <c r="B14" s="2" t="s">
        <v>9</v>
      </c>
      <c r="C14" s="1" t="s">
        <v>12</v>
      </c>
      <c r="D14" s="3" t="s">
        <v>13</v>
      </c>
      <c r="E14" s="5" t="s">
        <v>7</v>
      </c>
      <c r="F14" s="4">
        <v>69</v>
      </c>
      <c r="G14" s="4">
        <v>171.5</v>
      </c>
      <c r="H14" s="15">
        <v>5</v>
      </c>
      <c r="I14" s="4">
        <f t="shared" si="0"/>
        <v>180.07500000000002</v>
      </c>
      <c r="J14" s="4">
        <f t="shared" si="1"/>
        <v>11833.5</v>
      </c>
      <c r="K14" s="6">
        <f t="shared" si="2"/>
        <v>12425.175000000001</v>
      </c>
      <c r="L14" s="22" t="s">
        <v>36</v>
      </c>
      <c r="M14" s="6">
        <v>11839.9998</v>
      </c>
    </row>
    <row r="15" spans="1:13" ht="284.25" customHeight="1" x14ac:dyDescent="0.25">
      <c r="A15" s="1">
        <v>11</v>
      </c>
      <c r="B15" s="2" t="s">
        <v>9</v>
      </c>
      <c r="C15" s="1" t="s">
        <v>14</v>
      </c>
      <c r="D15" s="3" t="s">
        <v>15</v>
      </c>
      <c r="E15" s="5" t="s">
        <v>7</v>
      </c>
      <c r="F15" s="4">
        <v>69</v>
      </c>
      <c r="G15" s="4">
        <v>136.80000000000001</v>
      </c>
      <c r="H15" s="15">
        <v>5</v>
      </c>
      <c r="I15" s="4">
        <f t="shared" si="0"/>
        <v>143.64000000000001</v>
      </c>
      <c r="J15" s="4">
        <f t="shared" si="1"/>
        <v>9439.2000000000007</v>
      </c>
      <c r="K15" s="6">
        <f t="shared" si="2"/>
        <v>9911.1600000000017</v>
      </c>
      <c r="L15" s="22" t="s">
        <v>33</v>
      </c>
      <c r="M15" s="6">
        <v>9439.9997100000001</v>
      </c>
    </row>
    <row r="16" spans="1:13" ht="260.25" customHeight="1" x14ac:dyDescent="0.25">
      <c r="A16" s="1">
        <v>12</v>
      </c>
      <c r="B16" s="2" t="s">
        <v>8</v>
      </c>
      <c r="C16" s="1" t="s">
        <v>16</v>
      </c>
      <c r="D16" s="3" t="s">
        <v>17</v>
      </c>
      <c r="E16" s="5" t="s">
        <v>7</v>
      </c>
      <c r="F16" s="4">
        <v>106</v>
      </c>
      <c r="G16" s="4">
        <v>13.8</v>
      </c>
      <c r="H16" s="15">
        <v>5</v>
      </c>
      <c r="I16" s="4">
        <f t="shared" si="0"/>
        <v>14.490000000000002</v>
      </c>
      <c r="J16" s="4">
        <f t="shared" si="1"/>
        <v>1462.8000000000002</v>
      </c>
      <c r="K16" s="6">
        <f t="shared" si="2"/>
        <v>1535.9400000000003</v>
      </c>
      <c r="L16" s="22" t="s">
        <v>34</v>
      </c>
      <c r="M16" s="6">
        <v>1463.99992</v>
      </c>
    </row>
    <row r="17" spans="1:13" ht="371.25" customHeight="1" x14ac:dyDescent="0.25">
      <c r="A17" s="1">
        <v>13</v>
      </c>
      <c r="B17" s="2" t="s">
        <v>8</v>
      </c>
      <c r="C17" s="1" t="s">
        <v>18</v>
      </c>
      <c r="D17" s="3" t="s">
        <v>19</v>
      </c>
      <c r="E17" s="5" t="s">
        <v>7</v>
      </c>
      <c r="F17" s="4">
        <v>164</v>
      </c>
      <c r="G17" s="4">
        <v>73.099999999999994</v>
      </c>
      <c r="H17" s="15">
        <v>5</v>
      </c>
      <c r="I17" s="4">
        <f t="shared" si="0"/>
        <v>76.754999999999995</v>
      </c>
      <c r="J17" s="4">
        <f t="shared" si="1"/>
        <v>11988.4</v>
      </c>
      <c r="K17" s="6">
        <f t="shared" si="2"/>
        <v>12587.82</v>
      </c>
      <c r="L17" s="21" t="s">
        <v>37</v>
      </c>
      <c r="M17" s="6">
        <v>11999.999884000001</v>
      </c>
    </row>
  </sheetData>
  <mergeCells count="6">
    <mergeCell ref="A9:D9"/>
    <mergeCell ref="A3:D3"/>
    <mergeCell ref="A4:D4"/>
    <mergeCell ref="A6:D6"/>
    <mergeCell ref="A7:D7"/>
    <mergeCell ref="A8:D8"/>
  </mergeCells>
  <pageMargins left="0.70866141732283472" right="0.70866141732283472" top="0.74803149606299213" bottom="0.74803149606299213" header="0.31496062992125984" footer="0.31496062992125984"/>
  <pageSetup paperSize="9" scale="52"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FirstName LastName</cp:lastModifiedBy>
  <cp:lastPrinted>2023-09-28T11:54:13Z</cp:lastPrinted>
  <dcterms:created xsi:type="dcterms:W3CDTF">2023-09-18T11:03:08Z</dcterms:created>
  <dcterms:modified xsi:type="dcterms:W3CDTF">2023-12-06T09:36:03Z</dcterms:modified>
</cp:coreProperties>
</file>