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https://viamedpharma-my.sharepoint.com/personal/darijus_viamedpharma_onmicrosoft_com/Documents/ViaMedPharma/KONKURSAI/LIETUVA/SANTA/2024/Terpes kitos/"/>
    </mc:Choice>
  </mc:AlternateContent>
  <xr:revisionPtr revIDLastSave="184" documentId="8_{D9E9F3E4-3ECA-4C08-A5E7-8851D8D15F1A}" xr6:coauthVersionLast="47" xr6:coauthVersionMax="47" xr10:uidLastSave="{E38C558B-5C2F-4175-A496-A34F6CA25E8F}"/>
  <bookViews>
    <workbookView xWindow="-110" yWindow="-110" windowWidth="19420" windowHeight="10300" xr2:uid="{037D1B3F-9054-4E9B-BE58-35D8D310CCD9}"/>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1" i="1" l="1"/>
  <c r="L60" i="1"/>
  <c r="L59" i="1"/>
  <c r="L56" i="1"/>
  <c r="L55" i="1"/>
  <c r="L54" i="1"/>
  <c r="L41" i="1"/>
  <c r="L40" i="1"/>
  <c r="L39" i="1"/>
  <c r="L36" i="1"/>
  <c r="L35" i="1"/>
  <c r="L34" i="1"/>
  <c r="L31" i="1"/>
  <c r="L30" i="1"/>
  <c r="L29" i="1"/>
  <c r="L26" i="1"/>
  <c r="L25" i="1"/>
  <c r="L24" i="1"/>
  <c r="L21" i="1"/>
  <c r="L20" i="1"/>
  <c r="L19" i="1"/>
  <c r="L16" i="1"/>
  <c r="L15" i="1"/>
  <c r="L14" i="1"/>
  <c r="J58" i="1"/>
  <c r="I58" i="1"/>
  <c r="K58" i="1" s="1"/>
  <c r="J53" i="1"/>
  <c r="I53" i="1"/>
  <c r="K53" i="1" s="1"/>
  <c r="J38" i="1"/>
  <c r="I38" i="1"/>
  <c r="K38" i="1" s="1"/>
  <c r="J33" i="1"/>
  <c r="I33" i="1"/>
  <c r="K33" i="1" s="1"/>
  <c r="J28" i="1"/>
  <c r="I28" i="1"/>
  <c r="K28" i="1" s="1"/>
  <c r="J23" i="1"/>
  <c r="I23" i="1"/>
  <c r="K23" i="1" s="1"/>
  <c r="J18" i="1"/>
  <c r="I18" i="1"/>
  <c r="K18" i="1" s="1"/>
  <c r="J13" i="1"/>
  <c r="I13" i="1"/>
  <c r="K13" i="1" s="1"/>
</calcChain>
</file>

<file path=xl/sharedStrings.xml><?xml version="1.0" encoding="utf-8"?>
<sst xmlns="http://schemas.openxmlformats.org/spreadsheetml/2006/main" count="212" uniqueCount="90">
  <si>
    <t xml:space="preserve">TECHNINĖ SPECIFIKACIJA </t>
  </si>
  <si>
    <t>Pirkimo dalies Nr.</t>
  </si>
  <si>
    <t>BVPŽ kodas</t>
  </si>
  <si>
    <t>Terpės, priemonės pavadinimas</t>
  </si>
  <si>
    <t>Specialieji reikalavimai, metodas</t>
  </si>
  <si>
    <t>Matavimo vienetai</t>
  </si>
  <si>
    <t>PVM tarifas %</t>
  </si>
  <si>
    <t>Vnt. įkainis be PVM, Eur</t>
  </si>
  <si>
    <t>Vnt. įkainis su PVM, Eur</t>
  </si>
  <si>
    <t>Maksimali planuojama suma  be PVM, Eur</t>
  </si>
  <si>
    <t>Maksimali planuojama suma  su PVM, Eur</t>
  </si>
  <si>
    <t>Gamintojas, komercinis siūlomas prekės pavadinimas, katalogo Nr., nuoroda į gamintojo katalogo puslapį</t>
  </si>
  <si>
    <t>1.</t>
  </si>
  <si>
    <t>33140000-3</t>
  </si>
  <si>
    <t>Terpė ląstelių aktyvavimui prieš ICSI procedūrą</t>
  </si>
  <si>
    <t>Terpė papildyta bikarbonato buferiniu, skirta įvertinti ir aktyvuoti kiaušialąstes po blogo ar visisško buvusios neapsivaisinimo atliekant intracitoplazminę spermatozoido injekciją dėl nepakankamos kiaušialąsčių aktyvacijos. Pakuotė 1 ml. Reikalavimai: Sterilumo testas, osmotiškumo testas, endotoksinai &lt; 0.25 EU/ml, pH testas, MAS  ≥80.</t>
  </si>
  <si>
    <t xml:space="preserve">pak. </t>
  </si>
  <si>
    <t>1 pirkimo dalies suma be PVM Eur:</t>
  </si>
  <si>
    <t>21% PVM suma Eur:</t>
  </si>
  <si>
    <t>1 pirkimo dalies suma su PVM Eur:</t>
  </si>
  <si>
    <t>Kiekis</t>
  </si>
  <si>
    <t>Vnt. įkainis su PVM</t>
  </si>
  <si>
    <t>Suma  be PVM, Eur</t>
  </si>
  <si>
    <t>Suma  su PVM, Eur</t>
  </si>
  <si>
    <t>2.</t>
  </si>
  <si>
    <t xml:space="preserve">Terpė brandžių spermatozoidų atrankai </t>
  </si>
  <si>
    <t>Terpė brandžių spermatozoidų atrankai ir įmobilizavimui. 1 buteliukas ne daugiau 0,1 ml. Pakuotė ne daugiau 4 vnt. Reikalavimai: Sterilumo testas, osmotiškumo testas, endotoksinai &lt; 0.1 EU/ml, spermotozoidų gyvybingumo testas.</t>
  </si>
  <si>
    <t>2 pirkimo dalies suma be PVM Eur:</t>
  </si>
  <si>
    <t>2 pirkimo dalies suma su PVM Eur:</t>
  </si>
  <si>
    <t>3.</t>
  </si>
  <si>
    <t xml:space="preserve">Fermentas kiaušialąsčių paruošimui prieš mikromanipuliacijas. </t>
  </si>
  <si>
    <t>Fermentas kiaušialąsčių paruošimui prieš mikromanipuliacijas. 1 buteliukas ne daugiau 0,5 ml. Pakuotė ne daugiau 5 vnt.  Reikalavimai: Sterilumo testas, osmotiškumo testas, pH testas, endotoksinai &lt; 0.1 EU/ml, HSA testas, MEA, fermentų aktyvumo testas.</t>
  </si>
  <si>
    <t>3 pirkimo dalies suma be PVM Eur:</t>
  </si>
  <si>
    <t>3 pirkimo dalies suma su PVM Eur:</t>
  </si>
  <si>
    <t>4.</t>
  </si>
  <si>
    <t>Embrionų įsitvirtinimą gerinanti terpė prieš patalpinimo procedūrą</t>
  </si>
  <si>
    <t>4 pirkimo dalies suma be PVM Eur:</t>
  </si>
  <si>
    <t>4 pirkimo dalies suma su PVM Eur:</t>
  </si>
  <si>
    <t>5.</t>
  </si>
  <si>
    <t>Embrionų augimo terpė praturtinta augimą skatinančiais faktoriais (embrionams nuo 0 iki 3 paros)</t>
  </si>
  <si>
    <t>Embrionų augimo terpė praturtinta augimą skatinančiais faktoriais ( embrionams nuo 0 iki 3 paros ). Pakuotė ne daugiau nei 3 ml. 1 buteliukas. Reikalavimai: Sterilumo testas, osmotiškumo testas, pH testas, endotoksinai &lt; 0.1 EU/ml, MEA, HSA testas. Galiojimas ne mažiau 7 dienos po atidarymo.</t>
  </si>
  <si>
    <t>5 pirkimo dalies suma be PVM Eur:</t>
  </si>
  <si>
    <t>5 pirkimo dalies suma su PVM Eur:</t>
  </si>
  <si>
    <t>Reagento arba pagalbinės priemonės pavadinimas</t>
  </si>
  <si>
    <t>6.</t>
  </si>
  <si>
    <t>Embrionų augimo terpė praturtinta augimą skatinančiais faktoriais (embrionams nuo 3 iki 5 paros)</t>
  </si>
  <si>
    <t>Embrionų augimo terpė praturtinta augimą skatinančiais faktoriais ( embrionams nuo 3 iki 5 paros ). Pakuotė ne daugiau nei 3 ml. 1 buteliukas. Reikalavimai: Sterilumo testas, osmotiškumo testas, pH testas, endotoksinai &lt; 0.1 EU/ml, MEA, HSA testas. Galiojimas ne mažiau 7 dienos po atidarymo.</t>
  </si>
  <si>
    <t>6 pirkimo dalies suma be PVM Eur:</t>
  </si>
  <si>
    <t>6 pirkimo dalies suma su PVM Eur:</t>
  </si>
  <si>
    <r>
      <t xml:space="preserve">Suma </t>
    </r>
    <r>
      <rPr>
        <b/>
        <sz val="11"/>
        <rFont val="Times New Roman"/>
        <family val="1"/>
      </rPr>
      <t xml:space="preserve"> be PVM, Eur</t>
    </r>
  </si>
  <si>
    <r>
      <t xml:space="preserve">Suma </t>
    </r>
    <r>
      <rPr>
        <b/>
        <sz val="11"/>
        <rFont val="Times New Roman"/>
        <family val="1"/>
      </rPr>
      <t xml:space="preserve"> su PVM, Eur</t>
    </r>
  </si>
  <si>
    <t>7.</t>
  </si>
  <si>
    <t>Lėkštelė brandžių spermatozoidų atrankai</t>
  </si>
  <si>
    <t xml:space="preserve">Lėkštelė su hialiuronanu skirta brandžių spermatozoidų atrankai atliekant mikromanipuliacijas. Pakuotė ne daugiau nei 20 vnt. lėkštelių. </t>
  </si>
  <si>
    <t>7 pirkimo dalies suma be PVM Eur:</t>
  </si>
  <si>
    <t>7 pirkimo dalies suma su PVM Eur:</t>
  </si>
  <si>
    <t>8.</t>
  </si>
  <si>
    <t>vnt.</t>
  </si>
  <si>
    <t>8 pirkimo dalies suma be PVM Eur:</t>
  </si>
  <si>
    <t>8 pirkimo dalies suma su PVM Eur:</t>
  </si>
  <si>
    <t>9.</t>
  </si>
  <si>
    <t xml:space="preserve">Realaus laiko inkubatoriaus embrionų auginimo lėkštelės </t>
  </si>
  <si>
    <r>
      <t>Lėkštelės ASTEC CCM-iBIS-SG realaus laiko inkubatoriui</t>
    </r>
    <r>
      <rPr>
        <sz val="11"/>
        <color indexed="45"/>
        <rFont val="Times New Roman"/>
        <family val="1"/>
        <charset val="186"/>
      </rPr>
      <t xml:space="preserve">. </t>
    </r>
  </si>
  <si>
    <t>9 pirkimo dalies suma be PVM Eur:</t>
  </si>
  <si>
    <t>9 pirkimo dalies suma su PVM Eur:</t>
  </si>
  <si>
    <t>10.</t>
  </si>
  <si>
    <t>Terpė embrionų implantacijai</t>
  </si>
  <si>
    <t>10 pirkimo dalies suma be PVM Eur:</t>
  </si>
  <si>
    <t>10 pirkimo dalies suma su PVM Eur:</t>
  </si>
  <si>
    <t>Spermatozoidų oksidacinio streso įvertinimo kasetė atliekant kokybinį elektrocheminį spermos tyrimą</t>
  </si>
  <si>
    <t>1 SPS priedas</t>
  </si>
  <si>
    <t>VšĮ VILNIAUS UNIVERSITETO LIGONINĖ SANTAROS KLINIKOS</t>
  </si>
  <si>
    <t>Supaprastintas atviras konkursas "Terpės ir priemonės Vaisingumo centro poreikiui (7714)"</t>
  </si>
  <si>
    <t>SVC terpės ir priemonės mokamų paslaugų teikimui</t>
  </si>
  <si>
    <r>
      <t xml:space="preserve">Kasetė skirta analizuoti ir įvertinti spermatozoidų oksidacinio streso rodiklius.  Rezultatų pateikimas per 2 min. Analizei reikalingas mėginio tūris ne daugiau 30 uL. Galimybė analizuoti šviežią arba šaldytą spermą.  </t>
    </r>
    <r>
      <rPr>
        <b/>
        <sz val="11"/>
        <rFont val="Times New Roman"/>
        <family val="1"/>
        <charset val="186"/>
      </rPr>
      <t>Laimėtojas turi pateikti panaudos būdų (sudarant panaudos sutartį) oksidacinio streso matavimo aparatą 3 metams.</t>
    </r>
  </si>
  <si>
    <t>Maksimalus kiekis</t>
  </si>
  <si>
    <t>Prekių kokybė, žymėjimas, informacija vartotojui turi atitikti 93/42/EEC ir/ar MDR (ES) 2017/745 direktyvų reikalavimams. CE ženklinimas.</t>
  </si>
  <si>
    <t xml:space="preserve">Visoms nurodytoms konkrečioms medžiagoms ir/ar konkretiems prekių pavadinimams taikoma „arba lygiavertis“. Tiekėjas, siūlantis lygiavertę prekę privalo patikimomis priemonėmis įrodyti, kad siūloma prekė yra lygiavertė ir visiškai atitinka techninėje specifikacijoje keliamus reikalavimus.                                                                                                                                                                                        </t>
  </si>
  <si>
    <t>Prekių charakteristikoms patvirtinti tiekėjai privalo pateikti techninių duomenų lapą ar lygiavertį gamintojo dokumentą.</t>
  </si>
  <si>
    <t>Tiekėjas turi pateikti dokumentus, įrodančius siūlomų prekių atitikimą kokybės ir techniniams reikalavimams, nurodytiems pirkimo dokumentų techninėje specifikacijoje: tiekėjas turi pateikti gamintojo parengtus katalogus ir siūlomų prekių techninių charakteristikų aprašymus (jei gamintojo kataloge neišsamiai atsispindi siūlomos prekės atitikimas techninės specifikacijos reikalavimams) (pdf formatu). Prekių katalogai ir aprašymai gali būti pateikiami anglų kalba. Jei atitinkami dokumentai yra išduoti kita, nei reikalaujama, kalba (lietuvių ar anglų), kartu turi būti pateiktas vertimas į lietuvių kalbą. Šiuose dokumentuose tiekėjas turi grafiškai nurodyti (t. y. pastebimai pažymėti – spalvotai markiruoti, ir/ar nurodyti rodyklėmis, ir/ar pabraukti) konkrečias teikiamų dokumentų vietas, kur aprašomos reikalaujamų techninių charakteristikų reikšmės. Taip pat tiekėjas turi pateikti nuorodas į gamintojo interneto tinklalapį (jei toks yra), kuriame perkančiosios organizacijos vertintojai galėtų patikrinti teikiamų duomenų autentiškumą (nuorodos turi būti parašytos pateikiamuose kataloguose ar aprašymuose). Kiti gamintojo dokumentai, nenurodyti šiame punkte, nebus laikomi pakankama ir patikima informacija vertinimui atlikti. PO turi teisę reikalauti pateikti katalogų ir techninių aprašų originalus, o tiekėjui jų nepateikus – pasiūlymą atmesti.</t>
  </si>
  <si>
    <t>Hialiuronanu ir žmogaus rekombinantiniu albuminu praturtinta terpė, skirta embrionų patalpinimo procedūrai. Vienas buteliukas ne daugiau 1,5 mL, kai pakuotėje ne daugiau 5vnt buteliukų. Reikalavimai: Sterilumo testas, osmotiškumo testas, pH testas, endotoksinai &lt; 0.1 EU/ml, MEA. Galiojimas ne mažiau 7 dienos po atidarymo.</t>
  </si>
  <si>
    <t>Hialiuronanu praturtinta terpė, skirta embrionų patalpinimo procedūrai. Pakuotė ne daugiau 10 ml. Reikalavimai: Sterilumo testas, osmotiškumo testas, pH testas, endotoksinai &lt; 0.1 EU/ml, MEA, su fenolio raudoniu. Galiojimas ne mažiau 7 dienos po atidarymo.</t>
  </si>
  <si>
    <t>Gynemed Gmbh. CultActive - 1mL, 4 GM 508CULT-active1. Katalogas 1 p.d._GM508_CultActive_EN_Rev10_00</t>
  </si>
  <si>
    <t>Cooper Surgical (Origio). Media SpermSlow 4 x 0,1 ml. Katalogo nr. 10944000 . Katalogas 2 p.d.</t>
  </si>
  <si>
    <t>Cooper Surgical (Origio). ICSI Cumulase® 5 x 0,5 ml. Katalogo nr 16125000. Katalogas 3 p.d.</t>
  </si>
  <si>
    <t>Cooper Surgical (Origio). UTM™, with phenol red media. Katalogo nr. 10520010. Katalogas 4 p.d.</t>
  </si>
  <si>
    <t>Cooper Surgical (Origio). EmbryoGen media. Katalogo nr. 12040003. Katalogas 5 ir 6 p.d.</t>
  </si>
  <si>
    <t>Cooper Surgical (Origio). BlastGen media. Katalogo nr. 12050003. Katalogas 5 ir 6 p.d.</t>
  </si>
  <si>
    <t>Cooper Surgical (Origio). 38Special GPS Dish. Katalogo nr. SP38-010. Katalogas 9 p.d.</t>
  </si>
  <si>
    <t>Vitrolife. EmbryoGlue. Katalogo nr 10168. Katalogas 10 p.d. https://www.vitrolife.com/products/embryo-transfer/embryoglue/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</si>
</sst>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000"/>
  </numFmts>
  <fonts count="17">
    <font>
      <sz val="11"/>
      <color theme="1"/>
      <name val="Calibri"/>
      <family val="2"/>
      <charset val="186"/>
      <scheme val="minor"/>
    </font>
    <font>
      <sz val="11"/>
      <color rgb="FF000000"/>
      <name val="Times New Roman1"/>
      <charset val="186"/>
    </font>
    <font>
      <sz val="11"/>
      <name val="Times New Roman1"/>
      <charset val="186"/>
    </font>
    <font>
      <sz val="11"/>
      <color rgb="FF000000"/>
      <name val="Times New Roman1"/>
    </font>
    <font>
      <b/>
      <sz val="11"/>
      <name val="Times New Roman1"/>
      <charset val="186"/>
    </font>
    <font>
      <b/>
      <sz val="11"/>
      <color rgb="FF000000"/>
      <name val="Times New Roman1"/>
      <charset val="186"/>
    </font>
    <font>
      <sz val="11"/>
      <name val="Times New Roman"/>
      <family val="1"/>
      <charset val="186"/>
    </font>
    <font>
      <b/>
      <sz val="11"/>
      <name val="Times New Roman"/>
      <family val="1"/>
      <charset val="186"/>
    </font>
    <font>
      <b/>
      <sz val="11"/>
      <name val="Times New Roman"/>
      <family val="1"/>
    </font>
    <font>
      <sz val="10"/>
      <name val="Arial"/>
      <family val="2"/>
      <charset val="186"/>
    </font>
    <font>
      <sz val="11"/>
      <color theme="1"/>
      <name val="Times New Roman"/>
      <family val="1"/>
      <charset val="186"/>
    </font>
    <font>
      <sz val="11"/>
      <color rgb="FF000000"/>
      <name val="Times New Roman"/>
      <family val="1"/>
      <charset val="186"/>
    </font>
    <font>
      <sz val="11"/>
      <color indexed="45"/>
      <name val="Times New Roman"/>
      <family val="1"/>
      <charset val="186"/>
    </font>
    <font>
      <b/>
      <sz val="11"/>
      <color theme="1"/>
      <name val="Times New Roman"/>
      <family val="1"/>
      <charset val="186"/>
    </font>
    <font>
      <b/>
      <sz val="11"/>
      <color rgb="FFFF0000"/>
      <name val="Times New Roman"/>
      <family val="1"/>
      <charset val="186"/>
    </font>
    <font>
      <sz val="11"/>
      <name val="Times New Roman1"/>
    </font>
    <font>
      <sz val="11"/>
      <name val="Calibri"/>
      <family val="2"/>
      <charset val="186"/>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3">
    <xf numFmtId="0" fontId="0" fillId="0" borderId="0"/>
    <xf numFmtId="0" fontId="9" fillId="0" borderId="0"/>
    <xf numFmtId="0" fontId="9" fillId="0" borderId="0"/>
  </cellStyleXfs>
  <cellXfs count="59">
    <xf numFmtId="0" fontId="0" fillId="0" borderId="0" xfId="0"/>
    <xf numFmtId="49" fontId="1" fillId="0" borderId="0" xfId="0" applyNumberFormat="1" applyFont="1" applyAlignment="1">
      <alignment horizontal="center" vertical="center"/>
    </xf>
    <xf numFmtId="0" fontId="1" fillId="0" borderId="0" xfId="0" applyFont="1" applyAlignment="1">
      <alignment vertical="center"/>
    </xf>
    <xf numFmtId="0" fontId="1" fillId="0" borderId="0" xfId="0" applyFont="1"/>
    <xf numFmtId="0" fontId="3" fillId="0" borderId="0" xfId="0" applyFont="1"/>
    <xf numFmtId="0" fontId="4" fillId="0" borderId="0" xfId="0" applyFont="1" applyAlignment="1">
      <alignment horizontal="center" vertical="top" wrapText="1"/>
    </xf>
    <xf numFmtId="0" fontId="1" fillId="0" borderId="0" xfId="0" applyFont="1" applyAlignment="1">
      <alignment horizontal="center" vertical="center"/>
    </xf>
    <xf numFmtId="0" fontId="7" fillId="0" borderId="1" xfId="0"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3" fontId="6" fillId="0" borderId="1" xfId="0" applyNumberFormat="1" applyFont="1" applyBorder="1" applyAlignment="1">
      <alignment horizontal="center" vertical="center" wrapText="1"/>
    </xf>
    <xf numFmtId="0" fontId="3" fillId="0" borderId="1" xfId="0" applyFont="1" applyBorder="1" applyAlignment="1">
      <alignment horizontal="center" vertical="center"/>
    </xf>
    <xf numFmtId="164" fontId="6" fillId="0" borderId="1" xfId="0" applyNumberFormat="1" applyFont="1" applyBorder="1" applyAlignment="1">
      <alignment horizontal="center" vertical="center" wrapText="1"/>
    </xf>
    <xf numFmtId="2" fontId="6" fillId="0" borderId="1"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0" fontId="6" fillId="0" borderId="1" xfId="0" applyFont="1" applyBorder="1" applyAlignment="1">
      <alignment vertical="top" wrapText="1"/>
    </xf>
    <xf numFmtId="0" fontId="6" fillId="0" borderId="1" xfId="1" applyFont="1" applyBorder="1" applyAlignment="1">
      <alignment horizontal="left" vertical="top" wrapText="1"/>
    </xf>
    <xf numFmtId="0" fontId="6" fillId="0" borderId="1" xfId="0" applyFont="1" applyBorder="1" applyAlignment="1">
      <alignment horizontal="center" vertical="top" wrapText="1"/>
    </xf>
    <xf numFmtId="0" fontId="6" fillId="0" borderId="1" xfId="2" applyFont="1" applyBorder="1" applyAlignment="1">
      <alignment horizontal="center" vertical="top" wrapText="1"/>
    </xf>
    <xf numFmtId="0" fontId="10" fillId="0" borderId="1" xfId="0" applyFont="1" applyBorder="1" applyAlignment="1">
      <alignment horizontal="center" vertical="top" wrapText="1"/>
    </xf>
    <xf numFmtId="2" fontId="10" fillId="0" borderId="1" xfId="0" applyNumberFormat="1" applyFont="1" applyBorder="1" applyAlignment="1">
      <alignment horizontal="center" vertical="top" wrapText="1"/>
    </xf>
    <xf numFmtId="4" fontId="10" fillId="0" borderId="1" xfId="0" applyNumberFormat="1" applyFont="1" applyBorder="1" applyAlignment="1">
      <alignment horizontal="center" vertical="top" wrapText="1"/>
    </xf>
    <xf numFmtId="0" fontId="7" fillId="0" borderId="4" xfId="0" applyFont="1" applyBorder="1" applyAlignment="1">
      <alignment horizontal="center" vertical="center" wrapText="1"/>
    </xf>
    <xf numFmtId="0" fontId="6" fillId="0" borderId="1" xfId="0" applyFont="1" applyBorder="1" applyAlignment="1">
      <alignment horizontal="left" vertical="top" wrapText="1"/>
    </xf>
    <xf numFmtId="3" fontId="11"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4" fontId="11" fillId="0" borderId="1" xfId="0" applyNumberFormat="1" applyFont="1" applyBorder="1" applyAlignment="1">
      <alignment horizontal="center" vertical="center" wrapText="1"/>
    </xf>
    <xf numFmtId="165" fontId="11" fillId="0" borderId="1" xfId="0" applyNumberFormat="1" applyFont="1" applyBorder="1" applyAlignment="1">
      <alignment horizontal="center" vertical="center" wrapText="1"/>
    </xf>
    <xf numFmtId="0" fontId="3" fillId="0" borderId="0" xfId="0" applyFont="1" applyAlignment="1">
      <alignment vertical="top" wrapText="1"/>
    </xf>
    <xf numFmtId="49" fontId="3" fillId="0" borderId="0" xfId="0" applyNumberFormat="1" applyFont="1" applyAlignment="1">
      <alignment horizontal="center" vertical="center"/>
    </xf>
    <xf numFmtId="0" fontId="3" fillId="0" borderId="0" xfId="0" applyFont="1" applyAlignment="1">
      <alignment vertical="center"/>
    </xf>
    <xf numFmtId="3" fontId="3" fillId="0" borderId="0" xfId="0" applyNumberFormat="1" applyFont="1"/>
    <xf numFmtId="0" fontId="7" fillId="0" borderId="1" xfId="0" applyFont="1" applyBorder="1" applyAlignment="1">
      <alignment vertical="center" wrapText="1"/>
    </xf>
    <xf numFmtId="4" fontId="7" fillId="0" borderId="1" xfId="0" applyNumberFormat="1" applyFont="1" applyBorder="1" applyAlignment="1">
      <alignment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6" fillId="0" borderId="4" xfId="0" applyFont="1" applyBorder="1" applyAlignment="1">
      <alignment horizontal="left" vertical="top" wrapText="1"/>
    </xf>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4" fontId="14" fillId="0" borderId="1" xfId="0" applyNumberFormat="1" applyFont="1" applyBorder="1" applyAlignment="1">
      <alignment wrapText="1"/>
    </xf>
    <xf numFmtId="0" fontId="10" fillId="0" borderId="0" xfId="0" applyFont="1" applyAlignment="1">
      <alignment horizontal="right" vertical="top"/>
    </xf>
    <xf numFmtId="0" fontId="5" fillId="0" borderId="0" xfId="0" applyFont="1" applyAlignment="1">
      <alignment vertical="center"/>
    </xf>
    <xf numFmtId="0" fontId="7" fillId="2" borderId="1" xfId="0" applyFont="1" applyFill="1" applyBorder="1" applyAlignment="1">
      <alignment horizontal="center" vertical="top" wrapText="1"/>
    </xf>
    <xf numFmtId="0" fontId="2" fillId="0" borderId="0" xfId="0" applyFont="1" applyAlignment="1">
      <alignment horizontal="center" vertical="top" wrapText="1"/>
    </xf>
    <xf numFmtId="4" fontId="6" fillId="0" borderId="1" xfId="0" applyNumberFormat="1" applyFont="1" applyBorder="1" applyAlignment="1">
      <alignment wrapText="1"/>
    </xf>
    <xf numFmtId="0" fontId="7" fillId="0" borderId="6" xfId="0" applyFont="1" applyBorder="1" applyAlignment="1">
      <alignment horizontal="center" vertical="center" wrapText="1"/>
    </xf>
    <xf numFmtId="0" fontId="15" fillId="0" borderId="1" xfId="0" applyFont="1" applyBorder="1" applyAlignment="1">
      <alignment horizontal="center" vertical="center"/>
    </xf>
    <xf numFmtId="0" fontId="15" fillId="0" borderId="0" xfId="0" applyFont="1"/>
    <xf numFmtId="0" fontId="16" fillId="0" borderId="0" xfId="0" applyFont="1"/>
    <xf numFmtId="0" fontId="13" fillId="0" borderId="1" xfId="0" applyFont="1" applyBorder="1" applyAlignment="1">
      <alignment horizontal="right" vertical="top" wrapText="1"/>
    </xf>
    <xf numFmtId="0" fontId="7" fillId="0" borderId="1" xfId="0" applyFont="1" applyBorder="1" applyAlignment="1">
      <alignment horizontal="right" vertical="top" wrapText="1"/>
    </xf>
    <xf numFmtId="0" fontId="6" fillId="0" borderId="1" xfId="0" applyFont="1" applyBorder="1" applyAlignment="1">
      <alignment horizontal="right" vertical="top" wrapText="1"/>
    </xf>
    <xf numFmtId="49" fontId="5" fillId="0" borderId="0" xfId="0" applyNumberFormat="1" applyFont="1" applyAlignment="1">
      <alignment horizontal="center" vertical="center"/>
    </xf>
    <xf numFmtId="49" fontId="1" fillId="0" borderId="0" xfId="0" applyNumberFormat="1" applyFont="1" applyAlignment="1">
      <alignment horizontal="center" vertical="center"/>
    </xf>
    <xf numFmtId="0" fontId="4" fillId="0" borderId="0" xfId="0" applyFont="1" applyAlignment="1">
      <alignment horizontal="center" vertical="top" wrapText="1"/>
    </xf>
    <xf numFmtId="0" fontId="2" fillId="0" borderId="0" xfId="0" applyFont="1" applyAlignment="1">
      <alignment horizontal="left" vertical="top" wrapText="1"/>
    </xf>
    <xf numFmtId="165" fontId="6" fillId="0" borderId="1" xfId="0" applyNumberFormat="1" applyFont="1" applyBorder="1" applyAlignment="1">
      <alignment horizontal="center" vertical="center" wrapText="1"/>
    </xf>
    <xf numFmtId="4" fontId="6" fillId="0" borderId="1" xfId="0" applyNumberFormat="1" applyFont="1" applyBorder="1" applyAlignment="1">
      <alignment vertical="center" wrapText="1"/>
    </xf>
    <xf numFmtId="4" fontId="7" fillId="0" borderId="1" xfId="0" applyNumberFormat="1" applyFont="1" applyBorder="1" applyAlignment="1">
      <alignment horizontal="center" wrapText="1"/>
    </xf>
  </cellXfs>
  <cellStyles count="3">
    <cellStyle name="Normal" xfId="0" builtinId="0"/>
    <cellStyle name="Normal 2" xfId="2" xr:uid="{77BD7049-64CB-4746-9A29-6443715E1363}"/>
    <cellStyle name="Normal 4" xfId="1" xr:uid="{0237BB09-49F2-4D8B-93A3-636F510C700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C93BC-9AD9-46A5-820D-251AB37D963F}">
  <dimension ref="A1:GC63"/>
  <sheetViews>
    <sheetView tabSelected="1" topLeftCell="D13" zoomScaleNormal="100" workbookViewId="0">
      <selection activeCell="L59" sqref="L59:L61"/>
    </sheetView>
  </sheetViews>
  <sheetFormatPr defaultColWidth="10.1796875" defaultRowHeight="14.5"/>
  <cols>
    <col min="1" max="1" width="8.54296875" style="29" customWidth="1"/>
    <col min="2" max="2" width="14.7265625" style="29" customWidth="1"/>
    <col min="3" max="3" width="48" style="30" customWidth="1"/>
    <col min="4" max="4" width="63" style="4" customWidth="1"/>
    <col min="5" max="5" width="10.81640625" style="4" customWidth="1"/>
    <col min="6" max="6" width="15.54296875" style="4" customWidth="1"/>
    <col min="7" max="7" width="6.81640625" style="4" customWidth="1"/>
    <col min="8" max="8" width="11.1796875" style="4" customWidth="1"/>
    <col min="9" max="9" width="10.54296875" style="4" customWidth="1"/>
    <col min="10" max="10" width="11.81640625" style="4" customWidth="1"/>
    <col min="11" max="11" width="12.1796875" style="4" customWidth="1"/>
    <col min="12" max="12" width="30.81640625" style="4" customWidth="1"/>
    <col min="13" max="13" width="11.81640625" style="4" customWidth="1"/>
    <col min="14" max="14" width="40.1796875" style="4" customWidth="1"/>
    <col min="15" max="185" width="10.1796875" style="4"/>
    <col min="256" max="256" width="8.54296875" customWidth="1"/>
    <col min="257" max="257" width="48" customWidth="1"/>
    <col min="258" max="258" width="63" customWidth="1"/>
    <col min="259" max="259" width="10.81640625" customWidth="1"/>
    <col min="260" max="260" width="15.54296875" customWidth="1"/>
    <col min="261" max="261" width="6.81640625" customWidth="1"/>
    <col min="262" max="262" width="11.1796875" customWidth="1"/>
    <col min="263" max="263" width="10.54296875" customWidth="1"/>
    <col min="264" max="264" width="11.81640625" customWidth="1"/>
    <col min="265" max="265" width="12.1796875" customWidth="1"/>
    <col min="266" max="266" width="28.1796875" customWidth="1"/>
    <col min="267" max="267" width="11.7265625" bestFit="1" customWidth="1"/>
    <col min="269" max="269" width="11.81640625" customWidth="1"/>
    <col min="270" max="270" width="40.1796875" customWidth="1"/>
    <col min="512" max="512" width="8.54296875" customWidth="1"/>
    <col min="513" max="513" width="48" customWidth="1"/>
    <col min="514" max="514" width="63" customWidth="1"/>
    <col min="515" max="515" width="10.81640625" customWidth="1"/>
    <col min="516" max="516" width="15.54296875" customWidth="1"/>
    <col min="517" max="517" width="6.81640625" customWidth="1"/>
    <col min="518" max="518" width="11.1796875" customWidth="1"/>
    <col min="519" max="519" width="10.54296875" customWidth="1"/>
    <col min="520" max="520" width="11.81640625" customWidth="1"/>
    <col min="521" max="521" width="12.1796875" customWidth="1"/>
    <col min="522" max="522" width="28.1796875" customWidth="1"/>
    <col min="523" max="523" width="11.7265625" bestFit="1" customWidth="1"/>
    <col min="525" max="525" width="11.81640625" customWidth="1"/>
    <col min="526" max="526" width="40.1796875" customWidth="1"/>
    <col min="768" max="768" width="8.54296875" customWidth="1"/>
    <col min="769" max="769" width="48" customWidth="1"/>
    <col min="770" max="770" width="63" customWidth="1"/>
    <col min="771" max="771" width="10.81640625" customWidth="1"/>
    <col min="772" max="772" width="15.54296875" customWidth="1"/>
    <col min="773" max="773" width="6.81640625" customWidth="1"/>
    <col min="774" max="774" width="11.1796875" customWidth="1"/>
    <col min="775" max="775" width="10.54296875" customWidth="1"/>
    <col min="776" max="776" width="11.81640625" customWidth="1"/>
    <col min="777" max="777" width="12.1796875" customWidth="1"/>
    <col min="778" max="778" width="28.1796875" customWidth="1"/>
    <col min="779" max="779" width="11.7265625" bestFit="1" customWidth="1"/>
    <col min="781" max="781" width="11.81640625" customWidth="1"/>
    <col min="782" max="782" width="40.1796875" customWidth="1"/>
    <col min="1024" max="1024" width="8.54296875" customWidth="1"/>
    <col min="1025" max="1025" width="48" customWidth="1"/>
    <col min="1026" max="1026" width="63" customWidth="1"/>
    <col min="1027" max="1027" width="10.81640625" customWidth="1"/>
    <col min="1028" max="1028" width="15.54296875" customWidth="1"/>
    <col min="1029" max="1029" width="6.81640625" customWidth="1"/>
    <col min="1030" max="1030" width="11.1796875" customWidth="1"/>
    <col min="1031" max="1031" width="10.54296875" customWidth="1"/>
    <col min="1032" max="1032" width="11.81640625" customWidth="1"/>
    <col min="1033" max="1033" width="12.1796875" customWidth="1"/>
    <col min="1034" max="1034" width="28.1796875" customWidth="1"/>
    <col min="1035" max="1035" width="11.7265625" bestFit="1" customWidth="1"/>
    <col min="1037" max="1037" width="11.81640625" customWidth="1"/>
    <col min="1038" max="1038" width="40.1796875" customWidth="1"/>
    <col min="1280" max="1280" width="8.54296875" customWidth="1"/>
    <col min="1281" max="1281" width="48" customWidth="1"/>
    <col min="1282" max="1282" width="63" customWidth="1"/>
    <col min="1283" max="1283" width="10.81640625" customWidth="1"/>
    <col min="1284" max="1284" width="15.54296875" customWidth="1"/>
    <col min="1285" max="1285" width="6.81640625" customWidth="1"/>
    <col min="1286" max="1286" width="11.1796875" customWidth="1"/>
    <col min="1287" max="1287" width="10.54296875" customWidth="1"/>
    <col min="1288" max="1288" width="11.81640625" customWidth="1"/>
    <col min="1289" max="1289" width="12.1796875" customWidth="1"/>
    <col min="1290" max="1290" width="28.1796875" customWidth="1"/>
    <col min="1291" max="1291" width="11.7265625" bestFit="1" customWidth="1"/>
    <col min="1293" max="1293" width="11.81640625" customWidth="1"/>
    <col min="1294" max="1294" width="40.1796875" customWidth="1"/>
    <col min="1536" max="1536" width="8.54296875" customWidth="1"/>
    <col min="1537" max="1537" width="48" customWidth="1"/>
    <col min="1538" max="1538" width="63" customWidth="1"/>
    <col min="1539" max="1539" width="10.81640625" customWidth="1"/>
    <col min="1540" max="1540" width="15.54296875" customWidth="1"/>
    <col min="1541" max="1541" width="6.81640625" customWidth="1"/>
    <col min="1542" max="1542" width="11.1796875" customWidth="1"/>
    <col min="1543" max="1543" width="10.54296875" customWidth="1"/>
    <col min="1544" max="1544" width="11.81640625" customWidth="1"/>
    <col min="1545" max="1545" width="12.1796875" customWidth="1"/>
    <col min="1546" max="1546" width="28.1796875" customWidth="1"/>
    <col min="1547" max="1547" width="11.7265625" bestFit="1" customWidth="1"/>
    <col min="1549" max="1549" width="11.81640625" customWidth="1"/>
    <col min="1550" max="1550" width="40.1796875" customWidth="1"/>
    <col min="1792" max="1792" width="8.54296875" customWidth="1"/>
    <col min="1793" max="1793" width="48" customWidth="1"/>
    <col min="1794" max="1794" width="63" customWidth="1"/>
    <col min="1795" max="1795" width="10.81640625" customWidth="1"/>
    <col min="1796" max="1796" width="15.54296875" customWidth="1"/>
    <col min="1797" max="1797" width="6.81640625" customWidth="1"/>
    <col min="1798" max="1798" width="11.1796875" customWidth="1"/>
    <col min="1799" max="1799" width="10.54296875" customWidth="1"/>
    <col min="1800" max="1800" width="11.81640625" customWidth="1"/>
    <col min="1801" max="1801" width="12.1796875" customWidth="1"/>
    <col min="1802" max="1802" width="28.1796875" customWidth="1"/>
    <col min="1803" max="1803" width="11.7265625" bestFit="1" customWidth="1"/>
    <col min="1805" max="1805" width="11.81640625" customWidth="1"/>
    <col min="1806" max="1806" width="40.1796875" customWidth="1"/>
    <col min="2048" max="2048" width="8.54296875" customWidth="1"/>
    <col min="2049" max="2049" width="48" customWidth="1"/>
    <col min="2050" max="2050" width="63" customWidth="1"/>
    <col min="2051" max="2051" width="10.81640625" customWidth="1"/>
    <col min="2052" max="2052" width="15.54296875" customWidth="1"/>
    <col min="2053" max="2053" width="6.81640625" customWidth="1"/>
    <col min="2054" max="2054" width="11.1796875" customWidth="1"/>
    <col min="2055" max="2055" width="10.54296875" customWidth="1"/>
    <col min="2056" max="2056" width="11.81640625" customWidth="1"/>
    <col min="2057" max="2057" width="12.1796875" customWidth="1"/>
    <col min="2058" max="2058" width="28.1796875" customWidth="1"/>
    <col min="2059" max="2059" width="11.7265625" bestFit="1" customWidth="1"/>
    <col min="2061" max="2061" width="11.81640625" customWidth="1"/>
    <col min="2062" max="2062" width="40.1796875" customWidth="1"/>
    <col min="2304" max="2304" width="8.54296875" customWidth="1"/>
    <col min="2305" max="2305" width="48" customWidth="1"/>
    <col min="2306" max="2306" width="63" customWidth="1"/>
    <col min="2307" max="2307" width="10.81640625" customWidth="1"/>
    <col min="2308" max="2308" width="15.54296875" customWidth="1"/>
    <col min="2309" max="2309" width="6.81640625" customWidth="1"/>
    <col min="2310" max="2310" width="11.1796875" customWidth="1"/>
    <col min="2311" max="2311" width="10.54296875" customWidth="1"/>
    <col min="2312" max="2312" width="11.81640625" customWidth="1"/>
    <col min="2313" max="2313" width="12.1796875" customWidth="1"/>
    <col min="2314" max="2314" width="28.1796875" customWidth="1"/>
    <col min="2315" max="2315" width="11.7265625" bestFit="1" customWidth="1"/>
    <col min="2317" max="2317" width="11.81640625" customWidth="1"/>
    <col min="2318" max="2318" width="40.1796875" customWidth="1"/>
    <col min="2560" max="2560" width="8.54296875" customWidth="1"/>
    <col min="2561" max="2561" width="48" customWidth="1"/>
    <col min="2562" max="2562" width="63" customWidth="1"/>
    <col min="2563" max="2563" width="10.81640625" customWidth="1"/>
    <col min="2564" max="2564" width="15.54296875" customWidth="1"/>
    <col min="2565" max="2565" width="6.81640625" customWidth="1"/>
    <col min="2566" max="2566" width="11.1796875" customWidth="1"/>
    <col min="2567" max="2567" width="10.54296875" customWidth="1"/>
    <col min="2568" max="2568" width="11.81640625" customWidth="1"/>
    <col min="2569" max="2569" width="12.1796875" customWidth="1"/>
    <col min="2570" max="2570" width="28.1796875" customWidth="1"/>
    <col min="2571" max="2571" width="11.7265625" bestFit="1" customWidth="1"/>
    <col min="2573" max="2573" width="11.81640625" customWidth="1"/>
    <col min="2574" max="2574" width="40.1796875" customWidth="1"/>
    <col min="2816" max="2816" width="8.54296875" customWidth="1"/>
    <col min="2817" max="2817" width="48" customWidth="1"/>
    <col min="2818" max="2818" width="63" customWidth="1"/>
    <col min="2819" max="2819" width="10.81640625" customWidth="1"/>
    <col min="2820" max="2820" width="15.54296875" customWidth="1"/>
    <col min="2821" max="2821" width="6.81640625" customWidth="1"/>
    <col min="2822" max="2822" width="11.1796875" customWidth="1"/>
    <col min="2823" max="2823" width="10.54296875" customWidth="1"/>
    <col min="2824" max="2824" width="11.81640625" customWidth="1"/>
    <col min="2825" max="2825" width="12.1796875" customWidth="1"/>
    <col min="2826" max="2826" width="28.1796875" customWidth="1"/>
    <col min="2827" max="2827" width="11.7265625" bestFit="1" customWidth="1"/>
    <col min="2829" max="2829" width="11.81640625" customWidth="1"/>
    <col min="2830" max="2830" width="40.1796875" customWidth="1"/>
    <col min="3072" max="3072" width="8.54296875" customWidth="1"/>
    <col min="3073" max="3073" width="48" customWidth="1"/>
    <col min="3074" max="3074" width="63" customWidth="1"/>
    <col min="3075" max="3075" width="10.81640625" customWidth="1"/>
    <col min="3076" max="3076" width="15.54296875" customWidth="1"/>
    <col min="3077" max="3077" width="6.81640625" customWidth="1"/>
    <col min="3078" max="3078" width="11.1796875" customWidth="1"/>
    <col min="3079" max="3079" width="10.54296875" customWidth="1"/>
    <col min="3080" max="3080" width="11.81640625" customWidth="1"/>
    <col min="3081" max="3081" width="12.1796875" customWidth="1"/>
    <col min="3082" max="3082" width="28.1796875" customWidth="1"/>
    <col min="3083" max="3083" width="11.7265625" bestFit="1" customWidth="1"/>
    <col min="3085" max="3085" width="11.81640625" customWidth="1"/>
    <col min="3086" max="3086" width="40.1796875" customWidth="1"/>
    <col min="3328" max="3328" width="8.54296875" customWidth="1"/>
    <col min="3329" max="3329" width="48" customWidth="1"/>
    <col min="3330" max="3330" width="63" customWidth="1"/>
    <col min="3331" max="3331" width="10.81640625" customWidth="1"/>
    <col min="3332" max="3332" width="15.54296875" customWidth="1"/>
    <col min="3333" max="3333" width="6.81640625" customWidth="1"/>
    <col min="3334" max="3334" width="11.1796875" customWidth="1"/>
    <col min="3335" max="3335" width="10.54296875" customWidth="1"/>
    <col min="3336" max="3336" width="11.81640625" customWidth="1"/>
    <col min="3337" max="3337" width="12.1796875" customWidth="1"/>
    <col min="3338" max="3338" width="28.1796875" customWidth="1"/>
    <col min="3339" max="3339" width="11.7265625" bestFit="1" customWidth="1"/>
    <col min="3341" max="3341" width="11.81640625" customWidth="1"/>
    <col min="3342" max="3342" width="40.1796875" customWidth="1"/>
    <col min="3584" max="3584" width="8.54296875" customWidth="1"/>
    <col min="3585" max="3585" width="48" customWidth="1"/>
    <col min="3586" max="3586" width="63" customWidth="1"/>
    <col min="3587" max="3587" width="10.81640625" customWidth="1"/>
    <col min="3588" max="3588" width="15.54296875" customWidth="1"/>
    <col min="3589" max="3589" width="6.81640625" customWidth="1"/>
    <col min="3590" max="3590" width="11.1796875" customWidth="1"/>
    <col min="3591" max="3591" width="10.54296875" customWidth="1"/>
    <col min="3592" max="3592" width="11.81640625" customWidth="1"/>
    <col min="3593" max="3593" width="12.1796875" customWidth="1"/>
    <col min="3594" max="3594" width="28.1796875" customWidth="1"/>
    <col min="3595" max="3595" width="11.7265625" bestFit="1" customWidth="1"/>
    <col min="3597" max="3597" width="11.81640625" customWidth="1"/>
    <col min="3598" max="3598" width="40.1796875" customWidth="1"/>
    <col min="3840" max="3840" width="8.54296875" customWidth="1"/>
    <col min="3841" max="3841" width="48" customWidth="1"/>
    <col min="3842" max="3842" width="63" customWidth="1"/>
    <col min="3843" max="3843" width="10.81640625" customWidth="1"/>
    <col min="3844" max="3844" width="15.54296875" customWidth="1"/>
    <col min="3845" max="3845" width="6.81640625" customWidth="1"/>
    <col min="3846" max="3846" width="11.1796875" customWidth="1"/>
    <col min="3847" max="3847" width="10.54296875" customWidth="1"/>
    <col min="3848" max="3848" width="11.81640625" customWidth="1"/>
    <col min="3849" max="3849" width="12.1796875" customWidth="1"/>
    <col min="3850" max="3850" width="28.1796875" customWidth="1"/>
    <col min="3851" max="3851" width="11.7265625" bestFit="1" customWidth="1"/>
    <col min="3853" max="3853" width="11.81640625" customWidth="1"/>
    <col min="3854" max="3854" width="40.1796875" customWidth="1"/>
    <col min="4096" max="4096" width="8.54296875" customWidth="1"/>
    <col min="4097" max="4097" width="48" customWidth="1"/>
    <col min="4098" max="4098" width="63" customWidth="1"/>
    <col min="4099" max="4099" width="10.81640625" customWidth="1"/>
    <col min="4100" max="4100" width="15.54296875" customWidth="1"/>
    <col min="4101" max="4101" width="6.81640625" customWidth="1"/>
    <col min="4102" max="4102" width="11.1796875" customWidth="1"/>
    <col min="4103" max="4103" width="10.54296875" customWidth="1"/>
    <col min="4104" max="4104" width="11.81640625" customWidth="1"/>
    <col min="4105" max="4105" width="12.1796875" customWidth="1"/>
    <col min="4106" max="4106" width="28.1796875" customWidth="1"/>
    <col min="4107" max="4107" width="11.7265625" bestFit="1" customWidth="1"/>
    <col min="4109" max="4109" width="11.81640625" customWidth="1"/>
    <col min="4110" max="4110" width="40.1796875" customWidth="1"/>
    <col min="4352" max="4352" width="8.54296875" customWidth="1"/>
    <col min="4353" max="4353" width="48" customWidth="1"/>
    <col min="4354" max="4354" width="63" customWidth="1"/>
    <col min="4355" max="4355" width="10.81640625" customWidth="1"/>
    <col min="4356" max="4356" width="15.54296875" customWidth="1"/>
    <col min="4357" max="4357" width="6.81640625" customWidth="1"/>
    <col min="4358" max="4358" width="11.1796875" customWidth="1"/>
    <col min="4359" max="4359" width="10.54296875" customWidth="1"/>
    <col min="4360" max="4360" width="11.81640625" customWidth="1"/>
    <col min="4361" max="4361" width="12.1796875" customWidth="1"/>
    <col min="4362" max="4362" width="28.1796875" customWidth="1"/>
    <col min="4363" max="4363" width="11.7265625" bestFit="1" customWidth="1"/>
    <col min="4365" max="4365" width="11.81640625" customWidth="1"/>
    <col min="4366" max="4366" width="40.1796875" customWidth="1"/>
    <col min="4608" max="4608" width="8.54296875" customWidth="1"/>
    <col min="4609" max="4609" width="48" customWidth="1"/>
    <col min="4610" max="4610" width="63" customWidth="1"/>
    <col min="4611" max="4611" width="10.81640625" customWidth="1"/>
    <col min="4612" max="4612" width="15.54296875" customWidth="1"/>
    <col min="4613" max="4613" width="6.81640625" customWidth="1"/>
    <col min="4614" max="4614" width="11.1796875" customWidth="1"/>
    <col min="4615" max="4615" width="10.54296875" customWidth="1"/>
    <col min="4616" max="4616" width="11.81640625" customWidth="1"/>
    <col min="4617" max="4617" width="12.1796875" customWidth="1"/>
    <col min="4618" max="4618" width="28.1796875" customWidth="1"/>
    <col min="4619" max="4619" width="11.7265625" bestFit="1" customWidth="1"/>
    <col min="4621" max="4621" width="11.81640625" customWidth="1"/>
    <col min="4622" max="4622" width="40.1796875" customWidth="1"/>
    <col min="4864" max="4864" width="8.54296875" customWidth="1"/>
    <col min="4865" max="4865" width="48" customWidth="1"/>
    <col min="4866" max="4866" width="63" customWidth="1"/>
    <col min="4867" max="4867" width="10.81640625" customWidth="1"/>
    <col min="4868" max="4868" width="15.54296875" customWidth="1"/>
    <col min="4869" max="4869" width="6.81640625" customWidth="1"/>
    <col min="4870" max="4870" width="11.1796875" customWidth="1"/>
    <col min="4871" max="4871" width="10.54296875" customWidth="1"/>
    <col min="4872" max="4872" width="11.81640625" customWidth="1"/>
    <col min="4873" max="4873" width="12.1796875" customWidth="1"/>
    <col min="4874" max="4874" width="28.1796875" customWidth="1"/>
    <col min="4875" max="4875" width="11.7265625" bestFit="1" customWidth="1"/>
    <col min="4877" max="4877" width="11.81640625" customWidth="1"/>
    <col min="4878" max="4878" width="40.1796875" customWidth="1"/>
    <col min="5120" max="5120" width="8.54296875" customWidth="1"/>
    <col min="5121" max="5121" width="48" customWidth="1"/>
    <col min="5122" max="5122" width="63" customWidth="1"/>
    <col min="5123" max="5123" width="10.81640625" customWidth="1"/>
    <col min="5124" max="5124" width="15.54296875" customWidth="1"/>
    <col min="5125" max="5125" width="6.81640625" customWidth="1"/>
    <col min="5126" max="5126" width="11.1796875" customWidth="1"/>
    <col min="5127" max="5127" width="10.54296875" customWidth="1"/>
    <col min="5128" max="5128" width="11.81640625" customWidth="1"/>
    <col min="5129" max="5129" width="12.1796875" customWidth="1"/>
    <col min="5130" max="5130" width="28.1796875" customWidth="1"/>
    <col min="5131" max="5131" width="11.7265625" bestFit="1" customWidth="1"/>
    <col min="5133" max="5133" width="11.81640625" customWidth="1"/>
    <col min="5134" max="5134" width="40.1796875" customWidth="1"/>
    <col min="5376" max="5376" width="8.54296875" customWidth="1"/>
    <col min="5377" max="5377" width="48" customWidth="1"/>
    <col min="5378" max="5378" width="63" customWidth="1"/>
    <col min="5379" max="5379" width="10.81640625" customWidth="1"/>
    <col min="5380" max="5380" width="15.54296875" customWidth="1"/>
    <col min="5381" max="5381" width="6.81640625" customWidth="1"/>
    <col min="5382" max="5382" width="11.1796875" customWidth="1"/>
    <col min="5383" max="5383" width="10.54296875" customWidth="1"/>
    <col min="5384" max="5384" width="11.81640625" customWidth="1"/>
    <col min="5385" max="5385" width="12.1796875" customWidth="1"/>
    <col min="5386" max="5386" width="28.1796875" customWidth="1"/>
    <col min="5387" max="5387" width="11.7265625" bestFit="1" customWidth="1"/>
    <col min="5389" max="5389" width="11.81640625" customWidth="1"/>
    <col min="5390" max="5390" width="40.1796875" customWidth="1"/>
    <col min="5632" max="5632" width="8.54296875" customWidth="1"/>
    <col min="5633" max="5633" width="48" customWidth="1"/>
    <col min="5634" max="5634" width="63" customWidth="1"/>
    <col min="5635" max="5635" width="10.81640625" customWidth="1"/>
    <col min="5636" max="5636" width="15.54296875" customWidth="1"/>
    <col min="5637" max="5637" width="6.81640625" customWidth="1"/>
    <col min="5638" max="5638" width="11.1796875" customWidth="1"/>
    <col min="5639" max="5639" width="10.54296875" customWidth="1"/>
    <col min="5640" max="5640" width="11.81640625" customWidth="1"/>
    <col min="5641" max="5641" width="12.1796875" customWidth="1"/>
    <col min="5642" max="5642" width="28.1796875" customWidth="1"/>
    <col min="5643" max="5643" width="11.7265625" bestFit="1" customWidth="1"/>
    <col min="5645" max="5645" width="11.81640625" customWidth="1"/>
    <col min="5646" max="5646" width="40.1796875" customWidth="1"/>
    <col min="5888" max="5888" width="8.54296875" customWidth="1"/>
    <col min="5889" max="5889" width="48" customWidth="1"/>
    <col min="5890" max="5890" width="63" customWidth="1"/>
    <col min="5891" max="5891" width="10.81640625" customWidth="1"/>
    <col min="5892" max="5892" width="15.54296875" customWidth="1"/>
    <col min="5893" max="5893" width="6.81640625" customWidth="1"/>
    <col min="5894" max="5894" width="11.1796875" customWidth="1"/>
    <col min="5895" max="5895" width="10.54296875" customWidth="1"/>
    <col min="5896" max="5896" width="11.81640625" customWidth="1"/>
    <col min="5897" max="5897" width="12.1796875" customWidth="1"/>
    <col min="5898" max="5898" width="28.1796875" customWidth="1"/>
    <col min="5899" max="5899" width="11.7265625" bestFit="1" customWidth="1"/>
    <col min="5901" max="5901" width="11.81640625" customWidth="1"/>
    <col min="5902" max="5902" width="40.1796875" customWidth="1"/>
    <col min="6144" max="6144" width="8.54296875" customWidth="1"/>
    <col min="6145" max="6145" width="48" customWidth="1"/>
    <col min="6146" max="6146" width="63" customWidth="1"/>
    <col min="6147" max="6147" width="10.81640625" customWidth="1"/>
    <col min="6148" max="6148" width="15.54296875" customWidth="1"/>
    <col min="6149" max="6149" width="6.81640625" customWidth="1"/>
    <col min="6150" max="6150" width="11.1796875" customWidth="1"/>
    <col min="6151" max="6151" width="10.54296875" customWidth="1"/>
    <col min="6152" max="6152" width="11.81640625" customWidth="1"/>
    <col min="6153" max="6153" width="12.1796875" customWidth="1"/>
    <col min="6154" max="6154" width="28.1796875" customWidth="1"/>
    <col min="6155" max="6155" width="11.7265625" bestFit="1" customWidth="1"/>
    <col min="6157" max="6157" width="11.81640625" customWidth="1"/>
    <col min="6158" max="6158" width="40.1796875" customWidth="1"/>
    <col min="6400" max="6400" width="8.54296875" customWidth="1"/>
    <col min="6401" max="6401" width="48" customWidth="1"/>
    <col min="6402" max="6402" width="63" customWidth="1"/>
    <col min="6403" max="6403" width="10.81640625" customWidth="1"/>
    <col min="6404" max="6404" width="15.54296875" customWidth="1"/>
    <col min="6405" max="6405" width="6.81640625" customWidth="1"/>
    <col min="6406" max="6406" width="11.1796875" customWidth="1"/>
    <col min="6407" max="6407" width="10.54296875" customWidth="1"/>
    <col min="6408" max="6408" width="11.81640625" customWidth="1"/>
    <col min="6409" max="6409" width="12.1796875" customWidth="1"/>
    <col min="6410" max="6410" width="28.1796875" customWidth="1"/>
    <col min="6411" max="6411" width="11.7265625" bestFit="1" customWidth="1"/>
    <col min="6413" max="6413" width="11.81640625" customWidth="1"/>
    <col min="6414" max="6414" width="40.1796875" customWidth="1"/>
    <col min="6656" max="6656" width="8.54296875" customWidth="1"/>
    <col min="6657" max="6657" width="48" customWidth="1"/>
    <col min="6658" max="6658" width="63" customWidth="1"/>
    <col min="6659" max="6659" width="10.81640625" customWidth="1"/>
    <col min="6660" max="6660" width="15.54296875" customWidth="1"/>
    <col min="6661" max="6661" width="6.81640625" customWidth="1"/>
    <col min="6662" max="6662" width="11.1796875" customWidth="1"/>
    <col min="6663" max="6663" width="10.54296875" customWidth="1"/>
    <col min="6664" max="6664" width="11.81640625" customWidth="1"/>
    <col min="6665" max="6665" width="12.1796875" customWidth="1"/>
    <col min="6666" max="6666" width="28.1796875" customWidth="1"/>
    <col min="6667" max="6667" width="11.7265625" bestFit="1" customWidth="1"/>
    <col min="6669" max="6669" width="11.81640625" customWidth="1"/>
    <col min="6670" max="6670" width="40.1796875" customWidth="1"/>
    <col min="6912" max="6912" width="8.54296875" customWidth="1"/>
    <col min="6913" max="6913" width="48" customWidth="1"/>
    <col min="6914" max="6914" width="63" customWidth="1"/>
    <col min="6915" max="6915" width="10.81640625" customWidth="1"/>
    <col min="6916" max="6916" width="15.54296875" customWidth="1"/>
    <col min="6917" max="6917" width="6.81640625" customWidth="1"/>
    <col min="6918" max="6918" width="11.1796875" customWidth="1"/>
    <col min="6919" max="6919" width="10.54296875" customWidth="1"/>
    <col min="6920" max="6920" width="11.81640625" customWidth="1"/>
    <col min="6921" max="6921" width="12.1796875" customWidth="1"/>
    <col min="6922" max="6922" width="28.1796875" customWidth="1"/>
    <col min="6923" max="6923" width="11.7265625" bestFit="1" customWidth="1"/>
    <col min="6925" max="6925" width="11.81640625" customWidth="1"/>
    <col min="6926" max="6926" width="40.1796875" customWidth="1"/>
    <col min="7168" max="7168" width="8.54296875" customWidth="1"/>
    <col min="7169" max="7169" width="48" customWidth="1"/>
    <col min="7170" max="7170" width="63" customWidth="1"/>
    <col min="7171" max="7171" width="10.81640625" customWidth="1"/>
    <col min="7172" max="7172" width="15.54296875" customWidth="1"/>
    <col min="7173" max="7173" width="6.81640625" customWidth="1"/>
    <col min="7174" max="7174" width="11.1796875" customWidth="1"/>
    <col min="7175" max="7175" width="10.54296875" customWidth="1"/>
    <col min="7176" max="7176" width="11.81640625" customWidth="1"/>
    <col min="7177" max="7177" width="12.1796875" customWidth="1"/>
    <col min="7178" max="7178" width="28.1796875" customWidth="1"/>
    <col min="7179" max="7179" width="11.7265625" bestFit="1" customWidth="1"/>
    <col min="7181" max="7181" width="11.81640625" customWidth="1"/>
    <col min="7182" max="7182" width="40.1796875" customWidth="1"/>
    <col min="7424" max="7424" width="8.54296875" customWidth="1"/>
    <col min="7425" max="7425" width="48" customWidth="1"/>
    <col min="7426" max="7426" width="63" customWidth="1"/>
    <col min="7427" max="7427" width="10.81640625" customWidth="1"/>
    <col min="7428" max="7428" width="15.54296875" customWidth="1"/>
    <col min="7429" max="7429" width="6.81640625" customWidth="1"/>
    <col min="7430" max="7430" width="11.1796875" customWidth="1"/>
    <col min="7431" max="7431" width="10.54296875" customWidth="1"/>
    <col min="7432" max="7432" width="11.81640625" customWidth="1"/>
    <col min="7433" max="7433" width="12.1796875" customWidth="1"/>
    <col min="7434" max="7434" width="28.1796875" customWidth="1"/>
    <col min="7435" max="7435" width="11.7265625" bestFit="1" customWidth="1"/>
    <col min="7437" max="7437" width="11.81640625" customWidth="1"/>
    <col min="7438" max="7438" width="40.1796875" customWidth="1"/>
    <col min="7680" max="7680" width="8.54296875" customWidth="1"/>
    <col min="7681" max="7681" width="48" customWidth="1"/>
    <col min="7682" max="7682" width="63" customWidth="1"/>
    <col min="7683" max="7683" width="10.81640625" customWidth="1"/>
    <col min="7684" max="7684" width="15.54296875" customWidth="1"/>
    <col min="7685" max="7685" width="6.81640625" customWidth="1"/>
    <col min="7686" max="7686" width="11.1796875" customWidth="1"/>
    <col min="7687" max="7687" width="10.54296875" customWidth="1"/>
    <col min="7688" max="7688" width="11.81640625" customWidth="1"/>
    <col min="7689" max="7689" width="12.1796875" customWidth="1"/>
    <col min="7690" max="7690" width="28.1796875" customWidth="1"/>
    <col min="7691" max="7691" width="11.7265625" bestFit="1" customWidth="1"/>
    <col min="7693" max="7693" width="11.81640625" customWidth="1"/>
    <col min="7694" max="7694" width="40.1796875" customWidth="1"/>
    <col min="7936" max="7936" width="8.54296875" customWidth="1"/>
    <col min="7937" max="7937" width="48" customWidth="1"/>
    <col min="7938" max="7938" width="63" customWidth="1"/>
    <col min="7939" max="7939" width="10.81640625" customWidth="1"/>
    <col min="7940" max="7940" width="15.54296875" customWidth="1"/>
    <col min="7941" max="7941" width="6.81640625" customWidth="1"/>
    <col min="7942" max="7942" width="11.1796875" customWidth="1"/>
    <col min="7943" max="7943" width="10.54296875" customWidth="1"/>
    <col min="7944" max="7944" width="11.81640625" customWidth="1"/>
    <col min="7945" max="7945" width="12.1796875" customWidth="1"/>
    <col min="7946" max="7946" width="28.1796875" customWidth="1"/>
    <col min="7947" max="7947" width="11.7265625" bestFit="1" customWidth="1"/>
    <col min="7949" max="7949" width="11.81640625" customWidth="1"/>
    <col min="7950" max="7950" width="40.1796875" customWidth="1"/>
    <col min="8192" max="8192" width="8.54296875" customWidth="1"/>
    <col min="8193" max="8193" width="48" customWidth="1"/>
    <col min="8194" max="8194" width="63" customWidth="1"/>
    <col min="8195" max="8195" width="10.81640625" customWidth="1"/>
    <col min="8196" max="8196" width="15.54296875" customWidth="1"/>
    <col min="8197" max="8197" width="6.81640625" customWidth="1"/>
    <col min="8198" max="8198" width="11.1796875" customWidth="1"/>
    <col min="8199" max="8199" width="10.54296875" customWidth="1"/>
    <col min="8200" max="8200" width="11.81640625" customWidth="1"/>
    <col min="8201" max="8201" width="12.1796875" customWidth="1"/>
    <col min="8202" max="8202" width="28.1796875" customWidth="1"/>
    <col min="8203" max="8203" width="11.7265625" bestFit="1" customWidth="1"/>
    <col min="8205" max="8205" width="11.81640625" customWidth="1"/>
    <col min="8206" max="8206" width="40.1796875" customWidth="1"/>
    <col min="8448" max="8448" width="8.54296875" customWidth="1"/>
    <col min="8449" max="8449" width="48" customWidth="1"/>
    <col min="8450" max="8450" width="63" customWidth="1"/>
    <col min="8451" max="8451" width="10.81640625" customWidth="1"/>
    <col min="8452" max="8452" width="15.54296875" customWidth="1"/>
    <col min="8453" max="8453" width="6.81640625" customWidth="1"/>
    <col min="8454" max="8454" width="11.1796875" customWidth="1"/>
    <col min="8455" max="8455" width="10.54296875" customWidth="1"/>
    <col min="8456" max="8456" width="11.81640625" customWidth="1"/>
    <col min="8457" max="8457" width="12.1796875" customWidth="1"/>
    <col min="8458" max="8458" width="28.1796875" customWidth="1"/>
    <col min="8459" max="8459" width="11.7265625" bestFit="1" customWidth="1"/>
    <col min="8461" max="8461" width="11.81640625" customWidth="1"/>
    <col min="8462" max="8462" width="40.1796875" customWidth="1"/>
    <col min="8704" max="8704" width="8.54296875" customWidth="1"/>
    <col min="8705" max="8705" width="48" customWidth="1"/>
    <col min="8706" max="8706" width="63" customWidth="1"/>
    <col min="8707" max="8707" width="10.81640625" customWidth="1"/>
    <col min="8708" max="8708" width="15.54296875" customWidth="1"/>
    <col min="8709" max="8709" width="6.81640625" customWidth="1"/>
    <col min="8710" max="8710" width="11.1796875" customWidth="1"/>
    <col min="8711" max="8711" width="10.54296875" customWidth="1"/>
    <col min="8712" max="8712" width="11.81640625" customWidth="1"/>
    <col min="8713" max="8713" width="12.1796875" customWidth="1"/>
    <col min="8714" max="8714" width="28.1796875" customWidth="1"/>
    <col min="8715" max="8715" width="11.7265625" bestFit="1" customWidth="1"/>
    <col min="8717" max="8717" width="11.81640625" customWidth="1"/>
    <col min="8718" max="8718" width="40.1796875" customWidth="1"/>
    <col min="8960" max="8960" width="8.54296875" customWidth="1"/>
    <col min="8961" max="8961" width="48" customWidth="1"/>
    <col min="8962" max="8962" width="63" customWidth="1"/>
    <col min="8963" max="8963" width="10.81640625" customWidth="1"/>
    <col min="8964" max="8964" width="15.54296875" customWidth="1"/>
    <col min="8965" max="8965" width="6.81640625" customWidth="1"/>
    <col min="8966" max="8966" width="11.1796875" customWidth="1"/>
    <col min="8967" max="8967" width="10.54296875" customWidth="1"/>
    <col min="8968" max="8968" width="11.81640625" customWidth="1"/>
    <col min="8969" max="8969" width="12.1796875" customWidth="1"/>
    <col min="8970" max="8970" width="28.1796875" customWidth="1"/>
    <col min="8971" max="8971" width="11.7265625" bestFit="1" customWidth="1"/>
    <col min="8973" max="8973" width="11.81640625" customWidth="1"/>
    <col min="8974" max="8974" width="40.1796875" customWidth="1"/>
    <col min="9216" max="9216" width="8.54296875" customWidth="1"/>
    <col min="9217" max="9217" width="48" customWidth="1"/>
    <col min="9218" max="9218" width="63" customWidth="1"/>
    <col min="9219" max="9219" width="10.81640625" customWidth="1"/>
    <col min="9220" max="9220" width="15.54296875" customWidth="1"/>
    <col min="9221" max="9221" width="6.81640625" customWidth="1"/>
    <col min="9222" max="9222" width="11.1796875" customWidth="1"/>
    <col min="9223" max="9223" width="10.54296875" customWidth="1"/>
    <col min="9224" max="9224" width="11.81640625" customWidth="1"/>
    <col min="9225" max="9225" width="12.1796875" customWidth="1"/>
    <col min="9226" max="9226" width="28.1796875" customWidth="1"/>
    <col min="9227" max="9227" width="11.7265625" bestFit="1" customWidth="1"/>
    <col min="9229" max="9229" width="11.81640625" customWidth="1"/>
    <col min="9230" max="9230" width="40.1796875" customWidth="1"/>
    <col min="9472" max="9472" width="8.54296875" customWidth="1"/>
    <col min="9473" max="9473" width="48" customWidth="1"/>
    <col min="9474" max="9474" width="63" customWidth="1"/>
    <col min="9475" max="9475" width="10.81640625" customWidth="1"/>
    <col min="9476" max="9476" width="15.54296875" customWidth="1"/>
    <col min="9477" max="9477" width="6.81640625" customWidth="1"/>
    <col min="9478" max="9478" width="11.1796875" customWidth="1"/>
    <col min="9479" max="9479" width="10.54296875" customWidth="1"/>
    <col min="9480" max="9480" width="11.81640625" customWidth="1"/>
    <col min="9481" max="9481" width="12.1796875" customWidth="1"/>
    <col min="9482" max="9482" width="28.1796875" customWidth="1"/>
    <col min="9483" max="9483" width="11.7265625" bestFit="1" customWidth="1"/>
    <col min="9485" max="9485" width="11.81640625" customWidth="1"/>
    <col min="9486" max="9486" width="40.1796875" customWidth="1"/>
    <col min="9728" max="9728" width="8.54296875" customWidth="1"/>
    <col min="9729" max="9729" width="48" customWidth="1"/>
    <col min="9730" max="9730" width="63" customWidth="1"/>
    <col min="9731" max="9731" width="10.81640625" customWidth="1"/>
    <col min="9732" max="9732" width="15.54296875" customWidth="1"/>
    <col min="9733" max="9733" width="6.81640625" customWidth="1"/>
    <col min="9734" max="9734" width="11.1796875" customWidth="1"/>
    <col min="9735" max="9735" width="10.54296875" customWidth="1"/>
    <col min="9736" max="9736" width="11.81640625" customWidth="1"/>
    <col min="9737" max="9737" width="12.1796875" customWidth="1"/>
    <col min="9738" max="9738" width="28.1796875" customWidth="1"/>
    <col min="9739" max="9739" width="11.7265625" bestFit="1" customWidth="1"/>
    <col min="9741" max="9741" width="11.81640625" customWidth="1"/>
    <col min="9742" max="9742" width="40.1796875" customWidth="1"/>
    <col min="9984" max="9984" width="8.54296875" customWidth="1"/>
    <col min="9985" max="9985" width="48" customWidth="1"/>
    <col min="9986" max="9986" width="63" customWidth="1"/>
    <col min="9987" max="9987" width="10.81640625" customWidth="1"/>
    <col min="9988" max="9988" width="15.54296875" customWidth="1"/>
    <col min="9989" max="9989" width="6.81640625" customWidth="1"/>
    <col min="9990" max="9990" width="11.1796875" customWidth="1"/>
    <col min="9991" max="9991" width="10.54296875" customWidth="1"/>
    <col min="9992" max="9992" width="11.81640625" customWidth="1"/>
    <col min="9993" max="9993" width="12.1796875" customWidth="1"/>
    <col min="9994" max="9994" width="28.1796875" customWidth="1"/>
    <col min="9995" max="9995" width="11.7265625" bestFit="1" customWidth="1"/>
    <col min="9997" max="9997" width="11.81640625" customWidth="1"/>
    <col min="9998" max="9998" width="40.1796875" customWidth="1"/>
    <col min="10240" max="10240" width="8.54296875" customWidth="1"/>
    <col min="10241" max="10241" width="48" customWidth="1"/>
    <col min="10242" max="10242" width="63" customWidth="1"/>
    <col min="10243" max="10243" width="10.81640625" customWidth="1"/>
    <col min="10244" max="10244" width="15.54296875" customWidth="1"/>
    <col min="10245" max="10245" width="6.81640625" customWidth="1"/>
    <col min="10246" max="10246" width="11.1796875" customWidth="1"/>
    <col min="10247" max="10247" width="10.54296875" customWidth="1"/>
    <col min="10248" max="10248" width="11.81640625" customWidth="1"/>
    <col min="10249" max="10249" width="12.1796875" customWidth="1"/>
    <col min="10250" max="10250" width="28.1796875" customWidth="1"/>
    <col min="10251" max="10251" width="11.7265625" bestFit="1" customWidth="1"/>
    <col min="10253" max="10253" width="11.81640625" customWidth="1"/>
    <col min="10254" max="10254" width="40.1796875" customWidth="1"/>
    <col min="10496" max="10496" width="8.54296875" customWidth="1"/>
    <col min="10497" max="10497" width="48" customWidth="1"/>
    <col min="10498" max="10498" width="63" customWidth="1"/>
    <col min="10499" max="10499" width="10.81640625" customWidth="1"/>
    <col min="10500" max="10500" width="15.54296875" customWidth="1"/>
    <col min="10501" max="10501" width="6.81640625" customWidth="1"/>
    <col min="10502" max="10502" width="11.1796875" customWidth="1"/>
    <col min="10503" max="10503" width="10.54296875" customWidth="1"/>
    <col min="10504" max="10504" width="11.81640625" customWidth="1"/>
    <col min="10505" max="10505" width="12.1796875" customWidth="1"/>
    <col min="10506" max="10506" width="28.1796875" customWidth="1"/>
    <col min="10507" max="10507" width="11.7265625" bestFit="1" customWidth="1"/>
    <col min="10509" max="10509" width="11.81640625" customWidth="1"/>
    <col min="10510" max="10510" width="40.1796875" customWidth="1"/>
    <col min="10752" max="10752" width="8.54296875" customWidth="1"/>
    <col min="10753" max="10753" width="48" customWidth="1"/>
    <col min="10754" max="10754" width="63" customWidth="1"/>
    <col min="10755" max="10755" width="10.81640625" customWidth="1"/>
    <col min="10756" max="10756" width="15.54296875" customWidth="1"/>
    <col min="10757" max="10757" width="6.81640625" customWidth="1"/>
    <col min="10758" max="10758" width="11.1796875" customWidth="1"/>
    <col min="10759" max="10759" width="10.54296875" customWidth="1"/>
    <col min="10760" max="10760" width="11.81640625" customWidth="1"/>
    <col min="10761" max="10761" width="12.1796875" customWidth="1"/>
    <col min="10762" max="10762" width="28.1796875" customWidth="1"/>
    <col min="10763" max="10763" width="11.7265625" bestFit="1" customWidth="1"/>
    <col min="10765" max="10765" width="11.81640625" customWidth="1"/>
    <col min="10766" max="10766" width="40.1796875" customWidth="1"/>
    <col min="11008" max="11008" width="8.54296875" customWidth="1"/>
    <col min="11009" max="11009" width="48" customWidth="1"/>
    <col min="11010" max="11010" width="63" customWidth="1"/>
    <col min="11011" max="11011" width="10.81640625" customWidth="1"/>
    <col min="11012" max="11012" width="15.54296875" customWidth="1"/>
    <col min="11013" max="11013" width="6.81640625" customWidth="1"/>
    <col min="11014" max="11014" width="11.1796875" customWidth="1"/>
    <col min="11015" max="11015" width="10.54296875" customWidth="1"/>
    <col min="11016" max="11016" width="11.81640625" customWidth="1"/>
    <col min="11017" max="11017" width="12.1796875" customWidth="1"/>
    <col min="11018" max="11018" width="28.1796875" customWidth="1"/>
    <col min="11019" max="11019" width="11.7265625" bestFit="1" customWidth="1"/>
    <col min="11021" max="11021" width="11.81640625" customWidth="1"/>
    <col min="11022" max="11022" width="40.1796875" customWidth="1"/>
    <col min="11264" max="11264" width="8.54296875" customWidth="1"/>
    <col min="11265" max="11265" width="48" customWidth="1"/>
    <col min="11266" max="11266" width="63" customWidth="1"/>
    <col min="11267" max="11267" width="10.81640625" customWidth="1"/>
    <col min="11268" max="11268" width="15.54296875" customWidth="1"/>
    <col min="11269" max="11269" width="6.81640625" customWidth="1"/>
    <col min="11270" max="11270" width="11.1796875" customWidth="1"/>
    <col min="11271" max="11271" width="10.54296875" customWidth="1"/>
    <col min="11272" max="11272" width="11.81640625" customWidth="1"/>
    <col min="11273" max="11273" width="12.1796875" customWidth="1"/>
    <col min="11274" max="11274" width="28.1796875" customWidth="1"/>
    <col min="11275" max="11275" width="11.7265625" bestFit="1" customWidth="1"/>
    <col min="11277" max="11277" width="11.81640625" customWidth="1"/>
    <col min="11278" max="11278" width="40.1796875" customWidth="1"/>
    <col min="11520" max="11520" width="8.54296875" customWidth="1"/>
    <col min="11521" max="11521" width="48" customWidth="1"/>
    <col min="11522" max="11522" width="63" customWidth="1"/>
    <col min="11523" max="11523" width="10.81640625" customWidth="1"/>
    <col min="11524" max="11524" width="15.54296875" customWidth="1"/>
    <col min="11525" max="11525" width="6.81640625" customWidth="1"/>
    <col min="11526" max="11526" width="11.1796875" customWidth="1"/>
    <col min="11527" max="11527" width="10.54296875" customWidth="1"/>
    <col min="11528" max="11528" width="11.81640625" customWidth="1"/>
    <col min="11529" max="11529" width="12.1796875" customWidth="1"/>
    <col min="11530" max="11530" width="28.1796875" customWidth="1"/>
    <col min="11531" max="11531" width="11.7265625" bestFit="1" customWidth="1"/>
    <col min="11533" max="11533" width="11.81640625" customWidth="1"/>
    <col min="11534" max="11534" width="40.1796875" customWidth="1"/>
    <col min="11776" max="11776" width="8.54296875" customWidth="1"/>
    <col min="11777" max="11777" width="48" customWidth="1"/>
    <col min="11778" max="11778" width="63" customWidth="1"/>
    <col min="11779" max="11779" width="10.81640625" customWidth="1"/>
    <col min="11780" max="11780" width="15.54296875" customWidth="1"/>
    <col min="11781" max="11781" width="6.81640625" customWidth="1"/>
    <col min="11782" max="11782" width="11.1796875" customWidth="1"/>
    <col min="11783" max="11783" width="10.54296875" customWidth="1"/>
    <col min="11784" max="11784" width="11.81640625" customWidth="1"/>
    <col min="11785" max="11785" width="12.1796875" customWidth="1"/>
    <col min="11786" max="11786" width="28.1796875" customWidth="1"/>
    <col min="11787" max="11787" width="11.7265625" bestFit="1" customWidth="1"/>
    <col min="11789" max="11789" width="11.81640625" customWidth="1"/>
    <col min="11790" max="11790" width="40.1796875" customWidth="1"/>
    <col min="12032" max="12032" width="8.54296875" customWidth="1"/>
    <col min="12033" max="12033" width="48" customWidth="1"/>
    <col min="12034" max="12034" width="63" customWidth="1"/>
    <col min="12035" max="12035" width="10.81640625" customWidth="1"/>
    <col min="12036" max="12036" width="15.54296875" customWidth="1"/>
    <col min="12037" max="12037" width="6.81640625" customWidth="1"/>
    <col min="12038" max="12038" width="11.1796875" customWidth="1"/>
    <col min="12039" max="12039" width="10.54296875" customWidth="1"/>
    <col min="12040" max="12040" width="11.81640625" customWidth="1"/>
    <col min="12041" max="12041" width="12.1796875" customWidth="1"/>
    <col min="12042" max="12042" width="28.1796875" customWidth="1"/>
    <col min="12043" max="12043" width="11.7265625" bestFit="1" customWidth="1"/>
    <col min="12045" max="12045" width="11.81640625" customWidth="1"/>
    <col min="12046" max="12046" width="40.1796875" customWidth="1"/>
    <col min="12288" max="12288" width="8.54296875" customWidth="1"/>
    <col min="12289" max="12289" width="48" customWidth="1"/>
    <col min="12290" max="12290" width="63" customWidth="1"/>
    <col min="12291" max="12291" width="10.81640625" customWidth="1"/>
    <col min="12292" max="12292" width="15.54296875" customWidth="1"/>
    <col min="12293" max="12293" width="6.81640625" customWidth="1"/>
    <col min="12294" max="12294" width="11.1796875" customWidth="1"/>
    <col min="12295" max="12295" width="10.54296875" customWidth="1"/>
    <col min="12296" max="12296" width="11.81640625" customWidth="1"/>
    <col min="12297" max="12297" width="12.1796875" customWidth="1"/>
    <col min="12298" max="12298" width="28.1796875" customWidth="1"/>
    <col min="12299" max="12299" width="11.7265625" bestFit="1" customWidth="1"/>
    <col min="12301" max="12301" width="11.81640625" customWidth="1"/>
    <col min="12302" max="12302" width="40.1796875" customWidth="1"/>
    <col min="12544" max="12544" width="8.54296875" customWidth="1"/>
    <col min="12545" max="12545" width="48" customWidth="1"/>
    <col min="12546" max="12546" width="63" customWidth="1"/>
    <col min="12547" max="12547" width="10.81640625" customWidth="1"/>
    <col min="12548" max="12548" width="15.54296875" customWidth="1"/>
    <col min="12549" max="12549" width="6.81640625" customWidth="1"/>
    <col min="12550" max="12550" width="11.1796875" customWidth="1"/>
    <col min="12551" max="12551" width="10.54296875" customWidth="1"/>
    <col min="12552" max="12552" width="11.81640625" customWidth="1"/>
    <col min="12553" max="12553" width="12.1796875" customWidth="1"/>
    <col min="12554" max="12554" width="28.1796875" customWidth="1"/>
    <col min="12555" max="12555" width="11.7265625" bestFit="1" customWidth="1"/>
    <col min="12557" max="12557" width="11.81640625" customWidth="1"/>
    <col min="12558" max="12558" width="40.1796875" customWidth="1"/>
    <col min="12800" max="12800" width="8.54296875" customWidth="1"/>
    <col min="12801" max="12801" width="48" customWidth="1"/>
    <col min="12802" max="12802" width="63" customWidth="1"/>
    <col min="12803" max="12803" width="10.81640625" customWidth="1"/>
    <col min="12804" max="12804" width="15.54296875" customWidth="1"/>
    <col min="12805" max="12805" width="6.81640625" customWidth="1"/>
    <col min="12806" max="12806" width="11.1796875" customWidth="1"/>
    <col min="12807" max="12807" width="10.54296875" customWidth="1"/>
    <col min="12808" max="12808" width="11.81640625" customWidth="1"/>
    <col min="12809" max="12809" width="12.1796875" customWidth="1"/>
    <col min="12810" max="12810" width="28.1796875" customWidth="1"/>
    <col min="12811" max="12811" width="11.7265625" bestFit="1" customWidth="1"/>
    <col min="12813" max="12813" width="11.81640625" customWidth="1"/>
    <col min="12814" max="12814" width="40.1796875" customWidth="1"/>
    <col min="13056" max="13056" width="8.54296875" customWidth="1"/>
    <col min="13057" max="13057" width="48" customWidth="1"/>
    <col min="13058" max="13058" width="63" customWidth="1"/>
    <col min="13059" max="13059" width="10.81640625" customWidth="1"/>
    <col min="13060" max="13060" width="15.54296875" customWidth="1"/>
    <col min="13061" max="13061" width="6.81640625" customWidth="1"/>
    <col min="13062" max="13062" width="11.1796875" customWidth="1"/>
    <col min="13063" max="13063" width="10.54296875" customWidth="1"/>
    <col min="13064" max="13064" width="11.81640625" customWidth="1"/>
    <col min="13065" max="13065" width="12.1796875" customWidth="1"/>
    <col min="13066" max="13066" width="28.1796875" customWidth="1"/>
    <col min="13067" max="13067" width="11.7265625" bestFit="1" customWidth="1"/>
    <col min="13069" max="13069" width="11.81640625" customWidth="1"/>
    <col min="13070" max="13070" width="40.1796875" customWidth="1"/>
    <col min="13312" max="13312" width="8.54296875" customWidth="1"/>
    <col min="13313" max="13313" width="48" customWidth="1"/>
    <col min="13314" max="13314" width="63" customWidth="1"/>
    <col min="13315" max="13315" width="10.81640625" customWidth="1"/>
    <col min="13316" max="13316" width="15.54296875" customWidth="1"/>
    <col min="13317" max="13317" width="6.81640625" customWidth="1"/>
    <col min="13318" max="13318" width="11.1796875" customWidth="1"/>
    <col min="13319" max="13319" width="10.54296875" customWidth="1"/>
    <col min="13320" max="13320" width="11.81640625" customWidth="1"/>
    <col min="13321" max="13321" width="12.1796875" customWidth="1"/>
    <col min="13322" max="13322" width="28.1796875" customWidth="1"/>
    <col min="13323" max="13323" width="11.7265625" bestFit="1" customWidth="1"/>
    <col min="13325" max="13325" width="11.81640625" customWidth="1"/>
    <col min="13326" max="13326" width="40.1796875" customWidth="1"/>
    <col min="13568" max="13568" width="8.54296875" customWidth="1"/>
    <col min="13569" max="13569" width="48" customWidth="1"/>
    <col min="13570" max="13570" width="63" customWidth="1"/>
    <col min="13571" max="13571" width="10.81640625" customWidth="1"/>
    <col min="13572" max="13572" width="15.54296875" customWidth="1"/>
    <col min="13573" max="13573" width="6.81640625" customWidth="1"/>
    <col min="13574" max="13574" width="11.1796875" customWidth="1"/>
    <col min="13575" max="13575" width="10.54296875" customWidth="1"/>
    <col min="13576" max="13576" width="11.81640625" customWidth="1"/>
    <col min="13577" max="13577" width="12.1796875" customWidth="1"/>
    <col min="13578" max="13578" width="28.1796875" customWidth="1"/>
    <col min="13579" max="13579" width="11.7265625" bestFit="1" customWidth="1"/>
    <col min="13581" max="13581" width="11.81640625" customWidth="1"/>
    <col min="13582" max="13582" width="40.1796875" customWidth="1"/>
    <col min="13824" max="13824" width="8.54296875" customWidth="1"/>
    <col min="13825" max="13825" width="48" customWidth="1"/>
    <col min="13826" max="13826" width="63" customWidth="1"/>
    <col min="13827" max="13827" width="10.81640625" customWidth="1"/>
    <col min="13828" max="13828" width="15.54296875" customWidth="1"/>
    <col min="13829" max="13829" width="6.81640625" customWidth="1"/>
    <col min="13830" max="13830" width="11.1796875" customWidth="1"/>
    <col min="13831" max="13831" width="10.54296875" customWidth="1"/>
    <col min="13832" max="13832" width="11.81640625" customWidth="1"/>
    <col min="13833" max="13833" width="12.1796875" customWidth="1"/>
    <col min="13834" max="13834" width="28.1796875" customWidth="1"/>
    <col min="13835" max="13835" width="11.7265625" bestFit="1" customWidth="1"/>
    <col min="13837" max="13837" width="11.81640625" customWidth="1"/>
    <col min="13838" max="13838" width="40.1796875" customWidth="1"/>
    <col min="14080" max="14080" width="8.54296875" customWidth="1"/>
    <col min="14081" max="14081" width="48" customWidth="1"/>
    <col min="14082" max="14082" width="63" customWidth="1"/>
    <col min="14083" max="14083" width="10.81640625" customWidth="1"/>
    <col min="14084" max="14084" width="15.54296875" customWidth="1"/>
    <col min="14085" max="14085" width="6.81640625" customWidth="1"/>
    <col min="14086" max="14086" width="11.1796875" customWidth="1"/>
    <col min="14087" max="14087" width="10.54296875" customWidth="1"/>
    <col min="14088" max="14088" width="11.81640625" customWidth="1"/>
    <col min="14089" max="14089" width="12.1796875" customWidth="1"/>
    <col min="14090" max="14090" width="28.1796875" customWidth="1"/>
    <col min="14091" max="14091" width="11.7265625" bestFit="1" customWidth="1"/>
    <col min="14093" max="14093" width="11.81640625" customWidth="1"/>
    <col min="14094" max="14094" width="40.1796875" customWidth="1"/>
    <col min="14336" max="14336" width="8.54296875" customWidth="1"/>
    <col min="14337" max="14337" width="48" customWidth="1"/>
    <col min="14338" max="14338" width="63" customWidth="1"/>
    <col min="14339" max="14339" width="10.81640625" customWidth="1"/>
    <col min="14340" max="14340" width="15.54296875" customWidth="1"/>
    <col min="14341" max="14341" width="6.81640625" customWidth="1"/>
    <col min="14342" max="14342" width="11.1796875" customWidth="1"/>
    <col min="14343" max="14343" width="10.54296875" customWidth="1"/>
    <col min="14344" max="14344" width="11.81640625" customWidth="1"/>
    <col min="14345" max="14345" width="12.1796875" customWidth="1"/>
    <col min="14346" max="14346" width="28.1796875" customWidth="1"/>
    <col min="14347" max="14347" width="11.7265625" bestFit="1" customWidth="1"/>
    <col min="14349" max="14349" width="11.81640625" customWidth="1"/>
    <col min="14350" max="14350" width="40.1796875" customWidth="1"/>
    <col min="14592" max="14592" width="8.54296875" customWidth="1"/>
    <col min="14593" max="14593" width="48" customWidth="1"/>
    <col min="14594" max="14594" width="63" customWidth="1"/>
    <col min="14595" max="14595" width="10.81640625" customWidth="1"/>
    <col min="14596" max="14596" width="15.54296875" customWidth="1"/>
    <col min="14597" max="14597" width="6.81640625" customWidth="1"/>
    <col min="14598" max="14598" width="11.1796875" customWidth="1"/>
    <col min="14599" max="14599" width="10.54296875" customWidth="1"/>
    <col min="14600" max="14600" width="11.81640625" customWidth="1"/>
    <col min="14601" max="14601" width="12.1796875" customWidth="1"/>
    <col min="14602" max="14602" width="28.1796875" customWidth="1"/>
    <col min="14603" max="14603" width="11.7265625" bestFit="1" customWidth="1"/>
    <col min="14605" max="14605" width="11.81640625" customWidth="1"/>
    <col min="14606" max="14606" width="40.1796875" customWidth="1"/>
    <col min="14848" max="14848" width="8.54296875" customWidth="1"/>
    <col min="14849" max="14849" width="48" customWidth="1"/>
    <col min="14850" max="14850" width="63" customWidth="1"/>
    <col min="14851" max="14851" width="10.81640625" customWidth="1"/>
    <col min="14852" max="14852" width="15.54296875" customWidth="1"/>
    <col min="14853" max="14853" width="6.81640625" customWidth="1"/>
    <col min="14854" max="14854" width="11.1796875" customWidth="1"/>
    <col min="14855" max="14855" width="10.54296875" customWidth="1"/>
    <col min="14856" max="14856" width="11.81640625" customWidth="1"/>
    <col min="14857" max="14857" width="12.1796875" customWidth="1"/>
    <col min="14858" max="14858" width="28.1796875" customWidth="1"/>
    <col min="14859" max="14859" width="11.7265625" bestFit="1" customWidth="1"/>
    <col min="14861" max="14861" width="11.81640625" customWidth="1"/>
    <col min="14862" max="14862" width="40.1796875" customWidth="1"/>
    <col min="15104" max="15104" width="8.54296875" customWidth="1"/>
    <col min="15105" max="15105" width="48" customWidth="1"/>
    <col min="15106" max="15106" width="63" customWidth="1"/>
    <col min="15107" max="15107" width="10.81640625" customWidth="1"/>
    <col min="15108" max="15108" width="15.54296875" customWidth="1"/>
    <col min="15109" max="15109" width="6.81640625" customWidth="1"/>
    <col min="15110" max="15110" width="11.1796875" customWidth="1"/>
    <col min="15111" max="15111" width="10.54296875" customWidth="1"/>
    <col min="15112" max="15112" width="11.81640625" customWidth="1"/>
    <col min="15113" max="15113" width="12.1796875" customWidth="1"/>
    <col min="15114" max="15114" width="28.1796875" customWidth="1"/>
    <col min="15115" max="15115" width="11.7265625" bestFit="1" customWidth="1"/>
    <col min="15117" max="15117" width="11.81640625" customWidth="1"/>
    <col min="15118" max="15118" width="40.1796875" customWidth="1"/>
    <col min="15360" max="15360" width="8.54296875" customWidth="1"/>
    <col min="15361" max="15361" width="48" customWidth="1"/>
    <col min="15362" max="15362" width="63" customWidth="1"/>
    <col min="15363" max="15363" width="10.81640625" customWidth="1"/>
    <col min="15364" max="15364" width="15.54296875" customWidth="1"/>
    <col min="15365" max="15365" width="6.81640625" customWidth="1"/>
    <col min="15366" max="15366" width="11.1796875" customWidth="1"/>
    <col min="15367" max="15367" width="10.54296875" customWidth="1"/>
    <col min="15368" max="15368" width="11.81640625" customWidth="1"/>
    <col min="15369" max="15369" width="12.1796875" customWidth="1"/>
    <col min="15370" max="15370" width="28.1796875" customWidth="1"/>
    <col min="15371" max="15371" width="11.7265625" bestFit="1" customWidth="1"/>
    <col min="15373" max="15373" width="11.81640625" customWidth="1"/>
    <col min="15374" max="15374" width="40.1796875" customWidth="1"/>
    <col min="15616" max="15616" width="8.54296875" customWidth="1"/>
    <col min="15617" max="15617" width="48" customWidth="1"/>
    <col min="15618" max="15618" width="63" customWidth="1"/>
    <col min="15619" max="15619" width="10.81640625" customWidth="1"/>
    <col min="15620" max="15620" width="15.54296875" customWidth="1"/>
    <col min="15621" max="15621" width="6.81640625" customWidth="1"/>
    <col min="15622" max="15622" width="11.1796875" customWidth="1"/>
    <col min="15623" max="15623" width="10.54296875" customWidth="1"/>
    <col min="15624" max="15624" width="11.81640625" customWidth="1"/>
    <col min="15625" max="15625" width="12.1796875" customWidth="1"/>
    <col min="15626" max="15626" width="28.1796875" customWidth="1"/>
    <col min="15627" max="15627" width="11.7265625" bestFit="1" customWidth="1"/>
    <col min="15629" max="15629" width="11.81640625" customWidth="1"/>
    <col min="15630" max="15630" width="40.1796875" customWidth="1"/>
    <col min="15872" max="15872" width="8.54296875" customWidth="1"/>
    <col min="15873" max="15873" width="48" customWidth="1"/>
    <col min="15874" max="15874" width="63" customWidth="1"/>
    <col min="15875" max="15875" width="10.81640625" customWidth="1"/>
    <col min="15876" max="15876" width="15.54296875" customWidth="1"/>
    <col min="15877" max="15877" width="6.81640625" customWidth="1"/>
    <col min="15878" max="15878" width="11.1796875" customWidth="1"/>
    <col min="15879" max="15879" width="10.54296875" customWidth="1"/>
    <col min="15880" max="15880" width="11.81640625" customWidth="1"/>
    <col min="15881" max="15881" width="12.1796875" customWidth="1"/>
    <col min="15882" max="15882" width="28.1796875" customWidth="1"/>
    <col min="15883" max="15883" width="11.7265625" bestFit="1" customWidth="1"/>
    <col min="15885" max="15885" width="11.81640625" customWidth="1"/>
    <col min="15886" max="15886" width="40.1796875" customWidth="1"/>
    <col min="16128" max="16128" width="8.54296875" customWidth="1"/>
    <col min="16129" max="16129" width="48" customWidth="1"/>
    <col min="16130" max="16130" width="63" customWidth="1"/>
    <col min="16131" max="16131" width="10.81640625" customWidth="1"/>
    <col min="16132" max="16132" width="15.54296875" customWidth="1"/>
    <col min="16133" max="16133" width="6.81640625" customWidth="1"/>
    <col min="16134" max="16134" width="11.1796875" customWidth="1"/>
    <col min="16135" max="16135" width="10.54296875" customWidth="1"/>
    <col min="16136" max="16136" width="11.81640625" customWidth="1"/>
    <col min="16137" max="16137" width="12.1796875" customWidth="1"/>
    <col min="16138" max="16138" width="28.1796875" customWidth="1"/>
    <col min="16139" max="16139" width="11.7265625" bestFit="1" customWidth="1"/>
    <col min="16141" max="16141" width="11.81640625" customWidth="1"/>
    <col min="16142" max="16142" width="40.1796875" customWidth="1"/>
  </cols>
  <sheetData>
    <row r="1" spans="1:12">
      <c r="A1" s="1"/>
      <c r="B1" s="1"/>
      <c r="C1" s="2"/>
      <c r="D1" s="3"/>
      <c r="E1" s="3"/>
      <c r="F1" s="3"/>
      <c r="G1" s="3"/>
      <c r="H1" s="3"/>
      <c r="I1" s="3"/>
      <c r="J1" s="3"/>
      <c r="K1" s="3"/>
      <c r="L1" s="40" t="s">
        <v>70</v>
      </c>
    </row>
    <row r="2" spans="1:12">
      <c r="A2" s="52" t="s">
        <v>71</v>
      </c>
      <c r="B2" s="53"/>
      <c r="C2" s="53"/>
      <c r="D2" s="53"/>
      <c r="E2" s="53"/>
      <c r="F2" s="53"/>
      <c r="G2" s="53"/>
      <c r="H2" s="53"/>
      <c r="I2" s="53"/>
      <c r="J2" s="53"/>
      <c r="K2" s="53"/>
      <c r="L2" s="53"/>
    </row>
    <row r="3" spans="1:12" ht="17.25" customHeight="1">
      <c r="A3" s="54" t="s">
        <v>0</v>
      </c>
      <c r="B3" s="54"/>
      <c r="C3" s="54"/>
      <c r="D3" s="54"/>
      <c r="E3" s="54"/>
      <c r="F3" s="54"/>
      <c r="G3" s="54"/>
      <c r="H3" s="54"/>
      <c r="I3" s="54"/>
      <c r="J3" s="54"/>
      <c r="K3" s="54"/>
      <c r="L3" s="54"/>
    </row>
    <row r="4" spans="1:12" ht="17.25" customHeight="1">
      <c r="A4" s="54" t="s">
        <v>72</v>
      </c>
      <c r="B4" s="54"/>
      <c r="C4" s="54"/>
      <c r="D4" s="54"/>
      <c r="E4" s="54"/>
      <c r="F4" s="54"/>
      <c r="G4" s="54"/>
      <c r="H4" s="54"/>
      <c r="I4" s="54"/>
      <c r="J4" s="54"/>
      <c r="K4" s="54"/>
      <c r="L4" s="54"/>
    </row>
    <row r="5" spans="1:12" ht="17.25" customHeight="1">
      <c r="A5" s="5"/>
      <c r="B5" s="5"/>
      <c r="C5" s="5"/>
      <c r="D5" s="5"/>
      <c r="E5" s="5"/>
      <c r="F5" s="5"/>
      <c r="G5" s="5"/>
      <c r="H5" s="5"/>
      <c r="I5" s="5"/>
      <c r="J5" s="5"/>
      <c r="K5" s="5"/>
      <c r="L5" s="5"/>
    </row>
    <row r="6" spans="1:12" ht="17.25" customHeight="1">
      <c r="A6" s="43" t="s">
        <v>12</v>
      </c>
      <c r="B6" s="55" t="s">
        <v>76</v>
      </c>
      <c r="C6" s="55"/>
      <c r="D6" s="55"/>
      <c r="E6" s="55"/>
      <c r="F6" s="55"/>
      <c r="G6" s="55"/>
      <c r="H6" s="55"/>
      <c r="I6" s="55"/>
      <c r="J6" s="55"/>
      <c r="K6" s="55"/>
      <c r="L6" s="55"/>
    </row>
    <row r="7" spans="1:12" ht="17.25" customHeight="1">
      <c r="A7" s="43" t="s">
        <v>24</v>
      </c>
      <c r="B7" s="55" t="s">
        <v>78</v>
      </c>
      <c r="C7" s="55"/>
      <c r="D7" s="55"/>
      <c r="E7" s="55"/>
      <c r="F7" s="55"/>
      <c r="G7" s="55"/>
      <c r="H7" s="55"/>
      <c r="I7" s="55"/>
      <c r="J7" s="55"/>
      <c r="K7" s="55"/>
      <c r="L7" s="55"/>
    </row>
    <row r="8" spans="1:12" ht="34.5" customHeight="1">
      <c r="A8" s="43" t="s">
        <v>29</v>
      </c>
      <c r="B8" s="55" t="s">
        <v>77</v>
      </c>
      <c r="C8" s="55"/>
      <c r="D8" s="55"/>
      <c r="E8" s="55"/>
      <c r="F8" s="55"/>
      <c r="G8" s="55"/>
      <c r="H8" s="55"/>
      <c r="I8" s="55"/>
      <c r="J8" s="55"/>
      <c r="K8" s="55"/>
      <c r="L8" s="55"/>
    </row>
    <row r="9" spans="1:12" ht="82.5" customHeight="1">
      <c r="A9" s="43" t="s">
        <v>34</v>
      </c>
      <c r="B9" s="55" t="s">
        <v>79</v>
      </c>
      <c r="C9" s="55"/>
      <c r="D9" s="55"/>
      <c r="E9" s="55"/>
      <c r="F9" s="55"/>
      <c r="G9" s="55"/>
      <c r="H9" s="55"/>
      <c r="I9" s="55"/>
      <c r="J9" s="55"/>
      <c r="K9" s="55"/>
      <c r="L9" s="55"/>
    </row>
    <row r="10" spans="1:12" ht="17.25" customHeight="1">
      <c r="A10" s="43"/>
      <c r="B10" s="55"/>
      <c r="C10" s="55"/>
      <c r="D10" s="55"/>
      <c r="E10" s="55"/>
      <c r="F10" s="55"/>
      <c r="G10" s="55"/>
      <c r="H10" s="55"/>
      <c r="I10" s="55"/>
      <c r="J10" s="55"/>
      <c r="K10" s="55"/>
      <c r="L10" s="55"/>
    </row>
    <row r="11" spans="1:12" ht="18.75" customHeight="1">
      <c r="A11" s="1"/>
      <c r="B11" s="1"/>
      <c r="C11" s="6" t="s">
        <v>73</v>
      </c>
      <c r="D11" s="41"/>
      <c r="E11" s="41"/>
      <c r="F11" s="41"/>
      <c r="G11" s="6"/>
      <c r="H11" s="6"/>
      <c r="I11" s="6"/>
      <c r="J11" s="6"/>
      <c r="K11" s="6"/>
      <c r="L11" s="6"/>
    </row>
    <row r="12" spans="1:12" ht="58.5" customHeight="1">
      <c r="A12" s="7" t="s">
        <v>1</v>
      </c>
      <c r="B12" s="7" t="s">
        <v>2</v>
      </c>
      <c r="C12" s="32" t="s">
        <v>3</v>
      </c>
      <c r="D12" s="7" t="s">
        <v>4</v>
      </c>
      <c r="E12" s="7" t="s">
        <v>5</v>
      </c>
      <c r="F12" s="42" t="s">
        <v>75</v>
      </c>
      <c r="G12" s="7" t="s">
        <v>6</v>
      </c>
      <c r="H12" s="7" t="s">
        <v>7</v>
      </c>
      <c r="I12" s="7" t="s">
        <v>8</v>
      </c>
      <c r="J12" s="7" t="s">
        <v>9</v>
      </c>
      <c r="K12" s="7" t="s">
        <v>10</v>
      </c>
      <c r="L12" s="7" t="s">
        <v>11</v>
      </c>
    </row>
    <row r="13" spans="1:12" ht="93.75" customHeight="1">
      <c r="A13" s="7" t="s">
        <v>12</v>
      </c>
      <c r="B13" s="7" t="s">
        <v>13</v>
      </c>
      <c r="C13" s="8" t="s">
        <v>14</v>
      </c>
      <c r="D13" s="8" t="s">
        <v>15</v>
      </c>
      <c r="E13" s="9" t="s">
        <v>16</v>
      </c>
      <c r="F13" s="10">
        <v>80</v>
      </c>
      <c r="G13" s="11">
        <v>21</v>
      </c>
      <c r="H13" s="12">
        <v>107</v>
      </c>
      <c r="I13" s="12">
        <f>H13*1.21</f>
        <v>129.47</v>
      </c>
      <c r="J13" s="13">
        <f>F13*H13</f>
        <v>8560</v>
      </c>
      <c r="K13" s="13">
        <f>F13*I13</f>
        <v>10357.6</v>
      </c>
      <c r="L13" s="9" t="s">
        <v>82</v>
      </c>
    </row>
    <row r="14" spans="1:12" ht="15" customHeight="1">
      <c r="A14" s="50" t="s">
        <v>17</v>
      </c>
      <c r="B14" s="50"/>
      <c r="C14" s="51"/>
      <c r="D14" s="51"/>
      <c r="E14" s="51"/>
      <c r="F14" s="51"/>
      <c r="G14" s="51"/>
      <c r="H14" s="51"/>
      <c r="I14" s="51"/>
      <c r="J14" s="51"/>
      <c r="K14" s="51"/>
      <c r="L14" s="58">
        <f>J13</f>
        <v>8560</v>
      </c>
    </row>
    <row r="15" spans="1:12" ht="15" customHeight="1">
      <c r="A15" s="49" t="s">
        <v>18</v>
      </c>
      <c r="B15" s="49"/>
      <c r="C15" s="49"/>
      <c r="D15" s="49"/>
      <c r="E15" s="49"/>
      <c r="F15" s="49"/>
      <c r="G15" s="49"/>
      <c r="H15" s="49"/>
      <c r="I15" s="49"/>
      <c r="J15" s="49"/>
      <c r="K15" s="49"/>
      <c r="L15" s="58">
        <f>K13-J13</f>
        <v>1797.6000000000004</v>
      </c>
    </row>
    <row r="16" spans="1:12" ht="15" customHeight="1">
      <c r="A16" s="50" t="s">
        <v>19</v>
      </c>
      <c r="B16" s="50"/>
      <c r="C16" s="51"/>
      <c r="D16" s="51"/>
      <c r="E16" s="51"/>
      <c r="F16" s="51"/>
      <c r="G16" s="51"/>
      <c r="H16" s="51"/>
      <c r="I16" s="51"/>
      <c r="J16" s="51"/>
      <c r="K16" s="51"/>
      <c r="L16" s="58">
        <f>K13</f>
        <v>10357.6</v>
      </c>
    </row>
    <row r="17" spans="1:12" ht="60.75" customHeight="1">
      <c r="A17" s="7" t="s">
        <v>1</v>
      </c>
      <c r="B17" s="7"/>
      <c r="C17" s="32" t="s">
        <v>3</v>
      </c>
      <c r="D17" s="7" t="s">
        <v>4</v>
      </c>
      <c r="E17" s="7" t="s">
        <v>5</v>
      </c>
      <c r="F17" s="42" t="s">
        <v>75</v>
      </c>
      <c r="G17" s="7" t="s">
        <v>6</v>
      </c>
      <c r="H17" s="7" t="s">
        <v>7</v>
      </c>
      <c r="I17" s="7" t="s">
        <v>21</v>
      </c>
      <c r="J17" s="7" t="s">
        <v>22</v>
      </c>
      <c r="K17" s="7" t="s">
        <v>23</v>
      </c>
      <c r="L17" s="7" t="s">
        <v>11</v>
      </c>
    </row>
    <row r="18" spans="1:12" ht="64.5" customHeight="1">
      <c r="A18" s="7" t="s">
        <v>24</v>
      </c>
      <c r="B18" s="7" t="s">
        <v>13</v>
      </c>
      <c r="C18" s="8" t="s">
        <v>25</v>
      </c>
      <c r="D18" s="8" t="s">
        <v>26</v>
      </c>
      <c r="E18" s="9" t="s">
        <v>16</v>
      </c>
      <c r="F18" s="10">
        <v>180</v>
      </c>
      <c r="G18" s="11">
        <v>21</v>
      </c>
      <c r="H18" s="12">
        <v>211</v>
      </c>
      <c r="I18" s="12">
        <f>H18*1.21</f>
        <v>255.31</v>
      </c>
      <c r="J18" s="13">
        <f>F18*H18</f>
        <v>37980</v>
      </c>
      <c r="K18" s="13">
        <f>F18*I18</f>
        <v>45955.8</v>
      </c>
      <c r="L18" s="9" t="s">
        <v>83</v>
      </c>
    </row>
    <row r="19" spans="1:12" ht="15" customHeight="1">
      <c r="A19" s="50" t="s">
        <v>27</v>
      </c>
      <c r="B19" s="50"/>
      <c r="C19" s="51"/>
      <c r="D19" s="51"/>
      <c r="E19" s="51"/>
      <c r="F19" s="51"/>
      <c r="G19" s="51"/>
      <c r="H19" s="51"/>
      <c r="I19" s="51"/>
      <c r="J19" s="51"/>
      <c r="K19" s="51"/>
      <c r="L19" s="58">
        <f>J18</f>
        <v>37980</v>
      </c>
    </row>
    <row r="20" spans="1:12" ht="15" customHeight="1">
      <c r="A20" s="49" t="s">
        <v>18</v>
      </c>
      <c r="B20" s="49"/>
      <c r="C20" s="49"/>
      <c r="D20" s="49"/>
      <c r="E20" s="49"/>
      <c r="F20" s="49"/>
      <c r="G20" s="49"/>
      <c r="H20" s="49"/>
      <c r="I20" s="49"/>
      <c r="J20" s="49"/>
      <c r="K20" s="49"/>
      <c r="L20" s="58">
        <f>K18-J18</f>
        <v>7975.8000000000029</v>
      </c>
    </row>
    <row r="21" spans="1:12" ht="15" customHeight="1">
      <c r="A21" s="50" t="s">
        <v>28</v>
      </c>
      <c r="B21" s="50"/>
      <c r="C21" s="51"/>
      <c r="D21" s="51"/>
      <c r="E21" s="51"/>
      <c r="F21" s="51"/>
      <c r="G21" s="51"/>
      <c r="H21" s="51"/>
      <c r="I21" s="51"/>
      <c r="J21" s="51"/>
      <c r="K21" s="51"/>
      <c r="L21" s="58">
        <f>K18</f>
        <v>45955.8</v>
      </c>
    </row>
    <row r="22" spans="1:12" ht="60" customHeight="1">
      <c r="A22" s="7" t="s">
        <v>1</v>
      </c>
      <c r="B22" s="7"/>
      <c r="C22" s="32" t="s">
        <v>3</v>
      </c>
      <c r="D22" s="7" t="s">
        <v>4</v>
      </c>
      <c r="E22" s="7" t="s">
        <v>5</v>
      </c>
      <c r="F22" s="42" t="s">
        <v>75</v>
      </c>
      <c r="G22" s="7" t="s">
        <v>6</v>
      </c>
      <c r="H22" s="7" t="s">
        <v>7</v>
      </c>
      <c r="I22" s="7" t="s">
        <v>21</v>
      </c>
      <c r="J22" s="7" t="s">
        <v>22</v>
      </c>
      <c r="K22" s="7" t="s">
        <v>23</v>
      </c>
      <c r="L22" s="7" t="s">
        <v>11</v>
      </c>
    </row>
    <row r="23" spans="1:12" ht="79.5" customHeight="1">
      <c r="A23" s="7" t="s">
        <v>29</v>
      </c>
      <c r="B23" s="7" t="s">
        <v>13</v>
      </c>
      <c r="C23" s="8" t="s">
        <v>30</v>
      </c>
      <c r="D23" s="8" t="s">
        <v>31</v>
      </c>
      <c r="E23" s="9" t="s">
        <v>16</v>
      </c>
      <c r="F23" s="10">
        <v>105</v>
      </c>
      <c r="G23" s="11">
        <v>21</v>
      </c>
      <c r="H23" s="12">
        <v>296</v>
      </c>
      <c r="I23" s="12">
        <f>H23*1.21</f>
        <v>358.15999999999997</v>
      </c>
      <c r="J23" s="14">
        <f>F23*H23</f>
        <v>31080</v>
      </c>
      <c r="K23" s="14">
        <f>F23*I23</f>
        <v>37606.799999999996</v>
      </c>
      <c r="L23" s="9" t="s">
        <v>84</v>
      </c>
    </row>
    <row r="24" spans="1:12" ht="15" customHeight="1">
      <c r="A24" s="50" t="s">
        <v>32</v>
      </c>
      <c r="B24" s="50"/>
      <c r="C24" s="51"/>
      <c r="D24" s="51"/>
      <c r="E24" s="51"/>
      <c r="F24" s="51"/>
      <c r="G24" s="51"/>
      <c r="H24" s="51"/>
      <c r="I24" s="51"/>
      <c r="J24" s="51"/>
      <c r="K24" s="51"/>
      <c r="L24" s="58">
        <f>J23</f>
        <v>31080</v>
      </c>
    </row>
    <row r="25" spans="1:12" ht="15" customHeight="1">
      <c r="A25" s="49" t="s">
        <v>18</v>
      </c>
      <c r="B25" s="49"/>
      <c r="C25" s="49"/>
      <c r="D25" s="49"/>
      <c r="E25" s="49"/>
      <c r="F25" s="49"/>
      <c r="G25" s="49"/>
      <c r="H25" s="49"/>
      <c r="I25" s="49"/>
      <c r="J25" s="49"/>
      <c r="K25" s="49"/>
      <c r="L25" s="58">
        <f>K23-J23</f>
        <v>6526.7999999999956</v>
      </c>
    </row>
    <row r="26" spans="1:12" ht="15" customHeight="1">
      <c r="A26" s="50" t="s">
        <v>33</v>
      </c>
      <c r="B26" s="50"/>
      <c r="C26" s="51"/>
      <c r="D26" s="51"/>
      <c r="E26" s="51"/>
      <c r="F26" s="51"/>
      <c r="G26" s="51"/>
      <c r="H26" s="51"/>
      <c r="I26" s="51"/>
      <c r="J26" s="51"/>
      <c r="K26" s="51"/>
      <c r="L26" s="58">
        <f>K23</f>
        <v>37606.799999999996</v>
      </c>
    </row>
    <row r="27" spans="1:12" ht="68.25" customHeight="1">
      <c r="A27" s="7" t="s">
        <v>1</v>
      </c>
      <c r="B27" s="7"/>
      <c r="C27" s="32" t="s">
        <v>3</v>
      </c>
      <c r="D27" s="7" t="s">
        <v>4</v>
      </c>
      <c r="E27" s="7" t="s">
        <v>5</v>
      </c>
      <c r="F27" s="42" t="s">
        <v>75</v>
      </c>
      <c r="G27" s="7" t="s">
        <v>6</v>
      </c>
      <c r="H27" s="7" t="s">
        <v>7</v>
      </c>
      <c r="I27" s="7" t="s">
        <v>21</v>
      </c>
      <c r="J27" s="7" t="s">
        <v>22</v>
      </c>
      <c r="K27" s="7" t="s">
        <v>23</v>
      </c>
      <c r="L27" s="7" t="s">
        <v>11</v>
      </c>
    </row>
    <row r="28" spans="1:12" ht="74.25" customHeight="1">
      <c r="A28" s="34" t="s">
        <v>34</v>
      </c>
      <c r="B28" s="35" t="s">
        <v>13</v>
      </c>
      <c r="C28" s="36" t="s">
        <v>35</v>
      </c>
      <c r="D28" s="36" t="s">
        <v>81</v>
      </c>
      <c r="E28" s="9" t="s">
        <v>16</v>
      </c>
      <c r="F28" s="10">
        <v>60</v>
      </c>
      <c r="G28" s="11">
        <v>21</v>
      </c>
      <c r="H28" s="12">
        <v>165</v>
      </c>
      <c r="I28" s="12">
        <f>H28*1.21</f>
        <v>199.65</v>
      </c>
      <c r="J28" s="14">
        <f>F28*H28</f>
        <v>9900</v>
      </c>
      <c r="K28" s="14">
        <f>F28*I28</f>
        <v>11979</v>
      </c>
      <c r="L28" s="14" t="s">
        <v>85</v>
      </c>
    </row>
    <row r="29" spans="1:12" ht="15" customHeight="1">
      <c r="A29" s="50" t="s">
        <v>36</v>
      </c>
      <c r="B29" s="50"/>
      <c r="C29" s="51"/>
      <c r="D29" s="51"/>
      <c r="E29" s="51"/>
      <c r="F29" s="51"/>
      <c r="G29" s="51"/>
      <c r="H29" s="51"/>
      <c r="I29" s="51"/>
      <c r="J29" s="51"/>
      <c r="K29" s="51"/>
      <c r="L29" s="58">
        <f>J28</f>
        <v>9900</v>
      </c>
    </row>
    <row r="30" spans="1:12" ht="15" customHeight="1">
      <c r="A30" s="49" t="s">
        <v>18</v>
      </c>
      <c r="B30" s="49"/>
      <c r="C30" s="49"/>
      <c r="D30" s="49"/>
      <c r="E30" s="49"/>
      <c r="F30" s="49"/>
      <c r="G30" s="49"/>
      <c r="H30" s="49"/>
      <c r="I30" s="49"/>
      <c r="J30" s="49"/>
      <c r="K30" s="49"/>
      <c r="L30" s="58">
        <f>K28-J28</f>
        <v>2079</v>
      </c>
    </row>
    <row r="31" spans="1:12" ht="15" customHeight="1">
      <c r="A31" s="50" t="s">
        <v>37</v>
      </c>
      <c r="B31" s="50"/>
      <c r="C31" s="51"/>
      <c r="D31" s="51"/>
      <c r="E31" s="51"/>
      <c r="F31" s="51"/>
      <c r="G31" s="51"/>
      <c r="H31" s="51"/>
      <c r="I31" s="51"/>
      <c r="J31" s="51"/>
      <c r="K31" s="51"/>
      <c r="L31" s="58">
        <f>K28</f>
        <v>11979</v>
      </c>
    </row>
    <row r="32" spans="1:12" ht="64.5" customHeight="1">
      <c r="A32" s="7" t="s">
        <v>1</v>
      </c>
      <c r="B32" s="7"/>
      <c r="C32" s="32" t="s">
        <v>3</v>
      </c>
      <c r="D32" s="7" t="s">
        <v>4</v>
      </c>
      <c r="E32" s="7" t="s">
        <v>5</v>
      </c>
      <c r="F32" s="42" t="s">
        <v>75</v>
      </c>
      <c r="G32" s="7" t="s">
        <v>6</v>
      </c>
      <c r="H32" s="7" t="s">
        <v>7</v>
      </c>
      <c r="I32" s="7" t="s">
        <v>21</v>
      </c>
      <c r="J32" s="7" t="s">
        <v>22</v>
      </c>
      <c r="K32" s="7" t="s">
        <v>23</v>
      </c>
      <c r="L32" s="7" t="s">
        <v>11</v>
      </c>
    </row>
    <row r="33" spans="1:185" s="48" customFormat="1" ht="59.25" customHeight="1">
      <c r="A33" s="37" t="s">
        <v>38</v>
      </c>
      <c r="B33" s="45" t="s">
        <v>13</v>
      </c>
      <c r="C33" s="36" t="s">
        <v>39</v>
      </c>
      <c r="D33" s="36" t="s">
        <v>40</v>
      </c>
      <c r="E33" s="9" t="s">
        <v>16</v>
      </c>
      <c r="F33" s="10">
        <v>120</v>
      </c>
      <c r="G33" s="46">
        <v>21</v>
      </c>
      <c r="H33" s="12">
        <v>186</v>
      </c>
      <c r="I33" s="12">
        <f>H33*1.21</f>
        <v>225.06</v>
      </c>
      <c r="J33" s="14">
        <f>F33*H33</f>
        <v>22320</v>
      </c>
      <c r="K33" s="14">
        <f>F33*I33</f>
        <v>27007.200000000001</v>
      </c>
      <c r="L33" s="14" t="s">
        <v>86</v>
      </c>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c r="CK33" s="47"/>
      <c r="CL33" s="47"/>
      <c r="CM33" s="47"/>
      <c r="CN33" s="47"/>
      <c r="CO33" s="47"/>
      <c r="CP33" s="47"/>
      <c r="CQ33" s="47"/>
      <c r="CR33" s="47"/>
      <c r="CS33" s="47"/>
      <c r="CT33" s="47"/>
      <c r="CU33" s="47"/>
      <c r="CV33" s="47"/>
      <c r="CW33" s="47"/>
      <c r="CX33" s="47"/>
      <c r="CY33" s="47"/>
      <c r="CZ33" s="47"/>
      <c r="DA33" s="47"/>
      <c r="DB33" s="47"/>
      <c r="DC33" s="47"/>
      <c r="DD33" s="47"/>
      <c r="DE33" s="47"/>
      <c r="DF33" s="47"/>
      <c r="DG33" s="47"/>
      <c r="DH33" s="47"/>
      <c r="DI33" s="47"/>
      <c r="DJ33" s="47"/>
      <c r="DK33" s="47"/>
      <c r="DL33" s="47"/>
      <c r="DM33" s="47"/>
      <c r="DN33" s="47"/>
      <c r="DO33" s="47"/>
      <c r="DP33" s="47"/>
      <c r="DQ33" s="47"/>
      <c r="DR33" s="47"/>
      <c r="DS33" s="47"/>
      <c r="DT33" s="47"/>
      <c r="DU33" s="47"/>
      <c r="DV33" s="47"/>
      <c r="DW33" s="47"/>
      <c r="DX33" s="47"/>
      <c r="DY33" s="47"/>
      <c r="DZ33" s="47"/>
      <c r="EA33" s="47"/>
      <c r="EB33" s="47"/>
      <c r="EC33" s="47"/>
      <c r="ED33" s="47"/>
      <c r="EE33" s="47"/>
      <c r="EF33" s="47"/>
      <c r="EG33" s="47"/>
      <c r="EH33" s="47"/>
      <c r="EI33" s="47"/>
      <c r="EJ33" s="47"/>
      <c r="EK33" s="47"/>
      <c r="EL33" s="47"/>
      <c r="EM33" s="47"/>
      <c r="EN33" s="47"/>
      <c r="EO33" s="47"/>
      <c r="EP33" s="47"/>
      <c r="EQ33" s="47"/>
      <c r="ER33" s="47"/>
      <c r="ES33" s="47"/>
      <c r="ET33" s="47"/>
      <c r="EU33" s="47"/>
      <c r="EV33" s="47"/>
      <c r="EW33" s="47"/>
      <c r="EX33" s="47"/>
      <c r="EY33" s="47"/>
      <c r="EZ33" s="47"/>
      <c r="FA33" s="47"/>
      <c r="FB33" s="47"/>
      <c r="FC33" s="47"/>
      <c r="FD33" s="47"/>
      <c r="FE33" s="47"/>
      <c r="FF33" s="47"/>
      <c r="FG33" s="47"/>
      <c r="FH33" s="47"/>
      <c r="FI33" s="47"/>
      <c r="FJ33" s="47"/>
      <c r="FK33" s="47"/>
      <c r="FL33" s="47"/>
      <c r="FM33" s="47"/>
      <c r="FN33" s="47"/>
      <c r="FO33" s="47"/>
      <c r="FP33" s="47"/>
      <c r="FQ33" s="47"/>
      <c r="FR33" s="47"/>
      <c r="FS33" s="47"/>
      <c r="FT33" s="47"/>
      <c r="FU33" s="47"/>
      <c r="FV33" s="47"/>
      <c r="FW33" s="47"/>
      <c r="FX33" s="47"/>
      <c r="FY33" s="47"/>
      <c r="FZ33" s="47"/>
      <c r="GA33" s="47"/>
      <c r="GB33" s="47"/>
      <c r="GC33" s="47"/>
    </row>
    <row r="34" spans="1:185" ht="15" customHeight="1">
      <c r="A34" s="50" t="s">
        <v>41</v>
      </c>
      <c r="B34" s="50"/>
      <c r="C34" s="51"/>
      <c r="D34" s="51"/>
      <c r="E34" s="51"/>
      <c r="F34" s="51"/>
      <c r="G34" s="51"/>
      <c r="H34" s="51"/>
      <c r="I34" s="51"/>
      <c r="J34" s="51"/>
      <c r="K34" s="51"/>
      <c r="L34" s="58">
        <f>J33</f>
        <v>22320</v>
      </c>
    </row>
    <row r="35" spans="1:185" ht="15" customHeight="1">
      <c r="A35" s="49" t="s">
        <v>18</v>
      </c>
      <c r="B35" s="49"/>
      <c r="C35" s="49"/>
      <c r="D35" s="49"/>
      <c r="E35" s="49"/>
      <c r="F35" s="49"/>
      <c r="G35" s="49"/>
      <c r="H35" s="49"/>
      <c r="I35" s="49"/>
      <c r="J35" s="49"/>
      <c r="K35" s="49"/>
      <c r="L35" s="58">
        <f>K33-J33</f>
        <v>4687.2000000000007</v>
      </c>
    </row>
    <row r="36" spans="1:185" ht="15" customHeight="1">
      <c r="A36" s="50" t="s">
        <v>42</v>
      </c>
      <c r="B36" s="50"/>
      <c r="C36" s="51"/>
      <c r="D36" s="51"/>
      <c r="E36" s="51"/>
      <c r="F36" s="51"/>
      <c r="G36" s="51"/>
      <c r="H36" s="51"/>
      <c r="I36" s="51"/>
      <c r="J36" s="51"/>
      <c r="K36" s="51"/>
      <c r="L36" s="58">
        <f>K33</f>
        <v>27007.200000000001</v>
      </c>
    </row>
    <row r="37" spans="1:185" ht="62.25" customHeight="1">
      <c r="A37" s="7" t="s">
        <v>1</v>
      </c>
      <c r="B37" s="7"/>
      <c r="C37" s="32" t="s">
        <v>43</v>
      </c>
      <c r="D37" s="7" t="s">
        <v>4</v>
      </c>
      <c r="E37" s="7" t="s">
        <v>5</v>
      </c>
      <c r="F37" s="42" t="s">
        <v>75</v>
      </c>
      <c r="G37" s="7" t="s">
        <v>6</v>
      </c>
      <c r="H37" s="7" t="s">
        <v>7</v>
      </c>
      <c r="I37" s="7" t="s">
        <v>21</v>
      </c>
      <c r="J37" s="7" t="s">
        <v>22</v>
      </c>
      <c r="K37" s="7" t="s">
        <v>23</v>
      </c>
      <c r="L37" s="7" t="s">
        <v>11</v>
      </c>
    </row>
    <row r="38" spans="1:185" s="48" customFormat="1" ht="76.5" customHeight="1">
      <c r="A38" s="37" t="s">
        <v>44</v>
      </c>
      <c r="B38" s="45" t="s">
        <v>13</v>
      </c>
      <c r="C38" s="36" t="s">
        <v>45</v>
      </c>
      <c r="D38" s="36" t="s">
        <v>46</v>
      </c>
      <c r="E38" s="9" t="s">
        <v>16</v>
      </c>
      <c r="F38" s="10">
        <v>180</v>
      </c>
      <c r="G38" s="46">
        <v>21</v>
      </c>
      <c r="H38" s="12">
        <v>186</v>
      </c>
      <c r="I38" s="12">
        <f>H38*1.21</f>
        <v>225.06</v>
      </c>
      <c r="J38" s="14">
        <f>F38*H38</f>
        <v>33480</v>
      </c>
      <c r="K38" s="14">
        <f>F38*I38</f>
        <v>40510.800000000003</v>
      </c>
      <c r="L38" s="14" t="s">
        <v>87</v>
      </c>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47"/>
      <c r="EL38" s="47"/>
      <c r="EM38" s="47"/>
      <c r="EN38" s="47"/>
      <c r="EO38" s="47"/>
      <c r="EP38" s="47"/>
      <c r="EQ38" s="47"/>
      <c r="ER38" s="47"/>
      <c r="ES38" s="47"/>
      <c r="ET38" s="47"/>
      <c r="EU38" s="47"/>
      <c r="EV38" s="47"/>
      <c r="EW38" s="47"/>
      <c r="EX38" s="47"/>
      <c r="EY38" s="47"/>
      <c r="EZ38" s="47"/>
      <c r="FA38" s="47"/>
      <c r="FB38" s="47"/>
      <c r="FC38" s="47"/>
      <c r="FD38" s="47"/>
      <c r="FE38" s="47"/>
      <c r="FF38" s="47"/>
      <c r="FG38" s="47"/>
      <c r="FH38" s="47"/>
      <c r="FI38" s="47"/>
      <c r="FJ38" s="47"/>
      <c r="FK38" s="47"/>
      <c r="FL38" s="47"/>
      <c r="FM38" s="47"/>
      <c r="FN38" s="47"/>
      <c r="FO38" s="47"/>
      <c r="FP38" s="47"/>
      <c r="FQ38" s="47"/>
      <c r="FR38" s="47"/>
      <c r="FS38" s="47"/>
      <c r="FT38" s="47"/>
      <c r="FU38" s="47"/>
      <c r="FV38" s="47"/>
      <c r="FW38" s="47"/>
      <c r="FX38" s="47"/>
      <c r="FY38" s="47"/>
      <c r="FZ38" s="47"/>
      <c r="GA38" s="47"/>
      <c r="GB38" s="47"/>
      <c r="GC38" s="47"/>
    </row>
    <row r="39" spans="1:185" ht="15" customHeight="1">
      <c r="A39" s="50" t="s">
        <v>47</v>
      </c>
      <c r="B39" s="50"/>
      <c r="C39" s="51"/>
      <c r="D39" s="51"/>
      <c r="E39" s="51"/>
      <c r="F39" s="51"/>
      <c r="G39" s="51"/>
      <c r="H39" s="51"/>
      <c r="I39" s="51"/>
      <c r="J39" s="51"/>
      <c r="K39" s="51"/>
      <c r="L39" s="58">
        <f>J38</f>
        <v>33480</v>
      </c>
    </row>
    <row r="40" spans="1:185" ht="15" customHeight="1">
      <c r="A40" s="49" t="s">
        <v>18</v>
      </c>
      <c r="B40" s="49"/>
      <c r="C40" s="49"/>
      <c r="D40" s="49"/>
      <c r="E40" s="49"/>
      <c r="F40" s="49"/>
      <c r="G40" s="49"/>
      <c r="H40" s="49"/>
      <c r="I40" s="49"/>
      <c r="J40" s="49"/>
      <c r="K40" s="49"/>
      <c r="L40" s="58">
        <f>K38-J38</f>
        <v>7030.8000000000029</v>
      </c>
    </row>
    <row r="41" spans="1:185" ht="15" customHeight="1">
      <c r="A41" s="50" t="s">
        <v>48</v>
      </c>
      <c r="B41" s="50"/>
      <c r="C41" s="51"/>
      <c r="D41" s="51"/>
      <c r="E41" s="51"/>
      <c r="F41" s="51"/>
      <c r="G41" s="51"/>
      <c r="H41" s="51"/>
      <c r="I41" s="51"/>
      <c r="J41" s="51"/>
      <c r="K41" s="51"/>
      <c r="L41" s="58">
        <f>K38</f>
        <v>40510.800000000003</v>
      </c>
    </row>
    <row r="42" spans="1:185" ht="56">
      <c r="A42" s="7" t="s">
        <v>1</v>
      </c>
      <c r="B42" s="7"/>
      <c r="C42" s="32" t="s">
        <v>3</v>
      </c>
      <c r="D42" s="7" t="s">
        <v>4</v>
      </c>
      <c r="E42" s="7" t="s">
        <v>5</v>
      </c>
      <c r="F42" s="42" t="s">
        <v>75</v>
      </c>
      <c r="G42" s="7" t="s">
        <v>6</v>
      </c>
      <c r="H42" s="7" t="s">
        <v>7</v>
      </c>
      <c r="I42" s="7" t="s">
        <v>8</v>
      </c>
      <c r="J42" s="7" t="s">
        <v>49</v>
      </c>
      <c r="K42" s="7" t="s">
        <v>50</v>
      </c>
      <c r="L42" s="7" t="s">
        <v>11</v>
      </c>
    </row>
    <row r="43" spans="1:185" ht="63" customHeight="1">
      <c r="A43" s="37" t="s">
        <v>51</v>
      </c>
      <c r="B43" s="37" t="s">
        <v>13</v>
      </c>
      <c r="C43" s="15" t="s">
        <v>52</v>
      </c>
      <c r="D43" s="16" t="s">
        <v>53</v>
      </c>
      <c r="E43" s="17" t="s">
        <v>16</v>
      </c>
      <c r="F43" s="18">
        <v>60</v>
      </c>
      <c r="G43" s="19">
        <v>21</v>
      </c>
      <c r="H43" s="20"/>
      <c r="I43" s="19"/>
      <c r="J43" s="21"/>
      <c r="K43" s="21"/>
      <c r="L43" s="19"/>
    </row>
    <row r="44" spans="1:185">
      <c r="A44" s="50" t="s">
        <v>54</v>
      </c>
      <c r="B44" s="50"/>
      <c r="C44" s="51"/>
      <c r="D44" s="51"/>
      <c r="E44" s="51"/>
      <c r="F44" s="51"/>
      <c r="G44" s="51"/>
      <c r="H44" s="51"/>
      <c r="I44" s="51"/>
      <c r="J44" s="51"/>
      <c r="K44" s="51"/>
      <c r="L44" s="33"/>
    </row>
    <row r="45" spans="1:185">
      <c r="A45" s="49" t="s">
        <v>18</v>
      </c>
      <c r="B45" s="49"/>
      <c r="C45" s="49"/>
      <c r="D45" s="49"/>
      <c r="E45" s="49"/>
      <c r="F45" s="49"/>
      <c r="G45" s="49"/>
      <c r="H45" s="49"/>
      <c r="I45" s="49"/>
      <c r="J45" s="49"/>
      <c r="K45" s="49"/>
      <c r="L45" s="33"/>
    </row>
    <row r="46" spans="1:185">
      <c r="A46" s="50" t="s">
        <v>55</v>
      </c>
      <c r="B46" s="50"/>
      <c r="C46" s="51"/>
      <c r="D46" s="51"/>
      <c r="E46" s="51"/>
      <c r="F46" s="51"/>
      <c r="G46" s="51"/>
      <c r="H46" s="51"/>
      <c r="I46" s="51"/>
      <c r="J46" s="51"/>
      <c r="K46" s="51"/>
      <c r="L46" s="33"/>
    </row>
    <row r="47" spans="1:185" ht="56">
      <c r="A47" s="7" t="s">
        <v>1</v>
      </c>
      <c r="B47" s="22"/>
      <c r="C47" s="22" t="s">
        <v>43</v>
      </c>
      <c r="D47" s="7" t="s">
        <v>4</v>
      </c>
      <c r="E47" s="7" t="s">
        <v>5</v>
      </c>
      <c r="F47" s="42" t="s">
        <v>75</v>
      </c>
      <c r="G47" s="7" t="s">
        <v>6</v>
      </c>
      <c r="H47" s="7" t="s">
        <v>7</v>
      </c>
      <c r="I47" s="7" t="s">
        <v>8</v>
      </c>
      <c r="J47" s="7" t="s">
        <v>49</v>
      </c>
      <c r="K47" s="7" t="s">
        <v>50</v>
      </c>
      <c r="L47" s="7" t="s">
        <v>11</v>
      </c>
    </row>
    <row r="48" spans="1:185" ht="80.25" customHeight="1">
      <c r="A48" s="38" t="s">
        <v>56</v>
      </c>
      <c r="B48" s="38" t="s">
        <v>13</v>
      </c>
      <c r="C48" s="23" t="s">
        <v>69</v>
      </c>
      <c r="D48" s="23" t="s">
        <v>74</v>
      </c>
      <c r="E48" s="9" t="s">
        <v>57</v>
      </c>
      <c r="F48" s="24">
        <v>1800</v>
      </c>
      <c r="G48" s="25">
        <v>21</v>
      </c>
      <c r="H48" s="26"/>
      <c r="I48" s="26"/>
      <c r="J48" s="26"/>
      <c r="K48" s="26"/>
      <c r="L48" s="39"/>
    </row>
    <row r="49" spans="1:185">
      <c r="A49" s="50" t="s">
        <v>58</v>
      </c>
      <c r="B49" s="50"/>
      <c r="C49" s="51"/>
      <c r="D49" s="51"/>
      <c r="E49" s="51"/>
      <c r="F49" s="51"/>
      <c r="G49" s="51"/>
      <c r="H49" s="51"/>
      <c r="I49" s="51"/>
      <c r="J49" s="51"/>
      <c r="K49" s="51"/>
      <c r="L49" s="33"/>
    </row>
    <row r="50" spans="1:185">
      <c r="A50" s="49" t="s">
        <v>18</v>
      </c>
      <c r="B50" s="49"/>
      <c r="C50" s="49"/>
      <c r="D50" s="49"/>
      <c r="E50" s="49"/>
      <c r="F50" s="49"/>
      <c r="G50" s="49"/>
      <c r="H50" s="49"/>
      <c r="I50" s="49"/>
      <c r="J50" s="49"/>
      <c r="K50" s="49"/>
      <c r="L50" s="33"/>
    </row>
    <row r="51" spans="1:185" ht="14.25" customHeight="1">
      <c r="A51" s="50" t="s">
        <v>59</v>
      </c>
      <c r="B51" s="50"/>
      <c r="C51" s="51"/>
      <c r="D51" s="51"/>
      <c r="E51" s="51"/>
      <c r="F51" s="51"/>
      <c r="G51" s="51"/>
      <c r="H51" s="51"/>
      <c r="I51" s="51"/>
      <c r="J51" s="51"/>
      <c r="K51" s="51"/>
      <c r="L51" s="33"/>
    </row>
    <row r="52" spans="1:185" ht="56">
      <c r="A52" s="7" t="s">
        <v>1</v>
      </c>
      <c r="B52" s="22"/>
      <c r="C52" s="22" t="s">
        <v>43</v>
      </c>
      <c r="D52" s="7" t="s">
        <v>4</v>
      </c>
      <c r="E52" s="7" t="s">
        <v>5</v>
      </c>
      <c r="F52" s="42" t="s">
        <v>75</v>
      </c>
      <c r="G52" s="7" t="s">
        <v>6</v>
      </c>
      <c r="H52" s="7" t="s">
        <v>7</v>
      </c>
      <c r="I52" s="7" t="s">
        <v>8</v>
      </c>
      <c r="J52" s="7" t="s">
        <v>49</v>
      </c>
      <c r="K52" s="7" t="s">
        <v>50</v>
      </c>
      <c r="L52" s="7" t="s">
        <v>11</v>
      </c>
    </row>
    <row r="53" spans="1:185" ht="42.5">
      <c r="A53" s="38" t="s">
        <v>60</v>
      </c>
      <c r="B53" s="38" t="s">
        <v>13</v>
      </c>
      <c r="C53" s="23" t="s">
        <v>61</v>
      </c>
      <c r="D53" s="23" t="s">
        <v>62</v>
      </c>
      <c r="E53" s="9" t="s">
        <v>57</v>
      </c>
      <c r="F53" s="24">
        <v>1200</v>
      </c>
      <c r="G53" s="25">
        <v>21</v>
      </c>
      <c r="H53" s="27">
        <v>6.7</v>
      </c>
      <c r="I53" s="27">
        <f>H53*1.21</f>
        <v>8.1069999999999993</v>
      </c>
      <c r="J53" s="26">
        <f>F53*H53</f>
        <v>8040</v>
      </c>
      <c r="K53" s="26">
        <f>F53*I53</f>
        <v>9728.4</v>
      </c>
      <c r="L53" s="44" t="s">
        <v>88</v>
      </c>
    </row>
    <row r="54" spans="1:185">
      <c r="A54" s="50" t="s">
        <v>63</v>
      </c>
      <c r="B54" s="50"/>
      <c r="C54" s="51"/>
      <c r="D54" s="51"/>
      <c r="E54" s="51"/>
      <c r="F54" s="51"/>
      <c r="G54" s="51"/>
      <c r="H54" s="51"/>
      <c r="I54" s="51"/>
      <c r="J54" s="51"/>
      <c r="K54" s="51"/>
      <c r="L54" s="58">
        <f>J53</f>
        <v>8040</v>
      </c>
    </row>
    <row r="55" spans="1:185">
      <c r="A55" s="49" t="s">
        <v>18</v>
      </c>
      <c r="B55" s="49"/>
      <c r="C55" s="49"/>
      <c r="D55" s="49"/>
      <c r="E55" s="49"/>
      <c r="F55" s="49"/>
      <c r="G55" s="49"/>
      <c r="H55" s="49"/>
      <c r="I55" s="49"/>
      <c r="J55" s="49"/>
      <c r="K55" s="49"/>
      <c r="L55" s="58">
        <f>K53-J53</f>
        <v>1688.3999999999996</v>
      </c>
    </row>
    <row r="56" spans="1:185">
      <c r="A56" s="50" t="s">
        <v>64</v>
      </c>
      <c r="B56" s="50"/>
      <c r="C56" s="51"/>
      <c r="D56" s="51"/>
      <c r="E56" s="51"/>
      <c r="F56" s="51"/>
      <c r="G56" s="51"/>
      <c r="H56" s="51"/>
      <c r="I56" s="51"/>
      <c r="J56" s="51"/>
      <c r="K56" s="51"/>
      <c r="L56" s="58">
        <f>K53</f>
        <v>9728.4</v>
      </c>
    </row>
    <row r="57" spans="1:185" ht="56">
      <c r="A57" s="7" t="s">
        <v>1</v>
      </c>
      <c r="B57" s="22"/>
      <c r="C57" s="22" t="s">
        <v>43</v>
      </c>
      <c r="D57" s="7" t="s">
        <v>4</v>
      </c>
      <c r="E57" s="7" t="s">
        <v>5</v>
      </c>
      <c r="F57" s="7" t="s">
        <v>20</v>
      </c>
      <c r="G57" s="7" t="s">
        <v>6</v>
      </c>
      <c r="H57" s="7" t="s">
        <v>7</v>
      </c>
      <c r="I57" s="7" t="s">
        <v>8</v>
      </c>
      <c r="J57" s="7" t="s">
        <v>49</v>
      </c>
      <c r="K57" s="7" t="s">
        <v>50</v>
      </c>
      <c r="L57" s="7" t="s">
        <v>11</v>
      </c>
    </row>
    <row r="58" spans="1:185" s="48" customFormat="1" ht="70">
      <c r="A58" s="38" t="s">
        <v>65</v>
      </c>
      <c r="B58" s="38" t="s">
        <v>13</v>
      </c>
      <c r="C58" s="8" t="s">
        <v>66</v>
      </c>
      <c r="D58" s="23" t="s">
        <v>80</v>
      </c>
      <c r="E58" s="9" t="s">
        <v>57</v>
      </c>
      <c r="F58" s="10">
        <v>120</v>
      </c>
      <c r="G58" s="9">
        <v>21</v>
      </c>
      <c r="H58" s="56">
        <v>389</v>
      </c>
      <c r="I58" s="56">
        <f>H58*1.21</f>
        <v>470.69</v>
      </c>
      <c r="J58" s="14">
        <f>F58*H58</f>
        <v>46680</v>
      </c>
      <c r="K58" s="14">
        <f>F58*I58</f>
        <v>56482.8</v>
      </c>
      <c r="L58" s="57" t="s">
        <v>89</v>
      </c>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c r="CK58" s="47"/>
      <c r="CL58" s="47"/>
      <c r="CM58" s="47"/>
      <c r="CN58" s="47"/>
      <c r="CO58" s="47"/>
      <c r="CP58" s="47"/>
      <c r="CQ58" s="47"/>
      <c r="CR58" s="47"/>
      <c r="CS58" s="47"/>
      <c r="CT58" s="47"/>
      <c r="CU58" s="47"/>
      <c r="CV58" s="47"/>
      <c r="CW58" s="47"/>
      <c r="CX58" s="47"/>
      <c r="CY58" s="47"/>
      <c r="CZ58" s="47"/>
      <c r="DA58" s="47"/>
      <c r="DB58" s="47"/>
      <c r="DC58" s="47"/>
      <c r="DD58" s="47"/>
      <c r="DE58" s="47"/>
      <c r="DF58" s="47"/>
      <c r="DG58" s="47"/>
      <c r="DH58" s="47"/>
      <c r="DI58" s="47"/>
      <c r="DJ58" s="47"/>
      <c r="DK58" s="47"/>
      <c r="DL58" s="47"/>
      <c r="DM58" s="47"/>
      <c r="DN58" s="47"/>
      <c r="DO58" s="47"/>
      <c r="DP58" s="47"/>
      <c r="DQ58" s="47"/>
      <c r="DR58" s="47"/>
      <c r="DS58" s="47"/>
      <c r="DT58" s="47"/>
      <c r="DU58" s="47"/>
      <c r="DV58" s="47"/>
      <c r="DW58" s="47"/>
      <c r="DX58" s="47"/>
      <c r="DY58" s="47"/>
      <c r="DZ58" s="47"/>
      <c r="EA58" s="47"/>
      <c r="EB58" s="47"/>
      <c r="EC58" s="47"/>
      <c r="ED58" s="47"/>
      <c r="EE58" s="47"/>
      <c r="EF58" s="47"/>
      <c r="EG58" s="47"/>
      <c r="EH58" s="47"/>
      <c r="EI58" s="47"/>
      <c r="EJ58" s="47"/>
      <c r="EK58" s="47"/>
      <c r="EL58" s="47"/>
      <c r="EM58" s="47"/>
      <c r="EN58" s="47"/>
      <c r="EO58" s="47"/>
      <c r="EP58" s="47"/>
      <c r="EQ58" s="47"/>
      <c r="ER58" s="47"/>
      <c r="ES58" s="47"/>
      <c r="ET58" s="47"/>
      <c r="EU58" s="47"/>
      <c r="EV58" s="47"/>
      <c r="EW58" s="47"/>
      <c r="EX58" s="47"/>
      <c r="EY58" s="47"/>
      <c r="EZ58" s="47"/>
      <c r="FA58" s="47"/>
      <c r="FB58" s="47"/>
      <c r="FC58" s="47"/>
      <c r="FD58" s="47"/>
      <c r="FE58" s="47"/>
      <c r="FF58" s="47"/>
      <c r="FG58" s="47"/>
      <c r="FH58" s="47"/>
      <c r="FI58" s="47"/>
      <c r="FJ58" s="47"/>
      <c r="FK58" s="47"/>
      <c r="FL58" s="47"/>
      <c r="FM58" s="47"/>
      <c r="FN58" s="47"/>
      <c r="FO58" s="47"/>
      <c r="FP58" s="47"/>
      <c r="FQ58" s="47"/>
      <c r="FR58" s="47"/>
      <c r="FS58" s="47"/>
      <c r="FT58" s="47"/>
      <c r="FU58" s="47"/>
      <c r="FV58" s="47"/>
      <c r="FW58" s="47"/>
      <c r="FX58" s="47"/>
      <c r="FY58" s="47"/>
      <c r="FZ58" s="47"/>
      <c r="GA58" s="47"/>
      <c r="GB58" s="47"/>
      <c r="GC58" s="47"/>
    </row>
    <row r="59" spans="1:185">
      <c r="A59" s="50" t="s">
        <v>67</v>
      </c>
      <c r="B59" s="50"/>
      <c r="C59" s="51"/>
      <c r="D59" s="51"/>
      <c r="E59" s="51"/>
      <c r="F59" s="51"/>
      <c r="G59" s="51"/>
      <c r="H59" s="51"/>
      <c r="I59" s="51"/>
      <c r="J59" s="51"/>
      <c r="K59" s="51"/>
      <c r="L59" s="58">
        <f>J58</f>
        <v>46680</v>
      </c>
    </row>
    <row r="60" spans="1:185">
      <c r="A60" s="49" t="s">
        <v>18</v>
      </c>
      <c r="B60" s="49"/>
      <c r="C60" s="49"/>
      <c r="D60" s="49"/>
      <c r="E60" s="49"/>
      <c r="F60" s="49"/>
      <c r="G60" s="49"/>
      <c r="H60" s="49"/>
      <c r="I60" s="49"/>
      <c r="J60" s="49"/>
      <c r="K60" s="49"/>
      <c r="L60" s="58">
        <f>K58-J58</f>
        <v>9802.8000000000029</v>
      </c>
    </row>
    <row r="61" spans="1:185">
      <c r="A61" s="50" t="s">
        <v>68</v>
      </c>
      <c r="B61" s="50"/>
      <c r="C61" s="51"/>
      <c r="D61" s="51"/>
      <c r="E61" s="51"/>
      <c r="F61" s="51"/>
      <c r="G61" s="51"/>
      <c r="H61" s="51"/>
      <c r="I61" s="51"/>
      <c r="J61" s="51"/>
      <c r="K61" s="51"/>
      <c r="L61" s="58">
        <f>K58</f>
        <v>56482.8</v>
      </c>
    </row>
    <row r="62" spans="1:185">
      <c r="F62" s="31"/>
    </row>
    <row r="63" spans="1:185">
      <c r="M63" s="28"/>
      <c r="N63" s="28"/>
    </row>
  </sheetData>
  <mergeCells count="38">
    <mergeCell ref="A14:K14"/>
    <mergeCell ref="A2:L2"/>
    <mergeCell ref="A4:L4"/>
    <mergeCell ref="B6:L6"/>
    <mergeCell ref="B8:L8"/>
    <mergeCell ref="B9:L9"/>
    <mergeCell ref="B10:L10"/>
    <mergeCell ref="B7:L7"/>
    <mergeCell ref="A3:L3"/>
    <mergeCell ref="A29:K29"/>
    <mergeCell ref="A15:K15"/>
    <mergeCell ref="A16:K16"/>
    <mergeCell ref="A19:K19"/>
    <mergeCell ref="A20:K20"/>
    <mergeCell ref="A21:K21"/>
    <mergeCell ref="A24:K24"/>
    <mergeCell ref="A25:K25"/>
    <mergeCell ref="A26:K26"/>
    <mergeCell ref="A44:K44"/>
    <mergeCell ref="A30:K30"/>
    <mergeCell ref="A31:K31"/>
    <mergeCell ref="A34:K34"/>
    <mergeCell ref="A35:K35"/>
    <mergeCell ref="A36:K36"/>
    <mergeCell ref="A39:K39"/>
    <mergeCell ref="A40:K40"/>
    <mergeCell ref="A41:K41"/>
    <mergeCell ref="A60:K60"/>
    <mergeCell ref="A61:K61"/>
    <mergeCell ref="A59:K59"/>
    <mergeCell ref="A45:K45"/>
    <mergeCell ref="A46:K46"/>
    <mergeCell ref="A49:K49"/>
    <mergeCell ref="A50:K50"/>
    <mergeCell ref="A51:K51"/>
    <mergeCell ref="A54:K54"/>
    <mergeCell ref="A55:K55"/>
    <mergeCell ref="A56:K56"/>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ACFA8735753D34DA9EE10F8DFB36D64" ma:contentTypeVersion="18" ma:contentTypeDescription="Create a new document." ma:contentTypeScope="" ma:versionID="5ac3f2d421cc31e1ecdc0d17f591c462">
  <xsd:schema xmlns:xsd="http://www.w3.org/2001/XMLSchema" xmlns:xs="http://www.w3.org/2001/XMLSchema" xmlns:p="http://schemas.microsoft.com/office/2006/metadata/properties" xmlns:ns2="a511c05a-1ba1-4532-8ab5-d3c84efe769a" xmlns:ns3="f333e39f-fcba-4210-b53b-a001afe1f638" targetNamespace="http://schemas.microsoft.com/office/2006/metadata/properties" ma:root="true" ma:fieldsID="0014aff25facc1413e8fba679678ab58" ns2:_="" ns3:_="">
    <xsd:import namespace="a511c05a-1ba1-4532-8ab5-d3c84efe769a"/>
    <xsd:import namespace="f333e39f-fcba-4210-b53b-a001afe1f63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11c05a-1ba1-4532-8ab5-d3c84efe769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b1dd2b28-09c1-4ba6-8107-de34d9cab6f4}" ma:internalName="TaxCatchAll" ma:showField="CatchAllData" ma:web="a511c05a-1ba1-4532-8ab5-d3c84efe76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333e39f-fcba-4210-b53b-a001afe1f63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1678cdd1-2fdc-4195-9709-979632e64614"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FD1A7B-FA42-4D57-A4E4-9829964E7804}"/>
</file>

<file path=customXml/itemProps2.xml><?xml version="1.0" encoding="utf-8"?>
<ds:datastoreItem xmlns:ds="http://schemas.openxmlformats.org/officeDocument/2006/customXml" ds:itemID="{697E7DE8-20DE-4035-BEE3-5FEF0A517C1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VULSK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Zbignevas Martiševskis</dc:creator>
  <cp:lastModifiedBy>Darijus Jasas</cp:lastModifiedBy>
  <dcterms:created xsi:type="dcterms:W3CDTF">2023-12-05T06:57:36Z</dcterms:created>
  <dcterms:modified xsi:type="dcterms:W3CDTF">2024-01-09T14:49:07Z</dcterms:modified>
</cp:coreProperties>
</file>