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mtin.sharepoint.com/sites/FormedicsServerisOneDrive/Bendrai naudojami dokumentai/VIAMEPDHARMA/1. Konkursai/2023/Viln Sant pagalb. pavaisinimas 11 24 Nr. 692289/Dokumentai pateikimui/"/>
    </mc:Choice>
  </mc:AlternateContent>
  <xr:revisionPtr revIDLastSave="591" documentId="8_{00154154-211E-4B14-9542-E312DBA9FE20}" xr6:coauthVersionLast="47" xr6:coauthVersionMax="47" xr10:uidLastSave="{BC404CBE-2F09-46EF-BB1E-D9070BF7827E}"/>
  <bookViews>
    <workbookView xWindow="28680" yWindow="-120" windowWidth="29040" windowHeight="15840" xr2:uid="{82E484DE-A40B-4DAA-9FA6-E10D3079F00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 i="1" l="1"/>
  <c r="J21" i="1"/>
  <c r="L21" i="1" s="1"/>
  <c r="K12" i="1"/>
  <c r="J12" i="1"/>
  <c r="L12" i="1" s="1"/>
  <c r="K63" i="1"/>
  <c r="J63" i="1"/>
  <c r="L63" i="1" s="1"/>
  <c r="J74" i="1"/>
  <c r="L74" i="1" s="1"/>
  <c r="K74" i="1"/>
  <c r="K70" i="1"/>
  <c r="J70" i="1"/>
  <c r="L70" i="1" s="1"/>
  <c r="K28" i="1"/>
  <c r="J28" i="1"/>
  <c r="L28" i="1" s="1"/>
  <c r="K51" i="1"/>
  <c r="J51" i="1"/>
  <c r="L51" i="1" s="1"/>
  <c r="K50" i="1"/>
  <c r="J50" i="1"/>
  <c r="L50" i="1" s="1"/>
  <c r="K49" i="1"/>
  <c r="J49" i="1"/>
  <c r="L49" i="1" s="1"/>
  <c r="K48" i="1"/>
  <c r="J48" i="1"/>
  <c r="L48" i="1" s="1"/>
  <c r="K47" i="1"/>
  <c r="J47" i="1"/>
  <c r="L47" i="1" s="1"/>
  <c r="K45" i="1"/>
  <c r="J45" i="1"/>
  <c r="L45" i="1" s="1"/>
  <c r="K44" i="1"/>
  <c r="J44" i="1"/>
  <c r="L44" i="1" s="1"/>
  <c r="K43" i="1"/>
  <c r="J43" i="1"/>
  <c r="L43" i="1" s="1"/>
  <c r="K42" i="1"/>
  <c r="J42" i="1"/>
  <c r="L42" i="1" s="1"/>
  <c r="K41" i="1"/>
  <c r="J41" i="1"/>
  <c r="L41" i="1" s="1"/>
  <c r="L40" i="1"/>
  <c r="K40" i="1"/>
  <c r="J40" i="1"/>
  <c r="L39" i="1"/>
  <c r="K39" i="1"/>
  <c r="J39" i="1"/>
  <c r="K37" i="1"/>
  <c r="J37" i="1"/>
  <c r="L37" i="1" s="1"/>
  <c r="L36" i="1"/>
  <c r="K36" i="1"/>
  <c r="J36" i="1"/>
  <c r="L35" i="1"/>
  <c r="K35" i="1"/>
  <c r="J35" i="1"/>
  <c r="K34" i="1"/>
  <c r="J34" i="1"/>
  <c r="L34" i="1" s="1"/>
  <c r="K33" i="1"/>
  <c r="J33" i="1"/>
  <c r="L33" i="1" s="1"/>
  <c r="L32" i="1"/>
  <c r="K32" i="1"/>
  <c r="J32" i="1"/>
  <c r="L31" i="1"/>
  <c r="K31" i="1"/>
  <c r="J31" i="1"/>
  <c r="K30" i="1"/>
  <c r="J30" i="1"/>
  <c r="L30" i="1" s="1"/>
  <c r="K29" i="1"/>
  <c r="J29" i="1"/>
  <c r="L29" i="1" s="1"/>
  <c r="K27" i="1"/>
  <c r="J27" i="1"/>
  <c r="L27" i="1" s="1"/>
  <c r="K23" i="1"/>
  <c r="J23" i="1"/>
  <c r="L23" i="1" s="1"/>
  <c r="L22" i="1"/>
  <c r="K22" i="1"/>
  <c r="J22" i="1"/>
  <c r="K19" i="1"/>
  <c r="J19" i="1"/>
  <c r="L19" i="1" s="1"/>
  <c r="L18" i="1"/>
  <c r="L20" i="1" s="1"/>
  <c r="K18" i="1"/>
  <c r="J18" i="1"/>
  <c r="J15" i="1"/>
  <c r="L15" i="1" s="1"/>
  <c r="J14" i="1"/>
  <c r="K15" i="1"/>
  <c r="L14" i="1"/>
  <c r="K14" i="1"/>
  <c r="K11" i="1"/>
  <c r="J11" i="1"/>
  <c r="L11" i="1" s="1"/>
  <c r="L10" i="1"/>
  <c r="K10" i="1"/>
  <c r="J10" i="1"/>
  <c r="K8" i="1"/>
  <c r="J8" i="1"/>
  <c r="L8" i="1" s="1"/>
  <c r="K6" i="1"/>
  <c r="J6" i="1"/>
  <c r="L6" i="1" s="1"/>
  <c r="L5" i="1"/>
  <c r="K5" i="1"/>
  <c r="J5" i="1"/>
  <c r="K64" i="1"/>
  <c r="J64" i="1"/>
  <c r="L64" i="1" s="1"/>
  <c r="K80" i="1"/>
  <c r="J80" i="1"/>
  <c r="L80" i="1" s="1"/>
  <c r="K81" i="1"/>
  <c r="J81" i="1"/>
  <c r="L81" i="1" s="1"/>
  <c r="K77" i="1"/>
  <c r="J77" i="1"/>
  <c r="L77" i="1" s="1"/>
  <c r="K73" i="1"/>
  <c r="J73" i="1"/>
  <c r="L73" i="1" s="1"/>
  <c r="K72" i="1"/>
  <c r="J72" i="1"/>
  <c r="L72" i="1" s="1"/>
  <c r="K71" i="1"/>
  <c r="J71" i="1"/>
  <c r="L71" i="1" s="1"/>
  <c r="K69" i="1"/>
  <c r="J69" i="1"/>
  <c r="L69" i="1" s="1"/>
  <c r="K68" i="1"/>
  <c r="J68" i="1"/>
  <c r="L68" i="1" s="1"/>
  <c r="K67" i="1"/>
  <c r="J67" i="1"/>
  <c r="L67" i="1" s="1"/>
  <c r="J65" i="1"/>
  <c r="L65" i="1" s="1"/>
  <c r="K65" i="1"/>
  <c r="K61" i="1"/>
  <c r="J61" i="1"/>
  <c r="L61" i="1" s="1"/>
  <c r="K60" i="1"/>
  <c r="J60" i="1"/>
  <c r="L60" i="1" s="1"/>
  <c r="K55" i="1"/>
  <c r="J55" i="1"/>
  <c r="L55" i="1" s="1"/>
  <c r="J54" i="1"/>
  <c r="L54" i="1" s="1"/>
  <c r="K54" i="1"/>
  <c r="K20" i="1"/>
  <c r="L52" i="1" l="1"/>
  <c r="K52" i="1"/>
  <c r="K16" i="1"/>
  <c r="L16" i="1"/>
</calcChain>
</file>

<file path=xl/sharedStrings.xml><?xml version="1.0" encoding="utf-8"?>
<sst xmlns="http://schemas.openxmlformats.org/spreadsheetml/2006/main" count="446" uniqueCount="309">
  <si>
    <t>Pirkimo dalies Nr.</t>
  </si>
  <si>
    <t xml:space="preserve">BVPŽ  KODAS </t>
  </si>
  <si>
    <t>Priemonės pavadinimas</t>
  </si>
  <si>
    <t>Reikalavimai</t>
  </si>
  <si>
    <t>Mato vnt.</t>
  </si>
  <si>
    <t>Firminis prekės pavadinimas          Gamintojas. Prekės kodas gamintojo kataloge*</t>
  </si>
  <si>
    <t>PVM tarifas %</t>
  </si>
  <si>
    <t>1.</t>
  </si>
  <si>
    <t>Vienos pakopos terpė kiaušialąsčių, zigotų ir visų stadijų embrionų kultivavimui</t>
  </si>
  <si>
    <t>ml</t>
  </si>
  <si>
    <t>2.</t>
  </si>
  <si>
    <t>Terpė kiaušialąsčių ir spermatozoidų surinkimui</t>
  </si>
  <si>
    <t>3.</t>
  </si>
  <si>
    <t>pak.</t>
  </si>
  <si>
    <t>4.</t>
  </si>
  <si>
    <t>5.</t>
  </si>
  <si>
    <t>Spermatozoidų šaldymo terpė</t>
  </si>
  <si>
    <t>6.</t>
  </si>
  <si>
    <t>Mineralinis aliejus (lengvas) embrionų kultivacijai</t>
  </si>
  <si>
    <t>7.</t>
  </si>
  <si>
    <t>Parafino aliejus (sunkus) embrionų kultivacijai</t>
  </si>
  <si>
    <t xml:space="preserve">Embrionų biopsijos terpė </t>
  </si>
  <si>
    <t xml:space="preserve">Terpė skirta žmogaus embionų/blastocistų biopsijai atlikti (PGD), preimplantacinei diagnostikai. Skirta naudoti ne inkubatoriaus sąlygomis (be CO2).  Pilnai paruošta su žmogaus serumo albuminu ne mažiau 2mg/mL. Vieno buteliuko talpa ne daugiau 10mL. Galiojimas ne mažia 8 savaičių nuo pagaminimo datos. Atlikti sterilumo,osmoliškumo, pH, endotoksinų, pelės embrionų išgyvenamumo testai. CE ženklinimas </t>
  </si>
  <si>
    <t>9.</t>
  </si>
  <si>
    <t>Vitrifikacijos rinkiniai kiaušialąsčių užšaldymui ir atšildymui</t>
  </si>
  <si>
    <t>9.1.</t>
  </si>
  <si>
    <t>Vitrifikacijos rinkinys kiaušialąstėms užšaldyti</t>
  </si>
  <si>
    <t>rink.</t>
  </si>
  <si>
    <t>9.2.</t>
  </si>
  <si>
    <t>Vitrifikacijos rinkinys kiaušialąstėms atšildyti</t>
  </si>
  <si>
    <t>Viso 9 p.d.:</t>
  </si>
  <si>
    <t>10.</t>
  </si>
  <si>
    <t>Vitrifikacijos rinkiniai visų stadijų žmogaus embrionų užšaldymui ir atšildymui</t>
  </si>
  <si>
    <t>10.1</t>
  </si>
  <si>
    <t>10.2</t>
  </si>
  <si>
    <t xml:space="preserve">Vitrifikacijos rinkinys kiaušialąstėms ir visų stadijų embrionams atšildyti (Warming). </t>
  </si>
  <si>
    <t>Viso 10 p.d.:</t>
  </si>
  <si>
    <t>11.</t>
  </si>
  <si>
    <t>Kumulazė kiaušialąsčių paruošimui</t>
  </si>
  <si>
    <t>Fermentas kumulazė skirta žmogaus kiaušialąsčių valymui prieš mikromanipuliaciją ICSI ar šaldymą. Terpė paruošta naudoti. Rekombinantinė žmogaus hialuronidazė. Grynumas ne mažiau 99%. Pakuotė ne mažiau 5vnt buteliukų po 0,5mL. Terpė sterili, testuota sterilumui, pH, osmoliariškumui, sertifikuojama pelės embrionų (MEA), endotoksinų testais. CE ženklinimas</t>
  </si>
  <si>
    <t>12.</t>
  </si>
  <si>
    <t xml:space="preserve">Hyadazė kiaučialąsčių paruošimui </t>
  </si>
  <si>
    <t>13.</t>
  </si>
  <si>
    <t>PVP terpė spermatozoidų imobilizavimui</t>
  </si>
  <si>
    <t>14.</t>
  </si>
  <si>
    <t>Žmogaus serumo albuminas HSA</t>
  </si>
  <si>
    <t>Infuzinis tirpalas žmogaus serumo albuminas. Pakavimas ne daugiau 100ml vienas buteliukas. Sudėtyje 200g/l bendro baltymo, kai albuminas sudaro ne mažiau 96%.</t>
  </si>
  <si>
    <t>15.</t>
  </si>
  <si>
    <t>DMSO terpė</t>
  </si>
  <si>
    <t>Šaldymo komponentas (dimethylsulfoxide). Pakavimas ne saugiau 3mL vienas buteliukas. Bendra pakuotė ne daugia 30mL. Laikymo sąlygos kambario T.</t>
  </si>
  <si>
    <t>16.</t>
  </si>
  <si>
    <t xml:space="preserve">Mitybinė terpė M199 subalansuota žmogaus audinių paruošimui, šaldymui </t>
  </si>
  <si>
    <t>Mitybinė terpė M199 ląstelių kultūroms, Earle's subalansuotas druskų tirpalas, kuriame yra 2.2 g/l NaHCO3 ir stabilaus glutamino. Laikymo sąlygos 2-8C. Sterilioje pakuotėje ne daugiau 100ml pirminiam pasirinkimui (500mL antrinis) By PAN-Biotech.</t>
  </si>
  <si>
    <t>17.</t>
  </si>
  <si>
    <t>100 mm Petri lėkštelės audinių kultūroms</t>
  </si>
  <si>
    <t>vnt.</t>
  </si>
  <si>
    <t>18.</t>
  </si>
  <si>
    <t>4 šulinėlių IVF lėkštelės</t>
  </si>
  <si>
    <t>19.</t>
  </si>
  <si>
    <t xml:space="preserve">6 šulinėlių IVF lėkštelės </t>
  </si>
  <si>
    <t>6 šulinėlių ivf lėkštelė. Su vieta skirta cryo šiaudeliui. Pagaminta iš kristališkai gryno polistireno, nepirogeniškos, sterilizuotos gama spinduliais, pavirčius apdorotas. Atliktas pelės embriono tyrimas (MEA), spermos išgyvenamumo testas (SMI ≥ 0.75), blastocistų augimas ≥80%. CE ženklinimas. Supakuota po vieną steriliai.</t>
  </si>
  <si>
    <t>20.</t>
  </si>
  <si>
    <t>60 mm IVF lėkštelės su centriniu cilindru</t>
  </si>
  <si>
    <t>21.</t>
  </si>
  <si>
    <t>60 mm IVF lėkštelės su centriniu cilindru - 2 dalių</t>
  </si>
  <si>
    <t>22.</t>
  </si>
  <si>
    <t>60 mm IVF  lėkštelės</t>
  </si>
  <si>
    <t>23.</t>
  </si>
  <si>
    <t>35 mm IVF  lėkštelės</t>
  </si>
  <si>
    <t>24.</t>
  </si>
  <si>
    <t>50 mm ICSI lėkštelės</t>
  </si>
  <si>
    <t>25.</t>
  </si>
  <si>
    <t>15 ml konusiniai centrifuginiai mėgintuvėliai</t>
  </si>
  <si>
    <t>26.</t>
  </si>
  <si>
    <t>14 ml IVF mėgintuvėliai apvaliu dugnu</t>
  </si>
  <si>
    <t>27.</t>
  </si>
  <si>
    <t>5 ml ml IVF mėgintuvėliai apvaliu dugnu</t>
  </si>
  <si>
    <t>28.</t>
  </si>
  <si>
    <t>Plastmasinės Pastero pipetės, 3 ml</t>
  </si>
  <si>
    <t>29.</t>
  </si>
  <si>
    <t>1 ml sterilūs švirkštai IVF</t>
  </si>
  <si>
    <t>30.</t>
  </si>
  <si>
    <t>Antgalis kiaušialąsčių surinkimui</t>
  </si>
  <si>
    <t>31.</t>
  </si>
  <si>
    <t>Denudacijos pipetės 125 µm</t>
  </si>
  <si>
    <t>32.</t>
  </si>
  <si>
    <t>Denudacijos pipetės 135 µm</t>
  </si>
  <si>
    <t>33.</t>
  </si>
  <si>
    <t>Denudacijos pipetės 175 µm</t>
  </si>
  <si>
    <t>34.</t>
  </si>
  <si>
    <t>Denudacijos pipetės 275 µm</t>
  </si>
  <si>
    <t>vnt</t>
  </si>
  <si>
    <t>35.</t>
  </si>
  <si>
    <t>Denudacijos pipetės 300 µm</t>
  </si>
  <si>
    <t>36.</t>
  </si>
  <si>
    <t>Mikromanipuliacijų pipetės</t>
  </si>
  <si>
    <t>36.1</t>
  </si>
  <si>
    <t>36.2</t>
  </si>
  <si>
    <t>36.3</t>
  </si>
  <si>
    <t>36.4</t>
  </si>
  <si>
    <t>Embrionų biopsijos mikromanipuliacijų pipetės</t>
  </si>
  <si>
    <t>36.5</t>
  </si>
  <si>
    <t>Viso 36 p.d.:</t>
  </si>
  <si>
    <t>37.</t>
  </si>
  <si>
    <t xml:space="preserve">Kiaušialąsčių ir embrionų vitrifikacijos šiaudeliai </t>
  </si>
  <si>
    <t>38.</t>
  </si>
  <si>
    <t xml:space="preserve">Kiaušialąsčių ir embrionų vitrifikacijos šiaudeliai - atviros sistemos </t>
  </si>
  <si>
    <t>39.</t>
  </si>
  <si>
    <t xml:space="preserve">Kiaušialąsčių ir embrionų vitrifikacijos šiaudeliai - uždaros sistemos </t>
  </si>
  <si>
    <t>40.</t>
  </si>
  <si>
    <t xml:space="preserve">Mikraspiratorius - Šaldymo šiaudelių prisiurbėjas </t>
  </si>
  <si>
    <t xml:space="preserve">Prisiurėjas užpildantis spermos cryo šiaudelį. Rinkinyje su papildomu atgaliais rinkinyje (6vnt), tinkamas CBS spermos šiaudeliams užpildyti. </t>
  </si>
  <si>
    <t xml:space="preserve">vnt </t>
  </si>
  <si>
    <t>41.</t>
  </si>
  <si>
    <t>Žmogaus spermos šaldymo šiaudeliai</t>
  </si>
  <si>
    <t>42.</t>
  </si>
  <si>
    <t xml:space="preserve">Antgaliai kintamo tūrio automatinei pipetei iki 10 µl </t>
  </si>
  <si>
    <t>43.</t>
  </si>
  <si>
    <t xml:space="preserve">Antgaliai kintamo tūrio automatinei pipetei iki 200 µl </t>
  </si>
  <si>
    <t>44.</t>
  </si>
  <si>
    <t xml:space="preserve">3 in1 įvairiai veikianti pipetė-dozatorius, skirta darbui su įvairaus diametro žmogaus kiaušialąsčių ir embrionų denudacijos pipetėmis. Sudaryta iš metalinio pagrindinio korpuso ir užsukamo antgalio-pipečių laikiklio.Su atrama pasidėti ant stalo.
Terpės įtraukimo tūris mikromanipuliacijų metu ne siauresnėse ribose nei 0-3,0 µl. Tinkamas darbui su įvairiomis denudacinėmis pipetėmis.
</t>
  </si>
  <si>
    <t>45.</t>
  </si>
  <si>
    <t>Šildomas (metalinis) stovelis 15 ml mėgintuvėliams</t>
  </si>
  <si>
    <t xml:space="preserve">Nerūdijančio plieno (ar aliuminio) vientiso lydinio stoveliai su ne mažiau nei 8 angelėmis, tinkančiomis 15 ml centrifūginiams mėgintuvėliams. Stovelis statomas ant šildomo paviršiaus, nuo kurio įšyla. Mėgintuvėliai statomi statmenai. Autoklavuojamas.
</t>
  </si>
  <si>
    <t>46.</t>
  </si>
  <si>
    <t>Etiketės laboratorinių mėgintuvėlių identifikavimui</t>
  </si>
  <si>
    <t>47.</t>
  </si>
  <si>
    <t>Daugiasluoksniai lipnūs laborotorijos/operacinės kilimėliai</t>
  </si>
  <si>
    <t xml:space="preserve">Lipnūs antibakteriniai kilimėliai pagaminti iš polietileno, apsaugoto itin aukšto švarumo reikalaujančias patalpas nuo dulkių ir purvo. Sluoksnių kiekis ne mažiau 28vnt. Plotis 60 (+/-5cm), ilgis 110(+/-10cm). Pakuotės dydis ne mažiau 30 pakuočių sluoksninių kilimėlių. </t>
  </si>
  <si>
    <t>48.</t>
  </si>
  <si>
    <t xml:space="preserve">IVF Laboratorijos paviršių valymo servetėlės </t>
  </si>
  <si>
    <t>IVF laboratorijai skirtos servetėlės paviršių valymui: inkubatoriams, laminarams, baldams. Be alkoholio, bekvapės, testuotos MEA, ne toksiškos embrionams.  Galiojimas nr mažiau 36 mėn nuo pagaminimo datos, vienoje pakuotėje ne mažiau 70vnt servetėlių.</t>
  </si>
  <si>
    <t>49.</t>
  </si>
  <si>
    <t>Laboratorinių žymeklių rinkinys</t>
  </si>
  <si>
    <t xml:space="preserve">Laboratorinių žymeklių rinkinys. Netoksiški, be ksilenų, negaruojantys, greit džiūstantys, permanentiniai. Brėžiamos linijos storis me daugiau 0,5 mm. Rinkinyje yra 3 spalvų žymekliai (juodi - būtini, kiti –  raudonas, mėlynas, žalias). 
</t>
  </si>
  <si>
    <t>Ginekologinė dalis</t>
  </si>
  <si>
    <t>50.</t>
  </si>
  <si>
    <t>Folikulų punkcijos/kiaušialąsčių aspiracijos adata vieno spindžio</t>
  </si>
  <si>
    <t>51.</t>
  </si>
  <si>
    <t>Folikulų punkcijos/kiaušialąsčių aspiracijos adata dviejų spindžių</t>
  </si>
  <si>
    <t>52.</t>
  </si>
  <si>
    <t>Folikulų punkcijos/kiaušialąsčių aspiracijos adata dviejų spindžių (sunkioms punkcijoms)</t>
  </si>
  <si>
    <t>53.</t>
  </si>
  <si>
    <t>Embrionų pernešimo kateteris (įprastinis patalpinimas)</t>
  </si>
  <si>
    <t>54.</t>
  </si>
  <si>
    <t>Embrionų pernešimo kateteris (su pravedikliu, sudėtingas patalpinimas)</t>
  </si>
  <si>
    <t>55.</t>
  </si>
  <si>
    <t>Intrauterininės inseminacijos kateteris vidutinio standumo (įprastinė IUI)</t>
  </si>
  <si>
    <t>56.</t>
  </si>
  <si>
    <t>Intrauterininės inseminacijos kateteriai labai minkšti (įprastinė IUI)</t>
  </si>
  <si>
    <t>57.</t>
  </si>
  <si>
    <t>Intrauterininės inseminacijos kateteris (sudėtinga IUI, su pravedikliu)</t>
  </si>
  <si>
    <t>58.</t>
  </si>
  <si>
    <t>Sterilus medinis aplikatorius</t>
  </si>
  <si>
    <t>59.</t>
  </si>
  <si>
    <t>Sterilus metalinis aplikatorius</t>
  </si>
  <si>
    <t>60.</t>
  </si>
  <si>
    <t>Kiuretė gimdos gleivinės biopsijai</t>
  </si>
  <si>
    <t>61.</t>
  </si>
  <si>
    <t>Kateteris gimdos gleivinės biopsijai</t>
  </si>
  <si>
    <t>62.</t>
  </si>
  <si>
    <t xml:space="preserve">Dangalas ultragarso davikliui </t>
  </si>
  <si>
    <t>63.</t>
  </si>
  <si>
    <t>Vakuuminio siurblio sistema</t>
  </si>
  <si>
    <t>64.</t>
  </si>
  <si>
    <t>Hysterosalpingo putų sonografijos  priemonė skirta kiaušintakių praeinamumui nustatyti</t>
  </si>
  <si>
    <t>65.</t>
  </si>
  <si>
    <t>Folikulų punkcijos/kiaušialąsčių aspiracijos adatos nukreipėjas</t>
  </si>
  <si>
    <t>Preliminarus kiekis (18 mėn. poreikis)</t>
  </si>
  <si>
    <t>8</t>
  </si>
  <si>
    <t>24931250-6</t>
  </si>
  <si>
    <t>33140000-3</t>
  </si>
  <si>
    <t>09211720-4</t>
  </si>
  <si>
    <t>33192500-7</t>
  </si>
  <si>
    <t>38437100-8</t>
  </si>
  <si>
    <t>33141310-6</t>
  </si>
  <si>
    <t>38437110-1</t>
  </si>
  <si>
    <t>42671100-1</t>
  </si>
  <si>
    <t>38436160-9</t>
  </si>
  <si>
    <t>33141323-0</t>
  </si>
  <si>
    <t>33141200-2</t>
  </si>
  <si>
    <t>Spermatozoidų centrifugavimo gradientas Nr.1</t>
  </si>
  <si>
    <t>Spermatozoidų centrifugavimo gradientas Nr.2</t>
  </si>
  <si>
    <t>Bendra pasiūlymo kaina Eur be PVM</t>
  </si>
  <si>
    <t>Bendra pasiūlymo kaina Eur su PVM</t>
  </si>
  <si>
    <t xml:space="preserve"> vieneto įkainis EUR be PVM</t>
  </si>
  <si>
    <t xml:space="preserve"> vieneto įkainis EUR su PVM</t>
  </si>
  <si>
    <t>SPS 1 priedas</t>
  </si>
  <si>
    <t>TECHNINĖ SPECIFIKACIJA</t>
  </si>
  <si>
    <r>
      <t>Vitrifikacijos rinkinys kiaušialąstėms ir visų stadijų embrionams užšaldyti (</t>
    </r>
    <r>
      <rPr>
        <i/>
        <sz val="12"/>
        <color theme="1"/>
        <rFont val="Times New Roman"/>
        <family val="1"/>
        <charset val="186"/>
      </rPr>
      <t>Cooling</t>
    </r>
    <r>
      <rPr>
        <sz val="12"/>
        <color theme="1"/>
        <rFont val="Times New Roman"/>
        <family val="1"/>
        <charset val="186"/>
      </rPr>
      <t xml:space="preserve">). </t>
    </r>
  </si>
  <si>
    <r>
      <t>ICSI mikromanipuliacijų pipetės injekcinės (</t>
    </r>
    <r>
      <rPr>
        <i/>
        <sz val="12"/>
        <color theme="1"/>
        <rFont val="Times New Roman"/>
        <family val="1"/>
        <charset val="186"/>
      </rPr>
      <t xml:space="preserve">injection </t>
    </r>
    <r>
      <rPr>
        <sz val="12"/>
        <color theme="1"/>
        <rFont val="Times New Roman"/>
        <family val="1"/>
        <charset val="186"/>
      </rPr>
      <t>tipo)</t>
    </r>
  </si>
  <si>
    <r>
      <t>ICSI  mikromanipuliacijų pipetės laikomosios (</t>
    </r>
    <r>
      <rPr>
        <i/>
        <sz val="12"/>
        <color theme="1"/>
        <rFont val="Times New Roman"/>
        <family val="1"/>
        <charset val="186"/>
      </rPr>
      <t xml:space="preserve">holding </t>
    </r>
    <r>
      <rPr>
        <sz val="12"/>
        <color theme="1"/>
        <rFont val="Times New Roman"/>
        <family val="1"/>
        <charset val="186"/>
      </rPr>
      <t>tipo)</t>
    </r>
  </si>
  <si>
    <r>
      <t>Flexi-Pet</t>
    </r>
    <r>
      <rPr>
        <sz val="12"/>
        <color theme="1"/>
        <rFont val="Times New Roman"/>
        <family val="1"/>
        <charset val="186"/>
      </rPr>
      <t xml:space="preserve"> tipo laikiklis denucacijos pipetėms</t>
    </r>
  </si>
  <si>
    <r>
      <t>Vienos pakopos terpė kiaušialąsčių, zigotų ir visų stadijų embrionų kultivavimui. Terpė skirta nepertraukiamam visų stadijų žmogaus embrionų kultivavimui nuo pat apvaisinimo klasikiniu būdu (IVF) ar naudojant intracitoplazminę spermatozoido injekciją (ICSI) iki vėlyvos stadijos (5/6 paros) blastocistų.
*Paruošta naudojimui.
*Sudėtyje yra žmogaus serumo albumino (koncentracija ne mažiau 5 mg/mL),
*Sumažinta laktatų koncentracija,
*Patvirtinta klinikiniam naudojimui,
*Turi CE ženklinimą,
*Be fenolio raudonojo,
*Galiojimo laikas ne mažiau 120 dienų nuo pagaminimo datos,
*Viename užsukamame buteliuke – ne daugiau 20 ml. Bendras pakuotės bendras tūris ne daugiau 40 ml.
*Terpė testuota pagal: endotoksinų kiekio nustatymą pagal kardauodegio krabo (Limulus polyphemus) amebocitų lizato (LAL) analizės metodą (&lt; 0,25 EU/ml);
*Biologinis suderinamumo nustatymas pagal pelės embriono tyrimą (viena ląstelė iki blastocistos stadijos per 96 val.subręsta ≥ 80 % atvejų);
*Sterilumo nustatymas pagal farmakopėjos (USP) sterilumo testą &lt;71&gt;;
*Žmogaus spermatozoidų išgyvenamumo tyrimas (HSSA) (≥ 70 % judrumas po 24 val.).
Turi būti</t>
    </r>
    <r>
      <rPr>
        <b/>
        <sz val="12"/>
        <color theme="1"/>
        <rFont val="Times New Roman"/>
        <family val="1"/>
        <charset val="186"/>
      </rPr>
      <t xml:space="preserve"> pateikti pavyzdžiai </t>
    </r>
    <r>
      <rPr>
        <sz val="12"/>
        <color theme="1"/>
        <rFont val="Times New Roman"/>
        <family val="1"/>
        <charset val="186"/>
      </rPr>
      <t xml:space="preserve">išbandymui (viena pakuotė).
</t>
    </r>
  </si>
  <si>
    <r>
      <t xml:space="preserve">Parafino farmacinis aliejus darbui su žmogaus embrionais. 
Pagamintas du kartus plaunant ypatingai išgrynintu vandeniu ir sterilizuotas filtruojant per 0.2 mikronų filtrą. Pakuotėje ne daugiau 100mL.
Kiekvienos partijos kokybės kontrolė užtikrina:
Sterilummas Sterility test (SAL), Pelės embriono tyrimas (MEA):  ≥ 80%. Peroksidų kiekis :POV (Peroxide value) &lt;0.1 mEq/Kg                                              Endotoksinai : Endotoxin &lt; 0.1 EU/ml                                                                              
CE ženklinimas.
Tinkamumo laikas ne mažiau 18 mėnesių nuo pagaminimo datos.  
Turi būti </t>
    </r>
    <r>
      <rPr>
        <b/>
        <sz val="12"/>
        <color theme="1"/>
        <rFont val="Times New Roman"/>
        <family val="1"/>
        <charset val="186"/>
      </rPr>
      <t xml:space="preserve">pateikti pavyzdžiai </t>
    </r>
    <r>
      <rPr>
        <sz val="12"/>
        <color theme="1"/>
        <rFont val="Times New Roman"/>
        <family val="1"/>
        <charset val="186"/>
      </rPr>
      <t xml:space="preserve"> (viena pakuotė).
</t>
    </r>
  </si>
  <si>
    <r>
      <t>Mineralinis aliejus darbui su žmogaus embrionais. Ypač grynas, farmacinis, šviesus parafino aliejus.
Pagamintas du kartus plaunant ypatingai išgrynintu vandeniu ir sterilizuotas filtruojant per 0.2 mikronų filtrą. Pakuojamas plastikinėje neembrionotoksiškoje taroje su užsukamu platikiniu dangteliu.
Kiekvienos partijos kokybės kontrolė užtikrina:
Sterilumą: Endotoksinų kiekį, Pelės embriono tyrimas (MEA):  ≥ 80% blastocistų po 96 h inkubavimo.
CE ženklinimas.
Vienoje pakuotėje ne daugiau 100 ml. Tinkamumo laikas ne mažiau 18 mėnesių nuo pagaminimo datos.  
Turi būti</t>
    </r>
    <r>
      <rPr>
        <b/>
        <sz val="12"/>
        <color theme="1"/>
        <rFont val="Times New Roman"/>
        <family val="1"/>
        <charset val="186"/>
      </rPr>
      <t xml:space="preserve"> pateikti pavyzdžiai</t>
    </r>
    <r>
      <rPr>
        <sz val="12"/>
        <color theme="1"/>
        <rFont val="Times New Roman"/>
        <family val="1"/>
        <charset val="186"/>
      </rPr>
      <t xml:space="preserve">  (viena pakuotė).
</t>
    </r>
  </si>
  <si>
    <r>
      <t xml:space="preserve">Koncentruota spermatozoidų užšaldymo terpė. Šaldoma 3mL spermos : 1mL šaldymo terpės. 
*Vienos stadijos šaldymo terpė darbui su žmogaus spermatozoidais. Terpė skaidri (be pieno, kiaušinio trynio elementų) ir gali būti naudojama tiesiai iš butelio.
*Terpės ph 7,20-7,90 ribose, sterili, endotoksinų kiekis ne daugiau 0,25 EU/ml, spermatozoidų išgyvenamumas &gt;80% po 4 valandų ekspozicijos terpėje.
*Tinkamumo laikas 18 mėnesių nuo pagaminimo.
*CE ženklinimas. 
Turi būti </t>
    </r>
    <r>
      <rPr>
        <b/>
        <sz val="12"/>
        <color theme="1"/>
        <rFont val="Times New Roman"/>
        <family val="1"/>
        <charset val="186"/>
      </rPr>
      <t>pateikti pavyzdžiai</t>
    </r>
    <r>
      <rPr>
        <sz val="12"/>
        <color theme="1"/>
        <rFont val="Times New Roman"/>
        <family val="1"/>
        <charset val="186"/>
      </rPr>
      <t xml:space="preserve"> išbandymui (viena pakuotė).
</t>
    </r>
  </si>
  <si>
    <r>
      <t>Atšildymo terpės rinkinys embrionams ir kiaušialąstėms.
Sudėtyje turi hidroksipropildceliuliozės, be pridėtinių baltymų.
Efektyvumas patvirtinas moksliniais tyrimais.
Paruoštas naudoti.
Galiojimas ne mažiau 12 mėn nuo pagaminimo datos.
Rinkinį sudaro 4 plastikiniai užsukami buteliukai po 4 ml kiekvienos pakopos terpės.  CE ženklinimas. Turi būti</t>
    </r>
    <r>
      <rPr>
        <b/>
        <sz val="12"/>
        <color theme="1"/>
        <rFont val="Times New Roman"/>
        <family val="1"/>
        <charset val="186"/>
      </rPr>
      <t xml:space="preserve"> pateikti pavyzdžiai</t>
    </r>
    <r>
      <rPr>
        <sz val="12"/>
        <color theme="1"/>
        <rFont val="Times New Roman"/>
        <family val="1"/>
        <charset val="186"/>
      </rPr>
      <t xml:space="preserve"> išbandymui (vienas rinkinys).
</t>
    </r>
  </si>
  <si>
    <r>
      <t>Paruošta naudoti vitrifikacijos terpė visų stadijų embrionams užšaldyti. 
Rinkinyje: 3 flakonai po 1 mL ekvilibravimo terpės ir 3 flakonai po 1 mL vitrifikavimo terpės, 1flakonas 1mL plovimo terpės. Ekvilibravimo tirpale yra 7,5% dimetilsulfoksido (DMSO), etilenglikolio ir 10 mg/ml žmogaus serumo albumino. Terpės su dvigubu buferiu (Hepes ir Mops). Vitrifikacijos terpė su 0,5M trialozės, gentamicinu ir 20% serumo.
Suderintas naudoti su FujiFilm Irvine Scientific NX Warming Kit. Vienos pakuotės užtenka užsaldyti ne mažiau 50 embrionų.
CE ženklinimas pagal 93/42/EEC.
Terpė sterili, testuota sterilumui  &gt;71 &lt;, pH, osmoliariškumui, sertifikuojama pelės embrionų (MEA ≥80%), endotoksinų (≤ 0.6 EU/ml) testais.
CE ženklinimas.
Terpės galiojimas ne mažiau 12 mėnesių nuo pagaminimo datos.
Turi būti</t>
    </r>
    <r>
      <rPr>
        <b/>
        <sz val="12"/>
        <color theme="1"/>
        <rFont val="Times New Roman"/>
        <family val="1"/>
        <charset val="186"/>
      </rPr>
      <t xml:space="preserve"> pateikti pavyzdžiai </t>
    </r>
    <r>
      <rPr>
        <sz val="12"/>
        <color theme="1"/>
        <rFont val="Times New Roman"/>
        <family val="1"/>
        <charset val="186"/>
      </rPr>
      <t xml:space="preserve">išbandymui (viena pakuotė).
</t>
    </r>
  </si>
  <si>
    <r>
      <t xml:space="preserve">Vitrifikacijos terpės rinkinys kiaušialąstėms (tinkamas ir embrionams) užšaldyti.
Sudėtyje turi hidroksipropildceliuliozės, trialozės.
Efektyvumas patvirtinas moksliniais tyrimais.
Galiojimas ne mažiau 12 mėn nuo pagaminimo datos.
Rinkinį sudaro 4 plastikiniai užsukami buteliukai po 1,5 ml kiekvienos pakopos terpės. 
Paruoštas naudoti.
Be pridėtinių baltymų.
Sudėtyje yra antibiotikų.
CE ženklinimas.
Suderintas su vitrifikacijos rinkiniu atšildymui (Origio Vitrification Kit, Warming).
Turi būti </t>
    </r>
    <r>
      <rPr>
        <b/>
        <sz val="12"/>
        <color theme="1"/>
        <rFont val="Times New Roman"/>
        <family val="1"/>
        <charset val="186"/>
      </rPr>
      <t xml:space="preserve">pateikti pavyzdžiai </t>
    </r>
    <r>
      <rPr>
        <sz val="12"/>
        <color theme="1"/>
        <rFont val="Times New Roman"/>
        <family val="1"/>
        <charset val="186"/>
      </rPr>
      <t xml:space="preserve">išbandymui (vienas rinkinys).
</t>
    </r>
  </si>
  <si>
    <r>
      <t>Paruošta naudoti terpė visų stadijų embrionų (nuo zigotos iki blastocistos, tinka ir kiaušialąstėms). Rinkinyje yra 6 flakonai po 2 mL atšildymo terpės  (Warming Solution), 2 flakonas po 1 ml skiedimo terpės (Dilution solution) ir 4flakonai po 1mL plovimo terpės (washing solution). 
Suderintas su vitrifikacijos užšaldymo rinkiniu (Irvine Scientifif Freez Kit NX). Terpė papildyta dvigubu buferiu (Hepes ir Mops) su 10 mg/mL žmogaus serumo albuminu. Viena pakuotė galima atšildyti ne mažiau 10 cryo šiaudelių.
Terpė sterili, testuota sterilumui, pH, osmoliariškumui, sertifikuojama pelės embrionų (≥ 80%) (MEA), endotoksinų (≤ 0,6 EU/ml) testais.
CE ženklinimas.
Terpės galiojimo laikas ne mažiau 12 mėnesių nuo pagaminimo datos
Turi būti p</t>
    </r>
    <r>
      <rPr>
        <b/>
        <sz val="12"/>
        <color theme="1"/>
        <rFont val="Times New Roman"/>
        <family val="1"/>
        <charset val="186"/>
      </rPr>
      <t xml:space="preserve">ateikti pavyzdžiai </t>
    </r>
    <r>
      <rPr>
        <sz val="12"/>
        <color theme="1"/>
        <rFont val="Times New Roman"/>
        <family val="1"/>
        <charset val="186"/>
      </rPr>
      <t xml:space="preserve">išbandymui (viena pakuotė).
</t>
    </r>
  </si>
  <si>
    <r>
      <t xml:space="preserve">Hyadazė (hialuronidazė), skirta žmogaus kiaušialąsčių valymui prieš atliekant ICSI ar šaldymą.Su žmogaus serumo albuminu 
Pakuotėje ne daugiau 5 mėgintuvėliai po 1 ml, mėgintuvėlis plastikinis užsukamu dangteliu.
Terpė sterili, testuota sterilumui, pH, osmoliariškumui, sertifikuojama pelės embrionų (MEA), endotoksinų testais. Atitikimas pH 7.2-7.6, sterili, endotoksinai, pelės embriono išgyvenamumo tyrimas ≥ 80%.
CE ženklinimas.
Terpės tinkamumo laikas ne mažiau 12 mėnesių nuo pagaminimo datos.  
Turi būti </t>
    </r>
    <r>
      <rPr>
        <b/>
        <sz val="12"/>
        <color theme="1"/>
        <rFont val="Times New Roman"/>
        <family val="1"/>
        <charset val="186"/>
      </rPr>
      <t>pateikti pavyzdžiai</t>
    </r>
    <r>
      <rPr>
        <sz val="12"/>
        <color theme="1"/>
        <rFont val="Times New Roman"/>
        <family val="1"/>
        <charset val="186"/>
      </rPr>
      <t xml:space="preserve"> išbandymui (viena pakuotė).
</t>
    </r>
  </si>
  <si>
    <r>
      <t xml:space="preserve">100 mm Petri lėkštelės audinių kultūroms, ląstelių augimo plotas ne mažiau 55 cm², išorinis diametras ne mažiau 89 mm. Aukštis ne daugiau 20 mm. Pagaminta iš optiškai skaidraus gryno polistireno. Be DNasių, RN'asių. Ventiliuojamas dangtelis. Sterilizuotos gama spinduliais, nepirogeniškos (sertifikuotos). Vienoje atplėšiamoje pakuotėje ne daugiau 20 lėkštelių. Atliktas pelės embriono tyrimas (MEA), blastocistų augimas ≥80%. CE ženklinimas.
Turi būti </t>
    </r>
    <r>
      <rPr>
        <b/>
        <sz val="12"/>
        <color theme="1"/>
        <rFont val="Times New Roman"/>
        <family val="1"/>
        <charset val="186"/>
      </rPr>
      <t>pateikti pavyzdžiai</t>
    </r>
    <r>
      <rPr>
        <sz val="12"/>
        <color theme="1"/>
        <rFont val="Times New Roman"/>
        <family val="1"/>
        <charset val="186"/>
      </rPr>
      <t xml:space="preserve"> pabandymui (1 uždara pakuotė).
</t>
    </r>
  </si>
  <si>
    <r>
      <t>4 šulinėlių IVF lėkštelės. Pagaminta iš kristališkai gryno polistireno, nepirogeniškos, sterilizuotos gama spinduliais, pavirčius apdorotas (Nunclon Delta Treated), išoriniai išmatavimai ne 66x66 mm, šulinėlio kultivavimo plotas 1,9 cm², lėkštelės dangtelis ištisai uždengia lėkštelę, ventiliuojamas. Vienoje atplėšiamoje pakuotėje ne daugiau 4 lėkštelių. Atliktas pelės embriono tyrimas (MEA), blastocistų augimas ≥80%. CE ženklinimas.
Turi būti p</t>
    </r>
    <r>
      <rPr>
        <b/>
        <sz val="12"/>
        <color theme="1"/>
        <rFont val="Times New Roman"/>
        <family val="1"/>
        <charset val="186"/>
      </rPr>
      <t>ateikti pavyzdžiai</t>
    </r>
    <r>
      <rPr>
        <sz val="12"/>
        <color theme="1"/>
        <rFont val="Times New Roman"/>
        <family val="1"/>
        <charset val="186"/>
      </rPr>
      <t xml:space="preserve"> pabandymui (1 uždara pakuotė).
</t>
    </r>
  </si>
  <si>
    <r>
      <t>Lėkštelės pagamintos iš medicininio polistireno, nepirogeniškos, netoksiškos embrionams ir lytinėms ląstelėms; sterilizuotos gama spinduliais, diametras ne daugiau 60 mm, bendra talpa ne daugiau 20 ml, išoriniai išmatavimai 54,8 x13,56mm.  centrinė talpa ne daugiau 3ml. Ventiliuojamas dangtelis. Vienoje atplėšiamoje pakuotėje ne daugiau 20 lėkštelių. Atliktas pelės embriono tyrimas (MEA), blastocistų augimas ≥80%. CE ženklinimas.
Turi būt</t>
    </r>
    <r>
      <rPr>
        <b/>
        <sz val="12"/>
        <color theme="1"/>
        <rFont val="Times New Roman"/>
        <family val="1"/>
        <charset val="186"/>
      </rPr>
      <t>i pateikti pavyzdžiai</t>
    </r>
    <r>
      <rPr>
        <sz val="12"/>
        <color theme="1"/>
        <rFont val="Times New Roman"/>
        <family val="1"/>
        <charset val="186"/>
      </rPr>
      <t xml:space="preserve"> pabandymui (1 uždara pakuotė).
</t>
    </r>
  </si>
  <si>
    <r>
      <t xml:space="preserve">Lėkštelės pagamintos iš medicininio polistireno, nepirogeniškos, netoksiškos embrionams ir lytinėms ląstelėms; sterilizuotos gama spinduliais, diametras ne daugiau 60 mm.Išorinė centrinė dalis iš 2 dalių. Ventiliuojamas dangtelis. Spermos išgyvenanumo testas (SMI ≥ 0.75) Vienoje atplėšiamoje pakuotėje ne daugiau 10 lėkštelių. Atliktas pelės embriono tyrimas (MEA), blastocistų augimas ≥80%. CE ženklinimas.
Turi būti </t>
    </r>
    <r>
      <rPr>
        <b/>
        <sz val="12"/>
        <color theme="1"/>
        <rFont val="Times New Roman"/>
        <family val="1"/>
        <charset val="186"/>
      </rPr>
      <t xml:space="preserve">pateikti pavyzdžiai </t>
    </r>
    <r>
      <rPr>
        <sz val="12"/>
        <color theme="1"/>
        <rFont val="Times New Roman"/>
        <family val="1"/>
        <charset val="186"/>
      </rPr>
      <t xml:space="preserve">pabandymui (1 uždara pakuotė).
</t>
    </r>
  </si>
  <si>
    <r>
      <t xml:space="preserve">60 mm diametro IVF lėkštelės. Pagaminta iš kristališkai gryno polistireno, nepirogeniškos, sterilizuotos gama spinduliais, išoriniai išmatavimai kultivavimo plotas  21,0 (+/-0,2) cm². Bendras lėkštelės tūris 23mL.Ventiliuojamas dangtelis. Vienoje atplėšiamoje pakuotėje ne daugiau 20 lėkštelių. Atliktas pelės embriono tyrimas (MEA), blastocistų augimas ≥80%. CE ženklinimas. 
Turi būti </t>
    </r>
    <r>
      <rPr>
        <b/>
        <sz val="12"/>
        <color theme="1"/>
        <rFont val="Times New Roman"/>
        <family val="1"/>
        <charset val="186"/>
      </rPr>
      <t xml:space="preserve">pateikti pavyzdžiai </t>
    </r>
    <r>
      <rPr>
        <sz val="12"/>
        <color theme="1"/>
        <rFont val="Times New Roman"/>
        <family val="1"/>
        <charset val="186"/>
      </rPr>
      <t xml:space="preserve">pabandymui (1 uždara pakuotė).
</t>
    </r>
  </si>
  <si>
    <r>
      <t>35 mm diametro IVF lėkštelės. Pagaminta iš kristališkai gryno polistireno, nepirogeniškos, sterilizuotos gama spinduliais. Lėkštelės aukštis ne daugiau   height 13 mm. Aukštinta sienelė. Ventiliuojamas dangtelis. Be RNase, DNase, ir žmogaus DNR. Atliktas pelės embriono tyrimas (MEA), blastocistų augimas ≥80%. CE ženklinimas. Vienoje atplėšiamoje pakuotėje ne daugiau 10 lėkštelių (1 uždara pakuotė).
Turi būti p</t>
    </r>
    <r>
      <rPr>
        <b/>
        <sz val="12"/>
        <color theme="1"/>
        <rFont val="Times New Roman"/>
        <family val="1"/>
        <charset val="186"/>
      </rPr>
      <t>ateikti pavyzdžiai</t>
    </r>
    <r>
      <rPr>
        <sz val="12"/>
        <color theme="1"/>
        <rFont val="Times New Roman"/>
        <family val="1"/>
        <charset val="186"/>
      </rPr>
      <t xml:space="preserve"> pabandymui (1 uždara pakuotė).
</t>
    </r>
  </si>
  <si>
    <r>
      <t xml:space="preserve">50 mm diametro ICSI lėkštelės. Pagaminta iš kristališkai gryno polistireno, nepirogeniškos, MEA testuotos, sterilizuotos gama spinduliais, išoriniai išmatavimai 51x9 mm, kultivavimo plotas 21,5 cm². Supakuoti steriliai po 1 vnt.. Atliktas pelės embriono tyrimas (MEA), blastocistų augimas ≥80%. CE ženklinimas.
Turi būti </t>
    </r>
    <r>
      <rPr>
        <b/>
        <sz val="12"/>
        <color theme="1"/>
        <rFont val="Times New Roman"/>
        <family val="1"/>
        <charset val="186"/>
      </rPr>
      <t>pateikti pavyzdžiai</t>
    </r>
    <r>
      <rPr>
        <sz val="12"/>
        <color theme="1"/>
        <rFont val="Times New Roman"/>
        <family val="1"/>
        <charset val="186"/>
      </rPr>
      <t xml:space="preserve"> pabandymui (1 pakuotė).
</t>
    </r>
  </si>
  <si>
    <r>
      <t xml:space="preserve">14 ml IVF mėgintuvėliai apvaliu dugnu, sterilūs, supakuoti po vieną steriliai. Pagaminti iš polistireno (PS), su polietileno (PE) dvigubos padėties dangteliu, užtikrinančiu dujų srautus: ventiliuojamas/uždarytas. Ilgis ne daugiau 95 mm, išorinis skersmuo ne daugiau 17,5 mm. Atliktas pelės embriono tyrimas (MEA), CE ženklinimas. Turi būti </t>
    </r>
    <r>
      <rPr>
        <b/>
        <sz val="12"/>
        <color theme="1"/>
        <rFont val="Times New Roman"/>
        <family val="1"/>
        <charset val="186"/>
      </rPr>
      <t>pateikti pavyzdžia</t>
    </r>
    <r>
      <rPr>
        <sz val="12"/>
        <color theme="1"/>
        <rFont val="Times New Roman"/>
        <family val="1"/>
        <charset val="186"/>
      </rPr>
      <t xml:space="preserve">i pabandymui (3 vnt).
</t>
    </r>
  </si>
  <si>
    <r>
      <t xml:space="preserve">5 ml IVF mėgintuvėliai apvaliu dugnu. Pagaminti iš polistireno (PS), su polietileno (PE) dvigubos padėties dangteliu, užtikrinančiu dujų srautus: ventiliuojamas/uždarytas. Sterilūs, supakuoti po vieną. Be RNazės/DNazės. CE ženklinimas.
Turi būti </t>
    </r>
    <r>
      <rPr>
        <b/>
        <sz val="12"/>
        <color theme="1"/>
        <rFont val="Times New Roman"/>
        <family val="1"/>
        <charset val="186"/>
      </rPr>
      <t>pateikti pavyzdž</t>
    </r>
    <r>
      <rPr>
        <sz val="12"/>
        <color theme="1"/>
        <rFont val="Times New Roman"/>
        <family val="1"/>
        <charset val="186"/>
      </rPr>
      <t xml:space="preserve">iai pabandymui (3 vnt.).
</t>
    </r>
  </si>
  <si>
    <r>
      <t xml:space="preserve">Ilgis 150 mm, kapiliaro išorinis skermuo 7,8 mm, max talpa 7 ml, graduotos 0.5, 1, 1.5, 2, 2.5, 3ml, supakuotos po vieną platiko pakuotėje, sterilios. CE ženklinimas. Turi būti </t>
    </r>
    <r>
      <rPr>
        <b/>
        <sz val="12"/>
        <color theme="1"/>
        <rFont val="Times New Roman"/>
        <family val="1"/>
        <charset val="186"/>
      </rPr>
      <t xml:space="preserve">pateikti pavyzdžiai </t>
    </r>
    <r>
      <rPr>
        <sz val="12"/>
        <color theme="1"/>
        <rFont val="Times New Roman"/>
        <family val="1"/>
        <charset val="186"/>
      </rPr>
      <t xml:space="preserve">pabandymui (5 vnt.).
</t>
    </r>
  </si>
  <si>
    <r>
      <t>Švirkšai skirti embrionų patalpinimui (IVF). Korpusas, stūmoklis pagaminti iš polipropileno, sandarintojas iš poliizopreno. Silikoninis žiedas užtikrina sklandų švirkšto stūmoklio judėjimą. Be latekso, nepirogeniški, MEA testuoti, sterilizuoti gama spinduliais, sterilūs, supakuoti po 1 vnt. CE ženklinimas.
Turi būti</t>
    </r>
    <r>
      <rPr>
        <b/>
        <sz val="12"/>
        <color theme="1"/>
        <rFont val="Times New Roman"/>
        <family val="1"/>
        <charset val="186"/>
      </rPr>
      <t xml:space="preserve"> pateikti pavyzdžiai</t>
    </r>
    <r>
      <rPr>
        <sz val="12"/>
        <color theme="1"/>
        <rFont val="Times New Roman"/>
        <family val="1"/>
        <charset val="186"/>
      </rPr>
      <t xml:space="preserve"> pabandymui (3 vnt.)
</t>
    </r>
  </si>
  <si>
    <r>
      <t xml:space="preserve">Antgalis kiaušialąsčių surinkimui tvirtinamas ant 1 ml švirkšto, ne mažiau 55 mm ilgio, vamzdelio išorinis skersmuo 1,25 mm, vidinis 1,0 mm. MEA, LAL testuoti, sterilizuoti gama spinduliais, sterilūs, supakuoti po vieną. CE ženklinimas. Turi būti </t>
    </r>
    <r>
      <rPr>
        <b/>
        <sz val="12"/>
        <color theme="1"/>
        <rFont val="Times New Roman"/>
        <family val="1"/>
        <charset val="186"/>
      </rPr>
      <t>pateikti pavyzdžia</t>
    </r>
    <r>
      <rPr>
        <sz val="12"/>
        <color theme="1"/>
        <rFont val="Times New Roman"/>
        <family val="1"/>
        <charset val="186"/>
      </rPr>
      <t xml:space="preserve">i pabandymui (3 vnt.).
</t>
    </r>
  </si>
  <si>
    <r>
      <t>Kiaušialąsčių ir embrionų denudacijos pipetės tinkamos darbui su Flexi-Pet (Cook) laikikliu, pagamintos iš medicininės klasės polimerų, plastikinės, nebraižančios lėkštelių, 125 µm diametro, MEA ir LAL testuotos, sterilizuotos gama spinduliais. Pelės išgyvenamumo testas &gt;80%. CE ženklinimas.
Turi būt</t>
    </r>
    <r>
      <rPr>
        <b/>
        <sz val="12"/>
        <color theme="1"/>
        <rFont val="Times New Roman"/>
        <family val="1"/>
        <charset val="186"/>
      </rPr>
      <t>i pateikti pavyzdžiai</t>
    </r>
    <r>
      <rPr>
        <sz val="12"/>
        <color theme="1"/>
        <rFont val="Times New Roman"/>
        <family val="1"/>
        <charset val="186"/>
      </rPr>
      <t xml:space="preserve"> pabandymui (1 pakelis.).
</t>
    </r>
  </si>
  <si>
    <r>
      <t xml:space="preserve">Kiaušialąsčių ir embrionų denudacijos pipetės tinkamos darbui su Flexi-Pet (Cook) laikikliu, pagamintos iš medicininės klasės polimerų, plastikinės, nebraižančios lėkštelių, 135 µm diametro, MEA ir LAL testuotos, sterilizuotos gama spinduliais. CE ženklinimas.Bendra pakuotė ne daugiau 50vnt pipečių.
Turi būti </t>
    </r>
    <r>
      <rPr>
        <b/>
        <sz val="12"/>
        <color theme="1"/>
        <rFont val="Times New Roman"/>
        <family val="1"/>
        <charset val="186"/>
      </rPr>
      <t xml:space="preserve">pateikti pavyzdžiai </t>
    </r>
    <r>
      <rPr>
        <sz val="12"/>
        <color theme="1"/>
        <rFont val="Times New Roman"/>
        <family val="1"/>
        <charset val="186"/>
      </rPr>
      <t xml:space="preserve">pabandymui (1 pakelis.).
</t>
    </r>
  </si>
  <si>
    <r>
      <t>Kiaušialąsčių ir embrionų denudacijos pipetės tinkamos darbui su Flexi-Pet (Cook) laikikliu, pagamintos iš medicininės klasės polimerų, plastikinės, nebraižančios lėkštelių, 175 µm, MEA ir LAL testuotos, sterilizuotos gama spinduliais. CE ženklinimas.
Turi būti</t>
    </r>
    <r>
      <rPr>
        <b/>
        <sz val="12"/>
        <color theme="1"/>
        <rFont val="Times New Roman"/>
        <family val="1"/>
        <charset val="186"/>
      </rPr>
      <t xml:space="preserve"> pateikti pavyzdžiai</t>
    </r>
    <r>
      <rPr>
        <sz val="12"/>
        <color theme="1"/>
        <rFont val="Times New Roman"/>
        <family val="1"/>
        <charset val="186"/>
      </rPr>
      <t xml:space="preserve"> pabandymui (1 pakelis.).
</t>
    </r>
  </si>
  <si>
    <r>
      <t xml:space="preserve">Kiaušialąsčių ir embrionų denudacijos pipetės tinkamos darbui su Flexi-Pet (Cook) laikikliu, pagamintos iš medicininės klasės polimerų, plastikinės, nebraižančios lėkštelių, 275 µm, MEA ir LAL testuotos, sterilizuotos gama spinduliais. CE ženklinimas.
Turi būti </t>
    </r>
    <r>
      <rPr>
        <b/>
        <sz val="12"/>
        <color theme="1"/>
        <rFont val="Times New Roman"/>
        <family val="1"/>
        <charset val="186"/>
      </rPr>
      <t xml:space="preserve">pateikti pavyzdžiai </t>
    </r>
    <r>
      <rPr>
        <sz val="12"/>
        <color theme="1"/>
        <rFont val="Times New Roman"/>
        <family val="1"/>
        <charset val="186"/>
      </rPr>
      <t xml:space="preserve">pabandymui (1 pakelis.).
</t>
    </r>
  </si>
  <si>
    <r>
      <t xml:space="preserve">Embrionų (blastocistų) manipuliacijų pipetės tinkamos darbui su Flexi-Pet (Cook) laikikliu, pagamintos iš medicininės klasės polimerų, plastikinės, nebraižančios lėkštelių, 300 µm, MEA ir LAL testuotos, sterilizuotos gama spinduliais. CE ženklinimas.
Turi būti </t>
    </r>
    <r>
      <rPr>
        <b/>
        <sz val="12"/>
        <color theme="1"/>
        <rFont val="Times New Roman"/>
        <family val="1"/>
        <charset val="186"/>
      </rPr>
      <t>pateikti pavyzdžiai</t>
    </r>
    <r>
      <rPr>
        <sz val="12"/>
        <color theme="1"/>
        <rFont val="Times New Roman"/>
        <family val="1"/>
        <charset val="186"/>
      </rPr>
      <t xml:space="preserve"> pabandymui (1 pakelis).
</t>
    </r>
  </si>
  <si>
    <r>
      <t>Tinkamos darbui su Research Instruments mikromanipuliatoriumi. Vidinis adatos skersmuo 4-4,5 µm, antgalio kampas 35 laipsniai.  Nusmailintos (spiked). Trumpos paralelinės sienelės. 0,7mm. Pakuotėje ne mažiau 10 pipečių individualiai pakuotų po 1. MEA ir LAL testuotos, sterilizuotos gama spinduliais. CE ženklinimas.
Turi būti p</t>
    </r>
    <r>
      <rPr>
        <b/>
        <sz val="12"/>
        <color theme="1"/>
        <rFont val="Times New Roman"/>
        <family val="1"/>
        <charset val="186"/>
      </rPr>
      <t>ateikti pavyzdžiai</t>
    </r>
    <r>
      <rPr>
        <sz val="12"/>
        <color theme="1"/>
        <rFont val="Times New Roman"/>
        <family val="1"/>
        <charset val="186"/>
      </rPr>
      <t xml:space="preserve"> pabandymui  (2 vnt.).
</t>
    </r>
  </si>
  <si>
    <r>
      <t>Tinkamos darbui su Research Instruments mikromanipuliatoriumi. Vidinis skersmuo 5-5,5 µm, antgalio kampas 35 laipsniai.  Nusmailintos (spiked). Trumpos paralelinės sienelės Pakuotėje ne mažiau 10 pipečių individualiai pakuotų po 1. MEA ir LAL testuotos, sterilizuotos gama spinduliais. CE ženklinimas.
Turi būti p</t>
    </r>
    <r>
      <rPr>
        <b/>
        <sz val="12"/>
        <color theme="1"/>
        <rFont val="Times New Roman"/>
        <family val="1"/>
        <charset val="186"/>
      </rPr>
      <t>ateikti pavyzdžia</t>
    </r>
    <r>
      <rPr>
        <sz val="12"/>
        <color theme="1"/>
        <rFont val="Times New Roman"/>
        <family val="1"/>
        <charset val="186"/>
      </rPr>
      <t xml:space="preserve">i pabandymui  (2 vnt.).
</t>
    </r>
  </si>
  <si>
    <r>
      <t xml:space="preserve">Tinkamos darbui su Research Instruments mikromanipuliatoriumi. Išorinis skersmuo 120 µm, vidinis skersmuo 15-20 µm, antgalio kampas 35' laipsniai. Pakuotėje ne mažiau 10 pipečių individualiai pakuotų po 1. MEA ir LAL testuotos, sterilizuotos gama spinduliais. CE ženklinimas.
Turi būti </t>
    </r>
    <r>
      <rPr>
        <b/>
        <sz val="12"/>
        <color theme="1"/>
        <rFont val="Times New Roman"/>
        <family val="1"/>
        <charset val="186"/>
      </rPr>
      <t>pateikti pavyzdžiai</t>
    </r>
    <r>
      <rPr>
        <sz val="12"/>
        <color theme="1"/>
        <rFont val="Times New Roman"/>
        <family val="1"/>
        <charset val="186"/>
      </rPr>
      <t xml:space="preserve"> pabandymui pabandymui (2 vnt.).</t>
    </r>
  </si>
  <si>
    <r>
      <t>Tinkamos darbui su Research Instruments mikromanipuliatoriumi. 30 µm vidinio skermens, kai kampas 35'. skirtos blastomerų ir trofoektodermos biopsijai. Plokščios (flat). Pakuotėje ne daugiau 10 pipečių individualiai supakuotų po 1. MEA ir LAL testuotos, sterilizuotos gama spinduliais. CE ženklinimas. Turi būti pa</t>
    </r>
    <r>
      <rPr>
        <b/>
        <sz val="12"/>
        <color theme="1"/>
        <rFont val="Times New Roman"/>
        <family val="1"/>
        <charset val="186"/>
      </rPr>
      <t>teikti pavyzdžiai</t>
    </r>
    <r>
      <rPr>
        <sz val="12"/>
        <color theme="1"/>
        <rFont val="Times New Roman"/>
        <family val="1"/>
        <charset val="186"/>
      </rPr>
      <t xml:space="preserve"> pabandymui pabandymui (2 vnt.).
</t>
    </r>
  </si>
  <si>
    <r>
      <t>Tinkamos darbui su Research Instruments mikromanipuliatoriumi. 25 µm vidinio skermens, kai kaimpas 35', skirtos blastomerų ir trofoektodermos biopsijai. Plokščios (flat). Pakuotėje ne daugiau 10 pipečių individualiai steriliai supakuotų po 1. MEA ir LAL testuotos, sterilizuotos gama spinduliais. CE ženklinimas. Turi būti</t>
    </r>
    <r>
      <rPr>
        <b/>
        <sz val="12"/>
        <color theme="1"/>
        <rFont val="Times New Roman"/>
        <family val="1"/>
        <charset val="186"/>
      </rPr>
      <t xml:space="preserve"> pateikti pavyzdžiai </t>
    </r>
    <r>
      <rPr>
        <sz val="12"/>
        <color theme="1"/>
        <rFont val="Times New Roman"/>
        <family val="1"/>
        <charset val="186"/>
      </rPr>
      <t xml:space="preserve">pabandymui pabandymui (2 vnt.).
</t>
    </r>
  </si>
  <si>
    <r>
      <t xml:space="preserve">Uždaros sistemos embrionų ir kiaušialąsčių vitrifikacijos šiaudeliai. Uždara vitrifikacijos sistema, prieš užšaldymą šiaudeliai sandariai užlydomi. Šiaudelis sudarytas iš trijų atskirų dalių: ypatingai saugus jonomerinės dervos šiaudelis (įvairių spalvų), bespalvis kapiliarinis vamzdelis ir atskiras plastiko įterpimo antgalis. Šaldomos ląstelės talpinamos į specialiai paruoštą šiaudelio griovelį. Pakuojami ne daugiau kaip po 4 vienoje pakuotėje. Sterilizuoti švitinant. CE ženklinimas.
Turi būti </t>
    </r>
    <r>
      <rPr>
        <b/>
        <sz val="12"/>
        <color theme="1"/>
        <rFont val="Times New Roman"/>
        <family val="1"/>
        <charset val="186"/>
      </rPr>
      <t>pateikti pavyzdžiai</t>
    </r>
    <r>
      <rPr>
        <sz val="12"/>
        <color theme="1"/>
        <rFont val="Times New Roman"/>
        <family val="1"/>
        <charset val="186"/>
      </rPr>
      <t xml:space="preserve"> pabandymui (1pak.)
</t>
    </r>
  </si>
  <si>
    <r>
      <t>Uždaros sistemos embrionų ir kiaušialąsčių vitrifikacijos šiaudeliai. Plona peršviečiama juostelė embrionams/kiaušialąstėms uždėti. Šiaudeliai skirtingų spalvų supakuoti po vieną steriliai. Atšildymo greitis temperatūros ne mažesnis kaip +42 C/min, užšaldymo greitis ne mažiau -23C/min. Atlikti testavimai : SAL (Sterility Assurance Level): 10-6
endotoksiškumo testas ≤ 0.5 EU/priemonei, pelės embriono testai (MEA),
Galiojimas ne mažiau 35mėn nuo pagaminimo datos. Turi būti p</t>
    </r>
    <r>
      <rPr>
        <b/>
        <sz val="12"/>
        <color theme="1"/>
        <rFont val="Times New Roman"/>
        <family val="1"/>
        <charset val="186"/>
      </rPr>
      <t xml:space="preserve">ateikti pavyzdžiai </t>
    </r>
    <r>
      <rPr>
        <sz val="12"/>
        <color theme="1"/>
        <rFont val="Times New Roman"/>
        <family val="1"/>
        <charset val="186"/>
      </rPr>
      <t>pabandymui (1pak.)</t>
    </r>
  </si>
  <si>
    <r>
      <t>Žmogaus spermos šaldymo šiaudeliai. Tūris 0,5mL. Šiaudelio ilgis ne daugiau 133mm. Įvairių spalvų. Sterilūs, lankstūs vamzdeliai, pagaminti iš jonomerinės dervos. Užsandaromi išorinių kištuku. Pagamintas iš biologiškai suderinamų medžiagų ir tinkamos pagalbinio apvaisinimo technologijoms taikyti. Testuoti, atsaparūs azotui, CE ženklinimas. Pakuotė ne daugiau 5x20. P</t>
    </r>
    <r>
      <rPr>
        <b/>
        <sz val="12"/>
        <color theme="1"/>
        <rFont val="Times New Roman"/>
        <family val="1"/>
        <charset val="186"/>
      </rPr>
      <t>ateikti 1 pakuotę pavyzdžių</t>
    </r>
  </si>
  <si>
    <r>
      <t>Polipropileno, nepirogeniški, be RNazės/DNazės, sterilūs, su filtrais, prailginti, siauru galu, graduoti, steriliai supakuoti dėžutėse po 96 vnt. Lanksčios sienelės ir vidiniai sandarinimo žiedai užtikrina saugų ir lengvą uždėjimą bei nuėmimą. Ilgis – ne mažiau 50,5 mm. Antgalių papildymui gali būti naudojamos individualios pakuotės be dėžučių (refilling). Turi derėti tarpusavyje su Sartorius kintamo tūrio dozatoriais. Antgaliai turi CE - IVD ženklinimą, atitinka ISO 8655 standartą. Turi būti p</t>
    </r>
    <r>
      <rPr>
        <b/>
        <sz val="12"/>
        <color theme="1"/>
        <rFont val="Times New Roman"/>
        <family val="1"/>
        <charset val="186"/>
      </rPr>
      <t xml:space="preserve">ateikti pavyzdžiai </t>
    </r>
    <r>
      <rPr>
        <sz val="12"/>
        <color theme="1"/>
        <rFont val="Times New Roman"/>
        <family val="1"/>
        <charset val="186"/>
      </rPr>
      <t xml:space="preserve">pabandymui (1 dėžutė).
</t>
    </r>
  </si>
  <si>
    <r>
      <t>Polipropileno, nepirogeniški, be RNazės/DNazės, sterilūs, su filtrais, prailginti, siauru galu, graduoti, steriliai supakuoti dėžutėse po 96 vnt. Lanksčios sienelės ir vidiniai sandarinimo žiedai užtikrina saugų ir lengvą uždėjimą bei nuėmimą. Ilgis – ne mažiau 59,5 mm. Antgalių papildymui gali būti naudojamos individualios pakuotės be dėžučių (refilling). Turi derėti tarpusavyje su Sartorius kintamo tūrio dozatoriais. Antgaliai turi CE - IVD ženklinimą, atitinka ISO 8655 standartą. Turi būti p</t>
    </r>
    <r>
      <rPr>
        <b/>
        <sz val="12"/>
        <color theme="1"/>
        <rFont val="Times New Roman"/>
        <family val="1"/>
        <charset val="186"/>
      </rPr>
      <t>ateikti pavyzdžiai</t>
    </r>
    <r>
      <rPr>
        <sz val="12"/>
        <color theme="1"/>
        <rFont val="Times New Roman"/>
        <family val="1"/>
        <charset val="186"/>
      </rPr>
      <t xml:space="preserve"> pabandymui (1 dėžutė).
</t>
    </r>
  </si>
  <si>
    <r>
      <t xml:space="preserve">Vieno spindžio lanksti folikulų punkcijos/kiaušialąsčių aspiracijos adata. Adata 17G dydžio, ilgis ne mažiau 350 mm, adatos išorinis/vidinis skersmuo 1,49/1,06 mm, aspiracinės žarnelės ilgis 80 cm, adatos galiukas trigubo pjovimo - labai aštrus, echogeniškas. Ergonomiška rankena su krypties žymomis. Adatos atitinka plonos adatos sienos standartą, pritaikyta naudoti su aspiraciniu siurbliu. Sterilios, individualiai supakuotos. Atlikti MEA (pelės embrionų) ir LAL (endotoksino) testai. CE ženklinimas. Turi būti </t>
    </r>
    <r>
      <rPr>
        <b/>
        <sz val="12"/>
        <color theme="1"/>
        <rFont val="Times New Roman"/>
        <family val="1"/>
        <charset val="186"/>
      </rPr>
      <t xml:space="preserve">pateikti pavyzdžiai </t>
    </r>
    <r>
      <rPr>
        <sz val="12"/>
        <color theme="1"/>
        <rFont val="Times New Roman"/>
        <family val="1"/>
        <charset val="186"/>
      </rPr>
      <t>pabandymui (2 vnt.).</t>
    </r>
  </si>
  <si>
    <r>
      <t>Adata 17G dydžio, ilgis ne mažiau 350 mm (skirta folikulo išsiurbimui ir praplovimui prijungus švirkštą ir nenuimant mėgintuvėlio). Aspiracijos žarnelės ilgis 100 cm, praplovimo žarnelės ilgis 80 cm. Išorinės adatos išorinis skersmuo 1,48 mm, vidinis skersmuo 1,28 mm. Vidinės adatos išorinis skersmuo 1,00 mm, vidinis skersmuo 0,9 mm. Adatos galiukas trigubo pjovimo - labai aštrus, echogeniškas. Ergonomiška rankena su krypties žymomis. Sterilios, individualiai supakuotos. Atlikti MEA (pelės embrionų) ir LAL (endotoksino) testai. CE ženklinimas. Turi būti</t>
    </r>
    <r>
      <rPr>
        <b/>
        <sz val="12"/>
        <color theme="1"/>
        <rFont val="Times New Roman"/>
        <family val="1"/>
        <charset val="186"/>
      </rPr>
      <t xml:space="preserve"> pateikti pavyzdžiai </t>
    </r>
    <r>
      <rPr>
        <sz val="12"/>
        <color theme="1"/>
        <rFont val="Times New Roman"/>
        <family val="1"/>
        <charset val="186"/>
      </rPr>
      <t xml:space="preserve">pabandymui (2 vnt.).
</t>
    </r>
  </si>
  <si>
    <r>
      <t>Dviejų spindžių (skirta folikulo išsiurbimui ir praplovimui prijungus švirkštą ir nenuimant mėgintuvėlio). Lansčios, lanceto (A bevel) tipo, 16G dydžio, aštri adata. Adatos ilgis 350 mm (+/-5mm). Praplovimo linijos ilgis 100 cm (+/-5 cm). Aspiracijos linijos ilgis 75 cm. Echogeniškos, graviruotos žymės ant adatos galiuko regėjimui ultragarso metu. Pritaikytos naudoti su pompa. MEA, LAL testuotos, sterilizuos gama spinduliais, supakuotos po vieną. CE ženklinimas. Turi būti p</t>
    </r>
    <r>
      <rPr>
        <b/>
        <sz val="12"/>
        <color theme="1"/>
        <rFont val="Times New Roman"/>
        <family val="1"/>
        <charset val="186"/>
      </rPr>
      <t xml:space="preserve">ateikti pavyzdžiai </t>
    </r>
    <r>
      <rPr>
        <sz val="12"/>
        <color theme="1"/>
        <rFont val="Times New Roman"/>
        <family val="1"/>
        <charset val="186"/>
      </rPr>
      <t xml:space="preserve">pabandymui (2 vnt.).
</t>
    </r>
  </si>
  <si>
    <r>
      <t>Embrionų pernešimo kateteris 1,57 mm  (± 0,20 mm) skersmens vidinis kateteris, minkštas lankstus su integruota kieta kaniule, kateteris echogeniškas - matomas ultragarsu, ilgis 230 mm (± 10 mm) ir išorinis pravediklis skirtas vidinio kateterio pravedimui į gimdą. Abu su žymomis skirtomis pravedimo gyliui nustatyti. Papildomai komplekte yra stiletas skirtas išorinio pravediklio  pravedimui per gimdos kaklelio kanalą, 200 mm (± 10 mm)  ilgio. Sterilūs, individualiai supakuoti.  Atlikti MEA (pelės embrionų) ir LAL (endotoksino) testai. CE ženklinimas. Turi būti</t>
    </r>
    <r>
      <rPr>
        <b/>
        <sz val="12"/>
        <color theme="1"/>
        <rFont val="Times New Roman"/>
        <family val="1"/>
        <charset val="186"/>
      </rPr>
      <t xml:space="preserve"> pateikti pavyzdžiai</t>
    </r>
    <r>
      <rPr>
        <sz val="12"/>
        <color theme="1"/>
        <rFont val="Times New Roman"/>
        <family val="1"/>
        <charset val="186"/>
      </rPr>
      <t xml:space="preserve"> pabandymui (2 vnt.).
</t>
    </r>
  </si>
  <si>
    <r>
      <t>Vidutinio standumo IUI kateteriai, ilgis ne mažiau 18 cm, vidinis skersmuo 2 mm, minimalus tūris 0,1 ml.  Sterilūs, individualiai supakuoti. Atlikti MEA (pelės embrionų) ir LAL (endotoksino), spermos išgyvenamumo tyrimai. CE ženklinimas. Turi būti</t>
    </r>
    <r>
      <rPr>
        <b/>
        <sz val="12"/>
        <color theme="1"/>
        <rFont val="Times New Roman"/>
        <family val="1"/>
        <charset val="186"/>
      </rPr>
      <t xml:space="preserve"> pateikti pavyzdžiai </t>
    </r>
    <r>
      <rPr>
        <sz val="12"/>
        <color theme="1"/>
        <rFont val="Times New Roman"/>
        <family val="1"/>
        <charset val="186"/>
      </rPr>
      <t xml:space="preserve">pabandymui (2 vnt.).
</t>
    </r>
  </si>
  <si>
    <r>
      <t>Labai minkšti IUI kateteriai.  Ilgis 18 mm (± 5 mm), skersmuo 1,85 mm (± 0,05 mm, kaip 5,2fr), minimalus tūris 0,03 ml. Sterilūs, individualiai supakuoti. Atlikti MEA (pelės embrionų) ir LAL (endotoksino) tyrimai. CE ženklinimas. Turi būti p</t>
    </r>
    <r>
      <rPr>
        <b/>
        <sz val="12"/>
        <color theme="1"/>
        <rFont val="Times New Roman"/>
        <family val="1"/>
        <charset val="186"/>
      </rPr>
      <t>ateikti pavyzdžia</t>
    </r>
    <r>
      <rPr>
        <sz val="12"/>
        <color theme="1"/>
        <rFont val="Times New Roman"/>
        <family val="1"/>
        <charset val="186"/>
      </rPr>
      <t>i pabandymui (2 vnt.).</t>
    </r>
  </si>
  <si>
    <r>
      <t xml:space="preserve">Sterilus aplikatorius. Medinė rankena. Ilgis 150 mm. CE ženklinimas. Turi būti </t>
    </r>
    <r>
      <rPr>
        <b/>
        <sz val="12"/>
        <color theme="1"/>
        <rFont val="Times New Roman"/>
        <family val="1"/>
        <charset val="186"/>
      </rPr>
      <t>pateikti pavyzdžiai</t>
    </r>
    <r>
      <rPr>
        <sz val="12"/>
        <color theme="1"/>
        <rFont val="Times New Roman"/>
        <family val="1"/>
        <charset val="186"/>
      </rPr>
      <t xml:space="preserve"> pabandymui (2 vnt.).</t>
    </r>
  </si>
  <si>
    <r>
      <t xml:space="preserve">Sterilus aplikatorius metalinis. Lankstus, pagamintas iš aliuminio vielos, diametras 2,5 mm, ilgis 150 mm. CE ženklinimas. Turi būti </t>
    </r>
    <r>
      <rPr>
        <b/>
        <sz val="12"/>
        <color theme="1"/>
        <rFont val="Times New Roman"/>
        <family val="1"/>
        <charset val="186"/>
      </rPr>
      <t xml:space="preserve">pateikti pavyzdžiai </t>
    </r>
    <r>
      <rPr>
        <sz val="12"/>
        <color theme="1"/>
        <rFont val="Times New Roman"/>
        <family val="1"/>
        <charset val="186"/>
      </rPr>
      <t>pabandymui (2 vnt.).</t>
    </r>
  </si>
  <si>
    <r>
      <t>Ilgis 26 cm (± 0,5 cm), išorinis skersmuo 3,1 mm; vidinis skersmuo 2,6 mm. Įmova permatoma sužymėta ir sunumeruota atstumo žymomis, skirtomis tikslesniam endometro pavyzdžio paėmimui, pagaminta iš lankstaus polipropileno, vienkartinio naudojimo, įpakavimas sterilus, po vieną vienetą. CE ženklinimas. Turi būti p</t>
    </r>
    <r>
      <rPr>
        <b/>
        <sz val="12"/>
        <color theme="1"/>
        <rFont val="Times New Roman"/>
        <family val="1"/>
        <charset val="186"/>
      </rPr>
      <t>ateikti pavyzdžiai</t>
    </r>
    <r>
      <rPr>
        <sz val="12"/>
        <color theme="1"/>
        <rFont val="Times New Roman"/>
        <family val="1"/>
        <charset val="186"/>
      </rPr>
      <t xml:space="preserve"> pabandymui (2 vnt.).</t>
    </r>
  </si>
  <si>
    <r>
      <t>Kateteris CH6 dydžio, mini tipo. Steriliai supakuotas. Vienkartinis. CE ženklinimas.Turi būti p</t>
    </r>
    <r>
      <rPr>
        <b/>
        <sz val="12"/>
        <color theme="1"/>
        <rFont val="Times New Roman"/>
        <family val="1"/>
        <charset val="186"/>
      </rPr>
      <t>ateikti pavyzdžiai</t>
    </r>
    <r>
      <rPr>
        <sz val="12"/>
        <color theme="1"/>
        <rFont val="Times New Roman"/>
        <family val="1"/>
        <charset val="186"/>
      </rPr>
      <t xml:space="preserve"> pabandymui (2 vnt.).</t>
    </r>
  </si>
  <si>
    <r>
      <t>Dangalas ultragarso vaginaliniam davikliui. Vienkartinis. Steriliai supakuotas. Protection Covers Polyurethane 30-31x300-301 mm. Turi būti p</t>
    </r>
    <r>
      <rPr>
        <b/>
        <sz val="12"/>
        <color theme="1"/>
        <rFont val="Times New Roman"/>
        <family val="1"/>
        <charset val="186"/>
      </rPr>
      <t>ateikti pavyzdžiai</t>
    </r>
    <r>
      <rPr>
        <sz val="12"/>
        <color theme="1"/>
        <rFont val="Times New Roman"/>
        <family val="1"/>
        <charset val="186"/>
      </rPr>
      <t xml:space="preserve"> pabandymui (2 vnt.).</t>
    </r>
  </si>
  <si>
    <r>
      <t xml:space="preserve">Rinkinį sudaro 5 ml švirkštas su geliu (hydroxyethcellulose, glycerolis, išgrynintas vanduo), 5 ml švirkštas su išgrynintu vandeniu, švirkštų sujungimo priemonė, kateteris. CE ženklinimas. Turi būti </t>
    </r>
    <r>
      <rPr>
        <b/>
        <sz val="12"/>
        <color theme="1"/>
        <rFont val="Times New Roman"/>
        <family val="1"/>
        <charset val="186"/>
      </rPr>
      <t xml:space="preserve">pateikti pavyzdžiai </t>
    </r>
    <r>
      <rPr>
        <sz val="12"/>
        <color theme="1"/>
        <rFont val="Times New Roman"/>
        <family val="1"/>
        <charset val="186"/>
      </rPr>
      <t>pabandymui (2 vnt.).</t>
    </r>
  </si>
  <si>
    <r>
      <t xml:space="preserve">Vienkartinis adatų nukreipėjas. Skirtas naudoti su GE Healthcare E72, E721, E8C, E8CRS, E8CS, IC5-9-D, IC5-9H, MTZ ir MZ davikliais. Tinkamas naudojimui su 10-11G, 14G ir 16-18G instrumentais. Rekomenduojamas minimalus instrumento ilgis 16 cm. Turi būti </t>
    </r>
    <r>
      <rPr>
        <b/>
        <sz val="12"/>
        <color theme="1"/>
        <rFont val="Times New Roman"/>
        <family val="1"/>
        <charset val="186"/>
      </rPr>
      <t xml:space="preserve">pateikti pavyzdžiai </t>
    </r>
    <r>
      <rPr>
        <sz val="12"/>
        <color theme="1"/>
        <rFont val="Times New Roman"/>
        <family val="1"/>
        <charset val="186"/>
      </rPr>
      <t>pabandymui (2 vnt.).</t>
    </r>
  </si>
  <si>
    <r>
      <t xml:space="preserve">Vienas žarnelės galas jungiasi prie kiaušialąsčių aspiracijos adatos su luer jungtimi, kitas - prie vakuuminio siurblio. Ilgis 200-250 cm. Turi būti </t>
    </r>
    <r>
      <rPr>
        <b/>
        <sz val="12"/>
        <color theme="1"/>
        <rFont val="Times New Roman"/>
        <family val="1"/>
        <charset val="186"/>
      </rPr>
      <t>pateikti pavyzdžiai</t>
    </r>
    <r>
      <rPr>
        <sz val="12"/>
        <color theme="1"/>
        <rFont val="Times New Roman"/>
        <family val="1"/>
        <charset val="186"/>
      </rPr>
      <t xml:space="preserve"> pabandymui (2 vnt.).</t>
    </r>
  </si>
  <si>
    <r>
      <t>Atviros sistemos vitrifikacijos  šiaudeliai skirti ebrionams ir kiaušialąstėms šaldyti. Atšildymo temperatūros greitis ne mažesnis kaip +42 C/min ir užšaldymo greitis -23C/min. Šiaudelis sudarytas iš plonos, peršviečiamos juostelės embrionų/kiaušialąsčių uždėjimui su plastikine (arba lygiavertės medžiagos) šiaudelio laikymo dalimi. Šiaudeliai turi būti skirtingų spalvų. Supakuoti steriliai po vieną. Vienoje pakuotėje turi būti ne daugiau nei 10 šiaudelių. CE ženklinimas, SAL (Sterilumas): 10-6 . Endotoksinai ≤ 0.5 EU/priemonei,
Testuoti - (Mouse Embryo Assay)(MEA). Galiojimas ne atidarius pakuotės nemažiau 35 mėnesių.Turi būti p</t>
    </r>
    <r>
      <rPr>
        <b/>
        <sz val="12"/>
        <color theme="1"/>
        <rFont val="Times New Roman"/>
        <family val="1"/>
        <charset val="186"/>
      </rPr>
      <t xml:space="preserve">ateikti pavyzdžiai </t>
    </r>
    <r>
      <rPr>
        <sz val="12"/>
        <color theme="1"/>
        <rFont val="Times New Roman"/>
        <family val="1"/>
        <charset val="186"/>
      </rPr>
      <t>pabandymui (1pak.)</t>
    </r>
  </si>
  <si>
    <r>
      <t xml:space="preserve">Ypatingai skaidraus polipropileno (PP). Graduoti, su vieta užrašui. Mėgintuvėliai su užsukamais dangteliais, kurie gali būti tiek ventiliuojamoje, tiek visiškai uždarytoje padėtyje. Be RNazės/DNazės. Vienoje uždaroje pakuotėje ne daugiau kaip 25 mėgintuvėliai. Sterilizuoti gama spinduliais. Atliktas pelės embriono tyrimas (MEA). 
CE ženklinimas. Turi būti </t>
    </r>
    <r>
      <rPr>
        <b/>
        <sz val="12"/>
        <color theme="1"/>
        <rFont val="Times New Roman"/>
        <family val="1"/>
        <charset val="186"/>
      </rPr>
      <t>pateikti pavyzdžiai</t>
    </r>
    <r>
      <rPr>
        <sz val="12"/>
        <color theme="1"/>
        <rFont val="Times New Roman"/>
        <family val="1"/>
        <charset val="186"/>
      </rPr>
      <t xml:space="preserve"> pabandymui (1pakuotė.)
</t>
    </r>
  </si>
  <si>
    <r>
      <t>Paruoštas naudoti 10% PVP tirpalas HEPES buferyje, skirtas spermatozoido imobilizacijai atliekant ICSI procedūras žmonėms. su žmogaus serumo albuminu. Supakuota atskiruose mėgintuvėliuose po 0,2 ml (pakuotėje ne daugiau 5x0,2 ml),  mėgintuvėlis plastikinis užsukamu dangteliu.
Terpė sterili, testuota sterilumui, pH, osmoliariškumui, sertifikuojama pelės embrionų (MEA), endotoksinų (≤ 0.1 EU/ml) testais.
CE ženklinimas. Terpės tinkamumo laikas ne mažiau 9 mėnesių nuo pagaminimo datos.  
Turi būti p</t>
    </r>
    <r>
      <rPr>
        <b/>
        <sz val="12"/>
        <color theme="1"/>
        <rFont val="Times New Roman"/>
        <family val="1"/>
        <charset val="186"/>
      </rPr>
      <t>ateikti pavyzdžiai</t>
    </r>
    <r>
      <rPr>
        <sz val="12"/>
        <color theme="1"/>
        <rFont val="Times New Roman"/>
        <family val="1"/>
        <charset val="186"/>
      </rPr>
      <t xml:space="preserve"> išbandymui (viena pakuotė).
</t>
    </r>
  </si>
  <si>
    <r>
      <t>Silanu dengtos silicio dalelės chemiškai ištirtame druskos tirpale su HEPES (pH buferis). Rinkinį sudaro 2 svorio gradientai, skirti sluoksniuoti vieną ant kito ir atskirti judrius spermatozoidus nuo nejudrių.
*Netoksiškas ląstelėms.
*Labai švarus produktas su mažu endotoksinų kiekiu &lt;0.25EU/ml.
*CE ženklinimas.
*Viename buteliuke ne daugiau 6ml vieno gradiento. Tinkamumo laikas ne mažiau 24 mėnesių nuo pagaminimo datos. 
Turi būti p</t>
    </r>
    <r>
      <rPr>
        <b/>
        <sz val="12"/>
        <color theme="1"/>
        <rFont val="Times New Roman"/>
        <family val="1"/>
        <charset val="186"/>
      </rPr>
      <t xml:space="preserve">ateikti pavyzdžiai </t>
    </r>
    <r>
      <rPr>
        <sz val="12"/>
        <color theme="1"/>
        <rFont val="Times New Roman"/>
        <family val="1"/>
        <charset val="186"/>
      </rPr>
      <t xml:space="preserve">išbandymui (viena pakuotė).
</t>
    </r>
  </si>
  <si>
    <r>
      <t xml:space="preserve">Terpė skirta naudoti atliekant pagalbinio apvaisinimo procedūras, susijusias su žmogaus lytinių ląstelių ir embrionų manipuliacijomis: kiaušialąsčių surinkimui, praplovimui, spermatozoidų išplukdymui ir praplovimui, embrionų perkėlimui.
*Palaikanti fiziologinio lygio pH ribas (7,2–7,4) skirtingų temperatūrų ribose (25-37C) nenaudojant CO2 inkubatoriaus. 
*Sudėtyje yra gentamicino.
*Sudėtyje yra žmogaus serumo albumino (HSA) ne mažiau nei 5 mg/mL.
*CE ženklinimas.
*Terpės su dviguba buferine sistema: HEPES ir MOPS, natrio hidrokarbonato junginiu. 
*Terpės sudėtyje yra taurino ir glicino, užtikrinančių apdorojamų ląstelių homeostazę.
*Galiojimo laikas ne mažiau 12 mėn nuo pagaminimo datos.                                                                                                                                                       *Vienas buteliukas ne daugiau 12mL, kai bendra pakuotė ne daugiau 145mL.
*Galiojimo laikas  po pakuotės atidarymo –  ne mažiau 5 savaitės.
* Terpės pakuojamos į buteliukus, kurių tūris ne daugiau nei 15 ml, siekiant kuo greičiau sunaudoti nuo atidarymo.
*Biologinis suderinamumo nustatymas pagal pelės embriono tyrimą (viena ląstelė iki blastocistos stadijos per 96 val. subręsta ≥ 80 % atvejų);
*Sterilumo nustatymas pagal farmakopėjos (USP) sterilumo testą &lt;71&gt;.
*Žmogaus spermatozoidų išgyvenamumo tyrimas (HSSA) (≥ 70 % judrumas po 24 val.).
 Turi būti </t>
    </r>
    <r>
      <rPr>
        <b/>
        <sz val="12"/>
        <color theme="1"/>
        <rFont val="Times New Roman"/>
        <family val="1"/>
        <charset val="186"/>
      </rPr>
      <t>pateikti pavyzdžia</t>
    </r>
    <r>
      <rPr>
        <sz val="12"/>
        <color theme="1"/>
        <rFont val="Times New Roman"/>
        <family val="1"/>
        <charset val="186"/>
      </rPr>
      <t xml:space="preserve">i išbandymui  (viena pakuotė).
</t>
    </r>
  </si>
  <si>
    <r>
      <t>Silanu dengtos silicio dalelės chemiškai ištirtame druskos tirpale su HEPES (pH buferis). Rinkinį sudaro 2 svorio gradientai, skirti sluoksniuoti vieną ant kito ir atskirti judrius spermatozoidus nuo nejudrių. 
*Netoksiškas ląstelėms.
*Labai švarus produktas su mažu endotoksinų kiekiu &lt;0.25EU/ml.
*CE ženklinimas.
*Vienoje pakuotėje ne daugiau 50 ml vieno gradiento. Bendras pakuotės tūris 100ml.Tinkamumo laikas ne mažiau 18 mėnesių nuo pagaminimo datos. Laikymo sąlygos 2° to 8°C
Turi būti pa</t>
    </r>
    <r>
      <rPr>
        <b/>
        <sz val="12"/>
        <color theme="1"/>
        <rFont val="Times New Roman"/>
        <family val="1"/>
        <charset val="186"/>
      </rPr>
      <t>teikti pavyzdž</t>
    </r>
    <r>
      <rPr>
        <sz val="12"/>
        <color theme="1"/>
        <rFont val="Times New Roman"/>
        <family val="1"/>
        <charset val="186"/>
      </rPr>
      <t xml:space="preserve">iai išbandymui (viena pakuotė).
</t>
    </r>
  </si>
  <si>
    <t>PO gali prašyti galimo laimėtojo arba ir kitų dalyvių pateikti pirkimo objekto pavyzdžius 8, 11, 14, 15, 16, 19, 44, 45, 47, 48, 49 pirkimo dalims - per 10 darbo dienų nuo pašymo raštu pateikimo dienos.</t>
  </si>
  <si>
    <r>
      <t>Likusioms pirkimo dalims, kurių techninėje specifikacijoje nurodyta pateikti prekių pavyzdžius – pavyzdžius pateikt</t>
    </r>
    <r>
      <rPr>
        <b/>
        <sz val="11"/>
        <color rgb="FF000000"/>
        <rFont val="Times New Roman"/>
        <family val="1"/>
        <charset val="186"/>
      </rPr>
      <t>i iki pasiūlymų pateikimo termino pabaigos.</t>
    </r>
  </si>
  <si>
    <r>
      <t xml:space="preserve">14. Pirkime reikalaujama </t>
    </r>
    <r>
      <rPr>
        <sz val="11"/>
        <color theme="1"/>
        <rFont val="Times New Roman"/>
        <family val="1"/>
        <charset val="186"/>
      </rPr>
      <t>pateikti pirkimo objekto pavyzdžių kaip prekių egzistavimo bei kokybės charakteristikų įrodymo (SPS 14 p.</t>
    </r>
    <r>
      <rPr>
        <sz val="11"/>
        <color rgb="FF000000"/>
        <rFont val="Times New Roman"/>
        <family val="1"/>
        <charset val="186"/>
      </rPr>
      <t>)</t>
    </r>
  </si>
  <si>
    <t>Continuous Single Culture-NX Complete - 2x20mL. Fuji Film. Kodas 90168 - 2x20mL</t>
  </si>
  <si>
    <t xml:space="preserve">Multipurpose Handling Medium Complete MHM-C 12x12mL. FujiFilm. Kodas 90166 - 12x12mL </t>
  </si>
  <si>
    <t xml:space="preserve">ISOLATE Gradient 50%&amp;90% Sperm Separation Kit - 12x6mL Fuji Film. 
99264-12x6mL </t>
  </si>
  <si>
    <t>OIL For Embryo Culture - 100mL. Fuji Film. 
9305 - 100mL</t>
  </si>
  <si>
    <t>KITAZATO Hypure™ Heavy Paraffin Oil for Embryo Culture - 100mL. Fuji Film. MOHVD-100P</t>
  </si>
  <si>
    <t xml:space="preserve">KITAZATO VT601 Vitrification Solutions - 91101. Kitazato. VT601 </t>
  </si>
  <si>
    <t>KITAZATO VT602 Thawing Solutions - 91121. Kitazato. VT602</t>
  </si>
  <si>
    <t xml:space="preserve">Vit Kit - Freeze NX FujiFilm Irvine Scientific. Fuji Film. 90188 </t>
  </si>
  <si>
    <t xml:space="preserve">Vit KIt - Warm NX FujiFilm Irvine Scientific. Fuji Film. 90183 </t>
  </si>
  <si>
    <t xml:space="preserve">Hyaluronidase Solution - 5x1mL. Fuji Film. 90101 - 5x1mL </t>
  </si>
  <si>
    <t xml:space="preserve">PVP 10% Solution with HSA - 5x0.5mL. Fuji Film. 90123 - 5x0.5mL </t>
  </si>
  <si>
    <t xml:space="preserve">Falcon® 100 mm TC-treated Cell Culture Dish, 20/Pack. Fisher Scientific. 10212951 </t>
  </si>
  <si>
    <t>Oosafe® 6 Well Dish With Straw Holder, NonTreated Surface. Sparmed. OOPW-SW03</t>
  </si>
  <si>
    <t xml:space="preserve">Oosafe® Center Well Dish with 2 compartments - Label Area Grip. Sparmed. OOPW-CW05 </t>
  </si>
  <si>
    <t xml:space="preserve">Nunc™ Center Well Dish for IVF, Individually Wrapped. Fisher Scientific. 10713697 </t>
  </si>
  <si>
    <t xml:space="preserve">Nunc™ IVF Petri Dish 60mm, 10/Pack, 400/Case - 150270. Fisher Scientific. 10262623 </t>
  </si>
  <si>
    <t xml:space="preserve">Nunc™ IVF Petri Dish 35mm, 10/Pack, 500/Case - 150255. Fisher Scientific. 10170753 </t>
  </si>
  <si>
    <t xml:space="preserve">Nunc 51mm IVF ICSI Dish, Individually Wrapped, 120/Case- 150265. Fisher Scientific. 10157524 </t>
  </si>
  <si>
    <t xml:space="preserve">Falcon® 15 mL High Clarity PP Centrifuge Tube, Conical Bottom, Sterile, 50/Bag, 500/Case-352096. Fisher Scientific. 10773501 </t>
  </si>
  <si>
    <t xml:space="preserve">Nunc™ 14mL Round Bottom OPU Tubes, 10/Pack, 500/Case - 150268. Fisher Scientific. 
11337704 </t>
  </si>
  <si>
    <t xml:space="preserve">Oosafe® Andrology Tube, 5 ml, 10pcs/pack, 500pcs/case. Sparmed. OOPW-AT10 </t>
  </si>
  <si>
    <t xml:space="preserve">VITROMED 1mL Syringe for ET - N100. Vitromed. V-TRI-ET </t>
  </si>
  <si>
    <t>GYNETICS Pipette 94mm For Handling Embryos And Oocytes - Single packed. Gynetics. 3125</t>
  </si>
  <si>
    <t>V-Denupet 125 5x10. Vitromed. V-DEN-125</t>
  </si>
  <si>
    <t>V-Denupet 135 5x10. Vitromed. V-DEN-135</t>
  </si>
  <si>
    <t>V-Denupet 175 5x10. Vitromed. V-DEN-175</t>
  </si>
  <si>
    <t>V-Denupet 275 5x10. Vitromed. V-DEN-275</t>
  </si>
  <si>
    <t>V-Denupet 300 5x10. Vitromed. V-DEN-300</t>
  </si>
  <si>
    <t xml:space="preserve">KITAZATO ICSI Injection 2S-55-35' Needle - 95261. Kitazato. MT-INJ-2S55-35 </t>
  </si>
  <si>
    <t>KITAZATO ICSI Holding Needle MT-HD-120-35 - 95303. Kitazato. 
MT-HD-120-35</t>
  </si>
  <si>
    <t xml:space="preserve">KITAZATO Blastomere Biopsy BPBM 30-35' Needle - 95353. Kitazato. 
MT-BPBM-30-35 </t>
  </si>
  <si>
    <t>KITAZATO Cryotop® CR. Kitazato. CR-B, CR-Y, CR-R, CR-W, CR-G</t>
  </si>
  <si>
    <t>KITAZATO Cryotop® Closed System. Kitazato. CRSC-G, CRSC-R, CRSC-W, CRSC-Y, CRSC-B</t>
  </si>
  <si>
    <t>k</t>
  </si>
  <si>
    <t xml:space="preserve">EZ-Grip® Stripper. Cooper Surgical. 
7-72-2802 </t>
  </si>
  <si>
    <t xml:space="preserve">Warming Blocks for 16mm Tubes. Cooper Surgical. 26008 </t>
  </si>
  <si>
    <t>KITAZATO ICSI Injection 2S-45-35' Needle - 95201. Kitazato. MT-INJ-2S45-35</t>
  </si>
  <si>
    <t xml:space="preserve">KITAZATO Blastomere Biopsy BPBM 25-35' Needle - 95351. Kitazato. 
MT-BPBM-25-35 </t>
  </si>
  <si>
    <t xml:space="preserve">Laboratory Markers - 4 pcs./pack. Vitromed. 
V-PEN-4C </t>
  </si>
  <si>
    <t>KITAZATO OPU Needle, Single Lumen, 17G, 350mm. Kitazato. 327350</t>
  </si>
  <si>
    <t>KITAZATO OPU Needle, Double Lumen, 17G, 350mm. Kitazato. 377350</t>
  </si>
  <si>
    <r>
      <t xml:space="preserve">Labai minkštas, vienos dalies embrionų pernešimo kateteris, ilgis ne mažiau 210 mm (± 3 mm), sujungimo su švirkštu skersmuo 2,0 mm, talpa 0,23 ml. Nuo distalinio galo ant išorės yra 5, 6, 7 ir 8 cm žymos tiksliam gimdos gyliui nustatyti, turi slankiojančią žymą atstumui iki gimdos dugno matuoti. Katetris saugiai jungiasi su su švirkštu. Sterilūs, individualiai supakuoti po 1vnt, pakuotėjė ne mažiau 50vnt kateterių. Sterilizuoti ETO. Atlikti MEA (pelės embrionų) ir LAL (endotoksino) tyrimai. CE ženklinimas. Turi būti </t>
    </r>
    <r>
      <rPr>
        <b/>
        <sz val="12"/>
        <rFont val="Times New Roman"/>
        <family val="1"/>
        <charset val="186"/>
      </rPr>
      <t>pateikti pavyzdžiai</t>
    </r>
    <r>
      <rPr>
        <sz val="12"/>
        <rFont val="Times New Roman"/>
        <family val="1"/>
        <charset val="186"/>
      </rPr>
      <t xml:space="preserve"> pabandymui (2 vnt.).
</t>
    </r>
  </si>
  <si>
    <t>KITAZATO ET Routine Echogenic Supported catheter with guide , 23 cm/KITAZATO ET Catheter STYLET for 215323 and 215123, 20cm. Kitazato. 215323/294020</t>
  </si>
  <si>
    <t>KITAZATO IUI Catheter, Intermediate Type, 18cm. Kitazato. 131182</t>
  </si>
  <si>
    <t>KITAZATO IUI Catheter, Intermediate Type, 18cm. Kitazato. 131184</t>
  </si>
  <si>
    <t>Pipet Curet Endometrial Suction Curette, 3 mm (Disposable, Sterile) - 50. Cooper Surgical. MX140</t>
  </si>
  <si>
    <t xml:space="preserve">Oosafe® Disinfection Wipes in Bucket - 70. Sparmed. OODW-70 </t>
  </si>
  <si>
    <t>ExEm® Foam Kit with Catheter (ExEm® gel, purified water, coupling device). IQ Medical Ventures</t>
  </si>
  <si>
    <t>Nunc™ IVF Dish 4-Well, Non-Treated, 4/Pack, 120/Case - 179830. Fisher Scientific.10756864</t>
  </si>
  <si>
    <r>
      <t>IUI kateteris iš dviejų dalių. Kateteris su pravedėju rinkinyje. Kateterio ilgis ne mažiau 21 cm (± 0,2mm) vidinis skersmuo 2,00 (± 0,2) mm, minimalus tūris 0,03 ml. Ant katetrio išorės yra 5, 6, 7 ir 8 cm žymos tiksliam gimdos gyliui nustatyti. Sterilūs, individualiai supakuoti. Atlikti MEA (pelės embrionų) ir LAL (endotoksino) tyrimai. CE ženklinimas. Turi būti p</t>
    </r>
    <r>
      <rPr>
        <b/>
        <sz val="12"/>
        <rFont val="Times New Roman"/>
        <family val="1"/>
        <charset val="186"/>
      </rPr>
      <t>ateikti pavyzdžiai</t>
    </r>
    <r>
      <rPr>
        <sz val="12"/>
        <rFont val="Times New Roman"/>
        <family val="1"/>
        <charset val="186"/>
      </rPr>
      <t xml:space="preserve"> pabandymui (2 vnt.).</t>
    </r>
  </si>
  <si>
    <r>
      <t>Lipnių etikečių kasetės tinkamos Brady BMP51 -M131499 etikečių spausdintuvui.Vienoje kasetėje turi būti 180 vnt. etikečių, pagamintų iš nailono, kurių dydis: aukštis (mm) 25,40, plotis (mm) 12,70, storis (mm) 0,165. Etiketės turi būti tinkamos laboratorinių mėgintuvėlių 1-2 ml ir cryo šiaudelių identifikavimui ir ženklinimui. Atsaprus skystam azotui. Turi būti</t>
    </r>
    <r>
      <rPr>
        <b/>
        <sz val="12"/>
        <rFont val="Times New Roman"/>
        <family val="1"/>
        <charset val="186"/>
      </rPr>
      <t xml:space="preserve"> pateikti pavyzdžia</t>
    </r>
    <r>
      <rPr>
        <sz val="12"/>
        <rFont val="Times New Roman"/>
        <family val="1"/>
        <charset val="186"/>
      </rPr>
      <t xml:space="preserve">i pabandymui (1 kasetė). 
</t>
    </r>
  </si>
  <si>
    <t>GYNO INFO EMTRAC DELPHIN. Gynetics. #4219 Delphin.</t>
  </si>
  <si>
    <t>GYNO INFO IUI PLUS. Gynetics. #4220 Plus</t>
  </si>
  <si>
    <t>Sticky Mat For Laboratory 45x115cm - 4x30 sheets. Nordic Cell. 15482</t>
  </si>
  <si>
    <t>Pump Protection Filter /Heidelberger Extension Line 200 cm . Noric Cell/B Braun.10441/ 4097190</t>
  </si>
  <si>
    <t xml:space="preserve">Biopsy Medium 10 ml, Cooper Surgical, 10620010A </t>
  </si>
  <si>
    <t xml:space="preserve">ICSI Cumulase® 5 x 0,5 ml, Cooper Surgical, 16125000A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</si>
</sst>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
    <numFmt numFmtId="166" formatCode="0.0000"/>
  </numFmts>
  <fonts count="17" x14ac:knownFonts="1">
    <font>
      <sz val="11"/>
      <color theme="1"/>
      <name val="Calibri"/>
      <family val="2"/>
      <charset val="186"/>
      <scheme val="minor"/>
    </font>
    <font>
      <sz val="11"/>
      <color theme="1"/>
      <name val="Times New Roman"/>
      <family val="1"/>
      <charset val="186"/>
    </font>
    <font>
      <sz val="12"/>
      <color theme="1"/>
      <name val="Times New Roman"/>
      <family val="1"/>
      <charset val="186"/>
    </font>
    <font>
      <sz val="14"/>
      <color theme="1"/>
      <name val="Times New Roman"/>
      <family val="1"/>
      <charset val="186"/>
    </font>
    <font>
      <sz val="14"/>
      <color theme="1"/>
      <name val="Calibri"/>
      <family val="2"/>
      <charset val="186"/>
      <scheme val="minor"/>
    </font>
    <font>
      <sz val="11"/>
      <color rgb="FFFF0000"/>
      <name val="Times New Roman"/>
      <family val="1"/>
      <charset val="186"/>
    </font>
    <font>
      <b/>
      <sz val="12"/>
      <color theme="1"/>
      <name val="Times New Roman"/>
      <family val="1"/>
      <charset val="186"/>
    </font>
    <font>
      <sz val="12"/>
      <color theme="1"/>
      <name val="Calibri"/>
      <family val="2"/>
      <charset val="186"/>
      <scheme val="minor"/>
    </font>
    <font>
      <i/>
      <sz val="12"/>
      <color theme="1"/>
      <name val="Times New Roman"/>
      <family val="1"/>
      <charset val="186"/>
    </font>
    <font>
      <sz val="12"/>
      <name val="Times New Roman"/>
      <family val="1"/>
      <charset val="186"/>
    </font>
    <font>
      <sz val="12"/>
      <color rgb="FF000000"/>
      <name val="Times New Roman"/>
      <family val="1"/>
      <charset val="186"/>
    </font>
    <font>
      <b/>
      <sz val="12"/>
      <name val="Times New Roman"/>
      <family val="1"/>
      <charset val="186"/>
    </font>
    <font>
      <sz val="12"/>
      <color rgb="FFFF0000"/>
      <name val="Times New Roman"/>
      <family val="1"/>
      <charset val="186"/>
    </font>
    <font>
      <sz val="11"/>
      <color rgb="FF000000"/>
      <name val="Times New Roman"/>
      <family val="1"/>
      <charset val="186"/>
    </font>
    <font>
      <b/>
      <sz val="11"/>
      <color rgb="FF000000"/>
      <name val="Times New Roman"/>
      <family val="1"/>
      <charset val="186"/>
    </font>
    <font>
      <sz val="11"/>
      <name val="Times New Roman"/>
      <family val="1"/>
      <charset val="186"/>
    </font>
    <font>
      <sz val="14"/>
      <name val="Times New Roman"/>
      <family val="1"/>
      <charset val="186"/>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8">
    <xf numFmtId="0" fontId="0" fillId="0" borderId="0" xfId="0"/>
    <xf numFmtId="0" fontId="1" fillId="0" borderId="0" xfId="0" applyFont="1" applyAlignment="1">
      <alignment horizontal="center" vertical="top"/>
    </xf>
    <xf numFmtId="0" fontId="1" fillId="0" borderId="0" xfId="0" applyFont="1"/>
    <xf numFmtId="0" fontId="3" fillId="0" borderId="0" xfId="0" applyFont="1"/>
    <xf numFmtId="0" fontId="4" fillId="0" borderId="0" xfId="0" applyFont="1"/>
    <xf numFmtId="0" fontId="5" fillId="0" borderId="0" xfId="0" applyFont="1"/>
    <xf numFmtId="2" fontId="2" fillId="0" borderId="1" xfId="0" applyNumberFormat="1" applyFont="1" applyBorder="1" applyAlignment="1">
      <alignment horizontal="left" vertical="top" wrapText="1"/>
    </xf>
    <xf numFmtId="2" fontId="2" fillId="0" borderId="1" xfId="0" applyNumberFormat="1" applyFont="1" applyBorder="1" applyAlignment="1">
      <alignment horizontal="center" vertical="top"/>
    </xf>
    <xf numFmtId="1" fontId="2" fillId="0" borderId="1" xfId="0" applyNumberFormat="1" applyFont="1" applyBorder="1" applyAlignment="1">
      <alignment horizontal="center" vertical="top"/>
    </xf>
    <xf numFmtId="2" fontId="2" fillId="0" borderId="1" xfId="0" applyNumberFormat="1" applyFont="1" applyBorder="1" applyAlignment="1">
      <alignment horizontal="center" vertical="top" wrapText="1"/>
    </xf>
    <xf numFmtId="49" fontId="2" fillId="0" borderId="1" xfId="0" applyNumberFormat="1" applyFont="1" applyBorder="1" applyAlignment="1">
      <alignment horizontal="center" vertical="top" wrapText="1"/>
    </xf>
    <xf numFmtId="2" fontId="2" fillId="0" borderId="1" xfId="0" applyNumberFormat="1" applyFont="1" applyBorder="1" applyAlignment="1">
      <alignment horizontal="left" vertical="top"/>
    </xf>
    <xf numFmtId="2" fontId="10" fillId="0" borderId="1" xfId="0" applyNumberFormat="1" applyFont="1" applyBorder="1" applyAlignment="1">
      <alignment horizontal="left" vertical="top" wrapText="1"/>
    </xf>
    <xf numFmtId="2" fontId="6" fillId="0" borderId="1" xfId="0" applyNumberFormat="1" applyFont="1" applyBorder="1" applyAlignment="1">
      <alignment horizontal="center" vertical="top" wrapText="1"/>
    </xf>
    <xf numFmtId="2" fontId="10" fillId="0" borderId="1" xfId="0" applyNumberFormat="1" applyFont="1" applyBorder="1" applyAlignment="1">
      <alignment horizontal="left" vertical="top"/>
    </xf>
    <xf numFmtId="0" fontId="2" fillId="0" borderId="1" xfId="0" applyFont="1" applyBorder="1" applyAlignment="1">
      <alignment vertical="top" wrapText="1"/>
    </xf>
    <xf numFmtId="0" fontId="2" fillId="0" borderId="0" xfId="0" applyFont="1" applyAlignment="1">
      <alignment horizontal="left" vertical="top"/>
    </xf>
    <xf numFmtId="0" fontId="2" fillId="0" borderId="0" xfId="0" applyFont="1" applyAlignment="1">
      <alignment horizontal="center" vertical="top"/>
    </xf>
    <xf numFmtId="0" fontId="2" fillId="0" borderId="0" xfId="0" applyFont="1" applyAlignment="1">
      <alignment vertical="top"/>
    </xf>
    <xf numFmtId="0" fontId="6" fillId="0" borderId="0" xfId="0" applyFont="1" applyAlignment="1">
      <alignment horizontal="center"/>
    </xf>
    <xf numFmtId="1" fontId="2" fillId="0" borderId="0" xfId="0" applyNumberFormat="1" applyFont="1" applyAlignment="1">
      <alignment vertical="top"/>
    </xf>
    <xf numFmtId="164" fontId="2" fillId="0" borderId="0" xfId="0" applyNumberFormat="1" applyFont="1" applyAlignment="1">
      <alignment vertical="top"/>
    </xf>
    <xf numFmtId="4" fontId="2" fillId="0" borderId="0" xfId="0" applyNumberFormat="1" applyFont="1" applyAlignment="1">
      <alignment vertical="top"/>
    </xf>
    <xf numFmtId="2" fontId="11" fillId="0" borderId="1" xfId="0" applyNumberFormat="1" applyFont="1" applyBorder="1" applyAlignment="1">
      <alignment horizontal="center" vertical="top" wrapText="1"/>
    </xf>
    <xf numFmtId="1" fontId="11" fillId="0" borderId="1" xfId="0" applyNumberFormat="1" applyFont="1" applyBorder="1" applyAlignment="1">
      <alignment horizontal="center" vertical="top" wrapText="1"/>
    </xf>
    <xf numFmtId="49" fontId="2" fillId="0" borderId="1" xfId="0" applyNumberFormat="1" applyFont="1" applyBorder="1" applyAlignment="1">
      <alignment horizontal="left" vertical="top"/>
    </xf>
    <xf numFmtId="4" fontId="2" fillId="0" borderId="1" xfId="0" applyNumberFormat="1" applyFont="1" applyBorder="1" applyAlignment="1">
      <alignment horizontal="center" vertical="top"/>
    </xf>
    <xf numFmtId="0" fontId="2" fillId="0" borderId="1" xfId="0" applyFont="1" applyBorder="1" applyAlignment="1">
      <alignment horizontal="center" vertical="top"/>
    </xf>
    <xf numFmtId="0" fontId="2" fillId="0" borderId="1" xfId="0" applyFont="1" applyBorder="1" applyAlignment="1">
      <alignment horizontal="left" vertical="top"/>
    </xf>
    <xf numFmtId="0" fontId="12" fillId="0" borderId="0" xfId="0" applyFont="1" applyAlignment="1">
      <alignment horizontal="left" vertical="top"/>
    </xf>
    <xf numFmtId="0" fontId="12" fillId="0" borderId="0" xfId="0" applyFont="1" applyAlignment="1">
      <alignment horizontal="center" vertical="top"/>
    </xf>
    <xf numFmtId="0" fontId="12" fillId="0" borderId="0" xfId="0" applyFont="1" applyAlignment="1">
      <alignment vertical="top"/>
    </xf>
    <xf numFmtId="1" fontId="12" fillId="0" borderId="0" xfId="0" applyNumberFormat="1" applyFont="1" applyAlignment="1">
      <alignment vertical="top"/>
    </xf>
    <xf numFmtId="164" fontId="12" fillId="0" borderId="0" xfId="0" applyNumberFormat="1" applyFont="1" applyAlignment="1">
      <alignment vertical="top"/>
    </xf>
    <xf numFmtId="4" fontId="12" fillId="0" borderId="0" xfId="0" applyNumberFormat="1" applyFont="1" applyAlignment="1">
      <alignment vertical="top"/>
    </xf>
    <xf numFmtId="0" fontId="13" fillId="0" borderId="0" xfId="0" applyFont="1" applyAlignment="1">
      <alignment horizontal="justify" vertical="center"/>
    </xf>
    <xf numFmtId="0" fontId="13" fillId="0" borderId="0" xfId="0" applyFont="1" applyAlignment="1">
      <alignment horizontal="justify" vertical="center" wrapText="1"/>
    </xf>
    <xf numFmtId="4" fontId="11" fillId="0" borderId="1" xfId="0" applyNumberFormat="1" applyFont="1" applyBorder="1" applyAlignment="1">
      <alignment vertical="top" wrapText="1"/>
    </xf>
    <xf numFmtId="1" fontId="2" fillId="0" borderId="1" xfId="0" applyNumberFormat="1" applyFont="1" applyBorder="1" applyAlignment="1">
      <alignment horizontal="center" vertical="top" wrapText="1"/>
    </xf>
    <xf numFmtId="2" fontId="9" fillId="0" borderId="1" xfId="0" applyNumberFormat="1" applyFont="1" applyBorder="1" applyAlignment="1">
      <alignment horizontal="left" vertical="top"/>
    </xf>
    <xf numFmtId="2" fontId="9" fillId="0" borderId="1" xfId="0" applyNumberFormat="1" applyFont="1" applyBorder="1" applyAlignment="1">
      <alignment horizontal="center" vertical="top"/>
    </xf>
    <xf numFmtId="2" fontId="9" fillId="0" borderId="1" xfId="0" applyNumberFormat="1" applyFont="1" applyBorder="1" applyAlignment="1">
      <alignment horizontal="left" vertical="top" wrapText="1"/>
    </xf>
    <xf numFmtId="1" fontId="9" fillId="0" borderId="1" xfId="0" applyNumberFormat="1" applyFont="1" applyBorder="1" applyAlignment="1">
      <alignment horizontal="center" vertical="top"/>
    </xf>
    <xf numFmtId="4" fontId="9" fillId="0" borderId="1" xfId="0" applyNumberFormat="1" applyFont="1" applyBorder="1" applyAlignment="1">
      <alignment horizontal="center" vertical="top"/>
    </xf>
    <xf numFmtId="0" fontId="15" fillId="0" borderId="0" xfId="0" applyFont="1"/>
    <xf numFmtId="165" fontId="2" fillId="0" borderId="1" xfId="0" applyNumberFormat="1" applyFont="1" applyBorder="1" applyAlignment="1">
      <alignment horizontal="center" vertical="top"/>
    </xf>
    <xf numFmtId="2" fontId="9" fillId="0" borderId="1" xfId="0" applyNumberFormat="1" applyFont="1" applyBorder="1" applyAlignment="1">
      <alignment horizontal="center" vertical="top" wrapText="1"/>
    </xf>
    <xf numFmtId="0" fontId="16" fillId="0" borderId="0" xfId="0" applyFont="1"/>
    <xf numFmtId="0" fontId="9" fillId="0" borderId="1" xfId="0" applyFont="1" applyBorder="1" applyAlignment="1">
      <alignment horizontal="center" vertical="top"/>
    </xf>
    <xf numFmtId="49" fontId="2" fillId="0" borderId="1" xfId="0" applyNumberFormat="1" applyFont="1" applyBorder="1" applyAlignment="1">
      <alignment horizontal="justify" vertical="top" wrapText="1"/>
    </xf>
    <xf numFmtId="2" fontId="8" fillId="0" borderId="1" xfId="0" applyNumberFormat="1" applyFont="1" applyBorder="1" applyAlignment="1">
      <alignment horizontal="left" vertical="top" wrapText="1"/>
    </xf>
    <xf numFmtId="166" fontId="2" fillId="0" borderId="1" xfId="0" applyNumberFormat="1" applyFont="1" applyBorder="1" applyAlignment="1">
      <alignment horizontal="center" vertical="top"/>
    </xf>
    <xf numFmtId="0" fontId="9" fillId="0" borderId="1" xfId="0" applyFont="1" applyBorder="1" applyAlignment="1">
      <alignment vertical="top" wrapText="1"/>
    </xf>
    <xf numFmtId="0" fontId="2" fillId="0" borderId="1" xfId="0" applyFont="1" applyBorder="1" applyAlignment="1">
      <alignment horizontal="center" vertical="top" wrapText="1"/>
    </xf>
    <xf numFmtId="2" fontId="6" fillId="0" borderId="1" xfId="0" applyNumberFormat="1" applyFont="1" applyBorder="1" applyAlignment="1">
      <alignment horizontal="right" vertical="top" wrapText="1"/>
    </xf>
    <xf numFmtId="0" fontId="7" fillId="0" borderId="1" xfId="0" applyFont="1" applyBorder="1" applyAlignment="1">
      <alignment vertical="top"/>
    </xf>
    <xf numFmtId="2" fontId="6" fillId="0" borderId="1" xfId="0" applyNumberFormat="1" applyFont="1" applyBorder="1" applyAlignment="1">
      <alignment horizontal="left" vertical="top" wrapText="1"/>
    </xf>
    <xf numFmtId="2" fontId="6" fillId="0" borderId="1" xfId="0" applyNumberFormat="1" applyFont="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7846E-EA25-4432-9594-7EA92FAF3605}">
  <sheetPr>
    <pageSetUpPr fitToPage="1"/>
  </sheetPr>
  <dimension ref="A1:U96"/>
  <sheetViews>
    <sheetView tabSelected="1" topLeftCell="A35" zoomScale="70" zoomScaleNormal="70" workbookViewId="0">
      <selection activeCell="K50" sqref="K50"/>
    </sheetView>
  </sheetViews>
  <sheetFormatPr defaultColWidth="20.81640625" defaultRowHeight="15.5" x14ac:dyDescent="0.3"/>
  <cols>
    <col min="1" max="1" width="6.81640625" style="16" customWidth="1"/>
    <col min="2" max="2" width="13.81640625" style="17" customWidth="1"/>
    <col min="3" max="3" width="30" style="18" customWidth="1"/>
    <col min="4" max="4" width="145.453125" style="18" customWidth="1"/>
    <col min="5" max="5" width="10.54296875" style="18" customWidth="1"/>
    <col min="6" max="6" width="18.7265625" style="20" customWidth="1"/>
    <col min="7" max="7" width="30.7265625" style="18" customWidth="1"/>
    <col min="8" max="8" width="16" style="21" customWidth="1"/>
    <col min="9" max="9" width="10.81640625" style="20" customWidth="1"/>
    <col min="10" max="10" width="17" style="21" customWidth="1"/>
    <col min="11" max="11" width="19.7265625" style="22" customWidth="1"/>
    <col min="12" max="12" width="18.81640625" style="22" customWidth="1"/>
    <col min="13" max="13" width="20.81640625" style="2"/>
    <col min="14" max="14" width="26.1796875" style="2" customWidth="1"/>
    <col min="15" max="16384" width="20.81640625" style="2"/>
  </cols>
  <sheetData>
    <row r="1" spans="1:13" x14ac:dyDescent="0.3">
      <c r="D1" s="19"/>
      <c r="K1" s="18"/>
    </row>
    <row r="2" spans="1:13" x14ac:dyDescent="0.3">
      <c r="D2" s="19" t="s">
        <v>188</v>
      </c>
      <c r="K2" s="18" t="s">
        <v>187</v>
      </c>
    </row>
    <row r="4" spans="1:13" s="1" customFormat="1" ht="48.75" customHeight="1" x14ac:dyDescent="0.35">
      <c r="A4" s="23" t="s">
        <v>0</v>
      </c>
      <c r="B4" s="23" t="s">
        <v>1</v>
      </c>
      <c r="C4" s="23" t="s">
        <v>2</v>
      </c>
      <c r="D4" s="23" t="s">
        <v>3</v>
      </c>
      <c r="E4" s="23" t="s">
        <v>4</v>
      </c>
      <c r="F4" s="24" t="s">
        <v>168</v>
      </c>
      <c r="G4" s="23" t="s">
        <v>5</v>
      </c>
      <c r="H4" s="23" t="s">
        <v>185</v>
      </c>
      <c r="I4" s="24" t="s">
        <v>6</v>
      </c>
      <c r="J4" s="23" t="s">
        <v>186</v>
      </c>
      <c r="K4" s="37" t="s">
        <v>183</v>
      </c>
      <c r="L4" s="37" t="s">
        <v>184</v>
      </c>
    </row>
    <row r="5" spans="1:13" ht="250.5" customHeight="1" x14ac:dyDescent="0.3">
      <c r="A5" s="25" t="s">
        <v>7</v>
      </c>
      <c r="B5" s="7" t="s">
        <v>170</v>
      </c>
      <c r="C5" s="6" t="s">
        <v>8</v>
      </c>
      <c r="D5" s="6" t="s">
        <v>193</v>
      </c>
      <c r="E5" s="7" t="s">
        <v>9</v>
      </c>
      <c r="F5" s="38">
        <v>1100</v>
      </c>
      <c r="G5" s="9" t="s">
        <v>252</v>
      </c>
      <c r="H5" s="7">
        <v>3.98</v>
      </c>
      <c r="I5" s="8">
        <v>5</v>
      </c>
      <c r="J5" s="45">
        <f t="shared" ref="J5:J6" si="0">H5*1.05</f>
        <v>4.1790000000000003</v>
      </c>
      <c r="K5" s="26">
        <f t="shared" ref="K5:K6" si="1">F5*H5</f>
        <v>4378</v>
      </c>
      <c r="L5" s="26">
        <f t="shared" ref="L5:L6" si="2">J5*F5</f>
        <v>4596.9000000000005</v>
      </c>
    </row>
    <row r="6" spans="1:13" ht="249.75" customHeight="1" x14ac:dyDescent="0.3">
      <c r="A6" s="11" t="s">
        <v>10</v>
      </c>
      <c r="B6" s="7" t="s">
        <v>171</v>
      </c>
      <c r="C6" s="6" t="s">
        <v>11</v>
      </c>
      <c r="D6" s="6" t="s">
        <v>247</v>
      </c>
      <c r="E6" s="7" t="s">
        <v>9</v>
      </c>
      <c r="F6" s="38">
        <v>1368</v>
      </c>
      <c r="G6" s="9" t="s">
        <v>253</v>
      </c>
      <c r="H6" s="7">
        <v>1.1499999999999999</v>
      </c>
      <c r="I6" s="8">
        <v>5</v>
      </c>
      <c r="J6" s="45">
        <f t="shared" si="0"/>
        <v>1.2075</v>
      </c>
      <c r="K6" s="26">
        <f t="shared" si="1"/>
        <v>1573.1999999999998</v>
      </c>
      <c r="L6" s="26">
        <f t="shared" si="2"/>
        <v>1651.8600000000001</v>
      </c>
    </row>
    <row r="7" spans="1:13" ht="125.25" customHeight="1" x14ac:dyDescent="0.3">
      <c r="A7" s="11" t="s">
        <v>12</v>
      </c>
      <c r="B7" s="7" t="s">
        <v>171</v>
      </c>
      <c r="C7" s="6" t="s">
        <v>181</v>
      </c>
      <c r="D7" s="6" t="s">
        <v>248</v>
      </c>
      <c r="E7" s="7" t="s">
        <v>13</v>
      </c>
      <c r="F7" s="8">
        <v>10</v>
      </c>
      <c r="G7" s="9"/>
      <c r="H7" s="7"/>
      <c r="I7" s="8"/>
      <c r="J7" s="7"/>
      <c r="K7" s="26"/>
      <c r="L7" s="26"/>
    </row>
    <row r="8" spans="1:13" ht="115.5" customHeight="1" x14ac:dyDescent="0.3">
      <c r="A8" s="11" t="s">
        <v>14</v>
      </c>
      <c r="B8" s="7" t="s">
        <v>171</v>
      </c>
      <c r="C8" s="6" t="s">
        <v>182</v>
      </c>
      <c r="D8" s="6" t="s">
        <v>246</v>
      </c>
      <c r="E8" s="7" t="s">
        <v>13</v>
      </c>
      <c r="F8" s="8">
        <v>5</v>
      </c>
      <c r="G8" s="9" t="s">
        <v>254</v>
      </c>
      <c r="H8" s="7">
        <v>198</v>
      </c>
      <c r="I8" s="8">
        <v>5</v>
      </c>
      <c r="J8" s="7">
        <f t="shared" ref="J8" si="3">H8*1.05</f>
        <v>207.9</v>
      </c>
      <c r="K8" s="26">
        <f t="shared" ref="K8" si="4">F8*H8</f>
        <v>990</v>
      </c>
      <c r="L8" s="26">
        <f t="shared" ref="L8" si="5">J8*F8</f>
        <v>1039.5</v>
      </c>
    </row>
    <row r="9" spans="1:13" ht="100.5" customHeight="1" x14ac:dyDescent="0.3">
      <c r="A9" s="11" t="s">
        <v>15</v>
      </c>
      <c r="B9" s="7" t="s">
        <v>171</v>
      </c>
      <c r="C9" s="6" t="s">
        <v>16</v>
      </c>
      <c r="D9" s="6" t="s">
        <v>196</v>
      </c>
      <c r="E9" s="7" t="s">
        <v>9</v>
      </c>
      <c r="F9" s="8">
        <v>40</v>
      </c>
      <c r="G9" s="7"/>
      <c r="H9" s="7"/>
      <c r="I9" s="8"/>
      <c r="J9" s="7"/>
      <c r="K9" s="26"/>
      <c r="L9" s="26"/>
    </row>
    <row r="10" spans="1:13" ht="126" customHeight="1" x14ac:dyDescent="0.3">
      <c r="A10" s="11" t="s">
        <v>17</v>
      </c>
      <c r="B10" s="7" t="s">
        <v>172</v>
      </c>
      <c r="C10" s="6" t="s">
        <v>18</v>
      </c>
      <c r="D10" s="6" t="s">
        <v>195</v>
      </c>
      <c r="E10" s="7" t="s">
        <v>9</v>
      </c>
      <c r="F10" s="8">
        <v>2500</v>
      </c>
      <c r="G10" s="9" t="s">
        <v>255</v>
      </c>
      <c r="H10" s="7">
        <v>0.26</v>
      </c>
      <c r="I10" s="8">
        <v>5</v>
      </c>
      <c r="J10" s="45">
        <f t="shared" ref="J10:J11" si="6">H10*1.05</f>
        <v>0.27300000000000002</v>
      </c>
      <c r="K10" s="26">
        <f t="shared" ref="K10:K11" si="7">F10*H10</f>
        <v>650</v>
      </c>
      <c r="L10" s="26">
        <f t="shared" ref="L10:L11" si="8">J10*F10</f>
        <v>682.5</v>
      </c>
    </row>
    <row r="11" spans="1:13" ht="132.75" customHeight="1" x14ac:dyDescent="0.3">
      <c r="A11" s="11" t="s">
        <v>19</v>
      </c>
      <c r="B11" s="7" t="s">
        <v>172</v>
      </c>
      <c r="C11" s="6" t="s">
        <v>20</v>
      </c>
      <c r="D11" s="6" t="s">
        <v>194</v>
      </c>
      <c r="E11" s="7" t="s">
        <v>9</v>
      </c>
      <c r="F11" s="8">
        <v>1000</v>
      </c>
      <c r="G11" s="9" t="s">
        <v>256</v>
      </c>
      <c r="H11" s="7">
        <v>0.39</v>
      </c>
      <c r="I11" s="8">
        <v>5</v>
      </c>
      <c r="J11" s="51">
        <f t="shared" si="6"/>
        <v>0.40950000000000003</v>
      </c>
      <c r="K11" s="26">
        <f t="shared" si="7"/>
        <v>390</v>
      </c>
      <c r="L11" s="26">
        <f t="shared" si="8"/>
        <v>409.50000000000006</v>
      </c>
    </row>
    <row r="12" spans="1:13" ht="54" customHeight="1" x14ac:dyDescent="0.3">
      <c r="A12" s="11">
        <v>8</v>
      </c>
      <c r="B12" s="7" t="s">
        <v>171</v>
      </c>
      <c r="C12" s="6" t="s">
        <v>21</v>
      </c>
      <c r="D12" s="6" t="s">
        <v>22</v>
      </c>
      <c r="E12" s="7" t="s">
        <v>9</v>
      </c>
      <c r="F12" s="8">
        <v>50</v>
      </c>
      <c r="G12" s="9" t="s">
        <v>307</v>
      </c>
      <c r="H12" s="7">
        <v>10</v>
      </c>
      <c r="I12" s="8">
        <v>5</v>
      </c>
      <c r="J12" s="7">
        <f t="shared" ref="J12" si="9">H12*1.05</f>
        <v>10.5</v>
      </c>
      <c r="K12" s="26">
        <f t="shared" ref="K12" si="10">F12*H12</f>
        <v>500</v>
      </c>
      <c r="L12" s="26">
        <f t="shared" ref="L12" si="11">J12*F12</f>
        <v>525</v>
      </c>
    </row>
    <row r="13" spans="1:13" ht="18" customHeight="1" x14ac:dyDescent="0.3">
      <c r="A13" s="11" t="s">
        <v>23</v>
      </c>
      <c r="B13" s="7"/>
      <c r="C13" s="56" t="s">
        <v>24</v>
      </c>
      <c r="D13" s="56"/>
      <c r="E13" s="7"/>
      <c r="F13" s="8"/>
      <c r="G13" s="7"/>
      <c r="H13" s="7"/>
      <c r="I13" s="8"/>
      <c r="J13" s="7"/>
      <c r="K13" s="26"/>
      <c r="L13" s="26"/>
    </row>
    <row r="14" spans="1:13" ht="181.5" customHeight="1" x14ac:dyDescent="0.3">
      <c r="A14" s="11" t="s">
        <v>25</v>
      </c>
      <c r="B14" s="7" t="s">
        <v>171</v>
      </c>
      <c r="C14" s="6" t="s">
        <v>26</v>
      </c>
      <c r="D14" s="6" t="s">
        <v>199</v>
      </c>
      <c r="E14" s="7" t="s">
        <v>27</v>
      </c>
      <c r="F14" s="8">
        <v>8</v>
      </c>
      <c r="G14" s="9" t="s">
        <v>257</v>
      </c>
      <c r="H14" s="7">
        <v>125</v>
      </c>
      <c r="I14" s="8">
        <v>21</v>
      </c>
      <c r="J14" s="7">
        <f>H14*1.21</f>
        <v>151.25</v>
      </c>
      <c r="K14" s="26">
        <f t="shared" ref="K14:K15" si="12">F14*H14</f>
        <v>1000</v>
      </c>
      <c r="L14" s="26">
        <f t="shared" ref="L14:L15" si="13">J14*F14</f>
        <v>1210</v>
      </c>
      <c r="M14" s="2" t="s">
        <v>285</v>
      </c>
    </row>
    <row r="15" spans="1:13" ht="99.75" customHeight="1" x14ac:dyDescent="0.3">
      <c r="A15" s="11" t="s">
        <v>28</v>
      </c>
      <c r="B15" s="7" t="s">
        <v>171</v>
      </c>
      <c r="C15" s="6" t="s">
        <v>29</v>
      </c>
      <c r="D15" s="6" t="s">
        <v>197</v>
      </c>
      <c r="E15" s="7" t="s">
        <v>27</v>
      </c>
      <c r="F15" s="8">
        <v>8</v>
      </c>
      <c r="G15" s="9" t="s">
        <v>258</v>
      </c>
      <c r="H15" s="7">
        <v>110</v>
      </c>
      <c r="I15" s="8">
        <v>21</v>
      </c>
      <c r="J15" s="7">
        <f>H15*1.21</f>
        <v>133.1</v>
      </c>
      <c r="K15" s="26">
        <f t="shared" si="12"/>
        <v>880</v>
      </c>
      <c r="L15" s="26">
        <f t="shared" si="13"/>
        <v>1064.8</v>
      </c>
      <c r="M15" s="2" t="s">
        <v>285</v>
      </c>
    </row>
    <row r="16" spans="1:13" ht="18.75" customHeight="1" x14ac:dyDescent="0.3">
      <c r="A16" s="11"/>
      <c r="B16" s="7"/>
      <c r="C16" s="6"/>
      <c r="D16" s="54" t="s">
        <v>30</v>
      </c>
      <c r="E16" s="55"/>
      <c r="F16" s="55"/>
      <c r="G16" s="55"/>
      <c r="H16" s="55"/>
      <c r="I16" s="55"/>
      <c r="J16" s="55"/>
      <c r="K16" s="26">
        <f>K14+K15</f>
        <v>1880</v>
      </c>
      <c r="L16" s="26">
        <f>L14+L15</f>
        <v>2274.8000000000002</v>
      </c>
    </row>
    <row r="17" spans="1:12" ht="16.5" customHeight="1" x14ac:dyDescent="0.3">
      <c r="A17" s="25" t="s">
        <v>31</v>
      </c>
      <c r="B17" s="7"/>
      <c r="C17" s="56" t="s">
        <v>32</v>
      </c>
      <c r="D17" s="56"/>
      <c r="E17" s="7"/>
      <c r="F17" s="8"/>
      <c r="G17" s="7"/>
      <c r="H17" s="7"/>
      <c r="I17" s="8"/>
      <c r="J17" s="7"/>
      <c r="K17" s="26"/>
      <c r="L17" s="26"/>
    </row>
    <row r="18" spans="1:12" ht="161.25" customHeight="1" x14ac:dyDescent="0.3">
      <c r="A18" s="25" t="s">
        <v>33</v>
      </c>
      <c r="B18" s="7" t="s">
        <v>171</v>
      </c>
      <c r="C18" s="6" t="s">
        <v>189</v>
      </c>
      <c r="D18" s="6" t="s">
        <v>198</v>
      </c>
      <c r="E18" s="7" t="s">
        <v>13</v>
      </c>
      <c r="F18" s="8">
        <v>15</v>
      </c>
      <c r="G18" s="9" t="s">
        <v>259</v>
      </c>
      <c r="H18" s="7">
        <v>250</v>
      </c>
      <c r="I18" s="8">
        <v>21</v>
      </c>
      <c r="J18" s="7">
        <f t="shared" ref="J18:J19" si="14">H18*1.21</f>
        <v>302.5</v>
      </c>
      <c r="K18" s="26">
        <f t="shared" ref="K18:K19" si="15">F18*H18</f>
        <v>3750</v>
      </c>
      <c r="L18" s="26">
        <f t="shared" ref="L18:L19" si="16">J18*F18</f>
        <v>4537.5</v>
      </c>
    </row>
    <row r="19" spans="1:12" ht="126.75" customHeight="1" x14ac:dyDescent="0.3">
      <c r="A19" s="25" t="s">
        <v>34</v>
      </c>
      <c r="B19" s="7" t="s">
        <v>171</v>
      </c>
      <c r="C19" s="6" t="s">
        <v>35</v>
      </c>
      <c r="D19" s="6" t="s">
        <v>200</v>
      </c>
      <c r="E19" s="7" t="s">
        <v>13</v>
      </c>
      <c r="F19" s="8">
        <v>18</v>
      </c>
      <c r="G19" s="9" t="s">
        <v>260</v>
      </c>
      <c r="H19" s="7">
        <v>270</v>
      </c>
      <c r="I19" s="8">
        <v>21</v>
      </c>
      <c r="J19" s="7">
        <f t="shared" si="14"/>
        <v>326.7</v>
      </c>
      <c r="K19" s="26">
        <f t="shared" si="15"/>
        <v>4860</v>
      </c>
      <c r="L19" s="26">
        <f t="shared" si="16"/>
        <v>5880.5999999999995</v>
      </c>
    </row>
    <row r="20" spans="1:12" ht="20.25" customHeight="1" x14ac:dyDescent="0.3">
      <c r="A20" s="25"/>
      <c r="B20" s="7"/>
      <c r="C20" s="6"/>
      <c r="D20" s="54" t="s">
        <v>36</v>
      </c>
      <c r="E20" s="55"/>
      <c r="F20" s="55"/>
      <c r="G20" s="55"/>
      <c r="H20" s="55"/>
      <c r="I20" s="55"/>
      <c r="J20" s="55"/>
      <c r="K20" s="26">
        <f>K18+K19</f>
        <v>8610</v>
      </c>
      <c r="L20" s="26">
        <f>L18+L19</f>
        <v>10418.099999999999</v>
      </c>
    </row>
    <row r="21" spans="1:12" ht="54" customHeight="1" x14ac:dyDescent="0.3">
      <c r="A21" s="25" t="s">
        <v>37</v>
      </c>
      <c r="B21" s="9" t="s">
        <v>171</v>
      </c>
      <c r="C21" s="6" t="s">
        <v>38</v>
      </c>
      <c r="D21" s="6" t="s">
        <v>39</v>
      </c>
      <c r="E21" s="9" t="s">
        <v>13</v>
      </c>
      <c r="F21" s="10" t="s">
        <v>169</v>
      </c>
      <c r="G21" s="9" t="s">
        <v>308</v>
      </c>
      <c r="H21" s="9">
        <v>315</v>
      </c>
      <c r="I21" s="38">
        <v>5</v>
      </c>
      <c r="J21" s="9">
        <f t="shared" ref="J21" si="17">H21*1.05</f>
        <v>330.75</v>
      </c>
      <c r="K21" s="26">
        <f t="shared" ref="K21" si="18">F21*H21</f>
        <v>2520</v>
      </c>
      <c r="L21" s="26">
        <f t="shared" ref="L21" si="19">J21*F21</f>
        <v>2646</v>
      </c>
    </row>
    <row r="22" spans="1:12" ht="112.5" customHeight="1" x14ac:dyDescent="0.3">
      <c r="A22" s="25" t="s">
        <v>40</v>
      </c>
      <c r="B22" s="7" t="s">
        <v>171</v>
      </c>
      <c r="C22" s="6" t="s">
        <v>41</v>
      </c>
      <c r="D22" s="6" t="s">
        <v>201</v>
      </c>
      <c r="E22" s="7" t="s">
        <v>13</v>
      </c>
      <c r="F22" s="8">
        <v>5</v>
      </c>
      <c r="G22" s="9" t="s">
        <v>261</v>
      </c>
      <c r="H22" s="7">
        <v>60</v>
      </c>
      <c r="I22" s="8">
        <v>5</v>
      </c>
      <c r="J22" s="7">
        <f t="shared" ref="J22:J23" si="20">H22*1.05</f>
        <v>63</v>
      </c>
      <c r="K22" s="26">
        <f t="shared" ref="K22:K23" si="21">F22*H22</f>
        <v>300</v>
      </c>
      <c r="L22" s="26">
        <f t="shared" ref="L22:L23" si="22">J22*F22</f>
        <v>315</v>
      </c>
    </row>
    <row r="23" spans="1:12" ht="85.5" customHeight="1" x14ac:dyDescent="0.3">
      <c r="A23" s="25" t="s">
        <v>42</v>
      </c>
      <c r="B23" s="7" t="s">
        <v>171</v>
      </c>
      <c r="C23" s="6" t="s">
        <v>43</v>
      </c>
      <c r="D23" s="6" t="s">
        <v>245</v>
      </c>
      <c r="E23" s="7" t="s">
        <v>13</v>
      </c>
      <c r="F23" s="8">
        <v>9</v>
      </c>
      <c r="G23" s="9" t="s">
        <v>262</v>
      </c>
      <c r="H23" s="7">
        <v>102</v>
      </c>
      <c r="I23" s="8">
        <v>5</v>
      </c>
      <c r="J23" s="7">
        <f t="shared" si="20"/>
        <v>107.10000000000001</v>
      </c>
      <c r="K23" s="26">
        <f t="shared" si="21"/>
        <v>918</v>
      </c>
      <c r="L23" s="26">
        <f t="shared" si="22"/>
        <v>963.90000000000009</v>
      </c>
    </row>
    <row r="24" spans="1:12" ht="32.25" customHeight="1" x14ac:dyDescent="0.3">
      <c r="A24" s="25" t="s">
        <v>44</v>
      </c>
      <c r="B24" s="7" t="s">
        <v>171</v>
      </c>
      <c r="C24" s="6" t="s">
        <v>45</v>
      </c>
      <c r="D24" s="6" t="s">
        <v>46</v>
      </c>
      <c r="E24" s="7" t="s">
        <v>9</v>
      </c>
      <c r="F24" s="8">
        <v>500</v>
      </c>
      <c r="G24" s="7"/>
      <c r="H24" s="7"/>
      <c r="I24" s="8"/>
      <c r="J24" s="7"/>
      <c r="K24" s="26"/>
      <c r="L24" s="26"/>
    </row>
    <row r="25" spans="1:12" ht="18" customHeight="1" x14ac:dyDescent="0.3">
      <c r="A25" s="25" t="s">
        <v>47</v>
      </c>
      <c r="B25" s="7" t="s">
        <v>171</v>
      </c>
      <c r="C25" s="6" t="s">
        <v>48</v>
      </c>
      <c r="D25" s="6" t="s">
        <v>49</v>
      </c>
      <c r="E25" s="7" t="s">
        <v>9</v>
      </c>
      <c r="F25" s="8">
        <v>90</v>
      </c>
      <c r="G25" s="7"/>
      <c r="H25" s="7"/>
      <c r="I25" s="8"/>
      <c r="J25" s="7"/>
      <c r="K25" s="26"/>
      <c r="L25" s="26"/>
    </row>
    <row r="26" spans="1:12" ht="33" customHeight="1" x14ac:dyDescent="0.3">
      <c r="A26" s="25" t="s">
        <v>50</v>
      </c>
      <c r="B26" s="7" t="s">
        <v>170</v>
      </c>
      <c r="C26" s="6" t="s">
        <v>51</v>
      </c>
      <c r="D26" s="6" t="s">
        <v>52</v>
      </c>
      <c r="E26" s="7" t="s">
        <v>9</v>
      </c>
      <c r="F26" s="8">
        <v>2000</v>
      </c>
      <c r="G26" s="7"/>
      <c r="H26" s="7"/>
      <c r="I26" s="8"/>
      <c r="J26" s="7"/>
      <c r="K26" s="26"/>
      <c r="L26" s="26"/>
    </row>
    <row r="27" spans="1:12" ht="67.5" customHeight="1" x14ac:dyDescent="0.3">
      <c r="A27" s="25" t="s">
        <v>53</v>
      </c>
      <c r="B27" s="7" t="s">
        <v>171</v>
      </c>
      <c r="C27" s="6" t="s">
        <v>54</v>
      </c>
      <c r="D27" s="6" t="s">
        <v>202</v>
      </c>
      <c r="E27" s="7" t="s">
        <v>55</v>
      </c>
      <c r="F27" s="8">
        <v>500</v>
      </c>
      <c r="G27" s="9" t="s">
        <v>263</v>
      </c>
      <c r="H27" s="7">
        <v>0.9</v>
      </c>
      <c r="I27" s="8">
        <v>5</v>
      </c>
      <c r="J27" s="7">
        <f t="shared" ref="J27" si="23">H27*1.05</f>
        <v>0.94500000000000006</v>
      </c>
      <c r="K27" s="26">
        <f t="shared" ref="K27" si="24">F27*H27</f>
        <v>450</v>
      </c>
      <c r="L27" s="26">
        <f t="shared" ref="L27" si="25">J27*F27</f>
        <v>472.50000000000006</v>
      </c>
    </row>
    <row r="28" spans="1:12" ht="68.25" customHeight="1" x14ac:dyDescent="0.3">
      <c r="A28" s="25" t="s">
        <v>56</v>
      </c>
      <c r="B28" s="7" t="s">
        <v>171</v>
      </c>
      <c r="C28" s="11" t="s">
        <v>57</v>
      </c>
      <c r="D28" s="6" t="s">
        <v>203</v>
      </c>
      <c r="E28" s="7" t="s">
        <v>55</v>
      </c>
      <c r="F28" s="8">
        <v>100</v>
      </c>
      <c r="G28" s="9" t="s">
        <v>300</v>
      </c>
      <c r="H28" s="7">
        <v>0.21</v>
      </c>
      <c r="I28" s="8">
        <v>5</v>
      </c>
      <c r="J28" s="7">
        <f t="shared" ref="J28" si="26">H28*1.05</f>
        <v>0.2205</v>
      </c>
      <c r="K28" s="26">
        <f t="shared" ref="K28" si="27">F28*H28</f>
        <v>21</v>
      </c>
      <c r="L28" s="26">
        <f t="shared" ref="L28" si="28">J28*F28</f>
        <v>22.05</v>
      </c>
    </row>
    <row r="29" spans="1:12" ht="88" customHeight="1" x14ac:dyDescent="0.3">
      <c r="A29" s="25" t="s">
        <v>58</v>
      </c>
      <c r="B29" s="7" t="s">
        <v>171</v>
      </c>
      <c r="C29" s="11" t="s">
        <v>59</v>
      </c>
      <c r="D29" s="6" t="s">
        <v>60</v>
      </c>
      <c r="E29" s="7" t="s">
        <v>55</v>
      </c>
      <c r="F29" s="8">
        <v>100</v>
      </c>
      <c r="G29" s="9" t="s">
        <v>264</v>
      </c>
      <c r="H29" s="7">
        <v>4.9000000000000004</v>
      </c>
      <c r="I29" s="8">
        <v>5</v>
      </c>
      <c r="J29" s="45">
        <f t="shared" ref="J29:J37" si="29">H29*1.05</f>
        <v>5.1450000000000005</v>
      </c>
      <c r="K29" s="26">
        <f t="shared" ref="K29:K37" si="30">F29*H29</f>
        <v>490.00000000000006</v>
      </c>
      <c r="L29" s="26">
        <f t="shared" ref="L29:L37" si="31">J29*F29</f>
        <v>514.5</v>
      </c>
    </row>
    <row r="30" spans="1:12" ht="65.25" customHeight="1" x14ac:dyDescent="0.3">
      <c r="A30" s="25" t="s">
        <v>61</v>
      </c>
      <c r="B30" s="7" t="s">
        <v>171</v>
      </c>
      <c r="C30" s="6" t="s">
        <v>62</v>
      </c>
      <c r="D30" s="6" t="s">
        <v>204</v>
      </c>
      <c r="E30" s="7" t="s">
        <v>55</v>
      </c>
      <c r="F30" s="8">
        <v>500</v>
      </c>
      <c r="G30" s="9" t="s">
        <v>266</v>
      </c>
      <c r="H30" s="7">
        <v>1.42</v>
      </c>
      <c r="I30" s="8">
        <v>5</v>
      </c>
      <c r="J30" s="45">
        <f t="shared" si="29"/>
        <v>1.4909999999999999</v>
      </c>
      <c r="K30" s="26">
        <f t="shared" si="30"/>
        <v>710</v>
      </c>
      <c r="L30" s="26">
        <f t="shared" si="31"/>
        <v>745.49999999999989</v>
      </c>
    </row>
    <row r="31" spans="1:12" ht="71.25" customHeight="1" x14ac:dyDescent="0.3">
      <c r="A31" s="25" t="s">
        <v>63</v>
      </c>
      <c r="B31" s="7" t="s">
        <v>171</v>
      </c>
      <c r="C31" s="6" t="s">
        <v>64</v>
      </c>
      <c r="D31" s="6" t="s">
        <v>205</v>
      </c>
      <c r="E31" s="7" t="s">
        <v>55</v>
      </c>
      <c r="F31" s="8">
        <v>500</v>
      </c>
      <c r="G31" s="9" t="s">
        <v>265</v>
      </c>
      <c r="H31" s="7">
        <v>0.52</v>
      </c>
      <c r="I31" s="8">
        <v>5</v>
      </c>
      <c r="J31" s="45">
        <f t="shared" si="29"/>
        <v>0.54600000000000004</v>
      </c>
      <c r="K31" s="26">
        <f t="shared" si="30"/>
        <v>260</v>
      </c>
      <c r="L31" s="26">
        <f t="shared" si="31"/>
        <v>273</v>
      </c>
    </row>
    <row r="32" spans="1:12" ht="65.25" customHeight="1" x14ac:dyDescent="0.3">
      <c r="A32" s="25" t="s">
        <v>65</v>
      </c>
      <c r="B32" s="7" t="s">
        <v>171</v>
      </c>
      <c r="C32" s="6" t="s">
        <v>66</v>
      </c>
      <c r="D32" s="6" t="s">
        <v>206</v>
      </c>
      <c r="E32" s="7" t="s">
        <v>55</v>
      </c>
      <c r="F32" s="8">
        <v>1000</v>
      </c>
      <c r="G32" s="9" t="s">
        <v>267</v>
      </c>
      <c r="H32" s="7">
        <v>0.76</v>
      </c>
      <c r="I32" s="8">
        <v>5</v>
      </c>
      <c r="J32" s="45">
        <f t="shared" si="29"/>
        <v>0.79800000000000004</v>
      </c>
      <c r="K32" s="26">
        <f t="shared" si="30"/>
        <v>760</v>
      </c>
      <c r="L32" s="26">
        <f t="shared" si="31"/>
        <v>798</v>
      </c>
    </row>
    <row r="33" spans="1:13" ht="63.75" customHeight="1" x14ac:dyDescent="0.3">
      <c r="A33" s="25" t="s">
        <v>67</v>
      </c>
      <c r="B33" s="7" t="s">
        <v>171</v>
      </c>
      <c r="C33" s="6" t="s">
        <v>68</v>
      </c>
      <c r="D33" s="6" t="s">
        <v>207</v>
      </c>
      <c r="E33" s="7" t="s">
        <v>55</v>
      </c>
      <c r="F33" s="8">
        <v>500</v>
      </c>
      <c r="G33" s="9" t="s">
        <v>268</v>
      </c>
      <c r="H33" s="7">
        <v>0.74</v>
      </c>
      <c r="I33" s="8">
        <v>5</v>
      </c>
      <c r="J33" s="45">
        <f t="shared" si="29"/>
        <v>0.77700000000000002</v>
      </c>
      <c r="K33" s="26">
        <f t="shared" si="30"/>
        <v>370</v>
      </c>
      <c r="L33" s="26">
        <f t="shared" si="31"/>
        <v>388.5</v>
      </c>
    </row>
    <row r="34" spans="1:13" ht="72.5" customHeight="1" x14ac:dyDescent="0.3">
      <c r="A34" s="25" t="s">
        <v>69</v>
      </c>
      <c r="B34" s="7" t="s">
        <v>171</v>
      </c>
      <c r="C34" s="6" t="s">
        <v>70</v>
      </c>
      <c r="D34" s="6" t="s">
        <v>208</v>
      </c>
      <c r="E34" s="7" t="s">
        <v>55</v>
      </c>
      <c r="F34" s="8">
        <v>500</v>
      </c>
      <c r="G34" s="9" t="s">
        <v>269</v>
      </c>
      <c r="H34" s="7">
        <v>1.32</v>
      </c>
      <c r="I34" s="8">
        <v>5</v>
      </c>
      <c r="J34" s="45">
        <f t="shared" si="29"/>
        <v>1.3860000000000001</v>
      </c>
      <c r="K34" s="26">
        <f t="shared" si="30"/>
        <v>660</v>
      </c>
      <c r="L34" s="26">
        <f t="shared" si="31"/>
        <v>693.00000000000011</v>
      </c>
    </row>
    <row r="35" spans="1:13" ht="70.5" customHeight="1" x14ac:dyDescent="0.3">
      <c r="A35" s="25" t="s">
        <v>71</v>
      </c>
      <c r="B35" s="7" t="s">
        <v>173</v>
      </c>
      <c r="C35" s="6" t="s">
        <v>72</v>
      </c>
      <c r="D35" s="6" t="s">
        <v>244</v>
      </c>
      <c r="E35" s="7" t="s">
        <v>55</v>
      </c>
      <c r="F35" s="8">
        <v>500</v>
      </c>
      <c r="G35" s="9" t="s">
        <v>270</v>
      </c>
      <c r="H35" s="7">
        <v>0.38</v>
      </c>
      <c r="I35" s="8">
        <v>5</v>
      </c>
      <c r="J35" s="45">
        <f t="shared" si="29"/>
        <v>0.39900000000000002</v>
      </c>
      <c r="K35" s="26">
        <f t="shared" si="30"/>
        <v>190</v>
      </c>
      <c r="L35" s="26">
        <f t="shared" si="31"/>
        <v>199.5</v>
      </c>
    </row>
    <row r="36" spans="1:13" ht="65.5" customHeight="1" x14ac:dyDescent="0.3">
      <c r="A36" s="25" t="s">
        <v>73</v>
      </c>
      <c r="B36" s="7" t="s">
        <v>173</v>
      </c>
      <c r="C36" s="6" t="s">
        <v>74</v>
      </c>
      <c r="D36" s="6" t="s">
        <v>209</v>
      </c>
      <c r="E36" s="7" t="s">
        <v>55</v>
      </c>
      <c r="F36" s="8">
        <v>1200</v>
      </c>
      <c r="G36" s="9" t="s">
        <v>271</v>
      </c>
      <c r="H36" s="7">
        <v>0.31</v>
      </c>
      <c r="I36" s="8">
        <v>5</v>
      </c>
      <c r="J36" s="51">
        <f t="shared" si="29"/>
        <v>0.32550000000000001</v>
      </c>
      <c r="K36" s="26">
        <f t="shared" si="30"/>
        <v>372</v>
      </c>
      <c r="L36" s="26">
        <f t="shared" si="31"/>
        <v>390.6</v>
      </c>
    </row>
    <row r="37" spans="1:13" ht="47.25" customHeight="1" x14ac:dyDescent="0.3">
      <c r="A37" s="25" t="s">
        <v>75</v>
      </c>
      <c r="B37" s="7" t="s">
        <v>173</v>
      </c>
      <c r="C37" s="6" t="s">
        <v>76</v>
      </c>
      <c r="D37" s="6" t="s">
        <v>210</v>
      </c>
      <c r="E37" s="7" t="s">
        <v>55</v>
      </c>
      <c r="F37" s="8">
        <v>600</v>
      </c>
      <c r="G37" s="9" t="s">
        <v>272</v>
      </c>
      <c r="H37" s="7">
        <v>0.28000000000000003</v>
      </c>
      <c r="I37" s="8">
        <v>5</v>
      </c>
      <c r="J37" s="45">
        <f t="shared" si="29"/>
        <v>0.29400000000000004</v>
      </c>
      <c r="K37" s="26">
        <f t="shared" si="30"/>
        <v>168.00000000000003</v>
      </c>
      <c r="L37" s="26">
        <f t="shared" si="31"/>
        <v>176.40000000000003</v>
      </c>
    </row>
    <row r="38" spans="1:13" ht="34.5" customHeight="1" x14ac:dyDescent="0.3">
      <c r="A38" s="25" t="s">
        <v>77</v>
      </c>
      <c r="B38" s="7" t="s">
        <v>174</v>
      </c>
      <c r="C38" s="6" t="s">
        <v>78</v>
      </c>
      <c r="D38" s="6" t="s">
        <v>211</v>
      </c>
      <c r="E38" s="7" t="s">
        <v>55</v>
      </c>
      <c r="F38" s="8">
        <v>6000</v>
      </c>
      <c r="G38" s="7"/>
      <c r="H38" s="7"/>
      <c r="I38" s="8"/>
      <c r="J38" s="7"/>
      <c r="K38" s="26"/>
      <c r="L38" s="26"/>
    </row>
    <row r="39" spans="1:13" ht="49.5" customHeight="1" x14ac:dyDescent="0.3">
      <c r="A39" s="25" t="s">
        <v>79</v>
      </c>
      <c r="B39" s="7" t="s">
        <v>175</v>
      </c>
      <c r="C39" s="6" t="s">
        <v>80</v>
      </c>
      <c r="D39" s="6" t="s">
        <v>212</v>
      </c>
      <c r="E39" s="7" t="s">
        <v>55</v>
      </c>
      <c r="F39" s="8">
        <v>800</v>
      </c>
      <c r="G39" s="9" t="s">
        <v>273</v>
      </c>
      <c r="H39" s="7">
        <v>0.68</v>
      </c>
      <c r="I39" s="8">
        <v>5</v>
      </c>
      <c r="J39" s="45">
        <f t="shared" ref="J39:J45" si="32">H39*1.05</f>
        <v>0.71400000000000008</v>
      </c>
      <c r="K39" s="26">
        <f t="shared" ref="K39:K45" si="33">F39*H39</f>
        <v>544</v>
      </c>
      <c r="L39" s="26">
        <f t="shared" ref="L39:L45" si="34">J39*F39</f>
        <v>571.20000000000005</v>
      </c>
    </row>
    <row r="40" spans="1:13" ht="60.5" customHeight="1" x14ac:dyDescent="0.3">
      <c r="A40" s="25" t="s">
        <v>81</v>
      </c>
      <c r="B40" s="7" t="s">
        <v>171</v>
      </c>
      <c r="C40" s="6" t="s">
        <v>82</v>
      </c>
      <c r="D40" s="6" t="s">
        <v>213</v>
      </c>
      <c r="E40" s="7" t="s">
        <v>55</v>
      </c>
      <c r="F40" s="8">
        <v>500</v>
      </c>
      <c r="G40" s="9" t="s">
        <v>274</v>
      </c>
      <c r="H40" s="7">
        <v>2.04</v>
      </c>
      <c r="I40" s="8">
        <v>5</v>
      </c>
      <c r="J40" s="45">
        <f t="shared" si="32"/>
        <v>2.1420000000000003</v>
      </c>
      <c r="K40" s="26">
        <f t="shared" si="33"/>
        <v>1020</v>
      </c>
      <c r="L40" s="26">
        <f t="shared" si="34"/>
        <v>1071.0000000000002</v>
      </c>
    </row>
    <row r="41" spans="1:13" ht="49.5" customHeight="1" x14ac:dyDescent="0.3">
      <c r="A41" s="25" t="s">
        <v>83</v>
      </c>
      <c r="B41" s="7" t="s">
        <v>174</v>
      </c>
      <c r="C41" s="11" t="s">
        <v>84</v>
      </c>
      <c r="D41" s="6" t="s">
        <v>214</v>
      </c>
      <c r="E41" s="7" t="s">
        <v>55</v>
      </c>
      <c r="F41" s="8">
        <v>250</v>
      </c>
      <c r="G41" s="9" t="s">
        <v>275</v>
      </c>
      <c r="H41" s="7">
        <v>3.1</v>
      </c>
      <c r="I41" s="8">
        <v>5</v>
      </c>
      <c r="J41" s="7">
        <f t="shared" si="32"/>
        <v>3.2550000000000003</v>
      </c>
      <c r="K41" s="26">
        <f t="shared" si="33"/>
        <v>775</v>
      </c>
      <c r="L41" s="26">
        <f t="shared" si="34"/>
        <v>813.75000000000011</v>
      </c>
      <c r="M41" s="2">
        <v>1020</v>
      </c>
    </row>
    <row r="42" spans="1:13" ht="46.5" customHeight="1" x14ac:dyDescent="0.3">
      <c r="A42" s="25" t="s">
        <v>85</v>
      </c>
      <c r="B42" s="7" t="s">
        <v>174</v>
      </c>
      <c r="C42" s="11" t="s">
        <v>86</v>
      </c>
      <c r="D42" s="6" t="s">
        <v>215</v>
      </c>
      <c r="E42" s="7" t="s">
        <v>55</v>
      </c>
      <c r="F42" s="8">
        <v>500</v>
      </c>
      <c r="G42" s="9" t="s">
        <v>276</v>
      </c>
      <c r="H42" s="7">
        <v>3.1</v>
      </c>
      <c r="I42" s="8">
        <v>5</v>
      </c>
      <c r="J42" s="7">
        <f t="shared" si="32"/>
        <v>3.2550000000000003</v>
      </c>
      <c r="K42" s="26">
        <f t="shared" si="33"/>
        <v>1550</v>
      </c>
      <c r="L42" s="26">
        <f t="shared" si="34"/>
        <v>1627.5000000000002</v>
      </c>
      <c r="M42" s="2">
        <v>2040</v>
      </c>
    </row>
    <row r="43" spans="1:13" ht="53.25" customHeight="1" x14ac:dyDescent="0.3">
      <c r="A43" s="25" t="s">
        <v>87</v>
      </c>
      <c r="B43" s="7" t="s">
        <v>174</v>
      </c>
      <c r="C43" s="6" t="s">
        <v>88</v>
      </c>
      <c r="D43" s="6" t="s">
        <v>216</v>
      </c>
      <c r="E43" s="7" t="s">
        <v>55</v>
      </c>
      <c r="F43" s="8">
        <v>200</v>
      </c>
      <c r="G43" s="9" t="s">
        <v>277</v>
      </c>
      <c r="H43" s="7">
        <v>3.1</v>
      </c>
      <c r="I43" s="8">
        <v>5</v>
      </c>
      <c r="J43" s="7">
        <f t="shared" si="32"/>
        <v>3.2550000000000003</v>
      </c>
      <c r="K43" s="26">
        <f t="shared" si="33"/>
        <v>620</v>
      </c>
      <c r="L43" s="26">
        <f t="shared" si="34"/>
        <v>651.00000000000011</v>
      </c>
      <c r="M43" s="2">
        <v>816</v>
      </c>
    </row>
    <row r="44" spans="1:13" ht="50.25" customHeight="1" x14ac:dyDescent="0.3">
      <c r="A44" s="25" t="s">
        <v>89</v>
      </c>
      <c r="B44" s="7" t="s">
        <v>174</v>
      </c>
      <c r="C44" s="6" t="s">
        <v>90</v>
      </c>
      <c r="D44" s="6" t="s">
        <v>217</v>
      </c>
      <c r="E44" s="7" t="s">
        <v>91</v>
      </c>
      <c r="F44" s="8">
        <v>300</v>
      </c>
      <c r="G44" s="9" t="s">
        <v>278</v>
      </c>
      <c r="H44" s="7">
        <v>3.1</v>
      </c>
      <c r="I44" s="8">
        <v>5</v>
      </c>
      <c r="J44" s="7">
        <f t="shared" si="32"/>
        <v>3.2550000000000003</v>
      </c>
      <c r="K44" s="26">
        <f t="shared" si="33"/>
        <v>930</v>
      </c>
      <c r="L44" s="26">
        <f t="shared" si="34"/>
        <v>976.50000000000011</v>
      </c>
      <c r="M44" s="2">
        <v>1224</v>
      </c>
    </row>
    <row r="45" spans="1:13" ht="48" customHeight="1" x14ac:dyDescent="0.3">
      <c r="A45" s="25" t="s">
        <v>92</v>
      </c>
      <c r="B45" s="7" t="s">
        <v>174</v>
      </c>
      <c r="C45" s="6" t="s">
        <v>93</v>
      </c>
      <c r="D45" s="6" t="s">
        <v>218</v>
      </c>
      <c r="E45" s="7" t="s">
        <v>55</v>
      </c>
      <c r="F45" s="8">
        <v>500</v>
      </c>
      <c r="G45" s="9" t="s">
        <v>279</v>
      </c>
      <c r="H45" s="7">
        <v>3.1</v>
      </c>
      <c r="I45" s="8">
        <v>5</v>
      </c>
      <c r="J45" s="7">
        <f t="shared" si="32"/>
        <v>3.2550000000000003</v>
      </c>
      <c r="K45" s="26">
        <f t="shared" si="33"/>
        <v>1550</v>
      </c>
      <c r="L45" s="26">
        <f t="shared" si="34"/>
        <v>1627.5000000000002</v>
      </c>
      <c r="M45" s="2">
        <v>2040</v>
      </c>
    </row>
    <row r="46" spans="1:13" ht="24.75" customHeight="1" x14ac:dyDescent="0.3">
      <c r="A46" s="11" t="s">
        <v>94</v>
      </c>
      <c r="B46" s="7"/>
      <c r="C46" s="57" t="s">
        <v>95</v>
      </c>
      <c r="D46" s="57"/>
      <c r="E46" s="7"/>
      <c r="F46" s="8"/>
      <c r="G46" s="7"/>
      <c r="H46" s="7"/>
      <c r="I46" s="8"/>
      <c r="J46" s="7"/>
      <c r="K46" s="26"/>
      <c r="L46" s="26"/>
    </row>
    <row r="47" spans="1:13" ht="60" customHeight="1" x14ac:dyDescent="0.3">
      <c r="A47" s="25" t="s">
        <v>96</v>
      </c>
      <c r="B47" s="7" t="s">
        <v>174</v>
      </c>
      <c r="C47" s="6" t="s">
        <v>190</v>
      </c>
      <c r="D47" s="6" t="s">
        <v>219</v>
      </c>
      <c r="E47" s="7" t="s">
        <v>55</v>
      </c>
      <c r="F47" s="8">
        <v>250</v>
      </c>
      <c r="G47" s="9" t="s">
        <v>288</v>
      </c>
      <c r="H47" s="7">
        <v>14.5</v>
      </c>
      <c r="I47" s="8">
        <v>5</v>
      </c>
      <c r="J47" s="7">
        <f t="shared" ref="J47:J51" si="35">H47*1.05</f>
        <v>15.225000000000001</v>
      </c>
      <c r="K47" s="26">
        <f t="shared" ref="K47:K51" si="36">F47*H47</f>
        <v>3625</v>
      </c>
      <c r="L47" s="26">
        <f t="shared" ref="L47:L51" si="37">J47*F47</f>
        <v>3806.2500000000005</v>
      </c>
      <c r="M47" s="2" t="s">
        <v>285</v>
      </c>
    </row>
    <row r="48" spans="1:13" ht="70" customHeight="1" x14ac:dyDescent="0.3">
      <c r="A48" s="25" t="s">
        <v>97</v>
      </c>
      <c r="B48" s="7" t="s">
        <v>174</v>
      </c>
      <c r="C48" s="6" t="s">
        <v>190</v>
      </c>
      <c r="D48" s="6" t="s">
        <v>220</v>
      </c>
      <c r="E48" s="7" t="s">
        <v>55</v>
      </c>
      <c r="F48" s="8">
        <v>100</v>
      </c>
      <c r="G48" s="9" t="s">
        <v>280</v>
      </c>
      <c r="H48" s="7">
        <v>14.5</v>
      </c>
      <c r="I48" s="8">
        <v>5</v>
      </c>
      <c r="J48" s="7">
        <f t="shared" si="35"/>
        <v>15.225000000000001</v>
      </c>
      <c r="K48" s="26">
        <f t="shared" si="36"/>
        <v>1450</v>
      </c>
      <c r="L48" s="26">
        <f t="shared" si="37"/>
        <v>1522.5000000000002</v>
      </c>
      <c r="M48" s="2" t="s">
        <v>285</v>
      </c>
    </row>
    <row r="49" spans="1:13" ht="70" customHeight="1" x14ac:dyDescent="0.3">
      <c r="A49" s="25" t="s">
        <v>98</v>
      </c>
      <c r="B49" s="7" t="s">
        <v>174</v>
      </c>
      <c r="C49" s="6" t="s">
        <v>191</v>
      </c>
      <c r="D49" s="6" t="s">
        <v>221</v>
      </c>
      <c r="E49" s="7" t="s">
        <v>55</v>
      </c>
      <c r="F49" s="8">
        <v>300</v>
      </c>
      <c r="G49" s="9" t="s">
        <v>281</v>
      </c>
      <c r="H49" s="7">
        <v>12.5</v>
      </c>
      <c r="I49" s="8">
        <v>5</v>
      </c>
      <c r="J49" s="7">
        <f t="shared" si="35"/>
        <v>13.125</v>
      </c>
      <c r="K49" s="26">
        <f t="shared" si="36"/>
        <v>3750</v>
      </c>
      <c r="L49" s="26">
        <f t="shared" si="37"/>
        <v>3937.5</v>
      </c>
      <c r="M49" s="2" t="s">
        <v>285</v>
      </c>
    </row>
    <row r="50" spans="1:13" ht="74" customHeight="1" x14ac:dyDescent="0.3">
      <c r="A50" s="11" t="s">
        <v>99</v>
      </c>
      <c r="B50" s="7" t="s">
        <v>174</v>
      </c>
      <c r="C50" s="6" t="s">
        <v>100</v>
      </c>
      <c r="D50" s="6" t="s">
        <v>222</v>
      </c>
      <c r="E50" s="7" t="s">
        <v>55</v>
      </c>
      <c r="F50" s="8">
        <v>100</v>
      </c>
      <c r="G50" s="9" t="s">
        <v>282</v>
      </c>
      <c r="H50" s="7">
        <v>12.5</v>
      </c>
      <c r="I50" s="8">
        <v>5</v>
      </c>
      <c r="J50" s="7">
        <f t="shared" si="35"/>
        <v>13.125</v>
      </c>
      <c r="K50" s="26">
        <f t="shared" si="36"/>
        <v>1250</v>
      </c>
      <c r="L50" s="26">
        <f t="shared" si="37"/>
        <v>1312.5</v>
      </c>
      <c r="M50" s="2" t="s">
        <v>285</v>
      </c>
    </row>
    <row r="51" spans="1:13" ht="82" customHeight="1" x14ac:dyDescent="0.3">
      <c r="A51" s="11" t="s">
        <v>101</v>
      </c>
      <c r="B51" s="7" t="s">
        <v>174</v>
      </c>
      <c r="C51" s="6" t="s">
        <v>100</v>
      </c>
      <c r="D51" s="6" t="s">
        <v>223</v>
      </c>
      <c r="E51" s="7" t="s">
        <v>55</v>
      </c>
      <c r="F51" s="8">
        <v>100</v>
      </c>
      <c r="G51" s="9" t="s">
        <v>289</v>
      </c>
      <c r="H51" s="7">
        <v>12.5</v>
      </c>
      <c r="I51" s="8">
        <v>5</v>
      </c>
      <c r="J51" s="7">
        <f t="shared" si="35"/>
        <v>13.125</v>
      </c>
      <c r="K51" s="26">
        <f t="shared" si="36"/>
        <v>1250</v>
      </c>
      <c r="L51" s="26">
        <f t="shared" si="37"/>
        <v>1312.5</v>
      </c>
      <c r="M51" s="2" t="s">
        <v>285</v>
      </c>
    </row>
    <row r="52" spans="1:13" ht="18" customHeight="1" x14ac:dyDescent="0.3">
      <c r="A52" s="11"/>
      <c r="B52" s="7"/>
      <c r="C52" s="6"/>
      <c r="D52" s="54" t="s">
        <v>102</v>
      </c>
      <c r="E52" s="55"/>
      <c r="F52" s="55"/>
      <c r="G52" s="55"/>
      <c r="H52" s="55"/>
      <c r="I52" s="55"/>
      <c r="J52" s="55"/>
      <c r="K52" s="26">
        <f>SUM(K47:K51)</f>
        <v>11325</v>
      </c>
      <c r="L52" s="26">
        <f>SUM(L47:L51)</f>
        <v>11891.25</v>
      </c>
    </row>
    <row r="53" spans="1:13" ht="81" customHeight="1" x14ac:dyDescent="0.3">
      <c r="A53" s="11" t="s">
        <v>103</v>
      </c>
      <c r="B53" s="7" t="s">
        <v>171</v>
      </c>
      <c r="C53" s="6" t="s">
        <v>104</v>
      </c>
      <c r="D53" s="6" t="s">
        <v>224</v>
      </c>
      <c r="E53" s="7" t="s">
        <v>55</v>
      </c>
      <c r="F53" s="8">
        <v>300</v>
      </c>
      <c r="G53" s="7"/>
      <c r="H53" s="7"/>
      <c r="I53" s="8"/>
      <c r="J53" s="7"/>
      <c r="K53" s="26"/>
      <c r="L53" s="26"/>
    </row>
    <row r="54" spans="1:13" ht="84.75" customHeight="1" x14ac:dyDescent="0.3">
      <c r="A54" s="11" t="s">
        <v>105</v>
      </c>
      <c r="B54" s="7" t="s">
        <v>171</v>
      </c>
      <c r="C54" s="6" t="s">
        <v>106</v>
      </c>
      <c r="D54" s="49" t="s">
        <v>243</v>
      </c>
      <c r="E54" s="7" t="s">
        <v>91</v>
      </c>
      <c r="F54" s="8">
        <v>60</v>
      </c>
      <c r="G54" s="9" t="s">
        <v>283</v>
      </c>
      <c r="H54" s="7">
        <v>18.5</v>
      </c>
      <c r="I54" s="8">
        <v>21</v>
      </c>
      <c r="J54" s="7">
        <f>H54*1.21</f>
        <v>22.384999999999998</v>
      </c>
      <c r="K54" s="26">
        <f t="shared" ref="K54" si="38">F54*H54</f>
        <v>1110</v>
      </c>
      <c r="L54" s="26">
        <f t="shared" ref="L54" si="39">J54*F54</f>
        <v>1343.1</v>
      </c>
      <c r="M54" s="2" t="s">
        <v>285</v>
      </c>
    </row>
    <row r="55" spans="1:13" ht="79.5" customHeight="1" x14ac:dyDescent="0.3">
      <c r="A55" s="11" t="s">
        <v>107</v>
      </c>
      <c r="B55" s="7" t="s">
        <v>171</v>
      </c>
      <c r="C55" s="6" t="s">
        <v>108</v>
      </c>
      <c r="D55" s="6" t="s">
        <v>225</v>
      </c>
      <c r="E55" s="7" t="s">
        <v>91</v>
      </c>
      <c r="F55" s="8">
        <v>100</v>
      </c>
      <c r="G55" s="9" t="s">
        <v>284</v>
      </c>
      <c r="H55" s="7">
        <v>18.5</v>
      </c>
      <c r="I55" s="8">
        <v>21</v>
      </c>
      <c r="J55" s="7">
        <f>H55*1.21</f>
        <v>22.384999999999998</v>
      </c>
      <c r="K55" s="26">
        <f t="shared" ref="K55" si="40">F55*H55</f>
        <v>1850</v>
      </c>
      <c r="L55" s="26">
        <f t="shared" ref="L55" si="41">J55*F55</f>
        <v>2238.5</v>
      </c>
      <c r="M55" s="2" t="s">
        <v>285</v>
      </c>
    </row>
    <row r="56" spans="1:13" ht="20.25" customHeight="1" x14ac:dyDescent="0.3">
      <c r="A56" s="11" t="s">
        <v>109</v>
      </c>
      <c r="B56" s="7" t="s">
        <v>171</v>
      </c>
      <c r="C56" s="6" t="s">
        <v>110</v>
      </c>
      <c r="D56" s="6" t="s">
        <v>111</v>
      </c>
      <c r="E56" s="7" t="s">
        <v>112</v>
      </c>
      <c r="F56" s="8">
        <v>1</v>
      </c>
      <c r="G56" s="7"/>
      <c r="H56" s="7"/>
      <c r="I56" s="8"/>
      <c r="J56" s="7"/>
      <c r="K56" s="26"/>
      <c r="L56" s="26"/>
    </row>
    <row r="57" spans="1:13" ht="50.25" customHeight="1" x14ac:dyDescent="0.3">
      <c r="A57" s="11" t="s">
        <v>113</v>
      </c>
      <c r="B57" s="7" t="s">
        <v>171</v>
      </c>
      <c r="C57" s="6" t="s">
        <v>114</v>
      </c>
      <c r="D57" s="6" t="s">
        <v>226</v>
      </c>
      <c r="E57" s="7" t="s">
        <v>55</v>
      </c>
      <c r="F57" s="8">
        <v>300</v>
      </c>
      <c r="G57" s="7"/>
      <c r="H57" s="7"/>
      <c r="I57" s="8"/>
      <c r="J57" s="7"/>
      <c r="K57" s="26"/>
      <c r="L57" s="26"/>
    </row>
    <row r="58" spans="1:13" ht="64.5" customHeight="1" x14ac:dyDescent="0.3">
      <c r="A58" s="11" t="s">
        <v>115</v>
      </c>
      <c r="B58" s="7" t="s">
        <v>176</v>
      </c>
      <c r="C58" s="6" t="s">
        <v>116</v>
      </c>
      <c r="D58" s="6" t="s">
        <v>227</v>
      </c>
      <c r="E58" s="7" t="s">
        <v>55</v>
      </c>
      <c r="F58" s="8">
        <v>5000</v>
      </c>
      <c r="G58" s="7"/>
      <c r="H58" s="7"/>
      <c r="I58" s="8"/>
      <c r="J58" s="7"/>
      <c r="K58" s="26"/>
      <c r="L58" s="26"/>
    </row>
    <row r="59" spans="1:13" ht="66" customHeight="1" x14ac:dyDescent="0.3">
      <c r="A59" s="11" t="s">
        <v>117</v>
      </c>
      <c r="B59" s="7" t="s">
        <v>176</v>
      </c>
      <c r="C59" s="6" t="s">
        <v>118</v>
      </c>
      <c r="D59" s="6" t="s">
        <v>228</v>
      </c>
      <c r="E59" s="7" t="s">
        <v>55</v>
      </c>
      <c r="F59" s="8">
        <v>4000</v>
      </c>
      <c r="G59" s="7"/>
      <c r="H59" s="7"/>
      <c r="I59" s="8"/>
      <c r="J59" s="7"/>
      <c r="K59" s="26"/>
      <c r="L59" s="26"/>
    </row>
    <row r="60" spans="1:13" ht="53.25" customHeight="1" x14ac:dyDescent="0.3">
      <c r="A60" s="11" t="s">
        <v>119</v>
      </c>
      <c r="B60" s="7" t="s">
        <v>177</v>
      </c>
      <c r="C60" s="50" t="s">
        <v>192</v>
      </c>
      <c r="D60" s="6" t="s">
        <v>120</v>
      </c>
      <c r="E60" s="7" t="s">
        <v>55</v>
      </c>
      <c r="F60" s="8">
        <v>2</v>
      </c>
      <c r="G60" s="9" t="s">
        <v>286</v>
      </c>
      <c r="H60" s="7">
        <v>495</v>
      </c>
      <c r="I60" s="8">
        <v>21</v>
      </c>
      <c r="J60" s="7">
        <f>H60*1.21</f>
        <v>598.94999999999993</v>
      </c>
      <c r="K60" s="26">
        <f t="shared" ref="K60" si="42">F60*H60</f>
        <v>990</v>
      </c>
      <c r="L60" s="26">
        <f t="shared" ref="L60" si="43">J60*F60</f>
        <v>1197.8999999999999</v>
      </c>
      <c r="M60" s="2" t="s">
        <v>285</v>
      </c>
    </row>
    <row r="61" spans="1:13" ht="69" customHeight="1" x14ac:dyDescent="0.3">
      <c r="A61" s="11" t="s">
        <v>121</v>
      </c>
      <c r="B61" s="7" t="s">
        <v>178</v>
      </c>
      <c r="C61" s="6" t="s">
        <v>122</v>
      </c>
      <c r="D61" s="6" t="s">
        <v>123</v>
      </c>
      <c r="E61" s="7" t="s">
        <v>55</v>
      </c>
      <c r="F61" s="8">
        <v>2</v>
      </c>
      <c r="G61" s="9" t="s">
        <v>287</v>
      </c>
      <c r="H61" s="7">
        <v>148</v>
      </c>
      <c r="I61" s="8">
        <v>21</v>
      </c>
      <c r="J61" s="7">
        <f>H61*1.21</f>
        <v>179.07999999999998</v>
      </c>
      <c r="K61" s="26">
        <f t="shared" ref="K61" si="44">F61*H61</f>
        <v>296</v>
      </c>
      <c r="L61" s="26">
        <f t="shared" ref="L61" si="45">J61*F61</f>
        <v>358.15999999999997</v>
      </c>
      <c r="M61" s="2" t="s">
        <v>285</v>
      </c>
    </row>
    <row r="62" spans="1:13" s="44" customFormat="1" ht="48.75" customHeight="1" x14ac:dyDescent="0.3">
      <c r="A62" s="39" t="s">
        <v>124</v>
      </c>
      <c r="B62" s="40" t="s">
        <v>171</v>
      </c>
      <c r="C62" s="41" t="s">
        <v>125</v>
      </c>
      <c r="D62" s="41" t="s">
        <v>302</v>
      </c>
      <c r="E62" s="40" t="s">
        <v>13</v>
      </c>
      <c r="F62" s="42">
        <v>24</v>
      </c>
      <c r="G62" s="40"/>
      <c r="H62" s="40"/>
      <c r="I62" s="42"/>
      <c r="J62" s="40"/>
      <c r="K62" s="43"/>
      <c r="L62" s="43"/>
    </row>
    <row r="63" spans="1:13" s="44" customFormat="1" ht="63.5" customHeight="1" x14ac:dyDescent="0.3">
      <c r="A63" s="39" t="s">
        <v>126</v>
      </c>
      <c r="B63" s="40" t="s">
        <v>171</v>
      </c>
      <c r="C63" s="41" t="s">
        <v>127</v>
      </c>
      <c r="D63" s="52" t="s">
        <v>128</v>
      </c>
      <c r="E63" s="40" t="s">
        <v>55</v>
      </c>
      <c r="F63" s="42">
        <v>700</v>
      </c>
      <c r="G63" s="46" t="s">
        <v>305</v>
      </c>
      <c r="H63" s="40">
        <v>2</v>
      </c>
      <c r="I63" s="42">
        <v>21</v>
      </c>
      <c r="J63" s="40">
        <f>H63*1.21</f>
        <v>2.42</v>
      </c>
      <c r="K63" s="43">
        <f t="shared" ref="K63" si="46">F63*H63</f>
        <v>1400</v>
      </c>
      <c r="L63" s="43">
        <f t="shared" ref="L63" si="47">J63*F63</f>
        <v>1694</v>
      </c>
    </row>
    <row r="64" spans="1:13" ht="56" customHeight="1" x14ac:dyDescent="0.3">
      <c r="A64" s="11" t="s">
        <v>129</v>
      </c>
      <c r="B64" s="7" t="s">
        <v>171</v>
      </c>
      <c r="C64" s="6" t="s">
        <v>130</v>
      </c>
      <c r="D64" s="52" t="s">
        <v>131</v>
      </c>
      <c r="E64" s="7" t="s">
        <v>13</v>
      </c>
      <c r="F64" s="8">
        <v>5</v>
      </c>
      <c r="G64" s="9" t="s">
        <v>298</v>
      </c>
      <c r="H64" s="7">
        <v>79</v>
      </c>
      <c r="I64" s="8">
        <v>5</v>
      </c>
      <c r="J64" s="7">
        <f>H64*1.05</f>
        <v>82.95</v>
      </c>
      <c r="K64" s="26">
        <f t="shared" ref="K64" si="48">F64*H64</f>
        <v>395</v>
      </c>
      <c r="L64" s="26">
        <f t="shared" ref="L64" si="49">J64*F64</f>
        <v>414.75</v>
      </c>
    </row>
    <row r="65" spans="1:21" ht="80" customHeight="1" x14ac:dyDescent="0.3">
      <c r="A65" s="11" t="s">
        <v>132</v>
      </c>
      <c r="B65" s="7" t="s">
        <v>171</v>
      </c>
      <c r="C65" s="6" t="s">
        <v>133</v>
      </c>
      <c r="D65" s="6" t="s">
        <v>134</v>
      </c>
      <c r="E65" s="7" t="s">
        <v>27</v>
      </c>
      <c r="F65" s="8">
        <v>5</v>
      </c>
      <c r="G65" s="9" t="s">
        <v>290</v>
      </c>
      <c r="H65" s="7">
        <v>26</v>
      </c>
      <c r="I65" s="8">
        <v>5</v>
      </c>
      <c r="J65" s="7">
        <f>H65*1.05</f>
        <v>27.3</v>
      </c>
      <c r="K65" s="26">
        <f t="shared" ref="K65" si="50">F65*H65</f>
        <v>130</v>
      </c>
      <c r="L65" s="26">
        <f t="shared" ref="L65" si="51">J65*F65</f>
        <v>136.5</v>
      </c>
    </row>
    <row r="66" spans="1:21" ht="16.5" customHeight="1" x14ac:dyDescent="0.3">
      <c r="A66" s="25"/>
      <c r="B66" s="7"/>
      <c r="C66" s="12"/>
      <c r="D66" s="13" t="s">
        <v>135</v>
      </c>
      <c r="E66" s="7"/>
      <c r="F66" s="8"/>
      <c r="G66" s="7"/>
      <c r="H66" s="7"/>
      <c r="I66" s="8"/>
      <c r="J66" s="7"/>
      <c r="K66" s="26"/>
      <c r="L66" s="26"/>
    </row>
    <row r="67" spans="1:21" ht="65.25" customHeight="1" x14ac:dyDescent="0.4">
      <c r="A67" s="11" t="s">
        <v>136</v>
      </c>
      <c r="B67" s="7" t="s">
        <v>179</v>
      </c>
      <c r="C67" s="12" t="s">
        <v>137</v>
      </c>
      <c r="D67" s="6" t="s">
        <v>229</v>
      </c>
      <c r="E67" s="7" t="s">
        <v>55</v>
      </c>
      <c r="F67" s="8">
        <v>100</v>
      </c>
      <c r="G67" s="9" t="s">
        <v>291</v>
      </c>
      <c r="H67" s="7">
        <v>22.9</v>
      </c>
      <c r="I67" s="8">
        <v>5</v>
      </c>
      <c r="J67" s="7">
        <f t="shared" ref="J67:J70" si="52">H67*1.05</f>
        <v>24.044999999999998</v>
      </c>
      <c r="K67" s="26">
        <f t="shared" ref="K67:K70" si="53">F67*H67</f>
        <v>2290</v>
      </c>
      <c r="L67" s="26">
        <f t="shared" ref="L67:L70" si="54">J67*F67</f>
        <v>2404.5</v>
      </c>
      <c r="M67" s="3"/>
      <c r="N67" s="3"/>
      <c r="O67" s="3"/>
      <c r="P67" s="3"/>
      <c r="Q67" s="3"/>
      <c r="R67" s="3"/>
      <c r="S67" s="3"/>
      <c r="T67" s="3"/>
      <c r="U67" s="3"/>
    </row>
    <row r="68" spans="1:21" ht="66" customHeight="1" x14ac:dyDescent="0.4">
      <c r="A68" s="11" t="s">
        <v>138</v>
      </c>
      <c r="B68" s="7" t="s">
        <v>179</v>
      </c>
      <c r="C68" s="12" t="s">
        <v>139</v>
      </c>
      <c r="D68" s="6" t="s">
        <v>230</v>
      </c>
      <c r="E68" s="7" t="s">
        <v>55</v>
      </c>
      <c r="F68" s="8">
        <v>500</v>
      </c>
      <c r="G68" s="9" t="s">
        <v>292</v>
      </c>
      <c r="H68" s="7">
        <v>36.5</v>
      </c>
      <c r="I68" s="8">
        <v>5</v>
      </c>
      <c r="J68" s="7">
        <f t="shared" si="52"/>
        <v>38.325000000000003</v>
      </c>
      <c r="K68" s="26">
        <f t="shared" si="53"/>
        <v>18250</v>
      </c>
      <c r="L68" s="26">
        <f t="shared" si="54"/>
        <v>19162.5</v>
      </c>
      <c r="M68" s="3"/>
      <c r="N68" s="3"/>
      <c r="O68" s="3"/>
      <c r="P68" s="3"/>
      <c r="Q68" s="3"/>
      <c r="R68" s="3"/>
      <c r="S68" s="3"/>
      <c r="T68" s="3"/>
      <c r="U68" s="3"/>
    </row>
    <row r="69" spans="1:21" ht="63.75" customHeight="1" x14ac:dyDescent="0.4">
      <c r="A69" s="11" t="s">
        <v>140</v>
      </c>
      <c r="B69" s="7" t="s">
        <v>179</v>
      </c>
      <c r="C69" s="12" t="s">
        <v>141</v>
      </c>
      <c r="D69" s="6" t="s">
        <v>231</v>
      </c>
      <c r="E69" s="7" t="s">
        <v>55</v>
      </c>
      <c r="F69" s="8">
        <v>150</v>
      </c>
      <c r="G69" s="9"/>
      <c r="H69" s="7"/>
      <c r="I69" s="8">
        <v>5</v>
      </c>
      <c r="J69" s="7">
        <f t="shared" si="52"/>
        <v>0</v>
      </c>
      <c r="K69" s="26">
        <f t="shared" si="53"/>
        <v>0</v>
      </c>
      <c r="L69" s="26">
        <f t="shared" si="54"/>
        <v>0</v>
      </c>
      <c r="M69" s="3"/>
      <c r="N69" s="3"/>
      <c r="O69" s="3"/>
      <c r="P69" s="3"/>
      <c r="Q69" s="3"/>
      <c r="R69" s="3"/>
      <c r="S69" s="3"/>
      <c r="T69" s="3"/>
      <c r="U69" s="3"/>
    </row>
    <row r="70" spans="1:21" s="44" customFormat="1" ht="63" customHeight="1" x14ac:dyDescent="0.4">
      <c r="A70" s="39" t="s">
        <v>142</v>
      </c>
      <c r="B70" s="40" t="s">
        <v>180</v>
      </c>
      <c r="C70" s="41" t="s">
        <v>143</v>
      </c>
      <c r="D70" s="41" t="s">
        <v>293</v>
      </c>
      <c r="E70" s="40" t="s">
        <v>55</v>
      </c>
      <c r="F70" s="42">
        <v>500</v>
      </c>
      <c r="G70" s="46" t="s">
        <v>303</v>
      </c>
      <c r="H70" s="40">
        <v>12.9</v>
      </c>
      <c r="I70" s="42">
        <v>5</v>
      </c>
      <c r="J70" s="40">
        <f t="shared" si="52"/>
        <v>13.545000000000002</v>
      </c>
      <c r="K70" s="43">
        <f t="shared" si="53"/>
        <v>6450</v>
      </c>
      <c r="L70" s="43">
        <f t="shared" si="54"/>
        <v>6772.5000000000009</v>
      </c>
      <c r="M70" s="47"/>
      <c r="N70" s="47"/>
      <c r="O70" s="47"/>
      <c r="P70" s="47"/>
      <c r="Q70" s="47"/>
      <c r="R70" s="47"/>
      <c r="S70" s="47"/>
      <c r="T70" s="47"/>
      <c r="U70" s="47"/>
    </row>
    <row r="71" spans="1:21" ht="107" customHeight="1" x14ac:dyDescent="0.4">
      <c r="A71" s="11" t="s">
        <v>144</v>
      </c>
      <c r="B71" s="27" t="s">
        <v>180</v>
      </c>
      <c r="C71" s="12" t="s">
        <v>145</v>
      </c>
      <c r="D71" s="6" t="s">
        <v>232</v>
      </c>
      <c r="E71" s="7" t="s">
        <v>55</v>
      </c>
      <c r="F71" s="8">
        <v>800</v>
      </c>
      <c r="G71" s="38" t="s">
        <v>294</v>
      </c>
      <c r="H71" s="7">
        <v>33.5</v>
      </c>
      <c r="I71" s="8">
        <v>5</v>
      </c>
      <c r="J71" s="7">
        <f t="shared" ref="J71" si="55">H71*1.05</f>
        <v>35.175000000000004</v>
      </c>
      <c r="K71" s="26">
        <f t="shared" ref="K71" si="56">F71*H71</f>
        <v>26800</v>
      </c>
      <c r="L71" s="26">
        <f t="shared" ref="L71" si="57">J71*F71</f>
        <v>28140.000000000004</v>
      </c>
      <c r="M71" s="3"/>
      <c r="N71" s="3"/>
      <c r="O71" s="3"/>
      <c r="P71" s="3"/>
      <c r="Q71" s="3"/>
      <c r="R71" s="3"/>
      <c r="S71" s="3"/>
      <c r="T71" s="3"/>
      <c r="U71" s="3"/>
    </row>
    <row r="72" spans="1:21" ht="48" customHeight="1" x14ac:dyDescent="0.4">
      <c r="A72" s="11" t="s">
        <v>146</v>
      </c>
      <c r="B72" s="27" t="s">
        <v>180</v>
      </c>
      <c r="C72" s="12" t="s">
        <v>147</v>
      </c>
      <c r="D72" s="6" t="s">
        <v>233</v>
      </c>
      <c r="E72" s="7" t="s">
        <v>55</v>
      </c>
      <c r="F72" s="8">
        <v>120</v>
      </c>
      <c r="G72" s="9" t="s">
        <v>295</v>
      </c>
      <c r="H72" s="7">
        <v>5.8</v>
      </c>
      <c r="I72" s="8">
        <v>5</v>
      </c>
      <c r="J72" s="7">
        <f t="shared" ref="J72:J74" si="58">H72*1.05</f>
        <v>6.09</v>
      </c>
      <c r="K72" s="26">
        <f t="shared" ref="K72:K73" si="59">F72*H72</f>
        <v>696</v>
      </c>
      <c r="L72" s="26">
        <f t="shared" ref="L72:L73" si="60">J72*F72</f>
        <v>730.8</v>
      </c>
      <c r="M72" s="3"/>
      <c r="N72" s="3"/>
      <c r="O72" s="3"/>
      <c r="P72" s="3"/>
      <c r="Q72" s="3"/>
      <c r="R72" s="3"/>
      <c r="S72" s="3"/>
      <c r="T72" s="3"/>
      <c r="U72" s="3"/>
    </row>
    <row r="73" spans="1:21" ht="47.25" customHeight="1" x14ac:dyDescent="0.4">
      <c r="A73" s="11" t="s">
        <v>148</v>
      </c>
      <c r="B73" s="27" t="s">
        <v>180</v>
      </c>
      <c r="C73" s="12" t="s">
        <v>149</v>
      </c>
      <c r="D73" s="6" t="s">
        <v>234</v>
      </c>
      <c r="E73" s="7" t="s">
        <v>55</v>
      </c>
      <c r="F73" s="8">
        <v>100</v>
      </c>
      <c r="G73" s="9" t="s">
        <v>296</v>
      </c>
      <c r="H73" s="7">
        <v>5.8</v>
      </c>
      <c r="I73" s="8">
        <v>5</v>
      </c>
      <c r="J73" s="7">
        <f t="shared" si="58"/>
        <v>6.09</v>
      </c>
      <c r="K73" s="26">
        <f t="shared" si="59"/>
        <v>580</v>
      </c>
      <c r="L73" s="26">
        <f t="shared" si="60"/>
        <v>609</v>
      </c>
      <c r="M73" s="3"/>
      <c r="N73" s="3"/>
      <c r="O73" s="3"/>
      <c r="P73" s="3"/>
      <c r="Q73" s="3"/>
      <c r="R73" s="3"/>
      <c r="S73" s="3"/>
      <c r="T73" s="3"/>
      <c r="U73" s="3"/>
    </row>
    <row r="74" spans="1:21" s="44" customFormat="1" ht="49.5" customHeight="1" x14ac:dyDescent="0.4">
      <c r="A74" s="39" t="s">
        <v>150</v>
      </c>
      <c r="B74" s="48" t="s">
        <v>180</v>
      </c>
      <c r="C74" s="41" t="s">
        <v>151</v>
      </c>
      <c r="D74" s="41" t="s">
        <v>301</v>
      </c>
      <c r="E74" s="40" t="s">
        <v>55</v>
      </c>
      <c r="F74" s="42">
        <v>200</v>
      </c>
      <c r="G74" s="46" t="s">
        <v>304</v>
      </c>
      <c r="H74" s="40">
        <v>11.2</v>
      </c>
      <c r="I74" s="42">
        <v>5</v>
      </c>
      <c r="J74" s="40">
        <f t="shared" si="58"/>
        <v>11.76</v>
      </c>
      <c r="K74" s="43">
        <f t="shared" ref="K74" si="61">F74*H74</f>
        <v>2240</v>
      </c>
      <c r="L74" s="43">
        <f t="shared" ref="L74" si="62">J74*F74</f>
        <v>2352</v>
      </c>
      <c r="M74" s="47"/>
      <c r="N74" s="47"/>
      <c r="O74" s="47"/>
      <c r="P74" s="47"/>
      <c r="Q74" s="47"/>
      <c r="R74" s="47"/>
      <c r="S74" s="47"/>
      <c r="T74" s="47"/>
      <c r="U74" s="47"/>
    </row>
    <row r="75" spans="1:21" ht="21.75" customHeight="1" x14ac:dyDescent="0.4">
      <c r="A75" s="11" t="s">
        <v>152</v>
      </c>
      <c r="B75" s="7" t="s">
        <v>171</v>
      </c>
      <c r="C75" s="12" t="s">
        <v>153</v>
      </c>
      <c r="D75" s="6" t="s">
        <v>235</v>
      </c>
      <c r="E75" s="7" t="s">
        <v>55</v>
      </c>
      <c r="F75" s="8">
        <v>2000</v>
      </c>
      <c r="G75" s="7"/>
      <c r="H75" s="7"/>
      <c r="I75" s="8"/>
      <c r="J75" s="7"/>
      <c r="K75" s="26"/>
      <c r="L75" s="26"/>
      <c r="M75" s="3"/>
      <c r="N75" s="3"/>
      <c r="O75" s="3"/>
      <c r="P75" s="3"/>
      <c r="Q75" s="3"/>
      <c r="R75" s="3"/>
      <c r="S75" s="3"/>
      <c r="T75" s="3"/>
      <c r="U75" s="3"/>
    </row>
    <row r="76" spans="1:21" ht="30" customHeight="1" x14ac:dyDescent="0.4">
      <c r="A76" s="28" t="s">
        <v>154</v>
      </c>
      <c r="B76" s="7" t="s">
        <v>171</v>
      </c>
      <c r="C76" s="12" t="s">
        <v>155</v>
      </c>
      <c r="D76" s="6" t="s">
        <v>236</v>
      </c>
      <c r="E76" s="7" t="s">
        <v>55</v>
      </c>
      <c r="F76" s="8">
        <v>500</v>
      </c>
      <c r="G76" s="7"/>
      <c r="H76" s="7"/>
      <c r="I76" s="8"/>
      <c r="J76" s="7"/>
      <c r="K76" s="26"/>
      <c r="L76" s="26"/>
      <c r="M76" s="3"/>
      <c r="N76" s="3"/>
      <c r="O76" s="3"/>
      <c r="P76" s="3"/>
      <c r="Q76" s="3"/>
      <c r="R76" s="3"/>
      <c r="S76" s="3"/>
      <c r="T76" s="3"/>
      <c r="U76" s="3"/>
    </row>
    <row r="77" spans="1:21" ht="50.25" customHeight="1" x14ac:dyDescent="0.4">
      <c r="A77" s="11" t="s">
        <v>156</v>
      </c>
      <c r="B77" s="7" t="s">
        <v>171</v>
      </c>
      <c r="C77" s="14" t="s">
        <v>157</v>
      </c>
      <c r="D77" s="6" t="s">
        <v>237</v>
      </c>
      <c r="E77" s="7" t="s">
        <v>55</v>
      </c>
      <c r="F77" s="8">
        <v>1000</v>
      </c>
      <c r="G77" s="9" t="s">
        <v>297</v>
      </c>
      <c r="H77" s="7">
        <v>5.25</v>
      </c>
      <c r="I77" s="8">
        <v>5</v>
      </c>
      <c r="J77" s="7">
        <f t="shared" ref="J77" si="63">H77*1.05</f>
        <v>5.5125000000000002</v>
      </c>
      <c r="K77" s="26">
        <f t="shared" ref="K77" si="64">F77*H77</f>
        <v>5250</v>
      </c>
      <c r="L77" s="26">
        <f t="shared" ref="L77" si="65">J77*F77</f>
        <v>5512.5</v>
      </c>
      <c r="M77" s="3"/>
      <c r="N77" s="3"/>
      <c r="O77" s="3"/>
      <c r="P77" s="3"/>
      <c r="Q77" s="3"/>
      <c r="R77" s="3"/>
      <c r="S77" s="3"/>
      <c r="T77" s="3"/>
      <c r="U77" s="3"/>
    </row>
    <row r="78" spans="1:21" ht="18.75" customHeight="1" x14ac:dyDescent="0.4">
      <c r="A78" s="11" t="s">
        <v>158</v>
      </c>
      <c r="B78" s="7" t="s">
        <v>180</v>
      </c>
      <c r="C78" s="14" t="s">
        <v>159</v>
      </c>
      <c r="D78" s="6" t="s">
        <v>238</v>
      </c>
      <c r="E78" s="7" t="s">
        <v>55</v>
      </c>
      <c r="F78" s="8">
        <v>200</v>
      </c>
      <c r="G78" s="9"/>
      <c r="H78" s="7"/>
      <c r="I78" s="8"/>
      <c r="J78" s="7"/>
      <c r="K78" s="26"/>
      <c r="L78" s="26"/>
      <c r="M78" s="3"/>
      <c r="N78" s="3"/>
      <c r="O78" s="3"/>
      <c r="P78" s="3"/>
      <c r="Q78" s="3"/>
      <c r="R78" s="3"/>
      <c r="S78" s="3"/>
      <c r="T78" s="3"/>
      <c r="U78" s="3"/>
    </row>
    <row r="79" spans="1:21" ht="29.25" customHeight="1" x14ac:dyDescent="0.4">
      <c r="A79" s="11" t="s">
        <v>160</v>
      </c>
      <c r="B79" s="7" t="s">
        <v>171</v>
      </c>
      <c r="C79" s="14" t="s">
        <v>161</v>
      </c>
      <c r="D79" s="6" t="s">
        <v>239</v>
      </c>
      <c r="E79" s="7" t="s">
        <v>55</v>
      </c>
      <c r="F79" s="8">
        <v>1000</v>
      </c>
      <c r="G79" s="9"/>
      <c r="H79" s="7"/>
      <c r="I79" s="8"/>
      <c r="J79" s="7"/>
      <c r="K79" s="26"/>
      <c r="L79" s="26"/>
      <c r="M79" s="3"/>
      <c r="N79" s="3"/>
      <c r="O79" s="3"/>
      <c r="P79" s="3"/>
      <c r="Q79" s="3"/>
      <c r="R79" s="3"/>
      <c r="S79" s="3"/>
      <c r="T79" s="3"/>
      <c r="U79" s="3"/>
    </row>
    <row r="80" spans="1:21" ht="76.5" customHeight="1" x14ac:dyDescent="0.4">
      <c r="A80" s="11" t="s">
        <v>162</v>
      </c>
      <c r="B80" s="7" t="s">
        <v>171</v>
      </c>
      <c r="C80" s="14" t="s">
        <v>163</v>
      </c>
      <c r="D80" s="6" t="s">
        <v>242</v>
      </c>
      <c r="E80" s="7" t="s">
        <v>55</v>
      </c>
      <c r="F80" s="8">
        <v>750</v>
      </c>
      <c r="G80" s="9" t="s">
        <v>306</v>
      </c>
      <c r="H80" s="7">
        <v>5</v>
      </c>
      <c r="I80" s="8">
        <v>5</v>
      </c>
      <c r="J80" s="7">
        <f t="shared" ref="J80" si="66">H80*1.05</f>
        <v>5.25</v>
      </c>
      <c r="K80" s="26">
        <f t="shared" ref="K80" si="67">F80*H80</f>
        <v>3750</v>
      </c>
      <c r="L80" s="26">
        <f t="shared" ref="L80" si="68">J80*F80</f>
        <v>3937.5</v>
      </c>
      <c r="M80" s="3"/>
      <c r="N80" s="3"/>
      <c r="O80" s="3"/>
      <c r="P80" s="3"/>
      <c r="Q80" s="3"/>
      <c r="R80" s="3"/>
      <c r="S80" s="3"/>
      <c r="T80" s="3"/>
      <c r="U80" s="3"/>
    </row>
    <row r="81" spans="1:21" ht="67.5" customHeight="1" x14ac:dyDescent="0.4">
      <c r="A81" s="11" t="s">
        <v>164</v>
      </c>
      <c r="B81" s="53" t="s">
        <v>171</v>
      </c>
      <c r="C81" s="12" t="s">
        <v>165</v>
      </c>
      <c r="D81" s="6" t="s">
        <v>240</v>
      </c>
      <c r="E81" s="7" t="s">
        <v>55</v>
      </c>
      <c r="F81" s="8">
        <v>203</v>
      </c>
      <c r="G81" s="9" t="s">
        <v>299</v>
      </c>
      <c r="H81" s="7">
        <v>58.5</v>
      </c>
      <c r="I81" s="8">
        <v>5</v>
      </c>
      <c r="J81" s="7">
        <f t="shared" ref="J81" si="69">H81*1.05</f>
        <v>61.425000000000004</v>
      </c>
      <c r="K81" s="26">
        <f t="shared" ref="K81" si="70">F81*H81</f>
        <v>11875.5</v>
      </c>
      <c r="L81" s="26">
        <f t="shared" ref="L81" si="71">J81*F81</f>
        <v>12469.275000000001</v>
      </c>
      <c r="M81" s="3"/>
      <c r="N81" s="3"/>
      <c r="O81" s="3"/>
      <c r="P81" s="3"/>
      <c r="Q81" s="3"/>
      <c r="R81" s="3"/>
      <c r="S81" s="3"/>
      <c r="T81" s="3"/>
      <c r="U81" s="3"/>
    </row>
    <row r="82" spans="1:21" ht="49.5" customHeight="1" x14ac:dyDescent="0.45">
      <c r="A82" s="11" t="s">
        <v>166</v>
      </c>
      <c r="B82" s="27" t="s">
        <v>171</v>
      </c>
      <c r="C82" s="12" t="s">
        <v>167</v>
      </c>
      <c r="D82" s="15" t="s">
        <v>241</v>
      </c>
      <c r="E82" s="7" t="s">
        <v>55</v>
      </c>
      <c r="F82" s="8">
        <v>250</v>
      </c>
      <c r="G82" s="9"/>
      <c r="H82" s="7"/>
      <c r="I82" s="8"/>
      <c r="J82" s="7"/>
      <c r="K82" s="26"/>
      <c r="L82" s="26"/>
      <c r="M82" s="4"/>
      <c r="N82" s="4"/>
      <c r="O82" s="4"/>
      <c r="P82" s="4"/>
      <c r="Q82" s="4"/>
      <c r="R82" s="4"/>
      <c r="S82" s="4"/>
      <c r="T82" s="4"/>
      <c r="U82" s="4"/>
    </row>
    <row r="85" spans="1:21" ht="15.75" customHeight="1" x14ac:dyDescent="0.3">
      <c r="D85" s="36" t="s">
        <v>251</v>
      </c>
    </row>
    <row r="86" spans="1:21" ht="28" x14ac:dyDescent="0.3">
      <c r="D86" s="35" t="s">
        <v>249</v>
      </c>
    </row>
    <row r="87" spans="1:21" x14ac:dyDescent="0.3">
      <c r="D87" s="35" t="s">
        <v>250</v>
      </c>
    </row>
    <row r="96" spans="1:21" x14ac:dyDescent="0.3">
      <c r="A96" s="29"/>
      <c r="B96" s="30"/>
      <c r="C96" s="31"/>
      <c r="D96" s="31"/>
      <c r="E96" s="31"/>
      <c r="F96" s="32"/>
      <c r="G96" s="31"/>
      <c r="H96" s="33"/>
      <c r="I96" s="32"/>
      <c r="J96" s="33"/>
      <c r="K96" s="34"/>
      <c r="L96" s="34"/>
      <c r="M96" s="5"/>
    </row>
  </sheetData>
  <mergeCells count="6">
    <mergeCell ref="D52:J52"/>
    <mergeCell ref="C13:D13"/>
    <mergeCell ref="C17:D17"/>
    <mergeCell ref="C46:D46"/>
    <mergeCell ref="D16:J16"/>
    <mergeCell ref="D20:J20"/>
  </mergeCells>
  <pageMargins left="0.39370078740157483" right="0.39370078740157483" top="0.78740157480314965" bottom="0.39370078740157483" header="0" footer="0"/>
  <pageSetup paperSize="9" scale="4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CACFA8735753D34DA9EE10F8DFB36D64" ma:contentTypeVersion="18" ma:contentTypeDescription="Kurkite naują dokumentą." ma:contentTypeScope="" ma:versionID="4a7fe83c848282b9185b96af89bb5275">
  <xsd:schema xmlns:xsd="http://www.w3.org/2001/XMLSchema" xmlns:xs="http://www.w3.org/2001/XMLSchema" xmlns:p="http://schemas.microsoft.com/office/2006/metadata/properties" xmlns:ns2="a511c05a-1ba1-4532-8ab5-d3c84efe769a" xmlns:ns3="f333e39f-fcba-4210-b53b-a001afe1f638" targetNamespace="http://schemas.microsoft.com/office/2006/metadata/properties" ma:root="true" ma:fieldsID="0db78ccb334455063a471170a5625e8a" ns2:_="" ns3:_="">
    <xsd:import namespace="a511c05a-1ba1-4532-8ab5-d3c84efe769a"/>
    <xsd:import namespace="f333e39f-fcba-4210-b53b-a001afe1f63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11c05a-1ba1-4532-8ab5-d3c84efe769a"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22" nillable="true" ma:displayName="Taxonomy Catch All Column" ma:hidden="true" ma:list="{b1dd2b28-09c1-4ba6-8107-de34d9cab6f4}" ma:internalName="TaxCatchAll" ma:showField="CatchAllData" ma:web="a511c05a-1ba1-4532-8ab5-d3c84efe769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333e39f-fcba-4210-b53b-a001afe1f63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Vaizdų žymės" ma:readOnly="false" ma:fieldId="{5cf76f15-5ced-4ddc-b409-7134ff3c332f}" ma:taxonomyMulti="true" ma:sspId="1678cdd1-2fdc-4195-9709-979632e64614"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333e39f-fcba-4210-b53b-a001afe1f638">
      <Terms xmlns="http://schemas.microsoft.com/office/infopath/2007/PartnerControls"/>
    </lcf76f155ced4ddcb4097134ff3c332f>
    <TaxCatchAll xmlns="a511c05a-1ba1-4532-8ab5-d3c84efe769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AEC9F9-E689-406C-83D9-532938D495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11c05a-1ba1-4532-8ab5-d3c84efe769a"/>
    <ds:schemaRef ds:uri="f333e39f-fcba-4210-b53b-a001afe1f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89F1AE-3FE7-4AD6-BF87-DAD19363559A}">
  <ds:schemaRefs>
    <ds:schemaRef ds:uri="http://schemas.microsoft.com/office/2006/metadata/properties"/>
    <ds:schemaRef ds:uri="http://schemas.microsoft.com/office/infopath/2007/PartnerControls"/>
    <ds:schemaRef ds:uri="f333e39f-fcba-4210-b53b-a001afe1f638"/>
    <ds:schemaRef ds:uri="a511c05a-1ba1-4532-8ab5-d3c84efe769a"/>
  </ds:schemaRefs>
</ds:datastoreItem>
</file>

<file path=customXml/itemProps3.xml><?xml version="1.0" encoding="utf-8"?>
<ds:datastoreItem xmlns:ds="http://schemas.openxmlformats.org/officeDocument/2006/customXml" ds:itemID="{992005FA-B941-43D5-A974-79A8ACCE70F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Auksė Čižiūnaitė-Rupeikienė</cp:lastModifiedBy>
  <cp:lastPrinted>2023-10-11T09:03:42Z</cp:lastPrinted>
  <dcterms:created xsi:type="dcterms:W3CDTF">2023-09-25T11:34:54Z</dcterms:created>
  <dcterms:modified xsi:type="dcterms:W3CDTF">2023-11-23T12:17:42Z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0x010100CACFA8735753D34DA9EE10F8DFB36D64</vt:lpwstr>
  </property>
  <property fmtid="{D5CDD505-2E9C-101B-9397-08002B2CF9AE}" pid="3" name="MediaServiceImageTags">
    <vt:lpwstr/>
  </property>
</Properties>
</file>