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ta\Desktop\709418 - Mokymo pastato 15C2p rekonstravimas, keičiant paskirtį į specialiąją, Liepojos g. 5, Klaipėda\TEIKIMAS\"/>
    </mc:Choice>
  </mc:AlternateContent>
  <bookViews>
    <workbookView xWindow="-30180" yWindow="495" windowWidth="27645" windowHeight="16935" activeTab="1"/>
  </bookViews>
  <sheets>
    <sheet name="Pasiūlymas" sheetId="1" r:id="rId1"/>
    <sheet name="Subtiekėjai ir priedai" sheetId="2" r:id="rId2"/>
  </sheets>
  <calcPr calcId="152511"/>
</workbook>
</file>

<file path=xl/calcChain.xml><?xml version="1.0" encoding="utf-8"?>
<calcChain xmlns="http://schemas.openxmlformats.org/spreadsheetml/2006/main">
  <c r="F34" i="1" l="1"/>
  <c r="F36" i="1" l="1"/>
  <c r="F35" i="1"/>
  <c r="F37" i="1" s="1"/>
  <c r="G38" i="1" l="1"/>
  <c r="G37" i="1"/>
  <c r="G21" i="1"/>
  <c r="F38" i="1" l="1"/>
  <c r="F39" i="1" s="1"/>
</calcChain>
</file>

<file path=xl/sharedStrings.xml><?xml version="1.0" encoding="utf-8"?>
<sst xmlns="http://schemas.openxmlformats.org/spreadsheetml/2006/main" count="127" uniqueCount="111">
  <si>
    <t>PIRKIMO SĄLYGŲ PRIEDAS "PASIŪLYMO FORMA"</t>
  </si>
  <si>
    <t>Kam:</t>
  </si>
  <si>
    <t>Infrastruktūros valdymo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</si>
  <si>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</si>
  <si>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</si>
  <si>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</si>
  <si>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</si>
  <si>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</si>
  <si>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</si>
  <si>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</si>
  <si>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</si>
  <si>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</si>
  <si>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</si>
  <si>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</si>
  <si>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</si>
  <si>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</si>
  <si>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</si>
  <si>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</si>
  <si>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</si>
  <si>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</si>
  <si>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</si>
  <si>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</si>
  <si>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</si>
  <si>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</si>
  <si>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</si>
  <si>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</si>
  <si>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</si>
  <si>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</si>
  <si>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</si>
  <si>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</si>
  <si>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</si>
  <si>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</si>
  <si>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</si>
  <si>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</si>
  <si>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</si>
  <si>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</si>
  <si>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</si>
  <si>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</si>
  <si>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</si>
  <si>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</si>
  <si>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</si>
  <si>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</si>
  <si>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</si>
  <si>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</si>
  <si>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</si>
  <si>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</si>
  <si>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</si>
  <si>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</si>
  <si>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</si>
  <si>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</si>
  <si>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</si>
  <si>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</si>
  <si>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</si>
  <si>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</si>
  <si>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</si>
  <si>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</si>
  <si>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</si>
  <si>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</si>
  <si>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</si>
  <si>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</si>
  <si>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2788 2023-11-08 17:10:31</t>
  </si>
  <si>
    <t>1.2.</t>
  </si>
  <si>
    <t>Inžinerinės paslaugos</t>
  </si>
  <si>
    <t>Mokymo pastato 15C2p rekonstravimas, keičiant paskirtį į specialiąją, Liepojos g. 5, Klaipėda projektavimo paslaugos ir rekonstravimo darbai</t>
  </si>
  <si>
    <t>Mokymo pastato 15C2p rekonstravimas, keičiant paskirtį į specialiąją, Liepojos g. 5, Klaipėda rekonstravimo darbai</t>
  </si>
  <si>
    <t>Projektavimo paslaugos</t>
  </si>
  <si>
    <t>1.3.</t>
  </si>
  <si>
    <t>Klaipėda</t>
  </si>
  <si>
    <t>UAB "Konsolė"</t>
  </si>
  <si>
    <t>Liepų g. 79, LT-92195  Klaipėda</t>
  </si>
  <si>
    <t>LT405820515</t>
  </si>
  <si>
    <t>AB bankas "Swedbankas", A/S Nr. LT807300010002310902, banko kodas 73000</t>
  </si>
  <si>
    <t>Direktorius Gintaras Pužas</t>
  </si>
  <si>
    <t>370 698 37184, el. paštas: gintaras@konsole.lt</t>
  </si>
  <si>
    <t>Direktorius gamybai Sergey Leshchenya, tel.+370 698 36698;  el paštas: gamyba@konsole.lt</t>
  </si>
  <si>
    <t>Valdas Mikalauskas</t>
  </si>
  <si>
    <t>Ramūnas Sarakauskas</t>
  </si>
  <si>
    <t>Alksnynės g. 7-34, Klaipėda</t>
  </si>
  <si>
    <t>Sulupės g. 13-23, Klaipėda</t>
  </si>
  <si>
    <t>Matininko darbai</t>
  </si>
  <si>
    <t>2.5.</t>
  </si>
  <si>
    <t>2.6.</t>
  </si>
  <si>
    <t>UAB "TS Projects"</t>
  </si>
  <si>
    <t>Įmonės kodas 300021780  , adresas: Lietuvininkų g. 61-8, LT-99135, Šilutė</t>
  </si>
  <si>
    <t>2.1.; 2.2.</t>
  </si>
  <si>
    <t>Netaikoma</t>
  </si>
  <si>
    <t>Ne</t>
  </si>
  <si>
    <t>Susitarimas su specialistu Ramūnu Sarakausku</t>
  </si>
  <si>
    <t>Susitarimas su specialistu Valdu Mikalausku</t>
  </si>
  <si>
    <t>Nac. saugumo reikalavimų atitikties deklaracija (UAB "Konsolė")</t>
  </si>
  <si>
    <t>Nac. saugumo reikalavimų atitikties deklaracija (UAB "TS Projects")</t>
  </si>
  <si>
    <t>Direktorius</t>
  </si>
  <si>
    <t>Gintaras Pužas</t>
  </si>
  <si>
    <t xml:space="preserve">Projektavimo paslaugos </t>
  </si>
  <si>
    <t>Feliksas Stanišauskas</t>
  </si>
  <si>
    <t>2.2.</t>
  </si>
  <si>
    <t>Tatjana Zanofrijeva</t>
  </si>
  <si>
    <t>Mindaugas Laučys</t>
  </si>
  <si>
    <t>Projekto dalies (statinio statybos skaičiuojamosios kainos nustatymas) vadovas</t>
  </si>
  <si>
    <t>Sutartys su projekto dalių vadovais</t>
  </si>
  <si>
    <t>Liepų g.  20-9, Šilutė</t>
  </si>
  <si>
    <t xml:space="preserve">M. Londono g. 43-5, Aukštkiemių k., Sendvario sen., Klaipėdos raj. </t>
  </si>
  <si>
    <t>Projekto dalies (šildymas, vėdinimas, oro kondicionavimas, lauko inžinerinių tinklų ( šilumos), šilumos punktas) vadovė</t>
  </si>
  <si>
    <t>Alvydas Kunavičius</t>
  </si>
  <si>
    <t>Balsių g. 100-2, Vilnius</t>
  </si>
  <si>
    <t>Projekto dalies (elektrotechnikos, gaisrinės signalizacijos) vadovas</t>
  </si>
  <si>
    <t>Projekto dalies (Telekomunikacijų) vadovas</t>
  </si>
  <si>
    <t>Geodezijos darbai</t>
  </si>
  <si>
    <t>Minijos g. 1, Klaipėda</t>
  </si>
  <si>
    <t>Taip (asmens duomenų apsaugos įstatymas)</t>
  </si>
  <si>
    <r>
      <rPr>
        <b/>
        <sz val="11"/>
        <color theme="1"/>
        <rFont val="Calibri"/>
        <family val="2"/>
        <charset val="186"/>
        <scheme val="minor"/>
      </rPr>
      <t>UAB "Konsolė"</t>
    </r>
    <r>
      <rPr>
        <sz val="11"/>
        <color theme="1"/>
        <rFont val="Calibri"/>
        <family val="2"/>
        <scheme val="minor"/>
      </rPr>
      <t xml:space="preserve">- Įmonės vadovas Gintaras Pužas, vyr buhalterė Vaida Reivytytė, įmonėje veikia kolegialus valdymo organas- Valdyba, kurią sudaro: valdybos pirmininkė Julija Palionienė, valdybos nariai: Gintaras Pužas, Žygimantas Skutulas, Julija Palionienė. </t>
    </r>
    <r>
      <rPr>
        <b/>
        <sz val="11"/>
        <color theme="1"/>
        <rFont val="Calibri"/>
        <family val="2"/>
        <charset val="186"/>
        <scheme val="minor"/>
      </rPr>
      <t xml:space="preserve"> Ūkio subjektas, kurio pajėgumais remiamasi UAB "TS Projects" - </t>
    </r>
    <r>
      <rPr>
        <sz val="11"/>
        <color theme="1"/>
        <rFont val="Calibri"/>
        <family val="2"/>
        <charset val="186"/>
        <scheme val="minor"/>
      </rPr>
      <t>įmonės vadovė Laura Jurkuvienė, buhalterė - Valda Bertašienė, įmonėje viekia vienasmenis vadovavimas-vadovė Laura Jurkuvienė</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</si>
</sst>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5" fillId="2" borderId="0" xfId="0" applyFont="1" applyFill="1" applyAlignment="1">
      <alignment horizontal="center"/>
    </xf>
    <xf numFmtId="0" fontId="4" fillId="2" borderId="1" xfId="0" applyFont="1" applyFill="1" applyBorder="1" applyAlignment="1">
      <alignment horizontal="left"/>
    </xf>
    <xf numFmtId="0" fontId="4" fillId="2" borderId="3" xfId="0" applyFont="1" applyFill="1" applyBorder="1"/>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4" xfId="0" applyFont="1" applyFill="1" applyBorder="1" applyAlignment="1">
      <alignment horizontal="center" vertical="center"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0" borderId="23" xfId="0" applyFont="1" applyFill="1" applyBorder="1"/>
    <xf numFmtId="0" fontId="4" fillId="4" borderId="23" xfId="0" applyFont="1" applyFill="1" applyBorder="1" applyAlignment="1">
      <alignment wrapText="1"/>
    </xf>
    <xf numFmtId="0" fontId="3" fillId="4" borderId="23" xfId="0" applyFont="1" applyFill="1" applyBorder="1"/>
    <xf numFmtId="0" fontId="3" fillId="2" borderId="0" xfId="0" applyFont="1" applyFill="1"/>
    <xf numFmtId="0" fontId="3" fillId="0" borderId="23" xfId="0" applyFont="1" applyFill="1" applyBorder="1"/>
    <xf numFmtId="14" fontId="4" fillId="5" borderId="1" xfId="0" applyNumberFormat="1" applyFont="1" applyFill="1" applyBorder="1" applyProtection="1">
      <protection locked="0"/>
    </xf>
    <xf numFmtId="0" fontId="4" fillId="5" borderId="1" xfId="0" applyFont="1" applyFill="1" applyBorder="1" applyAlignment="1" applyProtection="1">
      <alignment horizontal="right"/>
      <protection locked="0"/>
    </xf>
    <xf numFmtId="16" fontId="4" fillId="3" borderId="8" xfId="0" applyNumberFormat="1" applyFont="1" applyFill="1" applyBorder="1" applyAlignment="1" applyProtection="1">
      <alignment horizontal="center" vertical="center"/>
      <protection locked="0"/>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0" fillId="0" borderId="23" xfId="0" applyBorder="1"/>
    <xf numFmtId="0" fontId="2" fillId="6" borderId="23" xfId="0" applyFont="1" applyFill="1" applyBorder="1" applyAlignment="1" applyProtection="1">
      <alignment horizontal="left" vertical="center" wrapText="1"/>
      <protection locked="0"/>
    </xf>
    <xf numFmtId="0" fontId="0" fillId="0" borderId="23" xfId="0" applyBorder="1" applyAlignment="1" applyProtection="1">
      <alignment horizontal="left"/>
      <protection locked="0"/>
    </xf>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5" borderId="1" xfId="0" applyFont="1" applyFill="1" applyBorder="1" applyAlignment="1" applyProtection="1">
      <alignment horizontal="left" vertical="center" wrapText="1"/>
      <protection locked="0"/>
    </xf>
    <xf numFmtId="0" fontId="0" fillId="0" borderId="16" xfId="0" applyBorder="1" applyAlignment="1" applyProtection="1">
      <alignment horizontal="left"/>
      <protection locked="0"/>
    </xf>
    <xf numFmtId="0" fontId="0" fillId="0" borderId="15" xfId="0" applyBorder="1" applyAlignment="1" applyProtection="1">
      <alignment horizontal="left"/>
      <protection locked="0"/>
    </xf>
    <xf numFmtId="0" fontId="4" fillId="6" borderId="1" xfId="0" applyFont="1" applyFill="1" applyBorder="1" applyAlignment="1" applyProtection="1">
      <alignment horizontal="left" vertical="center" wrapText="1"/>
      <protection locked="0"/>
    </xf>
    <xf numFmtId="49" fontId="6" fillId="2" borderId="2" xfId="0" applyNumberFormat="1" applyFont="1" applyFill="1" applyBorder="1" applyAlignment="1">
      <alignment horizontal="left" vertical="center" wrapText="1"/>
    </xf>
    <xf numFmtId="0" fontId="0" fillId="0" borderId="22" xfId="0" applyBorder="1"/>
    <xf numFmtId="49" fontId="6" fillId="2" borderId="2" xfId="0" applyNumberFormat="1" applyFont="1" applyFill="1" applyBorder="1" applyAlignment="1">
      <alignment horizontal="left" vertical="center"/>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7" fillId="2" borderId="0" xfId="0" applyFont="1" applyFill="1" applyAlignment="1">
      <alignment horizontal="left" vertical="top" wrapText="1"/>
    </xf>
    <xf numFmtId="0" fontId="4" fillId="2" borderId="0" xfId="0" applyFont="1" applyFill="1" applyAlignment="1">
      <alignment horizontal="right"/>
    </xf>
    <xf numFmtId="0" fontId="4" fillId="3" borderId="0" xfId="0" applyFont="1" applyFill="1" applyProtection="1">
      <protection locked="0"/>
    </xf>
    <xf numFmtId="0" fontId="0" fillId="0" borderId="16" xfId="0" applyBorder="1"/>
    <xf numFmtId="0" fontId="4" fillId="5" borderId="17" xfId="0" applyFont="1" applyFill="1" applyBorder="1" applyAlignment="1" applyProtection="1">
      <alignment horizontal="center" vertical="center" wrapText="1"/>
      <protection locked="0"/>
    </xf>
    <xf numFmtId="0" fontId="0" fillId="0" borderId="17" xfId="0" applyBorder="1"/>
    <xf numFmtId="0" fontId="4" fillId="4" borderId="1" xfId="0" applyFont="1" applyFill="1" applyBorder="1" applyAlignment="1">
      <alignment horizontal="left" vertical="center" wrapText="1"/>
    </xf>
    <xf numFmtId="0" fontId="5" fillId="2" borderId="0" xfId="0" applyFont="1" applyFill="1" applyAlignment="1">
      <alignment horizontal="left"/>
    </xf>
    <xf numFmtId="0" fontId="4" fillId="2" borderId="12" xfId="0" applyFont="1" applyFill="1" applyBorder="1" applyAlignment="1">
      <alignment horizontal="center" vertical="center" wrapText="1"/>
    </xf>
    <xf numFmtId="0" fontId="0" fillId="0" borderId="13" xfId="0" applyBorder="1"/>
    <xf numFmtId="0" fontId="0" fillId="0" borderId="12" xfId="0" applyBorder="1"/>
    <xf numFmtId="0" fontId="4" fillId="2" borderId="14" xfId="0" applyFont="1" applyFill="1" applyBorder="1" applyAlignment="1">
      <alignment horizontal="center" vertical="center" wrapText="1"/>
    </xf>
    <xf numFmtId="0" fontId="0" fillId="0" borderId="14"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
  <sheetViews>
    <sheetView topLeftCell="A17" workbookViewId="0">
      <selection activeCell="C21" sqref="C21:F2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63</v>
      </c>
      <c r="B4" s="10"/>
    </row>
    <row r="5" spans="1:6" x14ac:dyDescent="0.25">
      <c r="A5" s="10"/>
      <c r="B5" s="10"/>
    </row>
    <row r="6" spans="1:6" x14ac:dyDescent="0.25">
      <c r="A6" s="7" t="s">
        <v>1</v>
      </c>
      <c r="B6" s="12" t="s">
        <v>2</v>
      </c>
    </row>
    <row r="7" spans="1:6" x14ac:dyDescent="0.25">
      <c r="B7" s="10"/>
    </row>
    <row r="8" spans="1:6" x14ac:dyDescent="0.25">
      <c r="A8" s="2" t="s">
        <v>3</v>
      </c>
      <c r="B8" s="30">
        <v>45359</v>
      </c>
    </row>
    <row r="9" spans="1:6" x14ac:dyDescent="0.25">
      <c r="A9" s="2" t="s">
        <v>4</v>
      </c>
      <c r="B9" s="13">
        <v>8</v>
      </c>
    </row>
    <row r="10" spans="1:6" x14ac:dyDescent="0.25">
      <c r="A10" s="2" t="s">
        <v>5</v>
      </c>
      <c r="B10" s="31" t="s">
        <v>67</v>
      </c>
    </row>
    <row r="12" spans="1:6" ht="15.75" x14ac:dyDescent="0.25">
      <c r="A12" s="40" t="s">
        <v>6</v>
      </c>
      <c r="B12" s="41"/>
      <c r="C12" s="42" t="s">
        <v>68</v>
      </c>
      <c r="D12" s="43"/>
      <c r="E12" s="43"/>
      <c r="F12" s="44"/>
    </row>
    <row r="13" spans="1:6" ht="15.95" customHeight="1" x14ac:dyDescent="0.25">
      <c r="A13" s="48" t="s">
        <v>7</v>
      </c>
      <c r="B13" s="47"/>
      <c r="C13" s="42">
        <v>140582050</v>
      </c>
      <c r="D13" s="43"/>
      <c r="E13" s="43"/>
      <c r="F13" s="44"/>
    </row>
    <row r="14" spans="1:6" ht="15.95" customHeight="1" x14ac:dyDescent="0.25">
      <c r="A14" s="48" t="s">
        <v>8</v>
      </c>
      <c r="B14" s="47"/>
      <c r="C14" s="42" t="s">
        <v>69</v>
      </c>
      <c r="D14" s="43"/>
      <c r="E14" s="43"/>
      <c r="F14" s="44"/>
    </row>
    <row r="15" spans="1:6" ht="15.95" customHeight="1" x14ac:dyDescent="0.25">
      <c r="A15" s="40" t="s">
        <v>9</v>
      </c>
      <c r="B15" s="41"/>
      <c r="C15" s="42" t="s">
        <v>70</v>
      </c>
      <c r="D15" s="43"/>
      <c r="E15" s="43"/>
      <c r="F15" s="44"/>
    </row>
    <row r="16" spans="1:6" ht="63" customHeight="1" x14ac:dyDescent="0.25">
      <c r="A16" s="46" t="s">
        <v>10</v>
      </c>
      <c r="B16" s="47"/>
      <c r="C16" s="42" t="s">
        <v>71</v>
      </c>
      <c r="D16" s="43"/>
      <c r="E16" s="43"/>
      <c r="F16" s="44"/>
    </row>
    <row r="17" spans="1:7" ht="15.95" customHeight="1" x14ac:dyDescent="0.25">
      <c r="A17" s="40" t="s">
        <v>11</v>
      </c>
      <c r="B17" s="41"/>
      <c r="C17" s="42" t="s">
        <v>72</v>
      </c>
      <c r="D17" s="43"/>
      <c r="E17" s="43"/>
      <c r="F17" s="44"/>
    </row>
    <row r="18" spans="1:7" ht="15.95" customHeight="1" x14ac:dyDescent="0.25">
      <c r="A18" s="40" t="s">
        <v>12</v>
      </c>
      <c r="B18" s="41"/>
      <c r="C18" s="42" t="s">
        <v>73</v>
      </c>
      <c r="D18" s="43"/>
      <c r="E18" s="43"/>
      <c r="F18" s="44"/>
    </row>
    <row r="19" spans="1:7" ht="48" customHeight="1" x14ac:dyDescent="0.25">
      <c r="A19" s="40" t="s">
        <v>13</v>
      </c>
      <c r="B19" s="41"/>
      <c r="C19" s="42" t="s">
        <v>72</v>
      </c>
      <c r="D19" s="43"/>
      <c r="E19" s="43"/>
      <c r="F19" s="44"/>
    </row>
    <row r="20" spans="1:7" ht="54.95" customHeight="1" x14ac:dyDescent="0.25">
      <c r="A20" s="40" t="s">
        <v>14</v>
      </c>
      <c r="B20" s="41"/>
      <c r="C20" s="45" t="s">
        <v>74</v>
      </c>
      <c r="D20" s="43"/>
      <c r="E20" s="43"/>
      <c r="F20" s="44"/>
    </row>
    <row r="21" spans="1:7" ht="71.099999999999994" customHeight="1" x14ac:dyDescent="0.25">
      <c r="A21" s="35" t="s">
        <v>15</v>
      </c>
      <c r="B21" s="36"/>
      <c r="C21" s="37" t="s">
        <v>110</v>
      </c>
      <c r="D21" s="38"/>
      <c r="E21" s="38"/>
      <c r="F21" s="38"/>
      <c r="G21" s="14" t="str">
        <f>IF((SUMPRODUCT(--(C21=""))&gt;0), "Privaloma užpildyti, kai taikomi pašalinimo pagrindai", "")</f>
        <v/>
      </c>
    </row>
    <row r="22" spans="1:7" ht="18" customHeight="1" x14ac:dyDescent="0.25">
      <c r="A22" s="8"/>
      <c r="B22" s="8"/>
      <c r="C22" s="9"/>
      <c r="D22" s="9"/>
      <c r="E22" s="9"/>
      <c r="F22" s="9"/>
    </row>
    <row r="23" spans="1:7" x14ac:dyDescent="0.25">
      <c r="A23" s="39"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34" t="s">
        <v>21</v>
      </c>
      <c r="B28" s="33"/>
      <c r="C28" s="33"/>
      <c r="D28" s="33"/>
      <c r="E28" s="33"/>
      <c r="F28" s="33"/>
    </row>
    <row r="29" spans="1:7" x14ac:dyDescent="0.25">
      <c r="A29" s="33" t="s">
        <v>22</v>
      </c>
      <c r="B29" s="33"/>
      <c r="C29" s="33"/>
      <c r="D29" s="33"/>
      <c r="E29" s="33"/>
      <c r="F29" s="33"/>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30</v>
      </c>
      <c r="F33" s="16" t="s">
        <v>31</v>
      </c>
    </row>
    <row r="34" spans="1:7" s="28" customFormat="1" x14ac:dyDescent="0.25">
      <c r="A34" s="27" t="s">
        <v>32</v>
      </c>
      <c r="B34" s="27" t="s">
        <v>65</v>
      </c>
      <c r="C34" s="27">
        <v>1</v>
      </c>
      <c r="D34" s="27" t="s">
        <v>33</v>
      </c>
      <c r="E34" s="29">
        <v>20500</v>
      </c>
      <c r="F34" s="27">
        <f>C34*E34</f>
        <v>20500</v>
      </c>
    </row>
    <row r="35" spans="1:7" ht="30" x14ac:dyDescent="0.25">
      <c r="A35" s="27" t="s">
        <v>61</v>
      </c>
      <c r="B35" s="26" t="s">
        <v>64</v>
      </c>
      <c r="C35" s="17">
        <v>1</v>
      </c>
      <c r="D35" s="17" t="s">
        <v>33</v>
      </c>
      <c r="E35" s="25">
        <v>1130698</v>
      </c>
      <c r="F35" s="16">
        <f>C35*E35</f>
        <v>1130698</v>
      </c>
    </row>
    <row r="36" spans="1:7" x14ac:dyDescent="0.25">
      <c r="A36" s="17" t="s">
        <v>66</v>
      </c>
      <c r="B36" s="17" t="s">
        <v>62</v>
      </c>
      <c r="C36" s="17">
        <v>1</v>
      </c>
      <c r="D36" s="17" t="s">
        <v>33</v>
      </c>
      <c r="E36" s="18">
        <v>5000</v>
      </c>
      <c r="F36" s="17">
        <f>C36*E36</f>
        <v>5000</v>
      </c>
    </row>
    <row r="37" spans="1:7" x14ac:dyDescent="0.25">
      <c r="E37" s="16" t="s">
        <v>34</v>
      </c>
      <c r="F37" s="16">
        <f>SUM(F34:F35,F36)</f>
        <v>1156198</v>
      </c>
      <c r="G37" s="14" t="str">
        <f>IF(F36="","Neužpildytos visos objektų kainos","")</f>
        <v/>
      </c>
    </row>
    <row r="38" spans="1:7" x14ac:dyDescent="0.25">
      <c r="C38" s="16" t="s">
        <v>35</v>
      </c>
      <c r="D38" s="19">
        <v>21</v>
      </c>
      <c r="E38" s="16" t="s">
        <v>36</v>
      </c>
      <c r="F38" s="16">
        <f>IF(OR(F37="",D38=""),"", ROUND(PRODUCT(D38,F37)/100,2))</f>
        <v>242801.58</v>
      </c>
      <c r="G38" s="14" t="str">
        <f>IF(D38="", "Nurodykite taikomą PVM dydį", "")</f>
        <v/>
      </c>
    </row>
    <row r="39" spans="1:7" x14ac:dyDescent="0.25">
      <c r="E39" s="16" t="s">
        <v>37</v>
      </c>
      <c r="F39" s="16">
        <f>IF(ISBLANK(F38), "", ROUND(SUM(F37:F38),2))</f>
        <v>1398999.58</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13" workbookViewId="0">
      <selection activeCell="I15" sqref="I15:J15"/>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7" t="s">
        <v>38</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3"/>
      <c r="B4" s="3"/>
      <c r="C4" s="3"/>
      <c r="D4" s="3"/>
      <c r="E4" s="3"/>
      <c r="F4" s="3"/>
      <c r="G4" s="3"/>
      <c r="H4" s="3"/>
      <c r="I4" s="3"/>
      <c r="J4" s="3"/>
    </row>
    <row r="5" spans="1:11" ht="48" customHeight="1" x14ac:dyDescent="0.25">
      <c r="A5" s="74" t="s">
        <v>39</v>
      </c>
      <c r="B5" s="65"/>
      <c r="C5" s="75" t="s">
        <v>40</v>
      </c>
      <c r="D5" s="64"/>
      <c r="E5" s="65"/>
      <c r="F5" s="75" t="s">
        <v>41</v>
      </c>
      <c r="G5" s="64"/>
      <c r="H5" s="65"/>
      <c r="I5" s="75" t="s">
        <v>42</v>
      </c>
      <c r="J5" s="65"/>
      <c r="K5" s="4" t="s">
        <v>43</v>
      </c>
    </row>
    <row r="6" spans="1:11" ht="48.95" customHeight="1" x14ac:dyDescent="0.25">
      <c r="A6" s="68" t="s">
        <v>82</v>
      </c>
      <c r="B6" s="41"/>
      <c r="C6" s="69" t="s">
        <v>83</v>
      </c>
      <c r="D6" s="58"/>
      <c r="E6" s="41"/>
      <c r="F6" s="69" t="s">
        <v>93</v>
      </c>
      <c r="G6" s="58"/>
      <c r="H6" s="41"/>
      <c r="I6" s="69">
        <v>1.01</v>
      </c>
      <c r="J6" s="41"/>
      <c r="K6" s="20" t="s">
        <v>84</v>
      </c>
    </row>
    <row r="7" spans="1:11" ht="48.95" customHeight="1" x14ac:dyDescent="0.25">
      <c r="A7" s="68" t="s">
        <v>94</v>
      </c>
      <c r="B7" s="41"/>
      <c r="C7" s="69" t="s">
        <v>100</v>
      </c>
      <c r="D7" s="58"/>
      <c r="E7" s="41"/>
      <c r="F7" s="69" t="s">
        <v>105</v>
      </c>
      <c r="G7" s="58"/>
      <c r="H7" s="41"/>
      <c r="I7" s="69">
        <v>0.15</v>
      </c>
      <c r="J7" s="41"/>
      <c r="K7" s="20" t="s">
        <v>95</v>
      </c>
    </row>
    <row r="8" spans="1:11" ht="48.95" customHeight="1" x14ac:dyDescent="0.25">
      <c r="A8" s="68" t="s">
        <v>96</v>
      </c>
      <c r="B8" s="41"/>
      <c r="C8" s="69" t="s">
        <v>101</v>
      </c>
      <c r="D8" s="58"/>
      <c r="E8" s="41"/>
      <c r="F8" s="69" t="s">
        <v>102</v>
      </c>
      <c r="G8" s="58"/>
      <c r="H8" s="41"/>
      <c r="I8" s="69">
        <v>0.28999999999999998</v>
      </c>
      <c r="J8" s="41"/>
      <c r="K8" s="20" t="s">
        <v>95</v>
      </c>
    </row>
    <row r="9" spans="1:11" ht="48.95" customHeight="1" x14ac:dyDescent="0.25">
      <c r="A9" s="68" t="s">
        <v>103</v>
      </c>
      <c r="B9" s="41"/>
      <c r="C9" s="69" t="s">
        <v>104</v>
      </c>
      <c r="D9" s="58"/>
      <c r="E9" s="41"/>
      <c r="F9" s="69" t="s">
        <v>106</v>
      </c>
      <c r="G9" s="58"/>
      <c r="H9" s="41"/>
      <c r="I9" s="69">
        <v>0.18</v>
      </c>
      <c r="J9" s="41"/>
      <c r="K9" s="20" t="s">
        <v>95</v>
      </c>
    </row>
    <row r="10" spans="1:11" ht="48.95" customHeight="1" x14ac:dyDescent="0.25">
      <c r="A10" s="68" t="s">
        <v>97</v>
      </c>
      <c r="B10" s="41"/>
      <c r="C10" s="69" t="s">
        <v>108</v>
      </c>
      <c r="D10" s="58"/>
      <c r="E10" s="41"/>
      <c r="F10" s="69" t="s">
        <v>98</v>
      </c>
      <c r="G10" s="58"/>
      <c r="H10" s="41"/>
      <c r="I10" s="69">
        <v>0.14000000000000001</v>
      </c>
      <c r="J10" s="41"/>
      <c r="K10" s="20" t="s">
        <v>95</v>
      </c>
    </row>
    <row r="11" spans="1:11" ht="48.95" customHeight="1" x14ac:dyDescent="0.25">
      <c r="A11" s="68" t="s">
        <v>76</v>
      </c>
      <c r="B11" s="41"/>
      <c r="C11" s="69" t="s">
        <v>78</v>
      </c>
      <c r="D11" s="58"/>
      <c r="E11" s="41"/>
      <c r="F11" s="69" t="s">
        <v>79</v>
      </c>
      <c r="G11" s="58"/>
      <c r="H11" s="41"/>
      <c r="I11" s="69">
        <v>0.17</v>
      </c>
      <c r="J11" s="41"/>
      <c r="K11" s="32" t="s">
        <v>81</v>
      </c>
    </row>
    <row r="12" spans="1:11" ht="48.95" customHeight="1" x14ac:dyDescent="0.25">
      <c r="A12" s="68" t="s">
        <v>75</v>
      </c>
      <c r="B12" s="41"/>
      <c r="C12" s="69" t="s">
        <v>77</v>
      </c>
      <c r="D12" s="58"/>
      <c r="E12" s="41"/>
      <c r="F12" s="69" t="s">
        <v>107</v>
      </c>
      <c r="G12" s="58"/>
      <c r="H12" s="41"/>
      <c r="I12" s="69">
        <v>0.17</v>
      </c>
      <c r="J12" s="41"/>
      <c r="K12" s="20" t="s">
        <v>80</v>
      </c>
    </row>
    <row r="13" spans="1:11" ht="48.95" customHeight="1" x14ac:dyDescent="0.25">
      <c r="A13" s="68"/>
      <c r="B13" s="41"/>
      <c r="C13" s="69"/>
      <c r="D13" s="58"/>
      <c r="E13" s="41"/>
      <c r="F13" s="69"/>
      <c r="G13" s="58"/>
      <c r="H13" s="41"/>
      <c r="I13" s="69"/>
      <c r="J13" s="41"/>
      <c r="K13" s="20"/>
    </row>
    <row r="14" spans="1:11" ht="48.95" customHeight="1" x14ac:dyDescent="0.25">
      <c r="A14" s="68"/>
      <c r="B14" s="41"/>
      <c r="C14" s="69"/>
      <c r="D14" s="58"/>
      <c r="E14" s="41"/>
      <c r="F14" s="69"/>
      <c r="G14" s="58"/>
      <c r="H14" s="41"/>
      <c r="I14" s="69"/>
      <c r="J14" s="41"/>
      <c r="K14" s="20"/>
    </row>
    <row r="15" spans="1:11" ht="48" customHeight="1" thickBot="1" x14ac:dyDescent="0.3">
      <c r="A15" s="71"/>
      <c r="B15" s="51"/>
      <c r="C15" s="72"/>
      <c r="D15" s="50"/>
      <c r="E15" s="51"/>
      <c r="F15" s="72"/>
      <c r="G15" s="50"/>
      <c r="H15" s="51"/>
      <c r="I15" s="72"/>
      <c r="J15" s="51"/>
      <c r="K15" s="21"/>
    </row>
    <row r="16" spans="1:11" ht="18.95" customHeight="1" x14ac:dyDescent="0.25">
      <c r="A16" s="5"/>
      <c r="B16" s="5"/>
      <c r="C16" s="5"/>
      <c r="D16" s="5"/>
      <c r="E16" s="5"/>
      <c r="F16" s="5"/>
      <c r="G16" s="5"/>
      <c r="H16" s="5"/>
      <c r="I16" s="5"/>
      <c r="J16" s="5"/>
      <c r="K16" s="6"/>
    </row>
    <row r="17" spans="1:11" ht="48.95" customHeight="1" x14ac:dyDescent="0.25">
      <c r="A17" s="73" t="s">
        <v>44</v>
      </c>
      <c r="B17" s="33"/>
      <c r="C17" s="33"/>
      <c r="D17" s="33"/>
      <c r="E17" s="33"/>
      <c r="F17" s="33"/>
      <c r="G17" s="33"/>
      <c r="H17" s="33"/>
      <c r="I17" s="33"/>
      <c r="J17" s="33"/>
      <c r="K17" s="33"/>
    </row>
    <row r="18" spans="1:11" ht="15.95" customHeight="1" thickBot="1" x14ac:dyDescent="0.3">
      <c r="A18" s="5"/>
      <c r="B18" s="5"/>
      <c r="C18" s="5"/>
      <c r="D18" s="5"/>
      <c r="E18" s="5"/>
      <c r="F18" s="5"/>
      <c r="G18" s="5"/>
      <c r="H18" s="5"/>
      <c r="I18" s="5"/>
      <c r="J18" s="5"/>
      <c r="K18" s="6"/>
    </row>
    <row r="19" spans="1:11" ht="48.95" customHeight="1" x14ac:dyDescent="0.25">
      <c r="A19" s="74" t="s">
        <v>27</v>
      </c>
      <c r="B19" s="65"/>
      <c r="C19" s="75" t="s">
        <v>40</v>
      </c>
      <c r="D19" s="64"/>
      <c r="E19" s="65"/>
      <c r="F19" s="75" t="s">
        <v>45</v>
      </c>
      <c r="G19" s="64"/>
      <c r="H19" s="65"/>
      <c r="I19" s="76" t="s">
        <v>42</v>
      </c>
      <c r="J19" s="67"/>
      <c r="K19" s="6"/>
    </row>
    <row r="20" spans="1:11" ht="48.95" customHeight="1" x14ac:dyDescent="0.25">
      <c r="A20" s="68"/>
      <c r="B20" s="41"/>
      <c r="C20" s="69"/>
      <c r="D20" s="58"/>
      <c r="E20" s="41"/>
      <c r="F20" s="69"/>
      <c r="G20" s="58"/>
      <c r="H20" s="41"/>
      <c r="I20" s="70"/>
      <c r="J20" s="60"/>
      <c r="K20" s="6"/>
    </row>
    <row r="21" spans="1:11" ht="48.95" customHeight="1" x14ac:dyDescent="0.25">
      <c r="A21" s="68"/>
      <c r="B21" s="41"/>
      <c r="C21" s="69"/>
      <c r="D21" s="58"/>
      <c r="E21" s="41"/>
      <c r="F21" s="69"/>
      <c r="G21" s="58"/>
      <c r="H21" s="41"/>
      <c r="I21" s="70"/>
      <c r="J21" s="60"/>
      <c r="K21" s="6"/>
    </row>
    <row r="22" spans="1:11" ht="48.95" customHeight="1" x14ac:dyDescent="0.25">
      <c r="A22" s="68"/>
      <c r="B22" s="41"/>
      <c r="C22" s="69"/>
      <c r="D22" s="58"/>
      <c r="E22" s="41"/>
      <c r="F22" s="69"/>
      <c r="G22" s="58"/>
      <c r="H22" s="41"/>
      <c r="I22" s="70"/>
      <c r="J22" s="60"/>
      <c r="K22" s="6"/>
    </row>
    <row r="23" spans="1:11" ht="48.95" customHeight="1" x14ac:dyDescent="0.25">
      <c r="A23" s="68"/>
      <c r="B23" s="41"/>
      <c r="C23" s="69"/>
      <c r="D23" s="58"/>
      <c r="E23" s="41"/>
      <c r="F23" s="69"/>
      <c r="G23" s="58"/>
      <c r="H23" s="41"/>
      <c r="I23" s="70"/>
      <c r="J23" s="60"/>
      <c r="K23" s="6"/>
    </row>
    <row r="24" spans="1:11" ht="48.95" customHeight="1" x14ac:dyDescent="0.25">
      <c r="A24" s="68"/>
      <c r="B24" s="41"/>
      <c r="C24" s="69"/>
      <c r="D24" s="58"/>
      <c r="E24" s="41"/>
      <c r="F24" s="69"/>
      <c r="G24" s="58"/>
      <c r="H24" s="41"/>
      <c r="I24" s="70"/>
      <c r="J24" s="60"/>
      <c r="K24" s="6"/>
    </row>
    <row r="25" spans="1:11" ht="48.95" customHeight="1" x14ac:dyDescent="0.25">
      <c r="A25" s="68"/>
      <c r="B25" s="41"/>
      <c r="C25" s="69"/>
      <c r="D25" s="58"/>
      <c r="E25" s="41"/>
      <c r="F25" s="69"/>
      <c r="G25" s="58"/>
      <c r="H25" s="41"/>
      <c r="I25" s="70"/>
      <c r="J25" s="60"/>
      <c r="K25" s="6"/>
    </row>
    <row r="26" spans="1:11" ht="48.95" customHeight="1" x14ac:dyDescent="0.25">
      <c r="A26" s="68"/>
      <c r="B26" s="41"/>
      <c r="C26" s="69"/>
      <c r="D26" s="58"/>
      <c r="E26" s="41"/>
      <c r="F26" s="69"/>
      <c r="G26" s="58"/>
      <c r="H26" s="41"/>
      <c r="I26" s="70"/>
      <c r="J26" s="60"/>
      <c r="K26" s="6"/>
    </row>
    <row r="27" spans="1:11" ht="48.95" customHeight="1" x14ac:dyDescent="0.25">
      <c r="A27" s="68"/>
      <c r="B27" s="41"/>
      <c r="C27" s="69"/>
      <c r="D27" s="58"/>
      <c r="E27" s="41"/>
      <c r="F27" s="69"/>
      <c r="G27" s="58"/>
      <c r="H27" s="41"/>
      <c r="I27" s="70"/>
      <c r="J27" s="60"/>
      <c r="K27" s="6"/>
    </row>
    <row r="28" spans="1:11" ht="48.95" customHeight="1" x14ac:dyDescent="0.25">
      <c r="A28" s="68"/>
      <c r="B28" s="41"/>
      <c r="C28" s="69"/>
      <c r="D28" s="58"/>
      <c r="E28" s="41"/>
      <c r="F28" s="69"/>
      <c r="G28" s="58"/>
      <c r="H28" s="41"/>
      <c r="I28" s="70"/>
      <c r="J28" s="60"/>
      <c r="K28" s="6"/>
    </row>
    <row r="29" spans="1:11" ht="48.95" customHeight="1" x14ac:dyDescent="0.25">
      <c r="A29" s="68"/>
      <c r="B29" s="41"/>
      <c r="C29" s="69"/>
      <c r="D29" s="58"/>
      <c r="E29" s="41"/>
      <c r="F29" s="69"/>
      <c r="G29" s="58"/>
      <c r="H29" s="41"/>
      <c r="I29" s="70"/>
      <c r="J29" s="60"/>
      <c r="K29" s="6"/>
    </row>
    <row r="31" spans="1:11" ht="33" customHeight="1" x14ac:dyDescent="0.25">
      <c r="A31" s="55"/>
      <c r="B31" s="33"/>
      <c r="C31" s="33"/>
      <c r="D31" s="33"/>
      <c r="E31" s="33"/>
      <c r="F31" s="33"/>
      <c r="G31" s="33"/>
      <c r="H31" s="33"/>
      <c r="I31" s="33"/>
      <c r="J31" s="33"/>
    </row>
    <row r="33" spans="1:10" ht="15.95" customHeight="1" x14ac:dyDescent="0.25">
      <c r="A33" s="62" t="s">
        <v>46</v>
      </c>
      <c r="B33" s="33"/>
      <c r="C33" s="33"/>
      <c r="D33" s="33"/>
      <c r="E33" s="33"/>
      <c r="F33" s="33"/>
      <c r="G33" s="33"/>
      <c r="H33" s="33"/>
      <c r="I33" s="33"/>
      <c r="J33" s="33"/>
    </row>
    <row r="34" spans="1:10" ht="15.95" customHeight="1" thickBot="1" x14ac:dyDescent="0.3"/>
    <row r="35" spans="1:10" ht="15.95" customHeight="1" x14ac:dyDescent="0.25">
      <c r="A35" s="11" t="s">
        <v>26</v>
      </c>
      <c r="B35" s="63" t="s">
        <v>47</v>
      </c>
      <c r="C35" s="64"/>
      <c r="D35" s="64"/>
      <c r="E35" s="64"/>
      <c r="F35" s="64"/>
      <c r="G35" s="65"/>
      <c r="H35" s="66" t="s">
        <v>48</v>
      </c>
      <c r="I35" s="64"/>
      <c r="J35" s="67"/>
    </row>
    <row r="36" spans="1:10" ht="48" customHeight="1" x14ac:dyDescent="0.25">
      <c r="A36" s="22" t="s">
        <v>49</v>
      </c>
      <c r="B36" s="61" t="s">
        <v>50</v>
      </c>
      <c r="C36" s="58"/>
      <c r="D36" s="58"/>
      <c r="E36" s="58"/>
      <c r="F36" s="58"/>
      <c r="G36" s="41"/>
      <c r="H36" s="59" t="s">
        <v>85</v>
      </c>
      <c r="I36" s="58"/>
      <c r="J36" s="60"/>
    </row>
    <row r="37" spans="1:10" ht="48" customHeight="1" x14ac:dyDescent="0.25">
      <c r="A37" s="22" t="s">
        <v>51</v>
      </c>
      <c r="B37" s="61" t="s">
        <v>52</v>
      </c>
      <c r="C37" s="58"/>
      <c r="D37" s="58"/>
      <c r="E37" s="58"/>
      <c r="F37" s="58"/>
      <c r="G37" s="41"/>
      <c r="H37" s="59" t="s">
        <v>86</v>
      </c>
      <c r="I37" s="58"/>
      <c r="J37" s="60"/>
    </row>
    <row r="38" spans="1:10" ht="48" customHeight="1" x14ac:dyDescent="0.25">
      <c r="A38" s="22" t="s">
        <v>53</v>
      </c>
      <c r="B38" s="61" t="s">
        <v>54</v>
      </c>
      <c r="C38" s="58"/>
      <c r="D38" s="58"/>
      <c r="E38" s="58"/>
      <c r="F38" s="58"/>
      <c r="G38" s="41"/>
      <c r="H38" s="59" t="s">
        <v>86</v>
      </c>
      <c r="I38" s="58"/>
      <c r="J38" s="60"/>
    </row>
    <row r="39" spans="1:10" ht="48" customHeight="1" x14ac:dyDescent="0.25">
      <c r="A39" s="22" t="s">
        <v>55</v>
      </c>
      <c r="B39" s="61" t="s">
        <v>56</v>
      </c>
      <c r="C39" s="58"/>
      <c r="D39" s="58"/>
      <c r="E39" s="58"/>
      <c r="F39" s="58"/>
      <c r="G39" s="41"/>
      <c r="H39" s="59" t="s">
        <v>86</v>
      </c>
      <c r="I39" s="58"/>
      <c r="J39" s="60"/>
    </row>
    <row r="40" spans="1:10" ht="48" customHeight="1" x14ac:dyDescent="0.25">
      <c r="A40" s="23">
        <v>5</v>
      </c>
      <c r="B40" s="42" t="s">
        <v>87</v>
      </c>
      <c r="C40" s="58"/>
      <c r="D40" s="58"/>
      <c r="E40" s="58"/>
      <c r="F40" s="58"/>
      <c r="G40" s="41"/>
      <c r="H40" s="59" t="s">
        <v>86</v>
      </c>
      <c r="I40" s="58"/>
      <c r="J40" s="60"/>
    </row>
    <row r="41" spans="1:10" ht="48" customHeight="1" x14ac:dyDescent="0.25">
      <c r="A41" s="23">
        <v>6</v>
      </c>
      <c r="B41" s="42" t="s">
        <v>88</v>
      </c>
      <c r="C41" s="58"/>
      <c r="D41" s="58"/>
      <c r="E41" s="58"/>
      <c r="F41" s="58"/>
      <c r="G41" s="41"/>
      <c r="H41" s="59" t="s">
        <v>86</v>
      </c>
      <c r="I41" s="58"/>
      <c r="J41" s="60"/>
    </row>
    <row r="42" spans="1:10" ht="48" customHeight="1" x14ac:dyDescent="0.25">
      <c r="A42" s="23">
        <v>7</v>
      </c>
      <c r="B42" s="42" t="s">
        <v>89</v>
      </c>
      <c r="C42" s="58"/>
      <c r="D42" s="58"/>
      <c r="E42" s="58"/>
      <c r="F42" s="58"/>
      <c r="G42" s="41"/>
      <c r="H42" s="59" t="s">
        <v>86</v>
      </c>
      <c r="I42" s="58"/>
      <c r="J42" s="60"/>
    </row>
    <row r="43" spans="1:10" ht="48" customHeight="1" x14ac:dyDescent="0.25">
      <c r="A43" s="23">
        <v>8</v>
      </c>
      <c r="B43" s="42" t="s">
        <v>90</v>
      </c>
      <c r="C43" s="58"/>
      <c r="D43" s="58"/>
      <c r="E43" s="58"/>
      <c r="F43" s="58"/>
      <c r="G43" s="41"/>
      <c r="H43" s="59" t="s">
        <v>86</v>
      </c>
      <c r="I43" s="58"/>
      <c r="J43" s="60"/>
    </row>
    <row r="44" spans="1:10" ht="48" customHeight="1" x14ac:dyDescent="0.25">
      <c r="A44" s="23">
        <v>9</v>
      </c>
      <c r="B44" s="42" t="s">
        <v>99</v>
      </c>
      <c r="C44" s="58"/>
      <c r="D44" s="58"/>
      <c r="E44" s="58"/>
      <c r="F44" s="58"/>
      <c r="G44" s="41"/>
      <c r="H44" s="59" t="s">
        <v>109</v>
      </c>
      <c r="I44" s="58"/>
      <c r="J44" s="60"/>
    </row>
    <row r="45" spans="1:10" ht="48" customHeight="1" x14ac:dyDescent="0.25">
      <c r="A45" s="23"/>
      <c r="B45" s="42"/>
      <c r="C45" s="58"/>
      <c r="D45" s="58"/>
      <c r="E45" s="58"/>
      <c r="F45" s="58"/>
      <c r="G45" s="41"/>
      <c r="H45" s="59"/>
      <c r="I45" s="58"/>
      <c r="J45" s="60"/>
    </row>
    <row r="46" spans="1:10" ht="48.95" customHeight="1" thickBot="1" x14ac:dyDescent="0.3">
      <c r="A46" s="24"/>
      <c r="B46" s="49"/>
      <c r="C46" s="50"/>
      <c r="D46" s="50"/>
      <c r="E46" s="50"/>
      <c r="F46" s="50"/>
      <c r="G46" s="51"/>
      <c r="H46" s="52"/>
      <c r="I46" s="53"/>
      <c r="J46" s="54"/>
    </row>
    <row r="48" spans="1:10" ht="102" customHeight="1" x14ac:dyDescent="0.25">
      <c r="A48" s="55" t="s">
        <v>57</v>
      </c>
      <c r="B48" s="33"/>
      <c r="C48" s="33"/>
      <c r="D48" s="33"/>
      <c r="E48" s="33"/>
      <c r="F48" s="33"/>
      <c r="G48" s="33"/>
      <c r="H48" s="33"/>
      <c r="I48" s="33"/>
      <c r="J48" s="33"/>
    </row>
    <row r="51" spans="1:10" x14ac:dyDescent="0.25">
      <c r="A51" s="56" t="s">
        <v>58</v>
      </c>
      <c r="B51" s="33"/>
      <c r="C51" s="33"/>
      <c r="D51" s="33"/>
      <c r="E51" s="57" t="s">
        <v>91</v>
      </c>
      <c r="F51" s="33"/>
      <c r="G51" s="33"/>
      <c r="H51" s="33"/>
      <c r="I51" s="33"/>
      <c r="J51" s="33"/>
    </row>
    <row r="53" spans="1:10" x14ac:dyDescent="0.25">
      <c r="A53" s="56" t="s">
        <v>59</v>
      </c>
      <c r="B53" s="33"/>
      <c r="C53" s="33"/>
      <c r="D53" s="33"/>
      <c r="E53" s="57" t="s">
        <v>92</v>
      </c>
      <c r="F53" s="33"/>
      <c r="G53" s="33"/>
      <c r="H53" s="33"/>
      <c r="I53" s="33"/>
      <c r="J53" s="33"/>
    </row>
    <row r="100" spans="1:1" ht="15.75" x14ac:dyDescent="0.25">
      <c r="A100" t="s">
        <v>60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Vita</cp:lastModifiedBy>
  <dcterms:created xsi:type="dcterms:W3CDTF">2023-04-04T12:16:45Z</dcterms:created>
  <dcterms:modified xsi:type="dcterms:W3CDTF">2024-03-07T12:13:38Z</dcterms:modified>
</cp:coreProperties>
</file>