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r.valiulis\Desktop\viesieji pirkimai\1pirkimai pagal pavedima\vilniaus vandenys nuotekos 07-01\pasiulymai\axioma viesinimui\"/>
    </mc:Choice>
  </mc:AlternateContent>
  <xr:revisionPtr revIDLastSave="0" documentId="8_{4F980454-44A8-41E7-A063-97EB902BBBC2}" xr6:coauthVersionLast="47" xr6:coauthVersionMax="47" xr10:uidLastSave="{00000000-0000-0000-0000-000000000000}"/>
  <bookViews>
    <workbookView xWindow="-120" yWindow="-120" windowWidth="29040" windowHeight="15840" activeTab="3" xr2:uid="{00000000-000D-0000-FFFF-FFFF00000000}"/>
  </bookViews>
  <sheets>
    <sheet name="Pasiūlymas" sheetId="1" r:id="rId1"/>
    <sheet name="Subtiekėjai ir priedai" sheetId="2" r:id="rId2"/>
    <sheet name="Ekonominis kriterijus (B ir C)" sheetId="3" r:id="rId3"/>
    <sheet name="Suteiktų paslaugų sąraša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8" i="1"/>
  <c r="F36" i="1"/>
  <c r="F39" i="1" l="1"/>
  <c r="G40" i="1"/>
  <c r="G21" i="1"/>
  <c r="G39" i="1" l="1"/>
  <c r="F40" i="1"/>
  <c r="F41" i="1" s="1"/>
</calcChain>
</file>

<file path=xl/sharedStrings.xml><?xml version="1.0" encoding="utf-8"?>
<sst xmlns="http://schemas.openxmlformats.org/spreadsheetml/2006/main" count="106" uniqueCount="98">
  <si>
    <t>PIRKIMO SĄLYGŲ PRIEDAS "PASIŪLYMO FORMA"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</si>
  <si>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</si>
  <si>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</si>
  <si>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</si>
  <si>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</si>
  <si>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</si>
  <si>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</si>
  <si>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</si>
  <si>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</si>
  <si>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</si>
  <si>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</si>
  <si>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</si>
  <si>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</si>
  <si>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</si>
  <si>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</si>
  <si>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</si>
  <si>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</si>
  <si>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</si>
  <si>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</si>
  <si>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</si>
  <si>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</si>
  <si>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</si>
  <si>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</si>
  <si>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</si>
  <si>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</si>
  <si>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</si>
  <si>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</si>
  <si>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</si>
  <si>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</si>
  <si>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</si>
  <si>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</si>
  <si>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</si>
  <si>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</si>
  <si>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</si>
  <si>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</si>
  <si>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</si>
  <si>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</si>
  <si>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</si>
  <si>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</si>
  <si>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</si>
  <si>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</si>
  <si>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</si>
  <si>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</si>
  <si>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</si>
  <si>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</si>
  <si>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</si>
  <si>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</si>
  <si>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</si>
  <si>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</si>
  <si>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</si>
  <si>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</si>
  <si>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</si>
  <si>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</si>
  <si>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</si>
  <si>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</si>
  <si>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</si>
  <si>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13247 2024-05-03 15:28:27</t>
  </si>
  <si>
    <t>Tinkamai įvykdytų ar vykdomų paslaugų sąrašas</t>
  </si>
  <si>
    <t>Eil. Nr.</t>
  </si>
  <si>
    <t>Užsakovas (pavadinimas, kontaktinio asmens duomenys)</t>
  </si>
  <si>
    <t>Sutarties numeris / Paslaugų pavadinimai</t>
  </si>
  <si>
    <t>Atliktų paslaugų data (nuo... iki...)</t>
  </si>
  <si>
    <t>Pateikta užsakovo pažyma (numeris, data)</t>
  </si>
  <si>
    <t>Tiekėjo savo jėgomis suteiktų paslaugų vertė, Eur be PVM</t>
  </si>
  <si>
    <t>Bendra suteiktų paslaugų vertė, Eur be PVM</t>
  </si>
  <si>
    <t>VILNIAUS MIESTO NUOTEKŲ VALYKLOS, NUOTEKŲ VALYMO ĮRENGINIUOSE ESANČIŲ ĮRENGIMŲ TECHNINĖS PRIEŽIŪROS IR REMONTO PASLAUGOS</t>
  </si>
  <si>
    <t>Įrengimų techninės priežiūros ir remonto paslaugos (specialisto darbo valandos) darbo valandomis (darbo dienomis nuo 8 val. iki 17 val.)</t>
  </si>
  <si>
    <t>Įrengimų techninės priežiūros ir remonto paslaugos (specialisto darbo valandos) ne darbo valandomis (darbo dienomis nuo 17 val. iki 8 val.)</t>
  </si>
  <si>
    <t>Įrengimų techninės priežiūros ir remonto paslaugos (specialisto darbo valandos) švenčių nedarbo dienomis (LR teisės aktais nustatytos švenčių nedarbo dienos)</t>
  </si>
  <si>
    <t>valandos</t>
  </si>
  <si>
    <t>Maksimali pasiūlymo vertė - 239 580 Eur su PVM</t>
  </si>
  <si>
    <t>Tiekėjo siūlomas garantinis laikotarpis</t>
  </si>
  <si>
    <t>Terminas mėnesiais</t>
  </si>
  <si>
    <t>Kokybinis tiekėjo siūlymas</t>
  </si>
  <si>
    <t>** minimalus garantinis terminas atsarginėms dalims - 12 mėn. Už kiekvieną papildomą mėnesį skiriama po 1 balą. Maksimaliai gali būti skiriami 6 balai už papildomus garantinius 6 mėnesius. Jei tiekėjas pasiūlys papildomą garantinį terminą ilgesnį kaip  6 mėnesiai (bendrą 18 mėn.), už šį kriterijų bus skiriami 6 balai</t>
  </si>
  <si>
    <t>* minimalus garantinis terminas paslaugoms - 6 mėn. Už kiekvieną papildomą mėnesį skiriama po 1 balą. Maksimaliai gali būti skiriami 6 balai už papildomus garantinius 6 mėnesius. Jei tiekėjas pasiūlys papildomą garantinį terminą ilgesnį kaip  6 mėnesiai (bendrą 12 mėn.), už šį kriterijų bus skiriami 6 balai</t>
  </si>
  <si>
    <t>Jei tiekėjas neužpildys šios lentelės bus laikoma, kad tiekėjas pasiūlė minimalius garantinius terminus, nustatytus pirkimo dokumentuose.</t>
  </si>
  <si>
    <t>Paslaugoms* (kriterijus B)</t>
  </si>
  <si>
    <t>Atsarginėms dalims** (kriterijus C)</t>
  </si>
  <si>
    <t>27_TKPABAR_2402608</t>
  </si>
  <si>
    <t>Vilnius</t>
  </si>
  <si>
    <t>UAB „Axioma servisas“</t>
  </si>
  <si>
    <t>Ozo g. 12A-1, LT-08200, Vilnius</t>
  </si>
  <si>
    <t>LT100011106311</t>
  </si>
  <si>
    <t>Generalinis direktorius Artūras Lopeta</t>
  </si>
  <si>
    <t>Nesudaryta</t>
  </si>
  <si>
    <t>UAB „Vilniaus vandenys“, 	Spaudos g. 8-1, LT-05132 Vilnius
Agnė Sinkevičiūtė, info@vv.lt</t>
  </si>
  <si>
    <t xml:space="preserve">2021.04.15  -
2024.05.15 </t>
  </si>
  <si>
    <t>PAŽYMA APIE ĮVYKDYTUS DARBUS,2024-06-12</t>
  </si>
  <si>
    <t>Vilniaus miesto nuotekų valymo įrenginių aptarnavimo paslaugos: nuotekų valymo įrenginiuose esančių technologinių įrengimų techninės priežiūros ir remonto darbai, įrangos ir medžiagų tiekimas</t>
  </si>
  <si>
    <t>neteikiama</t>
  </si>
  <si>
    <t>ne</t>
  </si>
  <si>
    <t>4.</t>
  </si>
  <si>
    <t>Įgaliojimas</t>
  </si>
  <si>
    <t>taip</t>
  </si>
  <si>
    <t>5.</t>
  </si>
  <si>
    <t>SPS_8_priedas. Deklaracija dėl Reglamento_Juridiniam_asmeniui</t>
  </si>
  <si>
    <t>Serviso departamento direktorius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</si>
</sst>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b/>
      <sz val="12"/>
      <name val="Calibri"/>
      <family val="2"/>
      <scheme val="minor"/>
    </font>
    <font>
      <sz val="12"/>
      <name val="Calibri"/>
      <family val="2"/>
      <scheme val="minor"/>
    </font>
    <font>
      <i/>
      <sz val="12"/>
      <name val="Calibri"/>
      <family val="2"/>
      <scheme val="minor"/>
    </font>
    <font>
      <u/>
      <sz val="12"/>
      <color theme="1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9" fillId="0" borderId="0" applyNumberFormat="0" applyFill="0" applyBorder="0" applyAlignment="0" applyProtection="0"/>
  </cellStyleXfs>
  <cellXfs count="9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0" fillId="2" borderId="0" xfId="0" applyFill="1"/>
    <xf numFmtId="0" fontId="0" fillId="2" borderId="0" xfId="0" applyFill="1" applyAlignment="1">
      <alignment horizontal="center"/>
    </xf>
    <xf numFmtId="0" fontId="0" fillId="2" borderId="1" xfId="0" applyFill="1" applyBorder="1"/>
    <xf numFmtId="0" fontId="7" fillId="3" borderId="1" xfId="0" applyFont="1" applyFill="1" applyBorder="1"/>
    <xf numFmtId="0" fontId="7" fillId="3" borderId="25" xfId="0" applyFont="1" applyFill="1" applyBorder="1"/>
    <xf numFmtId="0" fontId="7" fillId="3" borderId="27" xfId="0" applyFont="1" applyFill="1" applyBorder="1"/>
    <xf numFmtId="0" fontId="7" fillId="3" borderId="28" xfId="0" applyFont="1" applyFill="1" applyBorder="1"/>
    <xf numFmtId="0" fontId="7" fillId="2" borderId="22" xfId="0" applyFont="1" applyFill="1" applyBorder="1" applyAlignment="1">
      <alignment horizontal="center" vertical="center"/>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3" xfId="0" applyFont="1" applyFill="1" applyBorder="1"/>
    <xf numFmtId="0" fontId="7" fillId="2" borderId="26" xfId="0" applyFont="1" applyFill="1" applyBorder="1"/>
    <xf numFmtId="0" fontId="1" fillId="4" borderId="21" xfId="0" applyFont="1" applyFill="1" applyBorder="1" applyAlignment="1">
      <alignment wrapText="1"/>
    </xf>
    <xf numFmtId="0" fontId="6" fillId="2" borderId="22" xfId="0" applyFont="1" applyFill="1" applyBorder="1" applyAlignment="1">
      <alignment horizontal="center" vertical="center" wrapText="1"/>
    </xf>
    <xf numFmtId="0" fontId="0" fillId="2" borderId="0" xfId="0" applyFill="1" applyAlignment="1">
      <alignment wrapText="1"/>
    </xf>
    <xf numFmtId="14" fontId="1" fillId="5" borderId="1" xfId="0" applyNumberFormat="1" applyFont="1" applyFill="1" applyBorder="1" applyAlignment="1" applyProtection="1">
      <alignment horizontal="left"/>
      <protection locked="0"/>
    </xf>
    <xf numFmtId="2" fontId="1" fillId="6" borderId="21" xfId="0" applyNumberFormat="1" applyFont="1" applyFill="1" applyBorder="1" applyProtection="1">
      <protection locked="0"/>
    </xf>
    <xf numFmtId="2" fontId="1" fillId="4" borderId="21" xfId="0" applyNumberFormat="1" applyFont="1" applyFill="1" applyBorder="1"/>
    <xf numFmtId="2" fontId="2" fillId="4" borderId="21" xfId="0" applyNumberFormat="1" applyFont="1" applyFill="1" applyBorder="1"/>
    <xf numFmtId="0" fontId="8" fillId="3" borderId="1" xfId="0" applyFont="1" applyFill="1" applyBorder="1" applyAlignment="1">
      <alignment horizontal="center" vertical="center" wrapText="1"/>
    </xf>
    <xf numFmtId="4" fontId="8" fillId="3" borderId="1" xfId="0" applyNumberFormat="1" applyFont="1" applyFill="1" applyBorder="1" applyAlignment="1">
      <alignment horizontal="center" vertical="center"/>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4" xfId="0" applyBorder="1" applyAlignment="1" applyProtection="1">
      <alignment horizontal="left"/>
      <protection locked="0"/>
    </xf>
    <xf numFmtId="0" fontId="0" fillId="0" borderId="13" xfId="0" applyBorder="1" applyAlignment="1" applyProtection="1">
      <alignment horizontal="left"/>
      <protection locked="0"/>
    </xf>
    <xf numFmtId="0" fontId="9" fillId="5" borderId="1" xfId="1" applyFill="1" applyBorder="1" applyAlignment="1" applyProtection="1">
      <alignment horizontal="left" vertical="center" wrapText="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1" xfId="0" applyFont="1" applyFill="1" applyBorder="1" applyAlignment="1" applyProtection="1">
      <alignment horizontal="left" vertical="center" wrapText="1"/>
      <protection locked="0"/>
    </xf>
    <xf numFmtId="0" fontId="0" fillId="0" borderId="21" xfId="0" applyBorder="1" applyAlignment="1" applyProtection="1">
      <alignment horizontal="left"/>
      <protection locked="0"/>
    </xf>
    <xf numFmtId="0" fontId="1" fillId="2" borderId="0" xfId="0" applyFont="1" applyFill="1" applyAlignment="1">
      <alignment horizontal="right"/>
    </xf>
    <xf numFmtId="0" fontId="1" fillId="3" borderId="1" xfId="0" applyFont="1" applyFill="1" applyBorder="1" applyAlignment="1" applyProtection="1">
      <alignment horizontal="center" vertical="center" wrapText="1"/>
      <protection locked="0"/>
    </xf>
    <xf numFmtId="0" fontId="0" fillId="0" borderId="14" xfId="0" applyBorder="1"/>
    <xf numFmtId="0" fontId="4" fillId="2" borderId="0" xfId="0" applyFont="1" applyFill="1" applyAlignment="1">
      <alignment horizontal="left" vertical="top" wrapText="1"/>
    </xf>
    <xf numFmtId="0" fontId="1" fillId="5" borderId="15" xfId="0" applyFont="1" applyFill="1" applyBorder="1" applyAlignment="1" applyProtection="1">
      <alignment horizontal="center" vertical="center" wrapText="1"/>
      <protection locked="0"/>
    </xf>
    <xf numFmtId="0" fontId="0" fillId="0" borderId="15" xfId="0" applyBorder="1"/>
    <xf numFmtId="0" fontId="1" fillId="3" borderId="0" xfId="0" applyFont="1" applyFill="1" applyProtection="1">
      <protection locked="0"/>
    </xf>
    <xf numFmtId="0" fontId="2" fillId="2" borderId="0" xfId="0" applyFont="1" applyFill="1" applyAlignment="1">
      <alignment horizontal="left"/>
    </xf>
    <xf numFmtId="0" fontId="1" fillId="4" borderId="1" xfId="0" applyFont="1" applyFill="1" applyBorder="1" applyAlignment="1">
      <alignment horizontal="left" vertical="center"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1" fillId="2" borderId="10" xfId="0" applyFont="1" applyFill="1" applyBorder="1" applyAlignment="1">
      <alignment horizontal="center" vertical="center" wrapText="1"/>
    </xf>
    <xf numFmtId="0" fontId="0" fillId="0" borderId="11" xfId="0" applyBorder="1"/>
    <xf numFmtId="0" fontId="0" fillId="0" borderId="10" xfId="0" applyBorder="1"/>
    <xf numFmtId="0" fontId="1" fillId="2" borderId="12" xfId="0" applyFont="1" applyFill="1" applyBorder="1" applyAlignment="1">
      <alignment horizontal="center" vertical="center" wrapText="1"/>
    </xf>
    <xf numFmtId="0" fontId="0" fillId="0" borderId="12" xfId="0" applyBorder="1"/>
    <xf numFmtId="0" fontId="1" fillId="3" borderId="7"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2" borderId="5"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5" fillId="2" borderId="0" xfId="0" applyFont="1" applyFill="1" applyAlignment="1">
      <alignment horizontal="center" wrapText="1"/>
    </xf>
    <xf numFmtId="0" fontId="0" fillId="2" borderId="0" xfId="0" applyFill="1" applyAlignment="1">
      <alignment horizontal="left" wrapText="1"/>
    </xf>
    <xf numFmtId="0" fontId="5" fillId="2" borderId="0" xfId="0" applyFont="1" applyFill="1" applyAlignment="1">
      <alignment horizontal="center"/>
    </xf>
  </cellXfs>
  <cellStyles count="2">
    <cellStyle name="Hipersaitas" xfId="1" builtinId="8"/>
    <cellStyle name="Įprastas" xfId="0" builtinId="0"/>
  </cellStyles>
  <dxfs count="19">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dxf>
    <dxf>
      <border>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tint="-0.249977111117893"/>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color auto="1"/>
      </font>
      <fill>
        <patternFill patternType="solid">
          <fgColor indexed="64"/>
          <bgColor theme="0" tint="-0.249977111117893"/>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tint="-0.249977111117893"/>
        </patternFill>
      </fill>
    </dxf>
    <dxf>
      <border>
        <bottom style="thin">
          <color indexed="64"/>
        </bottom>
      </border>
    </dxf>
    <dxf>
      <font>
        <b/>
        <strike val="0"/>
        <outline val="0"/>
        <shadow val="0"/>
        <u val="none"/>
        <vertAlign val="baseline"/>
        <sz val="12"/>
        <color auto="1"/>
        <name val="Calibri"/>
        <family val="2"/>
        <scheme val="minor"/>
      </font>
      <fill>
        <patternFill patternType="solid">
          <fgColor indexed="64"/>
          <bgColor theme="0" tint="-0.249977111117893"/>
        </patternFill>
      </fill>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D0DAC4-AB96-4FB8-B714-310A0CA7E5F7}" name="Table1" displayName="Table1" ref="B3:C5" totalsRowShown="0" headerRowDxfId="18" dataDxfId="16" headerRowBorderDxfId="17" tableBorderDxfId="15" totalsRowBorderDxfId="14">
  <autoFilter ref="B3:C5" xr:uid="{B4D0DAC4-AB96-4FB8-B714-310A0CA7E5F7}"/>
  <tableColumns count="2">
    <tableColumn id="1" xr3:uid="{D94CE75B-C16B-4F17-8499-EE082932CCD2}" name="Tiekėjo siūlomas garantinis laikotarpis" dataDxfId="13"/>
    <tableColumn id="2" xr3:uid="{2DE03FB7-7A78-4EA9-83FD-06E6D18A2A54}" name="Terminas mėnesiais" dataDxfId="1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6F4302-7BF0-4EA3-9C80-639A149079CF}" name="Table2" displayName="Table2" ref="B3:H11" totalsRowShown="0" headerRowDxfId="11" dataDxfId="9" headerRowBorderDxfId="10" tableBorderDxfId="8" totalsRowBorderDxfId="7">
  <autoFilter ref="B3:H11" xr:uid="{156F4302-7BF0-4EA3-9C80-639A149079CF}"/>
  <tableColumns count="7">
    <tableColumn id="1" xr3:uid="{9B9B6BB2-CB5A-4F2F-BF6A-BDCD401E286A}" name="Eil. Nr." dataDxfId="6"/>
    <tableColumn id="2" xr3:uid="{DEC5EEA9-A39D-47E1-A9B3-D69C2C3C3981}" name="Užsakovas (pavadinimas, kontaktinio asmens duomenys)" dataDxfId="5"/>
    <tableColumn id="3" xr3:uid="{4D2DE6F3-C63B-4A53-BB7B-B111A1ADEE64}" name="Sutarties numeris / Paslaugų pavadinimai" dataDxfId="4"/>
    <tableColumn id="4" xr3:uid="{C4457BB3-9238-4445-A8D9-FFDE4C49144C}" name="Atliktų paslaugų data (nuo... iki...)" dataDxfId="3"/>
    <tableColumn id="5" xr3:uid="{FFDCCB47-69F7-484E-A78F-184DDF2E1B09}" name="Bendra suteiktų paslaugų vertė, Eur be PVM" dataDxfId="2"/>
    <tableColumn id="6" xr3:uid="{F6C1ECFC-DA24-4B7F-BDAA-18BB2579A2B0}" name="Tiekėjo savo jėgomis suteiktų paslaugų vertė, Eur be PVM" dataDxfId="1"/>
    <tableColumn id="7" xr3:uid="{F6F2BC59-9E92-4950-98B3-F62FF7370D69}" name="Pateikta užsakovo pažyma (numeris, data)"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1"/>
  <sheetViews>
    <sheetView topLeftCell="B19" workbookViewId="0">
      <selection activeCell="C20" sqref="C20:F20"/>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65</v>
      </c>
      <c r="B4" s="2"/>
    </row>
    <row r="5" spans="1:6" x14ac:dyDescent="0.25">
      <c r="A5" s="2"/>
      <c r="B5" s="2"/>
    </row>
    <row r="6" spans="1:6" x14ac:dyDescent="0.25">
      <c r="A6" s="1" t="s">
        <v>1</v>
      </c>
      <c r="B6" s="12" t="s">
        <v>2</v>
      </c>
    </row>
    <row r="7" spans="1:6" x14ac:dyDescent="0.25">
      <c r="B7" s="2"/>
    </row>
    <row r="8" spans="1:6" x14ac:dyDescent="0.25">
      <c r="A8" s="4" t="s">
        <v>3</v>
      </c>
      <c r="B8" s="38">
        <v>45471</v>
      </c>
    </row>
    <row r="9" spans="1:6" x14ac:dyDescent="0.25">
      <c r="A9" s="4" t="s">
        <v>4</v>
      </c>
      <c r="B9" s="13" t="s">
        <v>79</v>
      </c>
    </row>
    <row r="10" spans="1:6" x14ac:dyDescent="0.25">
      <c r="A10" s="4" t="s">
        <v>5</v>
      </c>
      <c r="B10" s="13" t="s">
        <v>80</v>
      </c>
    </row>
    <row r="12" spans="1:6" ht="15.75" x14ac:dyDescent="0.25">
      <c r="A12" s="52" t="s">
        <v>6</v>
      </c>
      <c r="B12" s="53"/>
      <c r="C12" s="45" t="s">
        <v>81</v>
      </c>
      <c r="D12" s="46"/>
      <c r="E12" s="46"/>
      <c r="F12" s="47"/>
    </row>
    <row r="13" spans="1:6" ht="16.149999999999999" customHeight="1" x14ac:dyDescent="0.25">
      <c r="A13" s="57" t="s">
        <v>7</v>
      </c>
      <c r="B13" s="50"/>
      <c r="C13" s="45">
        <v>304602530</v>
      </c>
      <c r="D13" s="46"/>
      <c r="E13" s="46"/>
      <c r="F13" s="47"/>
    </row>
    <row r="14" spans="1:6" ht="16.149999999999999" customHeight="1" x14ac:dyDescent="0.25">
      <c r="A14" s="57" t="s">
        <v>8</v>
      </c>
      <c r="B14" s="50"/>
      <c r="C14" s="45" t="s">
        <v>82</v>
      </c>
      <c r="D14" s="46"/>
      <c r="E14" s="46"/>
      <c r="F14" s="47"/>
    </row>
    <row r="15" spans="1:6" ht="16.149999999999999" customHeight="1" x14ac:dyDescent="0.25">
      <c r="A15" s="52" t="s">
        <v>9</v>
      </c>
      <c r="B15" s="53"/>
      <c r="C15" s="45" t="s">
        <v>83</v>
      </c>
      <c r="D15" s="46"/>
      <c r="E15" s="46"/>
      <c r="F15" s="47"/>
    </row>
    <row r="16" spans="1:6" ht="63" customHeight="1" x14ac:dyDescent="0.25">
      <c r="A16" s="49" t="s">
        <v>10</v>
      </c>
      <c r="B16" s="50"/>
      <c r="C16" s="45"/>
      <c r="D16" s="46"/>
      <c r="E16" s="46"/>
      <c r="F16" s="47"/>
    </row>
    <row r="17" spans="1:7" ht="16.149999999999999" customHeight="1" x14ac:dyDescent="0.25">
      <c r="A17" s="52" t="s">
        <v>11</v>
      </c>
      <c r="B17" s="53"/>
      <c r="C17" s="45"/>
      <c r="D17" s="46"/>
      <c r="E17" s="46"/>
      <c r="F17" s="47"/>
    </row>
    <row r="18" spans="1:7" ht="16.149999999999999" customHeight="1" x14ac:dyDescent="0.25">
      <c r="A18" s="52" t="s">
        <v>12</v>
      </c>
      <c r="B18" s="53"/>
      <c r="C18" s="48"/>
      <c r="D18" s="46"/>
      <c r="E18" s="46"/>
      <c r="F18" s="47"/>
    </row>
    <row r="19" spans="1:7" ht="48" customHeight="1" x14ac:dyDescent="0.25">
      <c r="A19" s="52" t="s">
        <v>13</v>
      </c>
      <c r="B19" s="53"/>
      <c r="C19" s="45" t="s">
        <v>84</v>
      </c>
      <c r="D19" s="46"/>
      <c r="E19" s="46"/>
      <c r="F19" s="47"/>
    </row>
    <row r="20" spans="1:7" ht="55.15" customHeight="1" x14ac:dyDescent="0.25">
      <c r="A20" s="52" t="s">
        <v>14</v>
      </c>
      <c r="B20" s="53"/>
      <c r="C20" s="45"/>
      <c r="D20" s="46"/>
      <c r="E20" s="46"/>
      <c r="F20" s="47"/>
    </row>
    <row r="21" spans="1:7" ht="70.900000000000006" customHeight="1" x14ac:dyDescent="0.25">
      <c r="A21" s="54" t="s">
        <v>15</v>
      </c>
      <c r="B21" s="55"/>
      <c r="C21" s="58" t="s">
        <v>85</v>
      </c>
      <c r="D21" s="59"/>
      <c r="E21" s="59"/>
      <c r="F21" s="59"/>
      <c r="G21" s="14" t="str">
        <f>IF((SUMPRODUCT(--(C21=""))&gt;0), "Privaloma užpildyti, kai taikomi pašalinimo pagrindai", "")</f>
        <v/>
      </c>
    </row>
    <row r="22" spans="1:7" ht="18" customHeight="1" x14ac:dyDescent="0.25">
      <c r="A22" s="5"/>
      <c r="B22" s="5"/>
      <c r="C22" s="6"/>
      <c r="D22" s="6"/>
      <c r="E22" s="6"/>
      <c r="F22" s="6"/>
    </row>
    <row r="23" spans="1:7" x14ac:dyDescent="0.25">
      <c r="A23" s="51" t="s">
        <v>16</v>
      </c>
      <c r="B23" s="44"/>
      <c r="C23" s="44"/>
      <c r="D23" s="44"/>
      <c r="E23" s="44"/>
      <c r="F23" s="44"/>
    </row>
    <row r="24" spans="1:7" x14ac:dyDescent="0.25">
      <c r="A24" s="44" t="s">
        <v>17</v>
      </c>
      <c r="B24" s="44"/>
      <c r="C24" s="44"/>
      <c r="D24" s="44"/>
      <c r="E24" s="44"/>
      <c r="F24" s="44"/>
    </row>
    <row r="25" spans="1:7" x14ac:dyDescent="0.25">
      <c r="A25" s="44" t="s">
        <v>18</v>
      </c>
      <c r="B25" s="44"/>
      <c r="C25" s="44"/>
      <c r="D25" s="44"/>
      <c r="E25" s="44"/>
      <c r="F25" s="44"/>
    </row>
    <row r="26" spans="1:7" x14ac:dyDescent="0.25">
      <c r="A26" s="44" t="s">
        <v>19</v>
      </c>
      <c r="B26" s="44"/>
      <c r="C26" s="44"/>
      <c r="D26" s="44"/>
      <c r="E26" s="44"/>
      <c r="F26" s="44"/>
    </row>
    <row r="27" spans="1:7" x14ac:dyDescent="0.25">
      <c r="A27" s="44" t="s">
        <v>20</v>
      </c>
      <c r="B27" s="44"/>
      <c r="C27" s="44"/>
      <c r="D27" s="44"/>
      <c r="E27" s="44"/>
      <c r="F27" s="44"/>
    </row>
    <row r="28" spans="1:7" ht="31.9" customHeight="1" x14ac:dyDescent="0.25">
      <c r="A28" s="56" t="s">
        <v>21</v>
      </c>
      <c r="B28" s="44"/>
      <c r="C28" s="44"/>
      <c r="D28" s="44"/>
      <c r="E28" s="44"/>
      <c r="F28" s="44"/>
    </row>
    <row r="29" spans="1:7" x14ac:dyDescent="0.25">
      <c r="A29" s="44" t="s">
        <v>22</v>
      </c>
      <c r="B29" s="44"/>
      <c r="C29" s="44"/>
      <c r="D29" s="44"/>
      <c r="E29" s="44"/>
      <c r="F29" s="44"/>
    </row>
    <row r="30" spans="1:7" x14ac:dyDescent="0.25">
      <c r="A30" s="14" t="s">
        <v>23</v>
      </c>
      <c r="D30" s="15"/>
    </row>
    <row r="31" spans="1:7" x14ac:dyDescent="0.25">
      <c r="A31" s="14" t="s">
        <v>24</v>
      </c>
    </row>
    <row r="32" spans="1:7" x14ac:dyDescent="0.25">
      <c r="A32" s="12"/>
      <c r="B32" s="12"/>
    </row>
    <row r="34" spans="1:7" x14ac:dyDescent="0.25">
      <c r="A34" s="12" t="s">
        <v>25</v>
      </c>
    </row>
    <row r="35" spans="1:7" x14ac:dyDescent="0.25">
      <c r="A35" s="16" t="s">
        <v>26</v>
      </c>
      <c r="B35" s="16" t="s">
        <v>27</v>
      </c>
      <c r="C35" s="16" t="s">
        <v>28</v>
      </c>
      <c r="D35" s="16" t="s">
        <v>29</v>
      </c>
      <c r="E35" s="16" t="s">
        <v>30</v>
      </c>
      <c r="F35" s="16" t="s">
        <v>31</v>
      </c>
    </row>
    <row r="36" spans="1:7" ht="30" x14ac:dyDescent="0.25">
      <c r="A36" s="17">
        <v>1</v>
      </c>
      <c r="B36" s="35" t="s">
        <v>66</v>
      </c>
      <c r="C36" s="17">
        <v>3825</v>
      </c>
      <c r="D36" s="17" t="s">
        <v>69</v>
      </c>
      <c r="E36" s="39">
        <v>26.9</v>
      </c>
      <c r="F36" s="40">
        <f>+C36*E36</f>
        <v>102892.5</v>
      </c>
    </row>
    <row r="37" spans="1:7" ht="30" x14ac:dyDescent="0.25">
      <c r="A37" s="17">
        <v>2</v>
      </c>
      <c r="B37" s="35" t="s">
        <v>67</v>
      </c>
      <c r="C37" s="17">
        <v>450</v>
      </c>
      <c r="D37" s="17" t="s">
        <v>69</v>
      </c>
      <c r="E37" s="39">
        <v>26.9</v>
      </c>
      <c r="F37" s="40">
        <f t="shared" ref="F37:F38" si="0">+C37*E37</f>
        <v>12105</v>
      </c>
    </row>
    <row r="38" spans="1:7" ht="30" x14ac:dyDescent="0.25">
      <c r="A38" s="17">
        <v>3</v>
      </c>
      <c r="B38" s="35" t="s">
        <v>68</v>
      </c>
      <c r="C38" s="17">
        <v>225</v>
      </c>
      <c r="D38" s="17" t="s">
        <v>69</v>
      </c>
      <c r="E38" s="39">
        <v>26.9</v>
      </c>
      <c r="F38" s="40">
        <f t="shared" si="0"/>
        <v>6052.5</v>
      </c>
    </row>
    <row r="39" spans="1:7" x14ac:dyDescent="0.25">
      <c r="E39" s="16" t="s">
        <v>32</v>
      </c>
      <c r="F39" s="41">
        <f>SUM(F36:F38)</f>
        <v>121050</v>
      </c>
      <c r="G39" s="14" t="str">
        <f>IF(F38="","Neužpildytos visos objektų kainos","")</f>
        <v/>
      </c>
    </row>
    <row r="40" spans="1:7" x14ac:dyDescent="0.25">
      <c r="C40" s="16" t="s">
        <v>33</v>
      </c>
      <c r="D40" s="18">
        <v>21</v>
      </c>
      <c r="E40" s="16" t="s">
        <v>34</v>
      </c>
      <c r="F40" s="41">
        <f>IF(OR(F39="",D40=""),"", ROUND(PRODUCT(D40,F39)/100,2))</f>
        <v>25420.5</v>
      </c>
      <c r="G40" s="14" t="str">
        <f>IF(D40="", "Nurodykite taikomą PVM dydį", "")</f>
        <v/>
      </c>
    </row>
    <row r="41" spans="1:7" x14ac:dyDescent="0.25">
      <c r="E41" s="16" t="s">
        <v>35</v>
      </c>
      <c r="F41" s="41">
        <f>IF(ISBLANK(F40), "", ROUND(SUM(F39:F40),2))</f>
        <v>146470.5</v>
      </c>
      <c r="G41" s="2" t="s">
        <v>70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5"/>
  <sheetViews>
    <sheetView workbookViewId="0">
      <selection activeCell="E38" sqref="E38:J38"/>
    </sheetView>
  </sheetViews>
  <sheetFormatPr defaultColWidth="10.75" defaultRowHeight="15" x14ac:dyDescent="0.25"/>
  <cols>
    <col min="1" max="1" width="13.75" style="1" customWidth="1"/>
    <col min="2" max="2" width="10.75" style="1" customWidth="1"/>
    <col min="3" max="16384" width="10.75" style="1"/>
  </cols>
  <sheetData>
    <row r="2" spans="1:11" x14ac:dyDescent="0.25">
      <c r="A2" s="82" t="s">
        <v>36</v>
      </c>
      <c r="B2" s="44"/>
      <c r="C2" s="44"/>
      <c r="D2" s="44"/>
      <c r="E2" s="44"/>
      <c r="F2" s="44"/>
      <c r="G2" s="44"/>
      <c r="H2" s="44"/>
      <c r="I2" s="44"/>
      <c r="J2" s="44"/>
      <c r="K2" s="44"/>
    </row>
    <row r="3" spans="1:11" x14ac:dyDescent="0.25">
      <c r="A3" s="44"/>
      <c r="B3" s="44"/>
      <c r="C3" s="44"/>
      <c r="D3" s="44"/>
      <c r="E3" s="44"/>
      <c r="F3" s="44"/>
      <c r="G3" s="44"/>
      <c r="H3" s="44"/>
      <c r="I3" s="44"/>
      <c r="J3" s="44"/>
      <c r="K3" s="44"/>
    </row>
    <row r="4" spans="1:11" ht="16.149999999999999" customHeight="1" thickBot="1" x14ac:dyDescent="0.3">
      <c r="A4" s="7"/>
      <c r="B4" s="7"/>
      <c r="C4" s="7"/>
      <c r="D4" s="7"/>
      <c r="E4" s="7"/>
      <c r="F4" s="7"/>
      <c r="G4" s="7"/>
      <c r="H4" s="7"/>
      <c r="I4" s="7"/>
      <c r="J4" s="7"/>
    </row>
    <row r="5" spans="1:11" ht="48" customHeight="1" x14ac:dyDescent="0.25">
      <c r="A5" s="85" t="s">
        <v>37</v>
      </c>
      <c r="B5" s="77"/>
      <c r="C5" s="83" t="s">
        <v>38</v>
      </c>
      <c r="D5" s="76"/>
      <c r="E5" s="77"/>
      <c r="F5" s="83" t="s">
        <v>39</v>
      </c>
      <c r="G5" s="76"/>
      <c r="H5" s="77"/>
      <c r="I5" s="83" t="s">
        <v>40</v>
      </c>
      <c r="J5" s="77"/>
      <c r="K5" s="9" t="s">
        <v>41</v>
      </c>
    </row>
    <row r="6" spans="1:11" ht="49.15" customHeight="1" x14ac:dyDescent="0.25">
      <c r="A6" s="80"/>
      <c r="B6" s="53"/>
      <c r="C6" s="61"/>
      <c r="D6" s="62"/>
      <c r="E6" s="53"/>
      <c r="F6" s="61"/>
      <c r="G6" s="62"/>
      <c r="H6" s="53"/>
      <c r="I6" s="61"/>
      <c r="J6" s="53"/>
      <c r="K6" s="19"/>
    </row>
    <row r="7" spans="1:11" ht="49.15" customHeight="1" x14ac:dyDescent="0.25">
      <c r="A7" s="80"/>
      <c r="B7" s="53"/>
      <c r="C7" s="61"/>
      <c r="D7" s="62"/>
      <c r="E7" s="53"/>
      <c r="F7" s="61"/>
      <c r="G7" s="62"/>
      <c r="H7" s="53"/>
      <c r="I7" s="61"/>
      <c r="J7" s="53"/>
      <c r="K7" s="19"/>
    </row>
    <row r="8" spans="1:11" ht="19.149999999999999" customHeight="1" x14ac:dyDescent="0.25">
      <c r="A8" s="10"/>
      <c r="B8" s="10"/>
      <c r="C8" s="10"/>
      <c r="D8" s="10"/>
      <c r="E8" s="10"/>
      <c r="F8" s="10"/>
      <c r="G8" s="10"/>
      <c r="H8" s="10"/>
      <c r="I8" s="10"/>
      <c r="J8" s="10"/>
      <c r="K8" s="11"/>
    </row>
    <row r="9" spans="1:11" ht="49.15" customHeight="1" x14ac:dyDescent="0.25">
      <c r="A9" s="84" t="s">
        <v>42</v>
      </c>
      <c r="B9" s="44"/>
      <c r="C9" s="44"/>
      <c r="D9" s="44"/>
      <c r="E9" s="44"/>
      <c r="F9" s="44"/>
      <c r="G9" s="44"/>
      <c r="H9" s="44"/>
      <c r="I9" s="44"/>
      <c r="J9" s="44"/>
      <c r="K9" s="44"/>
    </row>
    <row r="10" spans="1:11" ht="16.149999999999999" customHeight="1" thickBot="1" x14ac:dyDescent="0.3">
      <c r="A10" s="10"/>
      <c r="B10" s="10"/>
      <c r="C10" s="10"/>
      <c r="D10" s="10"/>
      <c r="E10" s="10"/>
      <c r="F10" s="10"/>
      <c r="G10" s="10"/>
      <c r="H10" s="10"/>
      <c r="I10" s="10"/>
      <c r="J10" s="10"/>
      <c r="K10" s="11"/>
    </row>
    <row r="11" spans="1:11" ht="49.15" customHeight="1" x14ac:dyDescent="0.25">
      <c r="A11" s="85" t="s">
        <v>27</v>
      </c>
      <c r="B11" s="77"/>
      <c r="C11" s="83" t="s">
        <v>38</v>
      </c>
      <c r="D11" s="76"/>
      <c r="E11" s="77"/>
      <c r="F11" s="83" t="s">
        <v>43</v>
      </c>
      <c r="G11" s="76"/>
      <c r="H11" s="77"/>
      <c r="I11" s="86" t="s">
        <v>40</v>
      </c>
      <c r="J11" s="79"/>
      <c r="K11" s="11"/>
    </row>
    <row r="12" spans="1:11" ht="49.15" customHeight="1" x14ac:dyDescent="0.25">
      <c r="A12" s="80"/>
      <c r="B12" s="53"/>
      <c r="C12" s="61"/>
      <c r="D12" s="62"/>
      <c r="E12" s="53"/>
      <c r="F12" s="61"/>
      <c r="G12" s="62"/>
      <c r="H12" s="53"/>
      <c r="I12" s="81"/>
      <c r="J12" s="65"/>
      <c r="K12" s="11"/>
    </row>
    <row r="13" spans="1:11" ht="49.15" customHeight="1" x14ac:dyDescent="0.25">
      <c r="A13" s="80"/>
      <c r="B13" s="53"/>
      <c r="C13" s="61"/>
      <c r="D13" s="62"/>
      <c r="E13" s="53"/>
      <c r="F13" s="61"/>
      <c r="G13" s="62"/>
      <c r="H13" s="53"/>
      <c r="I13" s="81"/>
      <c r="J13" s="65"/>
      <c r="K13" s="11"/>
    </row>
    <row r="14" spans="1:11" ht="49.15" customHeight="1" x14ac:dyDescent="0.25">
      <c r="A14" s="80"/>
      <c r="B14" s="53"/>
      <c r="C14" s="61"/>
      <c r="D14" s="62"/>
      <c r="E14" s="53"/>
      <c r="F14" s="61"/>
      <c r="G14" s="62"/>
      <c r="H14" s="53"/>
      <c r="I14" s="81"/>
      <c r="J14" s="65"/>
      <c r="K14" s="11"/>
    </row>
    <row r="16" spans="1:11" ht="33" customHeight="1" x14ac:dyDescent="0.25">
      <c r="A16" s="63"/>
      <c r="B16" s="44"/>
      <c r="C16" s="44"/>
      <c r="D16" s="44"/>
      <c r="E16" s="44"/>
      <c r="F16" s="44"/>
      <c r="G16" s="44"/>
      <c r="H16" s="44"/>
      <c r="I16" s="44"/>
      <c r="J16" s="44"/>
    </row>
    <row r="18" spans="1:10" ht="16.149999999999999" customHeight="1" x14ac:dyDescent="0.25">
      <c r="A18" s="67" t="s">
        <v>44</v>
      </c>
      <c r="B18" s="44"/>
      <c r="C18" s="44"/>
      <c r="D18" s="44"/>
      <c r="E18" s="44"/>
      <c r="F18" s="44"/>
      <c r="G18" s="44"/>
      <c r="H18" s="44"/>
      <c r="I18" s="44"/>
      <c r="J18" s="44"/>
    </row>
    <row r="19" spans="1:10" ht="16.149999999999999" customHeight="1" thickBot="1" x14ac:dyDescent="0.3"/>
    <row r="20" spans="1:10" ht="16.149999999999999" customHeight="1" x14ac:dyDescent="0.25">
      <c r="A20" s="8" t="s">
        <v>26</v>
      </c>
      <c r="B20" s="75" t="s">
        <v>45</v>
      </c>
      <c r="C20" s="76"/>
      <c r="D20" s="76"/>
      <c r="E20" s="76"/>
      <c r="F20" s="76"/>
      <c r="G20" s="77"/>
      <c r="H20" s="78" t="s">
        <v>46</v>
      </c>
      <c r="I20" s="76"/>
      <c r="J20" s="79"/>
    </row>
    <row r="21" spans="1:10" ht="48" customHeight="1" x14ac:dyDescent="0.25">
      <c r="A21" s="20" t="s">
        <v>47</v>
      </c>
      <c r="B21" s="68" t="s">
        <v>48</v>
      </c>
      <c r="C21" s="62"/>
      <c r="D21" s="62"/>
      <c r="E21" s="62"/>
      <c r="F21" s="62"/>
      <c r="G21" s="53"/>
      <c r="H21" s="64" t="s">
        <v>90</v>
      </c>
      <c r="I21" s="62"/>
      <c r="J21" s="65"/>
    </row>
    <row r="22" spans="1:10" ht="48" customHeight="1" x14ac:dyDescent="0.25">
      <c r="A22" s="20" t="s">
        <v>49</v>
      </c>
      <c r="B22" s="68" t="s">
        <v>50</v>
      </c>
      <c r="C22" s="62"/>
      <c r="D22" s="62"/>
      <c r="E22" s="62"/>
      <c r="F22" s="62"/>
      <c r="G22" s="53"/>
      <c r="H22" s="64" t="s">
        <v>91</v>
      </c>
      <c r="I22" s="62"/>
      <c r="J22" s="65"/>
    </row>
    <row r="23" spans="1:10" ht="48" customHeight="1" x14ac:dyDescent="0.25">
      <c r="A23" s="20" t="s">
        <v>51</v>
      </c>
      <c r="B23" s="68" t="s">
        <v>52</v>
      </c>
      <c r="C23" s="62"/>
      <c r="D23" s="62"/>
      <c r="E23" s="62"/>
      <c r="F23" s="62"/>
      <c r="G23" s="53"/>
      <c r="H23" s="64" t="s">
        <v>90</v>
      </c>
      <c r="I23" s="62"/>
      <c r="J23" s="65"/>
    </row>
    <row r="24" spans="1:10" ht="48" customHeight="1" x14ac:dyDescent="0.25">
      <c r="A24" s="20" t="s">
        <v>92</v>
      </c>
      <c r="B24" s="68" t="s">
        <v>93</v>
      </c>
      <c r="C24" s="62"/>
      <c r="D24" s="62"/>
      <c r="E24" s="62"/>
      <c r="F24" s="62"/>
      <c r="G24" s="53"/>
      <c r="H24" s="64" t="s">
        <v>94</v>
      </c>
      <c r="I24" s="62"/>
      <c r="J24" s="65"/>
    </row>
    <row r="25" spans="1:10" ht="48" customHeight="1" x14ac:dyDescent="0.25">
      <c r="A25" s="21" t="s">
        <v>95</v>
      </c>
      <c r="B25" s="45" t="s">
        <v>96</v>
      </c>
      <c r="C25" s="62"/>
      <c r="D25" s="62"/>
      <c r="E25" s="62"/>
      <c r="F25" s="62"/>
      <c r="G25" s="53"/>
      <c r="H25" s="64" t="s">
        <v>91</v>
      </c>
      <c r="I25" s="62"/>
      <c r="J25" s="65"/>
    </row>
    <row r="26" spans="1:10" ht="48" customHeight="1" x14ac:dyDescent="0.25">
      <c r="A26" s="21"/>
      <c r="B26" s="45"/>
      <c r="C26" s="62"/>
      <c r="D26" s="62"/>
      <c r="E26" s="62"/>
      <c r="F26" s="62"/>
      <c r="G26" s="53"/>
      <c r="H26" s="64"/>
      <c r="I26" s="62"/>
      <c r="J26" s="65"/>
    </row>
    <row r="27" spans="1:10" ht="48" customHeight="1" x14ac:dyDescent="0.25">
      <c r="A27" s="21"/>
      <c r="B27" s="45"/>
      <c r="C27" s="62"/>
      <c r="D27" s="62"/>
      <c r="E27" s="62"/>
      <c r="F27" s="62"/>
      <c r="G27" s="53"/>
      <c r="H27" s="64"/>
      <c r="I27" s="62"/>
      <c r="J27" s="65"/>
    </row>
    <row r="28" spans="1:10" ht="48" customHeight="1" x14ac:dyDescent="0.25">
      <c r="A28" s="21"/>
      <c r="B28" s="45"/>
      <c r="C28" s="62"/>
      <c r="D28" s="62"/>
      <c r="E28" s="62"/>
      <c r="F28" s="62"/>
      <c r="G28" s="53"/>
      <c r="H28" s="64"/>
      <c r="I28" s="62"/>
      <c r="J28" s="65"/>
    </row>
    <row r="29" spans="1:10" ht="48" customHeight="1" x14ac:dyDescent="0.25">
      <c r="A29" s="21"/>
      <c r="B29" s="45"/>
      <c r="C29" s="62"/>
      <c r="D29" s="62"/>
      <c r="E29" s="62"/>
      <c r="F29" s="62"/>
      <c r="G29" s="53"/>
      <c r="H29" s="64"/>
      <c r="I29" s="62"/>
      <c r="J29" s="65"/>
    </row>
    <row r="30" spans="1:10" ht="48" customHeight="1" x14ac:dyDescent="0.25">
      <c r="A30" s="21"/>
      <c r="B30" s="45"/>
      <c r="C30" s="62"/>
      <c r="D30" s="62"/>
      <c r="E30" s="62"/>
      <c r="F30" s="62"/>
      <c r="G30" s="53"/>
      <c r="H30" s="64"/>
      <c r="I30" s="62"/>
      <c r="J30" s="65"/>
    </row>
    <row r="31" spans="1:10" ht="49.15" customHeight="1" thickBot="1" x14ac:dyDescent="0.3">
      <c r="A31" s="22"/>
      <c r="B31" s="69"/>
      <c r="C31" s="70"/>
      <c r="D31" s="70"/>
      <c r="E31" s="70"/>
      <c r="F31" s="70"/>
      <c r="G31" s="71"/>
      <c r="H31" s="72"/>
      <c r="I31" s="73"/>
      <c r="J31" s="74"/>
    </row>
    <row r="33" spans="1:10" ht="102" customHeight="1" x14ac:dyDescent="0.25">
      <c r="A33" s="63" t="s">
        <v>53</v>
      </c>
      <c r="B33" s="44"/>
      <c r="C33" s="44"/>
      <c r="D33" s="44"/>
      <c r="E33" s="44"/>
      <c r="F33" s="44"/>
      <c r="G33" s="44"/>
      <c r="H33" s="44"/>
      <c r="I33" s="44"/>
      <c r="J33" s="44"/>
    </row>
    <row r="36" spans="1:10" x14ac:dyDescent="0.25">
      <c r="A36" s="60" t="s">
        <v>54</v>
      </c>
      <c r="B36" s="44"/>
      <c r="C36" s="44"/>
      <c r="D36" s="44"/>
      <c r="E36" s="66" t="s">
        <v>97</v>
      </c>
      <c r="F36" s="44"/>
      <c r="G36" s="44"/>
      <c r="H36" s="44"/>
      <c r="I36" s="44"/>
      <c r="J36" s="44"/>
    </row>
    <row r="38" spans="1:10" x14ac:dyDescent="0.25">
      <c r="A38" s="60" t="s">
        <v>55</v>
      </c>
      <c r="B38" s="44"/>
      <c r="C38" s="44"/>
      <c r="D38" s="44"/>
      <c r="E38" s="66"/>
      <c r="F38" s="44"/>
      <c r="G38" s="44"/>
      <c r="H38" s="44"/>
      <c r="I38" s="44"/>
      <c r="J38" s="44"/>
    </row>
    <row r="85" spans="1:1" ht="15.75" x14ac:dyDescent="0.25">
      <c r="A85" t="s">
        <v>56</v>
      </c>
    </row>
  </sheetData>
  <mergeCells count="61">
    <mergeCell ref="C6:E6"/>
    <mergeCell ref="I11:J11"/>
    <mergeCell ref="A11:B11"/>
    <mergeCell ref="F13:H13"/>
    <mergeCell ref="C12:E12"/>
    <mergeCell ref="C11:E11"/>
    <mergeCell ref="H28:J28"/>
    <mergeCell ref="A12:B12"/>
    <mergeCell ref="F11:H11"/>
    <mergeCell ref="H26:J26"/>
    <mergeCell ref="H24:J24"/>
    <mergeCell ref="B28:G28"/>
    <mergeCell ref="I12:J12"/>
    <mergeCell ref="A2:K3"/>
    <mergeCell ref="I5:J5"/>
    <mergeCell ref="C5:E5"/>
    <mergeCell ref="F12:H12"/>
    <mergeCell ref="B27:G27"/>
    <mergeCell ref="H21:J21"/>
    <mergeCell ref="A7:B7"/>
    <mergeCell ref="I7:J7"/>
    <mergeCell ref="C7:E7"/>
    <mergeCell ref="A9:K9"/>
    <mergeCell ref="I6:J6"/>
    <mergeCell ref="A5:B5"/>
    <mergeCell ref="F7:H7"/>
    <mergeCell ref="F6:H6"/>
    <mergeCell ref="F5:H5"/>
    <mergeCell ref="A6:B6"/>
    <mergeCell ref="A33:J33"/>
    <mergeCell ref="B31:G31"/>
    <mergeCell ref="H31:J31"/>
    <mergeCell ref="C13:E13"/>
    <mergeCell ref="B20:G20"/>
    <mergeCell ref="H20:J20"/>
    <mergeCell ref="B23:G23"/>
    <mergeCell ref="B21:G21"/>
    <mergeCell ref="A14:B14"/>
    <mergeCell ref="B25:G25"/>
    <mergeCell ref="I13:J13"/>
    <mergeCell ref="A13:B13"/>
    <mergeCell ref="B29:G29"/>
    <mergeCell ref="B22:G22"/>
    <mergeCell ref="H22:J22"/>
    <mergeCell ref="I14:J14"/>
    <mergeCell ref="A38:D38"/>
    <mergeCell ref="C14:E14"/>
    <mergeCell ref="A16:J16"/>
    <mergeCell ref="A36:D36"/>
    <mergeCell ref="B30:G30"/>
    <mergeCell ref="H23:J23"/>
    <mergeCell ref="H29:J29"/>
    <mergeCell ref="H25:J25"/>
    <mergeCell ref="E38:J38"/>
    <mergeCell ref="A18:J18"/>
    <mergeCell ref="E36:J36"/>
    <mergeCell ref="B24:G24"/>
    <mergeCell ref="H30:J30"/>
    <mergeCell ref="F14:H14"/>
    <mergeCell ref="H27:J27"/>
    <mergeCell ref="B26:G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9245-175D-472B-AA33-186FB141E19C}">
  <dimension ref="B1:H12"/>
  <sheetViews>
    <sheetView workbookViewId="0">
      <selection activeCell="E4" sqref="E4"/>
    </sheetView>
  </sheetViews>
  <sheetFormatPr defaultColWidth="8.75" defaultRowHeight="15.75" x14ac:dyDescent="0.25"/>
  <cols>
    <col min="1" max="1" width="8.75" style="23"/>
    <col min="2" max="2" width="16.375" style="23" customWidth="1"/>
    <col min="3" max="3" width="11.75" style="23" customWidth="1"/>
    <col min="4" max="16384" width="8.75" style="23"/>
  </cols>
  <sheetData>
    <row r="1" spans="2:8" ht="65.25" customHeight="1" x14ac:dyDescent="0.25">
      <c r="B1" s="87" t="s">
        <v>73</v>
      </c>
      <c r="C1" s="87"/>
      <c r="D1" s="87"/>
      <c r="E1" s="87"/>
    </row>
    <row r="2" spans="2:8" x14ac:dyDescent="0.25">
      <c r="B2" s="24"/>
      <c r="C2" s="24"/>
      <c r="D2" s="24"/>
    </row>
    <row r="3" spans="2:8" ht="47.25" x14ac:dyDescent="0.25">
      <c r="B3" s="36" t="s">
        <v>71</v>
      </c>
      <c r="C3" s="36" t="s">
        <v>72</v>
      </c>
      <c r="D3" s="24"/>
    </row>
    <row r="4" spans="2:8" ht="31.5" x14ac:dyDescent="0.25">
      <c r="B4" s="36" t="s">
        <v>77</v>
      </c>
      <c r="C4" s="25">
        <v>12</v>
      </c>
    </row>
    <row r="5" spans="2:8" ht="47.25" x14ac:dyDescent="0.25">
      <c r="B5" s="36" t="s">
        <v>78</v>
      </c>
      <c r="C5" s="25">
        <v>18</v>
      </c>
    </row>
    <row r="8" spans="2:8" ht="86.25" customHeight="1" x14ac:dyDescent="0.25">
      <c r="B8" s="88" t="s">
        <v>75</v>
      </c>
      <c r="C8" s="88"/>
      <c r="D8" s="88"/>
      <c r="E8" s="88"/>
      <c r="F8" s="88"/>
      <c r="G8" s="37"/>
      <c r="H8" s="37"/>
    </row>
    <row r="9" spans="2:8" ht="90" customHeight="1" x14ac:dyDescent="0.25">
      <c r="B9" s="88" t="s">
        <v>74</v>
      </c>
      <c r="C9" s="88"/>
      <c r="D9" s="88"/>
      <c r="E9" s="88"/>
      <c r="F9" s="88"/>
      <c r="G9" s="37"/>
      <c r="H9" s="37"/>
    </row>
    <row r="10" spans="2:8" x14ac:dyDescent="0.25">
      <c r="B10" s="37"/>
      <c r="C10" s="37"/>
      <c r="D10" s="37"/>
      <c r="E10" s="37"/>
      <c r="F10" s="37"/>
      <c r="G10" s="37"/>
      <c r="H10" s="37"/>
    </row>
    <row r="11" spans="2:8" ht="57.75" customHeight="1" x14ac:dyDescent="0.25">
      <c r="B11" s="88" t="s">
        <v>76</v>
      </c>
      <c r="C11" s="88"/>
      <c r="D11" s="88"/>
      <c r="E11" s="88"/>
      <c r="F11" s="88"/>
      <c r="G11" s="37"/>
      <c r="H11" s="37"/>
    </row>
    <row r="12" spans="2:8" x14ac:dyDescent="0.25">
      <c r="B12" s="37"/>
      <c r="C12" s="37"/>
      <c r="D12" s="37"/>
      <c r="E12" s="37"/>
      <c r="F12" s="37"/>
      <c r="G12" s="37"/>
      <c r="H12" s="37"/>
    </row>
  </sheetData>
  <mergeCells count="4">
    <mergeCell ref="B1:E1"/>
    <mergeCell ref="B8:F8"/>
    <mergeCell ref="B9:F9"/>
    <mergeCell ref="B11:F11"/>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82388-877D-4D06-89BB-79CFFE1AE0FA}">
  <dimension ref="B1:J11"/>
  <sheetViews>
    <sheetView tabSelected="1" workbookViewId="0">
      <selection activeCell="D18" sqref="D18"/>
    </sheetView>
  </sheetViews>
  <sheetFormatPr defaultColWidth="8.75" defaultRowHeight="15.75" x14ac:dyDescent="0.25"/>
  <cols>
    <col min="1" max="2" width="8.75" style="23"/>
    <col min="3" max="3" width="31.125" style="23" customWidth="1"/>
    <col min="4" max="4" width="27.25" style="23" customWidth="1"/>
    <col min="5" max="5" width="22.875" style="23" customWidth="1"/>
    <col min="6" max="6" width="20.25" style="23" customWidth="1"/>
    <col min="7" max="7" width="22.375" style="23" customWidth="1"/>
    <col min="8" max="8" width="20" style="23" customWidth="1"/>
    <col min="9" max="16384" width="8.75" style="23"/>
  </cols>
  <sheetData>
    <row r="1" spans="2:10" x14ac:dyDescent="0.25">
      <c r="B1" s="89" t="s">
        <v>57</v>
      </c>
      <c r="C1" s="89"/>
      <c r="D1" s="89"/>
      <c r="E1" s="89"/>
      <c r="F1" s="89"/>
      <c r="G1" s="89"/>
      <c r="H1" s="89"/>
      <c r="I1" s="89"/>
      <c r="J1" s="89"/>
    </row>
    <row r="3" spans="2:10" ht="47.25" x14ac:dyDescent="0.25">
      <c r="B3" s="30" t="s">
        <v>58</v>
      </c>
      <c r="C3" s="31" t="s">
        <v>59</v>
      </c>
      <c r="D3" s="31" t="s">
        <v>60</v>
      </c>
      <c r="E3" s="31" t="s">
        <v>61</v>
      </c>
      <c r="F3" s="31" t="s">
        <v>64</v>
      </c>
      <c r="G3" s="31" t="s">
        <v>63</v>
      </c>
      <c r="H3" s="32" t="s">
        <v>62</v>
      </c>
    </row>
    <row r="4" spans="2:10" ht="126" x14ac:dyDescent="0.25">
      <c r="B4" s="33">
        <v>1</v>
      </c>
      <c r="C4" s="42" t="s">
        <v>86</v>
      </c>
      <c r="D4" s="42" t="s">
        <v>89</v>
      </c>
      <c r="E4" s="42" t="s">
        <v>87</v>
      </c>
      <c r="F4" s="43">
        <v>365197.73</v>
      </c>
      <c r="G4" s="43">
        <v>365197.73</v>
      </c>
      <c r="H4" s="42" t="s">
        <v>88</v>
      </c>
    </row>
    <row r="5" spans="2:10" x14ac:dyDescent="0.25">
      <c r="B5" s="33">
        <v>2</v>
      </c>
      <c r="C5" s="26"/>
      <c r="D5" s="26"/>
      <c r="E5" s="26"/>
      <c r="F5" s="26"/>
      <c r="G5" s="26"/>
      <c r="H5" s="27"/>
    </row>
    <row r="6" spans="2:10" x14ac:dyDescent="0.25">
      <c r="B6" s="33">
        <v>3</v>
      </c>
      <c r="C6" s="26"/>
      <c r="D6" s="26"/>
      <c r="E6" s="26"/>
      <c r="F6" s="26"/>
      <c r="G6" s="26"/>
      <c r="H6" s="27"/>
    </row>
    <row r="7" spans="2:10" x14ac:dyDescent="0.25">
      <c r="B7" s="33">
        <v>4</v>
      </c>
      <c r="C7" s="26"/>
      <c r="D7" s="26"/>
      <c r="E7" s="26"/>
      <c r="F7" s="26"/>
      <c r="G7" s="26"/>
      <c r="H7" s="27"/>
    </row>
    <row r="8" spans="2:10" x14ac:dyDescent="0.25">
      <c r="B8" s="33">
        <v>5</v>
      </c>
      <c r="C8" s="26"/>
      <c r="D8" s="26"/>
      <c r="E8" s="26"/>
      <c r="F8" s="26"/>
      <c r="G8" s="26"/>
      <c r="H8" s="27"/>
    </row>
    <row r="9" spans="2:10" x14ac:dyDescent="0.25">
      <c r="B9" s="33">
        <v>6</v>
      </c>
      <c r="C9" s="26"/>
      <c r="D9" s="26"/>
      <c r="E9" s="26"/>
      <c r="F9" s="26"/>
      <c r="G9" s="26"/>
      <c r="H9" s="27"/>
    </row>
    <row r="10" spans="2:10" x14ac:dyDescent="0.25">
      <c r="B10" s="33">
        <v>7</v>
      </c>
      <c r="C10" s="26"/>
      <c r="D10" s="26"/>
      <c r="E10" s="26"/>
      <c r="F10" s="26"/>
      <c r="G10" s="26"/>
      <c r="H10" s="27"/>
    </row>
    <row r="11" spans="2:10" x14ac:dyDescent="0.25">
      <c r="B11" s="34">
        <v>8</v>
      </c>
      <c r="C11" s="28"/>
      <c r="D11" s="28"/>
      <c r="E11" s="28"/>
      <c r="F11" s="28"/>
      <c r="G11" s="28"/>
      <c r="H11" s="29"/>
    </row>
  </sheetData>
  <mergeCells count="1">
    <mergeCell ref="B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245336D88D183458616EC15AEBA6CA7" ma:contentTypeVersion="15" ma:contentTypeDescription="Kurkite naują dokumentą." ma:contentTypeScope="" ma:versionID="f6c0a4783d73b6a10b0ba51486e11484">
  <xsd:schema xmlns:xsd="http://www.w3.org/2001/XMLSchema" xmlns:xs="http://www.w3.org/2001/XMLSchema" xmlns:p="http://schemas.microsoft.com/office/2006/metadata/properties" xmlns:ns2="ede808ca-81ac-4475-a28f-66924c56d8b8" xmlns:ns3="8f4bb65e-9b1b-4f70-ac68-bcf9b32062a8" targetNamespace="http://schemas.microsoft.com/office/2006/metadata/properties" ma:root="true" ma:fieldsID="8ed8eb695ace345d658d9f4400d6089e" ns2:_="" ns3:_="">
    <xsd:import namespace="ede808ca-81ac-4475-a28f-66924c56d8b8"/>
    <xsd:import namespace="8f4bb65e-9b1b-4f70-ac68-bcf9b32062a8"/>
    <xsd:element name="properties">
      <xsd:complexType>
        <xsd:sequence>
          <xsd:element name="documentManagement">
            <xsd:complexType>
              <xsd:all>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DateTake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808ca-81ac-4475-a28f-66924c56d8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Sign-off status" ma:internalName="Sign_x002d_off_x0020_status">
      <xsd:simpleType>
        <xsd:restriction base="dms:Text"/>
      </xsd:simpleType>
    </xsd:element>
    <xsd:element name="lcf76f155ced4ddcb4097134ff3c332f" ma:index="12" nillable="true" ma:taxonomy="true" ma:internalName="lcf76f155ced4ddcb4097134ff3c332f" ma:taxonomyFieldName="MediaServiceImageTags" ma:displayName="Vaizdų žymės" ma:readOnly="false" ma:fieldId="{5cf76f15-5ced-4ddc-b409-7134ff3c332f}" ma:taxonomyMulti="true" ma:sspId="182a25e5-0757-484c-a2a6-2ba805b61f5c"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f4bb65e-9b1b-4f70-ac68-bcf9b32062a8"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69037d6-7b1e-46e4-9f4a-d4d4e3d76fc0}" ma:internalName="TaxCatchAll" ma:showField="CatchAllData" ma:web="8f4bb65e-9b1b-4f70-ac68-bcf9b32062a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de808ca-81ac-4475-a28f-66924c56d8b8" xsi:nil="true"/>
    <lcf76f155ced4ddcb4097134ff3c332f xmlns="ede808ca-81ac-4475-a28f-66924c56d8b8">
      <Terms xmlns="http://schemas.microsoft.com/office/infopath/2007/PartnerControls"/>
    </lcf76f155ced4ddcb4097134ff3c332f>
    <TaxCatchAll xmlns="8f4bb65e-9b1b-4f70-ac68-bcf9b32062a8" xsi:nil="true"/>
  </documentManagement>
</p:properties>
</file>

<file path=customXml/itemProps1.xml><?xml version="1.0" encoding="utf-8"?>
<ds:datastoreItem xmlns:ds="http://schemas.openxmlformats.org/officeDocument/2006/customXml" ds:itemID="{0192F101-81D2-4165-A3A5-406EAE0292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808ca-81ac-4475-a28f-66924c56d8b8"/>
    <ds:schemaRef ds:uri="8f4bb65e-9b1b-4f70-ac68-bcf9b32062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B5D11A-2362-4840-A35C-B3CDBDCC1715}">
  <ds:schemaRefs>
    <ds:schemaRef ds:uri="http://schemas.microsoft.com/sharepoint/v3/contenttype/forms"/>
  </ds:schemaRefs>
</ds:datastoreItem>
</file>

<file path=customXml/itemProps3.xml><?xml version="1.0" encoding="utf-8"?>
<ds:datastoreItem xmlns:ds="http://schemas.openxmlformats.org/officeDocument/2006/customXml" ds:itemID="{C9806AB6-EAA1-4A80-A2CD-A5E0F09191FA}">
  <ds:schemaRefs>
    <ds:schemaRef ds:uri="http://schemas.microsoft.com/office/2006/metadata/properties"/>
    <ds:schemaRef ds:uri="http://schemas.microsoft.com/office/infopath/2007/PartnerControls"/>
    <ds:schemaRef ds:uri="ede808ca-81ac-4475-a28f-66924c56d8b8"/>
    <ds:schemaRef ds:uri="8f4bb65e-9b1b-4f70-ac68-bcf9b32062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Pasiūlymas</vt:lpstr>
      <vt:lpstr>Subtiekėjai ir priedai</vt:lpstr>
      <vt:lpstr>Ekonominis kriterijus (B ir C)</vt:lpstr>
      <vt:lpstr>Suteiktų paslaugų sąrašas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Ramūnas Valiulis</cp:lastModifiedBy>
  <dcterms:created xsi:type="dcterms:W3CDTF">2023-04-04T12:16:45Z</dcterms:created>
  <dcterms:modified xsi:type="dcterms:W3CDTF">2024-07-31T05:40:01Z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0x010100F245336D88D183458616EC15AEBA6CA7</vt:lpwstr>
  </property>
  <property fmtid="{D5CDD505-2E9C-101B-9397-08002B2CF9AE}" pid="3" name="MediaServiceImageTags">
    <vt:lpwstr/>
  </property>
</Properties>
</file>