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https://bonamedacom.sharepoint.com/sites/BonamedaUAB/Bendrai naudojami dokumentai/Bendri dokumentai/VIESIEJI PIRKIMAI/2024/1-VYKDOMI/2024-07-10_724081_SANTA_Priem interv kardiolog I d. (introd, katet ir katet priedai) Nr. 8773_GM/Deimilės/"/>
    </mc:Choice>
  </mc:AlternateContent>
  <xr:revisionPtr revIDLastSave="123" documentId="11_048E1D12ADA91DEA79927450EDC33B083451AEF1" xr6:coauthVersionLast="47" xr6:coauthVersionMax="47" xr10:uidLastSave="{A5C8F0CF-3837-4B43-A47E-8D05159AF7F2}"/>
  <bookViews>
    <workbookView xWindow="-120" yWindow="-120" windowWidth="29040" windowHeight="15840" xr2:uid="{00000000-000D-0000-FFFF-FFFF00000000}"/>
  </bookViews>
  <sheets>
    <sheet name="8773_specifikacija_24-04-23" sheetId="1" r:id="rId1"/>
  </sheets>
  <definedNames>
    <definedName name="_xlnm._FilterDatabase" localSheetId="0" hidden="1">'8773_specifikacija_24-04-23'!$A$15:$K$61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2" i="1" l="1"/>
  <c r="H52" i="1"/>
  <c r="I58" i="1"/>
  <c r="H58" i="1"/>
  <c r="I46" i="1"/>
  <c r="H46" i="1"/>
  <c r="H41" i="1"/>
  <c r="I41" i="1" s="1"/>
  <c r="A22" i="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alcChain>
</file>

<file path=xl/sharedStrings.xml><?xml version="1.0" encoding="utf-8"?>
<sst xmlns="http://schemas.openxmlformats.org/spreadsheetml/2006/main" count="153" uniqueCount="111">
  <si>
    <t>vnt.</t>
  </si>
  <si>
    <t>PTKA balionas rutininėms procedūroms (OTW tipo)</t>
  </si>
  <si>
    <t>Monorail tipo, gero slydimo – bioslide ar lygiavertė hidrofilinė danga. Balionėlio diametrai: mažiausias ≤ 1,5 ± 0,25 mm, didžiausias ≥ 6 ± 0,2 mm. Įvairių ilgių: trumpiausias 8 ±1mm, ilgiausias 30 ± 1 mm (visiems balionų diametrams išskyrus 1,5 mm diametro balionus). Kateterio ilgis ne mažiau 140 cm. Kateterio diametras: proksimalinė dalis ≤1,8 F, distalinė dalis  ≤ 2,4 F. Nominalus baliono slėgis (NBP) ≥ 6 atm, RBP ≥ 14 atm, maksimalus slėgis (MBP) ≥18 atm. Baliono medžiaga leap/pabex ar lygiavertė atspari abrazijoms. Baliono diametras priklausomai nuo slėgio (NBP – RBP) kinta ne mažiau 13%. Pritaikyti 0,014 colio diametro PTKA vielai. Du rentgeno kontrastiniai markeriai, išskyrus 1,5 mm diametro balionėlius (vienas markeris centre). Kateterio galiukas lankstus, trumpas, kūgio formos, įėjimo profilis (Lesion entry profile) ne daugiau 0,017 colio.</t>
  </si>
  <si>
    <t>PTKA balionas žemo profilio rutininėms procedūroms (monorail tipo)</t>
  </si>
  <si>
    <t>Dviguba hidrofilinė danga, hidrofilinis padengimas nuo galiuko iki kateterio vidurio. Žymėjimas dviem volframo lanksčiais žymekliais (žymeklio plotis ≤ 1mm).  Nominalus slėgis ≥ 8 atm, RBP- ≥ 14 atm. Balionėliai įvairių ilgių: trumpiausias ≤ 6 ± 1 mm, ilgiausias ≥ 30 ± 2 mm. Įvairių diametrų: mažiausias 1,2 ± 0,0 5mm, didžiausias 5 ± 0,25 mm (nuo 2,0mm iki 4,0mm diametro žingsnis kas 0,25 mm). Balioninio kateterio naudojamas ilgis ≥143 ± 3 cm. Tinkantis kateterio nukreipėjo diametras ≤ 5 F. Naudojant 2 balionus (kissing technique) suderinama su 6 F kateteriu. Kateterio įvedimo proksimalinis diametras ≤ 2,1 F, distalinis - ≤ 2,3 F (1,20 ir 1,50 diametro balionams) ir ≤ 2,4 F (likusiems balionams). Pritaikyta 0,014 colio diametro vielai.</t>
  </si>
  <si>
    <t>PTKA balionas vingiuotoms kraujagyslėms ir distalinėms, stenozėms (monorail tipo)</t>
  </si>
  <si>
    <t xml:space="preserve">Didelio kietumo viela. Medžiaga: plienas. Padengimas PTFE. Ilgiai 80 ± 5cm, 145 ± 5 cm, 180 ± 5cm, 260 ± 5cm. Vielos storiai 0,025", 0,032", 0,035", 0,038". Trumpiausias siaurėjantis galas ≥ 7 ± 1 cm, ilgiausias ≥ 13 ± 1 cm. Minkštas galiukas: 3 ± 1 cm, 6±1 cm, Vielos galas tiesus ir lenktas (kilpos diametras 4 ± 1 mm) </t>
  </si>
  <si>
    <t>Viela skirta plaučių arterijos stentavimui</t>
  </si>
  <si>
    <t>Švelniai siaurėjanti ir nepertraukiama nitinolio šerdis tęsiasi nuo distalinio iki proksimalinio galo, užtikrinanti lankstumą ir atsparumą perlinkimui. Viela dengta volframo vijomis, padidinant vielos matomumą. Sukimo manevrų atsakomumas 1:1. Vielų diametrai 0,014“, 0,018", 0,025", 0,035". Vielos minimalus ilgis ≤ 60 cm ir maksimalus ilgis ≥ 400 ± 5 cm. Minkšto vielos galo minimalus ilgis ≤ 2 cm ir maksimalus ilgis ≥ 19 ± 1 mm. Vielų galas turi būti tiesūs ir lenkti.</t>
  </si>
  <si>
    <t>Vielos, skirtos naujagimių ir vaikų intervencijoms</t>
  </si>
  <si>
    <t>Aortos vožtuvo valvuloplastikai ir perkateterinio vožtuvo implantavimui skirta viela dvigubos kilpos galu. Medžiaga: plienas. Diametras 0,035", ilgis 260-290 cm. Distalinės dvigubos kilpos konfigūracija: labai maža, maža ir didelė ( kilpos diametrai atitinkamai 28-32 mm, 38-42 mm, 48-52 mm. Plonėjantis distalinis galas: labai mažos ir mažos kilpų mažėjantis iki ne didesnio nei 0,15 mm ( 0,006" ), didelės kilpos mažėjantis iki ne didesnio nei 0,18 mm ( 0,007" ). Trombogeniškumą mažinanti ir slydimą gerinanti danga ( pvz. „Lubrigreen ( PTFA ) arba analogiška ).</t>
  </si>
  <si>
    <t>Aortos vožtuvo valvuloplastikai ir perkateterinio vožtuvo implantavimui skirta viela dvigubos kilpos galu</t>
  </si>
  <si>
    <t>Didelio kietumo "Extrastiff" viela skirta plaučių arterijos perkateteriniams vožtuvams implantuoti. Ilgis ne mažiau 260 cm. Diametras 0,035" Lankstus vielos galas, įvairių modifikacijų - tiesus, viengubos ir dvigubos kreivės. Lankstaus galiuko ilgis 5 ± 2 cm.</t>
  </si>
  <si>
    <t>„Lunderquist“ viela</t>
  </si>
  <si>
    <t>Ilgis: 80 ± 2 cm, 120 ± 2 cm, 150 ± 2 cm, 180 ± 2 cm. Storis: 0,018 colio, 0,025 colio, 0,032 colio, 0,035 colio, 0,038 colio. Vielos šerdis pagaminta iš nitinolio (nikelis+titanas) ar lygiaverčio lydinio užtikrinančio elastingumą. Vienos dalies konstrukcija. Šerdis padengta poliuretano apvalkalu su hidrofiline danga užtikrinanti gerą slydimą bei mažinantis kraujo adheziją. 1:1 posūkio užtikrinimas. Volframas poliuretano apvalkale, užtikrinantis gerą vielos matomumą procedūros metu. Viršūnės modifikacijos: tiesus,  kampu, J (3mm)  kampu, „Bolia“. Viršūnės smailėjimo ilgis: 1 cm, 3 cm, 5 cm, 8 cm.</t>
  </si>
  <si>
    <t>Padidinto lankstumo viela pravedėjas (gidas)</t>
  </si>
  <si>
    <t>Padengtos specialia hidrofiline danga, užtikrinančia gerą slydimą. 1:1 posūkio užtikrinimas. Ilgiai: trumpiausia ≥ 220 ± 5 cm, ilgiausia ≤ 260 ± 5 cm. “J” formos ir tiesiu galiuku. 0,18 colio, 0,25 colio, 0,35 colio, 0,38 colio.</t>
  </si>
  <si>
    <t>Prailginta hidrofilinė viela diagnostiniams kateteriams</t>
  </si>
  <si>
    <t>Ilgiai 220 ± 2 cm, 260 ± 2 cm, 300 ± 2 cm. Diametrai: 0,018 colio, 0,025 colio, 0,032 colio, 0,035 colio ir 0,038 colio. Vielos šerdis pagaminta iš nitinolio (nikelis+titanas) ar lygiaverčio lydinio užtikrinančio elastingumą. Vienos dalies konstrukcija. Šerdis padengta poliuretano apvalkalu su integruotu volframu. Padengta išorine specialia “M” hidrofiline danga. 1:1 posūkio užtikrinimas. Viršūnės modifikacijos: tiesus ar J tipo. Viršūnės smailėjimo ilgis: 1 cm ir 3cm.</t>
  </si>
  <si>
    <t>Prailginta nukreipianti hidrofilinė nitinolinė viela periferinei angioplastikai ir selektyviam kateterių bei mikrokateterių nukreipimui</t>
  </si>
  <si>
    <t xml:space="preserve">"Stainless steel" medžiaga. Diametras: 0,35 mm. Mažiausias ilgis ≤180±5cm, didžiausias ilgis ≥ 300 ± 5 cm. Lankstus galas ≥ 10 ± 5 cm. Vielos distalinio galo tipai J ir C formos, bei 4 cm ilgyje padengtas "Gold plated tungsten" medžiaga geresnei vizualizacijai. Atraumatinis spiralinio tipo distalinis galas. Vielos padengimas PTFE madžiaga. </t>
  </si>
  <si>
    <t>Vientisas kietas metalinis pravedėjas, dengtas hidrofiline danga su suminkštintu bei lenktu galu Back-up-Meier tipo</t>
  </si>
  <si>
    <t>Viela ištisinė, be spiralinio viršutinio sluoksnio, padengta hidrofiline danga. Vielos storis 0,035 colio, trumpiausias ilgis 75 ± 5 cm, ilgiausias ≥ 260cm. Minkštesnio vielos galo ilgis 6 ± 1cm. Vielos galas tiesus ir lenktas (kilpos diametras 4 ± 1 mm). "Amplatz Super Stiff "tipo.</t>
  </si>
  <si>
    <t>Padidinto stangrumo specialios paskirties viela širdies kateterizacijoms</t>
  </si>
  <si>
    <t xml:space="preserve">Specialios paskirties viela </t>
  </si>
  <si>
    <t>Ilgis 190 ± 5 cm, galiukas 0,008 colio diametro. Vielos šerdis turėtų būti pagaminta iš nerūdijančio plieno su PTFE medžiagos apvalkalu. Hidrofilinis galiuko padengimas. Mažiausias vielos galiuko tvirtumas 10 ± 0,1 g, didžiausias 14 ± 0,1 g. Rentgenokontrastinis galiukas 3,5 ± 0,1 cm ilgio.</t>
  </si>
  <si>
    <t>Lėtinių okliuzijų viela</t>
  </si>
  <si>
    <t>Ilgis 190 ± 5 cm, 0,008 colio diametro. Spiralinio tipo. Vientisa tolygiai smailėjanti šerdies konstrukcija su rentgenokontrastinėmis vijomis distaliniame gale. Hidrofilinis padengimas per visą ilgį. Galiukas tiesus. Galiuko tvirtumas nuo 1 ± 0.1 g iki 6 ± 0,1 g. Vielos galiuko veikimo jėga (penetration force) 31-185 gf/mm². Rentgenokontrastinis galiukas 3,5 ± 0,1 cm ilgio.</t>
  </si>
  <si>
    <t>Lėtinių subtotalinių okliuzijų PKI viela</t>
  </si>
  <si>
    <t>Ilgis 190 ± 5 cm, 0.014 colio diametro. Turėtų būti galima prijungti vielą pratęsėją (iki 150 cm ilgio). Vielos šerdis turėtų būti pagaminta iš nerūdijančio plieno su smailėjančiu distaliniu galu, leidžiančiu sukurti precizišką sukimo momento perdavimą, neprarandant lankstumo Hibridinė dangos struktūra – proksimalinis galas padengtas PTFE medžiaga, distalinis galas 18 cm padengtas specialiu permatomu poliuretaniniu polimeriniu sluoksniu ("polyurethane polymer jacket"  angl.) su viršutiniu hidrofiliniu sluoksniu. Galo forma: tiesi. Spiralinio tipo distalinio galo hibridinė konstrukcija: "stainless steel"  ir "platinum/nickel" medžiagos segmentai. Rentgenokontrastinis galiukas 3,5 ± 0,1 cm ilgio. Smailėjančio distalinio galo diametras 0,009 colio. Vielos galiuko tvirtumas 1,5 ± 0,1 g</t>
  </si>
  <si>
    <t>Lėtinių labai kalcinuotų subtotalinių okliuzijų viela</t>
  </si>
  <si>
    <t>Ilgis 190 ± 5 cm, 0,014 colio diametro. Viela turi būti padengta hidrofiline danga ant polimerinio sluoksnio. Vielos galiuko tvirtumas 3 ± 0,1g. Tiesūs ar suformuoti vielos galiukai. Galiukas 3 ± 0,5 cm rentgenokontrastiškas.</t>
  </si>
  <si>
    <t>Lėtinių okliuzijų PKI viela</t>
  </si>
  <si>
    <t>PTKA viela totalinėms okliuzijoms</t>
  </si>
  <si>
    <t>Pagamintos iš platinos ir nerūdijančio plieno ar lygiaverčio lydinio spiralių, kurios viena su kita šonais nesulydytos. Vielos šerdis vienalyčio lydinio (monolitinė) tolygiam ir kontroliuojamam sukimo judesiui perduoti: operatoriui pasukus vielą 360° tiek pat pasisuka ir arterijoje esantis galiukas. Vielų storis – 0,014 colio, trumpiausias ilgis ≤ 180 ± 5 cm , ilgiausias ≥ 300 ± 5 cm, galimybė prijungti vielą pratęsėją (iki 150 cm ilgio). Tiesūs ar J formos galiukai, nuo 0,5 g iki 0,7 g hidrofilinis, iki 3 ± 1 cm ilgio rentgenokontrastiškas. PTFE danga proksimaliau, ne mažiau 20 cm lankstus galas.</t>
  </si>
  <si>
    <t>Platinos ir nerūdijančio plieno lydinio PTKA viela</t>
  </si>
  <si>
    <t>Ilgis ≥ 180 ±5 cm, 0,014 colio diametro. Dviejų dalių konstrukcija, dalys turi būti sujungtos tiesiogine jungtimi, virš jungties - silikoninė danga. Distalinės vielos dalies šerdis, ne mažiau 400±5mm turi būti pagaminta iš nitinolio (nikelis + titanas) ar lygiavertės medžiagos. Proksimalinės vielos dalies šerdis turi būti pagaminta iš standaus, nerūdijančio plieno ar lygiaverčio lydinio. 25 ± 1 cm distalinio vielos galo šerdis turi būti padengta nerūdijančio plieno vijomis ir distalinė jo dalis vijomis, pagamintomis iš platinos ir turi būti padengta hidrofiline danga. Visa viela, išskyrus galiuką, turi būti padengta specialia, gerą slidumą garantuojančia, PTFE danga. Galiuko modifikacijos tipai: Extra Floppy“, “Floppy”, „Intermediate“, „Hypercoated“. Mažiausia vielos galiuko apkrova lygi 0,6 ± 0,1 g, didžiausia - 3,6 ± 0,1 g.</t>
  </si>
  <si>
    <t>Hidrofilinė dviejų dalių konstrukcijos PTKA viela totalinėms ir subtotalinėms okliuzijoms</t>
  </si>
  <si>
    <t>Polimerinė vientiso distalinio galo konstrukcija. Vienos dalies konstrukcija, geras sukimo perdavimas. Diametras 0,014 colio. Kietumo įvairovė: standard, intermediate, floppy, soft, super soft. Trumpiausias ilgis 180 ± 5 cm, ilgiausias ≥ 300 ± 5 cm. 2 ± 0,5 cm ilgio lankstus ir atraumatinis rentgeno kontrastinis galiukas. Geras rentgeno kontrastavimas. Galo forma: J ir tiesi.</t>
  </si>
  <si>
    <t>PTKA viela be markerių, polimeriniu galu</t>
  </si>
  <si>
    <t>Pagamintos iš platinos ir nerūdijančio plieno ar lygiaverčio lydinio spiralių, kurios viena su kita šonais nesulydytos. Vielos šerdis vienalyčio lydinio (monolitinė) tolygiam ir kontroliuojamam sukimo judesiui perduoti: operatoriui pasukus vielą 360° tiek pat pasisuka ir arterijoje esantis galiukas. Vielų storis  0,014 colio, trumpiausias ilgis 180 ±5 cm , ilgiausias ≥ 300 ± 5 cm. Galimybė prijungti vielą pratęsėją (iki 150 cm ilgio). Tiesūs ar J formos galiukai. Modifikacijos: a) universalios: galiuko kietumas nuo 0,8 g iki 1,0 g, hidrofilinis, nuo 3 cm iki 16 cm rentgeno kontrastiškas; PTFE danga proksimaliau; b) lėtinėms visiškoms okliuzijoms: galiuko kietumas nuo 3,0 g iki 12,0 g; galiukas nuo 3 cm iki 11 cm rentgeno kontrastiškas; c) lėtinėms okliuzijoms smailiu galiuku: galiuko kietumas nuo 9,0 g iki 20,0 g; galiukas 17 cm iki 20 cm rentgeno kontrastiškas; galiuko storis - ne didesnis nei 0,009 colio.</t>
  </si>
  <si>
    <t>PTKA viela subtotalinėms stenozėms</t>
  </si>
  <si>
    <t>Vienos dalies nitinolio ar lygiaverčio lydinio hidrofilinė viela dengta PTFE danga. Ilgis 260 ±5 cm. Storis: 0,018 colio, 0,025 colio, 0,035 colio, 0,038 colio. Dengtos teflonu - gero slidumo. J ir tiesios formos.</t>
  </si>
  <si>
    <t>Ilga diagnostinė hidrofilinė viela</t>
  </si>
  <si>
    <t>Vienos dalies nitinolio ar lygiaverčio lydinio hidrofilinė viela dengta PTFE danga. Ilgiai 80± 5 cm , 120 ± 5 cm , 150 ± 5 cm , 180 ± 5 cm. Storis: 0,018 colio, 0,025 colio, 0,035 colio, 0,038 colio. Dengtos teflonu - gero slidumo. J ir tiesios formos, 0,035 colio diametro.</t>
  </si>
  <si>
    <t>Diagnostinė hidrofilinė  viela</t>
  </si>
  <si>
    <t>Vielos galiukas privalo išlaikyti formą ir turėti „luer lock“ besisukantį portą, užtikrinantį vielos galiuko apsaugą. Vielų pakuotės kodavimas pagal spalvas (diametro kodavimas pagal spalvas). Diametras: 0,018 colio, 0,021 colio, 0,035 colio; 0,038 colio. Ilgiai: 80 ± 2 cm, 150 ± 2 cm, 180 ± 2 cm, 260 ± 2 cm. Dengtos teflonu ir heparinu. Fiksuota arba mobili šerdis. J ir tiesios formos galas ”J tipo“ ir tiesaus galiuko ilgiai nuo1,5 mm iki 3, 0 mm.</t>
  </si>
  <si>
    <t>Viela diagnostiniams kateteriams</t>
  </si>
  <si>
    <t>Storis: 0,020 colio, 0,025 colio, 0,035 colio, 0,038 colio. Vielos šerdis pagaminta iš nitinolio (nikelis+titanas) ar lygiaverčio lydinio užtikrinantis elastingumą. Vienos dalies konstrukcija. Šerdis padengta poliuretano apvalkalu su hidrofiline danga, užtikrinanti gerą slydimą bei mažinantis kraujo adheziją. 1:1 posūkio užtikrinimas. Vielos galiuko modifikacijos: 45° kampu, “J” 2mm, tiesus. Viršūnės smailėjimo ilgis: 1 cm, 3cm, 5 cm.</t>
  </si>
  <si>
    <t>Padidinto stangrumo diagnostinė viela – gidas</t>
  </si>
  <si>
    <t>Išorinis diametras: 4 F, 5 F. Ilgiai: 65 ± 2 cm, 80 ± 2 cm ir 100 ± 2 cm. Viela: 0,035 ir/arba 0,041 colio. Su  ≥2 rentgeno kontrastiniais markeriais (1-2 cm atstumu vienas nuo kito). Su šoninėm skylutėm. Modifikacijos: PIG.</t>
  </si>
  <si>
    <t xml:space="preserve">Kateteris atviro arterinio latako dydžiui matuoti </t>
  </si>
  <si>
    <t>Kateteris padengtas nailonu, vidinis spindis padengtas PTFE. Mažiausias išorinis spindis 5 F. Mažiausias vidinis spindis 0,056" ± 0,003", didžiausias vidinis spindis 0,098"± 0,003''. Minkštas rentgenokontrastinis galiukas. Kateterio ilgis ≤ 80 ± 2 cm. Modifikacijos: JL, JR, JCL, AL, EBU, JR, MPA, Hockey stick, AR, JFL, JFR, RB, RBL ir kiti.</t>
  </si>
  <si>
    <t>PTA nukreipėjas skirtas vaikų intervencijoms</t>
  </si>
  <si>
    <t>Kateteris uždaru distaliniu galu, kuriame yra šoninės skylutės, skirtos kontrasto suleidimui, bei švirkštu pildomas balionėlis, skirtu lengvesniam manipuliavimui širdies ertmėse. Kateteris sužymėtas žymomis kas 10 cm. Mažiausias kateteris tinkamas įvesti per ≤ 5 Fr vidinį introdiuserio spindį, didžiausias keteteris tinkamas įvesti per ≥ 7 Fr vidinį introdiuserio spindį. Kateterio ilgis 110 ± 5 cm.</t>
  </si>
  <si>
    <t>Balioniniai kateteriai skirti naujagimių ir vaikų angiografijoms</t>
  </si>
  <si>
    <t>Viengubo ar dvigubo spindžio kateteris distaliniame gale esančių švirkštu pildomu balionėliu, skirtu lengvesniam manipuliavimui širdies ertmėse. Kateteris sužymėtas žymomis kas 10 cm. Mažiausias kateteris tinkamas įvesti per ≤ 5 Fr vidinį introdiuserio spindį. Didžiausias keteteris tinkamas įvesti per ≥ 7 Fr vidinį introdiuserio spindį. Balioninio kateterio ilgis  110 ± 5 cm.</t>
  </si>
  <si>
    <t>Balioniniai kateteriai skirti naujagimių ir vaikų spaudimų matavimams</t>
  </si>
  <si>
    <r>
      <t>Kateteris su rentgeno kontrastiniu minkštu galiuku. Atsparus perlinkimui. Vidinis spindis tinkamas darbui su ne mažesne negu 0,035'' viela. 4 F, 5 F, 6 F dydžio. Trumpiausias kateterio ilgis ne daugiau 80 ± 5 cm, ilgiausias ne trumpesnis negu 125 ±5 cm. Formos:  JL2; JL2,5; JR2; JR2,5, pigtail, lenkto 145</t>
    </r>
    <r>
      <rPr>
        <vertAlign val="superscript"/>
        <sz val="11"/>
        <rFont val="Times New Roman"/>
        <family val="1"/>
        <charset val="186"/>
      </rPr>
      <t>o</t>
    </r>
    <r>
      <rPr>
        <sz val="11"/>
        <rFont val="Times New Roman"/>
        <family val="1"/>
        <charset val="186"/>
      </rPr>
      <t xml:space="preserve"> kampu pigtail, žymėtas pigtail (žymos kas 10mm). Atlaiko ne mažesnį negu 1200 psi slėgį. </t>
    </r>
  </si>
  <si>
    <t>Diagnostinis kateteris vaikams</t>
  </si>
  <si>
    <t>Atraumatinis rentgenokontrastinis kateteris. Distalinė kateterio dalis dengta hidrofiline danga. Viduje esantis dvigubas metalinis tinklelis užtikrina puikią sukimosi kontrolę. Minkštas galiukas. Kateterio dydis 4 Fr, 5 Fr. Kateterio ilgis – 100 cm; 110 cm; 120 cm. Modifikacijos – Simmons/Sidewinder 1; Simmons/Sidewinder 2; Simmons/Sidewinder 3; Hinck Headhunter 1; Bentson-Hanafee – Wilson 1; Bentson-Hanafee – Wilson 2; Bentson-Hanafee – Wilson modified;  MANI; Vertebral; Cobra Small; Cobra Middle; Cobra Large; J Curve Large; Yashiro; Straight; Straight tapered; Non-tapered angled; Non-tapered angled type 90; Angled tapered; Multipurpose; COE2; Internal mammary short tip.</t>
  </si>
  <si>
    <t>Hidrofiliniai angiografiniai kateteriai vaikų intervencijoms</t>
  </si>
  <si>
    <t>Introdiuserio galas plonėjantis distaliniame gale, pagerinantis dilatatoriaus – įmovos perėjimą, sumažinantis rezistenciją punkcijos metu. Itin plona sienelė, dėl kurios sumažintas išorinis introdiuserio skersmuo išlaikant atitinkamo dydžio vidinį spindį. Introdiuseris atsparus susisukimui/persilenkimui, padengtas specialia „M“ hidrofiline danga. Introdiuserių vidaus diametrai 5 Fr, 6 Fr ir 7 Fr (koduoti pagal spalvą). Tinkančios vielos diametras ≥ ,018"ir ≤ 0,025",  ilgis 45 ± 5cm ir 80 ± 5cm, galas tiesus. Adata pasirinktinai: metalinė su grioveliu, aptraukta polietileno apvalkalu pagal “Flach Back” technologiją (≤ 20 G ir ≥ 22 G) arba standartinė metalinė adata. Komplektuojama su švirkštu. Introdiuserio ilgiai 10 cm ir 16 cm.</t>
  </si>
  <si>
    <t>Introdiuseriai skirti naujagimių ir vaikų intervencijoms</t>
  </si>
  <si>
    <t>Dydžiai 6 F (5 F in 6 F), 7 F ir 8 F. Mažiausias vidinis spindis ≥ 1,45 mm. Trumpiausias distalinio galo ilgis ≥ 23 ± 3 cm, ilgiausias distalinis galas ≥ 38 ± 3 cm. Proksimalinio galo tipas – plienas "hypotube". Padengimas- “Bioslide‘‘polimeras“. Apykaklės tipas: iš plieno, įspaustas polimere. Bendras darbinis ilgis ≥ 150 ± 5 cm.</t>
  </si>
  <si>
    <t>PTKA nukreipėjo prailgintojas</t>
  </si>
  <si>
    <t>Hidrofilinis išorinis apvalkalas. Mažiausias ilgis 100 ± 2 cm, didžiausias ilgis - 125 ± 2 cm. Vidinis diametras: 0,058" (5F), 0,071" (6F), 0,082" (7F), 0,091" (8F). Distalinės šoninės angos 6 F, 7 F ir 8 F kateteriuose. Kateteriai standartinių formų: AL, AR, JL, JR, EBU, XBRCA, Multipurpose, Hockeytick, IMA, Bypass, TIG.</t>
  </si>
  <si>
    <t>Koronarinis kateteris nukreipėjas</t>
  </si>
  <si>
    <t>Multisegmentinė konstrukcija. Galiukas turi būti minkštas ir rentgenokontrastinis. Hidrofilinis padengimas. Įvairios anatominės konfigūracijos: JL, FL, FR, FCL, AL, Left Back-up, JR, FR, MPA, Hockey stick, AR, all Right curve, RC Shepherd‘s Crook, Radial, Radial Back-up curves, Tiger, Kimny, IM, Left Coronary Bypass, Right Coronary Bypass ir kiti. Didelio vidinio diametro: 5 F ne mažiau 0,058 colio, 6 F ne mažiau 0,070 colio, 7 F ne mažiau 0,081 colio, 8 F ne mažiau 0,091 colio. Kateterio ilgis 100 ± 5 cm.</t>
  </si>
  <si>
    <t>Specialios paskirties PTKA nukreipėjas</t>
  </si>
  <si>
    <t>Multisegmentinė konstrukcija. Galiukas turi būti minkštas ir rentgenokontrastinis. JR; JL; JCL; JCR; AL; AR; MP, LCB, RCB, RDC; IMA, NOTO; HS, EBU, 3D; ERAD ir kitos kreivės. Didelio vidinio diametro: 5 F ne mažiau 0,058 colio, 6 F ne mažiau 0,071 colio, 7 F ne mažiau 0,081 colio, 8 F ne mažiau 0,090 colio. Trumpiausias ilgis ≤ 90 ± 5 cm, ilgiausias ≥ 120 ± 5 cm. Visų kreivių kateteriai turi turėti šonines angas (side-holes) papildomai perfuzijai procedūros metu.</t>
  </si>
  <si>
    <t>PTKA kateteris nukreipėjas</t>
  </si>
  <si>
    <t>Atsparumas užlinkimui – kateterio sienelėje integruotas tinklas, pagamintas iš besikryžiuojančių, dvigubų nerūdijančio plieno vijų. Išorinis diametras nuo 4 F, 5 F, 6 F. Galiukas atraumatinis, labai minkštas, rentgenokontrastinis. Įvairaus ilgio (65 ± 2 cm, 80± 2 cm, 90 ± 2 cm, 100 ± 2 cm, 110 ± 2 cm, 120 ± 2 cm). Slėgis ne mažiau 1000 PSI. Anatominės modifikacijos: AL-1, 2, 3; AR- 1, 2, 3; AR JP; Judkins left – 3,5, 4,0, 5,0, 6,0; Judkins right- 3,5, 4,0, 5,0, 6,0; Straight pigtail; Angled pigtail 145º,155º, round; Curve 2,5, 3,0, 3,5, 4,0;  Internal mammary- Short tip, JT tip; Bypass – left, right; Brachial – Tiger 4 cm; Tiger II (kilpos nuo 3,5 iki ne mažiau 4,5);  BLK, Amplatz left, right; Multipurpose; 3D.</t>
  </si>
  <si>
    <t>Specialus diagnostinis koronarinis kateteris per a.radialis</t>
  </si>
  <si>
    <t>Didelio vidinio diametro: 4F ne mažiau 0,035 colio, 5F ne mažiau 0,045 colio, 6F ne mažiau 0,056 colio. Atsparumas užlinkimui. Įvairių anatominių modifikacijų (JR, JL, AL, AR, MPA, MPB, IMA, Tiger1, TWIST, 3RDC, PIG nuo 5 iki 8 šoninių skylių, MIK, RS, ANCT, YSR, H1, SHK, STCT, RH, COBRA). Ilgis 65-125cm</t>
  </si>
  <si>
    <t>Diagnostinis kateteris</t>
  </si>
  <si>
    <t>Sienelės struktūra trijų sluoksnių. Vidinis sluoksnis – pagamintas iš nerūdijančio plieno vijų, užtikrinantis gerą judesio kontrolę 1:1 ir pozicijos stabilumą nuo distalaus iki proksimalaus galo. Distalinis galiukas minkštas ir atraumatinis. Nominalus diametras pigtail ir selektyviam kateteriui: 5 F vidinis diametras ne mažiau 0,045 colio, 6 F vidinis diametras ne mažiau 0,052 colio. Selektyvių kateterių ilgis ne mažiau 100 cm, Pigtail kateterių ilgis ne mažiau 110 cm. Kateteriai įvairių modifikacijų: Judkins Left  3,5; 4,0; 4,5; 5,0; 6,0; Judkins Right 3,5; 4,0; 4,5; 5,0; 6,0; 3 DRC (Williams), SRC; Amplatz Left I; II; III;  Amplatz Right I; II; Coronary Bypass Left; Coronary Bypass Right; Internal Mammary, Multipurpose A-1; A-2; B-1; B-2; Sones I, II, III, su skylutėmis šonuose - I PP, II PP; III PP; Castillo I, II, III; Pigtail- tiesus, 145˚ ir 155˚.</t>
  </si>
  <si>
    <t>Diagnostinis angiografinis kateteris, sąlygojantis aukštą skysčio srovės pralaidumą</t>
  </si>
  <si>
    <t>Introdiuserio galas plonėjantis distaliniame gale, pagerinantis dilatatoriaus – įmovos perėjimą, sumažinantis rezistenciją punkcijos metu. Itin plona sienelė, dėl kurios sumažintas išorinis introdiuserio skersmuo išlaikant atitinkamo dydžio vidinį spindį. Introdiuseris atsparus susisukimui/persilenkimui, padengtas specialia „M“ hidrofiline danga. Introdiuserių vidaus diametrai 5 Fr, 6 Fr ir 7 Fr (koduoti pagal spalvą). Tinkančios vielos diametras ≥ 0,018 " ir ≤ 0,025 ",  ilgis 45 ± 5cm ir 80 ± 5cm, galas tiesus. Adata pasirinktinai: metalinė su grioveliu, aptraukta polietileno apvalkalu pagal “Flach Back” technologiją (≤ 2 0G ir ≥22 G) arba standartinė metalinė adata. Komplektuojama su švirkštu. Introdiuserio ilgiai 10 cm ir 16 cm.</t>
  </si>
  <si>
    <t>Introdiuseriai skirti sudėtingos prieigos procedūroms per a.radialis</t>
  </si>
  <si>
    <t>Susidedantis iš punkcinės adatos, vielos-  pravediklio. Introdiuserio dydžiai 5 F, 6 F (koduota pagal spalvą). Įmovos galas plonėjantis distaliniame gale, pagerinantis dilatatoriaus – įmovos perėjimą, sumažinantis rezistenciją punkcijos metu. Ypatingai plona rentgeno kontrastinė kateterio sienelė užtikrina puikų kateterio valdymą, tačiau yra atspari susisukimui/persilenkimui. Introdiuseris padengtas specialia „M“ hidrofiline danga, gerinančia lengvesnį įvedimą į kraujagyslę. Tinkančios vielos gidės: 0,021" ir 0,025". Mini vielos: ilgis 45 ± 3 cm ir 80 ± 3 cm galas tiesus. Adata pasirinktinai: metalinė su grioveliu, aptraukta polietileno apvalkalu pagal "Flach Back" technologiją: 20 G (0,9 x 32 mm); standartinė metalinė adata. Komplektuojama su švirkštu. Ilgiai: 10 ± 2cm; 16 ± 2 cm; 25 ±2 cm.</t>
  </si>
  <si>
    <t>Indrodiuseris radialinėms arterijoms su hidrofiline danga</t>
  </si>
  <si>
    <r>
      <t>Susidedantis iš punkcinės adatos, vielos-pravediklio. Introdiuserio dydžiai 4 F, 5 F, 6 F, 7 F (koduoti pagal spalvą). Įmovos galas plonėjantis distaliniame gale, pagerinantis dilatatoriaus – įmovos perėjimą, sumažinantis rezistenciją punkcijos metu. Rentgeno kontrastinė kateterio sienelė užtikrina kateterio valdymą, atspari susisukimui/persilenkimui. Įmovos ilgis: 7 ± 1cm, 10 ± 1 cm. Tinkančios vielos gidės: 0,018</t>
    </r>
    <r>
      <rPr>
        <sz val="11"/>
        <rFont val="Calibri"/>
        <family val="2"/>
        <charset val="186"/>
      </rPr>
      <t>"</t>
    </r>
    <r>
      <rPr>
        <sz val="11"/>
        <rFont val="Times New Roman"/>
        <family val="1"/>
        <charset val="186"/>
      </rPr>
      <t>, 0,021", 0,025" ir 0,035". Mini vielos: ilgis ne trumpesnis negu 45 ± 3cm, galas tiesus. Metalinė adata: 22 G (0,7 x 38 mm); 21 G (08 x 38mm); 20 G (0,9 x 38 mm).</t>
    </r>
  </si>
  <si>
    <t>Introdiuseris a. radialis ir a.femoralis kateterizacijai</t>
  </si>
  <si>
    <t>PVM tarifas ٪</t>
  </si>
  <si>
    <t>Mato vienetas</t>
  </si>
  <si>
    <t>Charakteristikos, reikalavimai</t>
  </si>
  <si>
    <t>Pirkimo dalies Nr.</t>
  </si>
  <si>
    <t>PO turi teisę reikalauti pateikti katalogų ir techninių aprašų originalus, o tiekėjui jų nepateikus – pasiūlymą atmesti.</t>
  </si>
  <si>
    <t xml:space="preserve">5. Vienkartinėms, sterilioms prekėms taikomas galiojimo terminas ne trumpesnis nei 6 mėn. po prekių pristatymo. </t>
  </si>
  <si>
    <t xml:space="preserve">4. Tiekėjas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markiruoti,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t>
  </si>
  <si>
    <t xml:space="preserve">3. Tiekėjas, siūlantis lygiavertę prekę privalo patikimomis priemonėmis įrodyti, kad siūloma prekė yra lygiavertė ir visiškai atitinka techninėje specifikacijoje keliamus reikalavimus.      </t>
  </si>
  <si>
    <t xml:space="preserve">2. Visoms nurodytoms konkrečioms medžiagoms ir/ar konkretiems prekių pavadinimams taikoma „arba lygiavertis“.                </t>
  </si>
  <si>
    <t xml:space="preserve">1 . Prekių  kokybė, žymėjimas, informacija vartotojui turi atitikti ES 2017/745 reglamento ar lygiaverčio dokumento   reikalavimus.                                                                                                                                                                                        </t>
  </si>
  <si>
    <t>TECHNINĖ SPECIFIKACIJA IR ĮKAINIAI</t>
  </si>
  <si>
    <t xml:space="preserve">Maksimalus kiekis  </t>
  </si>
  <si>
    <t>Vnt. įkainis EUR be PVM</t>
  </si>
  <si>
    <t>Suma EUR be PVM</t>
  </si>
  <si>
    <t>Suma EUR su PVM</t>
  </si>
  <si>
    <t>Firminis prekės pavadinimas, gamintojas, prekės  kodas gamintojo kataloge (jei toks yra)</t>
  </si>
  <si>
    <t xml:space="preserve">Priemonės intervencinei kardiologijai I d.(introdiuseriai, kateteriai ir kateterių priedai) Nr. 8773
</t>
  </si>
  <si>
    <t>Prekės pavadinimas</t>
  </si>
  <si>
    <t>SPS 1 priedas</t>
  </si>
  <si>
    <t>6. Prekių, kurių kaina iki 3 Eur, vieneto įkainis pateikiamame pasiūlyme turi būti pateikiamas suapvalintas pagal aritmetikos taisykles iki dešimt tūkstantųjų (keturi skaičiai po kablelio) skaičiaus dalių. Prekių, kurių kaina virš 3 Eur, vieneto įkainis pateikiamame pasiūlyme turi būti pateikiamas suapvalintas pagal aritmetikos taisykles iki šimtųjų (du skaičiai po kablelio) skaičiaus dalių. Kiekvienos pozicijos suma ir pirkimo dalies suma turi būti išreikšta cento tikslumu (du skaičiai po kablelio).</t>
  </si>
  <si>
    <t xml:space="preserve">PressureWire X, Abbott
Kodai: C12009, C12059, C12359
</t>
  </si>
  <si>
    <t>Vientisa tolygiai smailėjanti šerdies konstrukcija su rentgeno kontrastinėmis vijomis distaliniame gale. Vielos šerdis pagaminta iš plieno ar lygiaverčio lydinio. Ne mažiau 30 cm hidrofilinė danga distalinėje dalyje užtikrina optimalų vielos slidumą, hidrofobinė danga proksimalinėje vielos dalyje užtikrina vielos tikslų pasukimą, kontaktuodama su skysčiais viela nekeičia diametro (no swelling). Papildoma polimerinė mova gale ir polimeru nedengtas 0,5 ± 0,1cm vielos galiukas – ypatingam vielos jautrumui išlaikyti. Dengtos polimeru, 0,014 colio diametro, trumpiausias ilgis 190 ± 5cm , ilgiausias ≥ 300 ± 5 cm. Galiukas tiesus arba smailėjantis, jo diametras priklausomai nuo vielos tvirtumo taikant „step up“ metodiką nuo 0,009 iki 0,012 colio, didžiausias standumas galiuke, mažėjantis tolyn nuo jo. Vielos galiuko tvirtumas nuo 3,9 g iki 13,9 g. Vielos galiuko veikimo jėga (support) ne mažiau 8,7g.</t>
  </si>
  <si>
    <t>PTKA vielos kraujo spaudimui matuoti, pritaikytos Quentien sistemai. Viela komplektuojama su fiksatoriumi ir signalo perdavimo įrenginiu (bekabelinė).</t>
  </si>
  <si>
    <t>Dviguba danga: kateterio - hidrofobinė, balionėlio - hidrofilinė. Diametras: proksimali dalis ≤ 3,2 F, distalinė dalis – ≤ 2,6 F. Nominalus slėgis ≥ 8 atm, RBP - ≥ 14 atm. Kateterio galiukas trumpas, lankstus, 0,016 colio dydžio. Balionėlio diametrai: mažiausias ≤ 1,25 ±0,25 mm, didžiausias ≥ 4,25 ± 0,25mm. Įvairių ilgių: trumpiausias 6 ± 1mm, ilgiausias 30 ±1 mm. Bendras darbinis ilgis ne mažiau kaip 140 cm. Pritaikyta 0,014 colio diametro vielai.</t>
  </si>
  <si>
    <t>HI-TORQUE PILOT 50, 150, 200;
HI-TORQUE PROGRESS 40, 80, 120, 140T, 200T;
HI-TORQUE INFILTRAC;
HI-TORQUE INFILTRAC PLUS;
Abbott
Kodai: 1010480H-1010485HJ; 
1011836-1011845; 
1030005J-1030006J; 
1030007J-1030008J</t>
  </si>
  <si>
    <t xml:space="preserve">Lunderquist Extra-Stiff Wire Guide, Cook Medical 
Kodai: TSCMG-35-260-7-LES; TSCMG-35-260-E-LESDC; TSCMG-35-260-LESDC; TSMG-35-260-LES 
</t>
  </si>
  <si>
    <t>Trek&amp;Mini Trek Coronary Dilation Catheters, Abbott
Kodai: 1012268-06 1012268-08 1012268-12 1012268-15 1012268-20 1012269-06 1012269-08 1012269-12 1012269-15 1012269-20 1012270-06 1012270-08 1012270-12 1012270-15 1012270-20 1012270-25 1012270-30 1012271-06 1012271-08 1012271-12 1012271-15 1012271-20 1012271-25 1012271-30 1012272-06 1012272-08 1012272-12 1012272-15 1012272-20 1012272-25 1012272-30 1012273-06 1012273-08 1012273-12 1012273-15 1012273-20 1012273-25 1012273-30 1012274-06 1012274-08 1012274-12 1012274-15 1012274-20 1012274-25 1012274-30 1012275-06 1012275-08 1012275-12 1012275-15 1012275-20 1012275-25 1012275-30 1012276-06 1012276-08 1012276-12 1012276-15 1012276-20 1012276-25 1012276-30 1012277-06 1012277-08 1012277-12 1012277-15 1012277-20 1012277-25 1012277-30 1012278-06 1012278-08 1012278-12 1012278-15 1012278-20 1012278-25 1012278-30 1012279-12 1012279-15 1012280-12 1012280-15 1012401-06A 1012401-08A 1012401-12A 1012401-15A 1012401-20A 1012402-06A 1012402-08A 1012402-12A 1012402-15A 1012402-20A 1012403-06A 1012403-08A 1012403-12A 1012403-15A 1012403-20A 1012404-06 1012404-08 1012404-12 1012404-15 1012404-20 1012404-25 1012404-30 1012405-06 1012405-08 1012405-12 1012405-15 1012405-20 1012405-25 1012405-30 1012406-06 1012406-08 1012406-12 1012406-15 1012406-20 1012406-25 1012406-30 1012407-06 1012407-08 1012407-12 1012407-15 1012407-20 1012407-25 1012407-30 1012408-06 1012408-08 1012408-12 1012408-15 1012408-20 1012408-25 1012408-30 1012409-06 1012409-08 1012409-12 1012409-15 1012409-20 1012409-25 1012409-30 1012410-06 1012410-08 1012410-12 1012410-15 1012410-20 1012410-25 1012410-30 1012411-06 1012411-08 1012411-12 1012411-15 1012411-20 1012411-25 1012411-30 1012412-12 1012412-15 1012413-12 1012413-15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</si>
</sst>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186"/>
      <scheme val="minor"/>
    </font>
    <font>
      <sz val="11"/>
      <color theme="1"/>
      <name val="Calibri"/>
      <family val="2"/>
      <charset val="186"/>
      <scheme val="minor"/>
    </font>
    <font>
      <sz val="11"/>
      <color rgb="FF9C5700"/>
      <name val="Calibri"/>
      <family val="2"/>
      <charset val="186"/>
      <scheme val="minor"/>
    </font>
    <font>
      <sz val="11"/>
      <color rgb="FFFF0000"/>
      <name val="Calibri"/>
      <family val="2"/>
      <charset val="186"/>
      <scheme val="minor"/>
    </font>
    <font>
      <i/>
      <sz val="11"/>
      <color theme="1"/>
      <name val="Calibri"/>
      <family val="2"/>
      <charset val="186"/>
      <scheme val="minor"/>
    </font>
    <font>
      <sz val="11"/>
      <name val="Times New Roman"/>
      <family val="1"/>
      <charset val="186"/>
    </font>
    <font>
      <sz val="11"/>
      <name val="Calibri"/>
      <family val="2"/>
      <charset val="186"/>
      <scheme val="minor"/>
    </font>
    <font>
      <vertAlign val="superscript"/>
      <sz val="11"/>
      <name val="Times New Roman"/>
      <family val="1"/>
      <charset val="186"/>
    </font>
    <font>
      <sz val="11"/>
      <color theme="1"/>
      <name val="Times New Roman"/>
      <family val="1"/>
      <charset val="186"/>
    </font>
    <font>
      <sz val="11"/>
      <name val="Calibri"/>
      <family val="2"/>
      <charset val="186"/>
    </font>
    <font>
      <b/>
      <sz val="11"/>
      <name val="Times New Roman"/>
      <family val="1"/>
      <charset val="186"/>
    </font>
    <font>
      <sz val="11"/>
      <color theme="1"/>
      <name val="Aptos"/>
      <family val="2"/>
    </font>
    <font>
      <b/>
      <sz val="11"/>
      <color rgb="FF000000"/>
      <name val="Calibri"/>
      <family val="2"/>
      <charset val="186"/>
      <scheme val="minor"/>
    </font>
    <font>
      <sz val="11"/>
      <color rgb="FF000000"/>
      <name val="Calibri"/>
      <family val="2"/>
      <charset val="186"/>
      <scheme val="minor"/>
    </font>
    <font>
      <b/>
      <sz val="14"/>
      <name val="Times New Roman"/>
      <family val="1"/>
      <charset val="186"/>
    </font>
    <font>
      <b/>
      <sz val="12"/>
      <name val="Times New Roman"/>
      <family val="1"/>
      <charset val="186"/>
    </font>
  </fonts>
  <fills count="3">
    <fill>
      <patternFill patternType="none"/>
    </fill>
    <fill>
      <patternFill patternType="gray125"/>
    </fill>
    <fill>
      <patternFill patternType="solid">
        <fgColor rgb="FFFFEB9C"/>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top/>
      <bottom style="medium">
        <color theme="4" tint="0.59996337778862885"/>
      </bottom>
      <diagonal/>
    </border>
    <border>
      <left/>
      <right style="medium">
        <color theme="4" tint="0.59996337778862885"/>
      </right>
      <top/>
      <bottom/>
      <diagonal/>
    </border>
    <border>
      <left style="medium">
        <color theme="4" tint="0.59996337778862885"/>
      </left>
      <right/>
      <top/>
      <bottom/>
      <diagonal/>
    </border>
    <border>
      <left/>
      <right style="medium">
        <color theme="4" tint="0.59996337778862885"/>
      </right>
      <top style="medium">
        <color theme="4" tint="0.59996337778862885"/>
      </top>
      <bottom/>
      <diagonal/>
    </border>
    <border>
      <left/>
      <right/>
      <top style="medium">
        <color theme="4" tint="0.59996337778862885"/>
      </top>
      <bottom/>
      <diagonal/>
    </border>
    <border>
      <left style="medium">
        <color theme="4" tint="0.59996337778862885"/>
      </left>
      <right/>
      <top style="medium">
        <color theme="4" tint="0.59996337778862885"/>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2" fillId="2" borderId="0" applyNumberFormat="0" applyBorder="0" applyAlignment="0" applyProtection="0"/>
  </cellStyleXfs>
  <cellXfs count="65">
    <xf numFmtId="0" fontId="0" fillId="0" borderId="0" xfId="0"/>
    <xf numFmtId="0" fontId="0" fillId="0" borderId="0" xfId="0" applyAlignment="1">
      <alignment vertical="top"/>
    </xf>
    <xf numFmtId="4" fontId="0" fillId="0" borderId="0" xfId="0" applyNumberFormat="1" applyAlignment="1">
      <alignment horizontal="center"/>
    </xf>
    <xf numFmtId="3" fontId="0" fillId="0" borderId="0" xfId="0" applyNumberFormat="1" applyAlignment="1">
      <alignment horizontal="center"/>
    </xf>
    <xf numFmtId="0" fontId="0" fillId="0" borderId="0" xfId="0" applyAlignment="1">
      <alignment horizontal="center"/>
    </xf>
    <xf numFmtId="1" fontId="0" fillId="0" borderId="0" xfId="0" applyNumberFormat="1"/>
    <xf numFmtId="3" fontId="4" fillId="0" borderId="0" xfId="0" applyNumberFormat="1" applyFont="1" applyAlignment="1">
      <alignment horizontal="center"/>
    </xf>
    <xf numFmtId="4" fontId="3" fillId="0" borderId="0" xfId="0" applyNumberFormat="1" applyFont="1" applyAlignment="1">
      <alignment horizontal="center"/>
    </xf>
    <xf numFmtId="3" fontId="3" fillId="0" borderId="0" xfId="0" applyNumberFormat="1" applyFont="1" applyAlignment="1">
      <alignment horizontal="center"/>
    </xf>
    <xf numFmtId="9" fontId="3" fillId="0" borderId="0" xfId="1" applyFont="1" applyAlignment="1">
      <alignment horizontal="center"/>
    </xf>
    <xf numFmtId="0" fontId="3" fillId="0" borderId="0" xfId="0" applyFont="1" applyAlignment="1">
      <alignment horizontal="right"/>
    </xf>
    <xf numFmtId="0" fontId="5" fillId="0" borderId="0" xfId="0" applyFont="1" applyAlignment="1">
      <alignment horizontal="right" vertical="top" wrapText="1"/>
    </xf>
    <xf numFmtId="0" fontId="0" fillId="0" borderId="1" xfId="0" applyBorder="1" applyAlignment="1">
      <alignment vertical="top"/>
    </xf>
    <xf numFmtId="4" fontId="5" fillId="0" borderId="1" xfId="0" applyNumberFormat="1" applyFont="1" applyBorder="1" applyAlignment="1">
      <alignment horizontal="center" vertical="top" wrapText="1"/>
    </xf>
    <xf numFmtId="3" fontId="5" fillId="0" borderId="1" xfId="0" applyNumberFormat="1" applyFont="1" applyBorder="1" applyAlignment="1">
      <alignment horizontal="center" vertical="top" wrapText="1"/>
    </xf>
    <xf numFmtId="0" fontId="5" fillId="0" borderId="1" xfId="0" applyFont="1" applyBorder="1" applyAlignment="1">
      <alignment horizontal="center" vertical="top" wrapText="1"/>
    </xf>
    <xf numFmtId="0" fontId="5" fillId="0" borderId="1" xfId="0" applyFont="1" applyBorder="1" applyAlignment="1">
      <alignment horizontal="left" vertical="top" wrapText="1"/>
    </xf>
    <xf numFmtId="1" fontId="5" fillId="0" borderId="1" xfId="0" applyNumberFormat="1" applyFont="1" applyBorder="1" applyAlignment="1">
      <alignment horizontal="left" vertical="top" wrapText="1"/>
    </xf>
    <xf numFmtId="0" fontId="5" fillId="0" borderId="2" xfId="0" applyFont="1" applyBorder="1" applyAlignment="1">
      <alignment horizontal="left" vertical="top" wrapText="1"/>
    </xf>
    <xf numFmtId="4" fontId="6" fillId="0" borderId="1" xfId="2" applyNumberFormat="1" applyFont="1" applyFill="1" applyBorder="1" applyAlignment="1">
      <alignment horizontal="center" vertical="top" wrapText="1"/>
    </xf>
    <xf numFmtId="0" fontId="3" fillId="0" borderId="0" xfId="0" applyFont="1" applyAlignment="1">
      <alignmen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3" fillId="0" borderId="0" xfId="0" applyFont="1" applyAlignment="1">
      <alignment vertical="top"/>
    </xf>
    <xf numFmtId="3" fontId="8" fillId="0" borderId="1" xfId="0" applyNumberFormat="1" applyFont="1" applyBorder="1" applyAlignment="1">
      <alignment horizontal="center" vertical="top" wrapText="1"/>
    </xf>
    <xf numFmtId="4" fontId="10" fillId="0" borderId="1" xfId="0" applyNumberFormat="1" applyFont="1" applyBorder="1" applyAlignment="1">
      <alignment horizontal="center" vertical="top" wrapText="1"/>
    </xf>
    <xf numFmtId="3" fontId="10" fillId="0" borderId="1" xfId="0" applyNumberFormat="1" applyFont="1" applyBorder="1" applyAlignment="1">
      <alignment horizontal="center" vertical="top" wrapText="1"/>
    </xf>
    <xf numFmtId="0" fontId="10" fillId="0" borderId="1" xfId="0" applyFont="1" applyBorder="1" applyAlignment="1">
      <alignment horizontal="center" vertical="top" wrapText="1"/>
    </xf>
    <xf numFmtId="0" fontId="10" fillId="0" borderId="2" xfId="0" applyFont="1" applyBorder="1" applyAlignment="1">
      <alignment horizontal="center" vertical="top" wrapText="1"/>
    </xf>
    <xf numFmtId="1" fontId="10" fillId="0" borderId="1" xfId="0" applyNumberFormat="1" applyFont="1" applyBorder="1" applyAlignment="1">
      <alignment horizontal="center" vertical="top" wrapText="1"/>
    </xf>
    <xf numFmtId="4" fontId="5" fillId="0" borderId="0" xfId="0" applyNumberFormat="1" applyFont="1" applyAlignment="1">
      <alignment horizontal="center" vertical="top"/>
    </xf>
    <xf numFmtId="3" fontId="5" fillId="0" borderId="0" xfId="0" applyNumberFormat="1" applyFont="1" applyAlignment="1">
      <alignment horizontal="center" vertical="top"/>
    </xf>
    <xf numFmtId="0" fontId="5" fillId="0" borderId="0" xfId="0" applyFont="1" applyAlignment="1">
      <alignment horizontal="center" vertical="top"/>
    </xf>
    <xf numFmtId="0" fontId="5" fillId="0" borderId="0" xfId="0" applyFont="1" applyAlignment="1">
      <alignment horizontal="left" vertical="top"/>
    </xf>
    <xf numFmtId="1" fontId="5" fillId="0" borderId="0" xfId="0" applyNumberFormat="1" applyFont="1" applyAlignment="1">
      <alignment horizontal="left" vertical="top"/>
    </xf>
    <xf numFmtId="0" fontId="11" fillId="0" borderId="0" xfId="0" applyFont="1"/>
    <xf numFmtId="0" fontId="11" fillId="0" borderId="0" xfId="0" applyFont="1" applyAlignment="1">
      <alignment vertical="top"/>
    </xf>
    <xf numFmtId="4" fontId="10" fillId="0" borderId="0" xfId="0" applyNumberFormat="1" applyFont="1" applyAlignment="1">
      <alignment horizontal="center" vertical="top"/>
    </xf>
    <xf numFmtId="3" fontId="10" fillId="0" borderId="0" xfId="0" applyNumberFormat="1" applyFont="1" applyAlignment="1">
      <alignment horizontal="center" vertical="top"/>
    </xf>
    <xf numFmtId="0" fontId="10" fillId="0" borderId="0" xfId="0" applyFont="1" applyAlignment="1">
      <alignment horizontal="center" vertical="top"/>
    </xf>
    <xf numFmtId="0" fontId="10" fillId="0" borderId="0" xfId="0" applyFont="1" applyAlignment="1">
      <alignment horizontal="left" vertical="top"/>
    </xf>
    <xf numFmtId="1" fontId="10" fillId="0" borderId="0" xfId="0" applyNumberFormat="1" applyFont="1" applyAlignment="1">
      <alignment horizontal="left" vertical="top"/>
    </xf>
    <xf numFmtId="0" fontId="14" fillId="0" borderId="0" xfId="0" applyFont="1" applyAlignment="1">
      <alignment horizontal="center" vertical="top"/>
    </xf>
    <xf numFmtId="1" fontId="15" fillId="0" borderId="0" xfId="0" applyNumberFormat="1" applyFont="1" applyAlignment="1">
      <alignment horizontal="center" vertical="top" wrapText="1"/>
    </xf>
    <xf numFmtId="1" fontId="15" fillId="0" borderId="0" xfId="0" applyNumberFormat="1" applyFont="1" applyAlignment="1">
      <alignment horizontal="center" vertical="top"/>
    </xf>
    <xf numFmtId="0" fontId="8" fillId="0" borderId="0" xfId="0" applyFont="1" applyAlignment="1">
      <alignment horizontal="right"/>
    </xf>
    <xf numFmtId="0" fontId="5" fillId="0" borderId="5" xfId="0" applyFont="1" applyBorder="1" applyAlignment="1">
      <alignment horizontal="left" vertical="top" wrapText="1"/>
    </xf>
    <xf numFmtId="0" fontId="13" fillId="0" borderId="11" xfId="0" applyFont="1" applyBorder="1" applyAlignment="1">
      <alignment horizontal="left" vertical="top"/>
    </xf>
    <xf numFmtId="0" fontId="13" fillId="0" borderId="10" xfId="0" applyFont="1" applyBorder="1" applyAlignment="1">
      <alignment horizontal="left" vertical="top"/>
    </xf>
    <xf numFmtId="0" fontId="13" fillId="0" borderId="9" xfId="0" applyFont="1" applyBorder="1" applyAlignment="1">
      <alignment horizontal="left" vertical="top"/>
    </xf>
    <xf numFmtId="0" fontId="13" fillId="0" borderId="8" xfId="0" applyFont="1" applyBorder="1" applyAlignment="1">
      <alignment horizontal="left" vertical="top"/>
    </xf>
    <xf numFmtId="0" fontId="13" fillId="0" borderId="0" xfId="0" applyFont="1" applyAlignment="1">
      <alignment horizontal="left" vertical="top"/>
    </xf>
    <xf numFmtId="0" fontId="13" fillId="0" borderId="7" xfId="0" applyFont="1" applyBorder="1" applyAlignment="1">
      <alignment horizontal="left" vertical="top"/>
    </xf>
    <xf numFmtId="0" fontId="13" fillId="0" borderId="8" xfId="0" applyFont="1" applyBorder="1" applyAlignment="1">
      <alignment horizontal="left" vertical="top" wrapText="1"/>
    </xf>
    <xf numFmtId="0" fontId="13" fillId="0" borderId="0" xfId="0" applyFont="1" applyAlignment="1">
      <alignment horizontal="left" vertical="top" wrapText="1"/>
    </xf>
    <xf numFmtId="0" fontId="13" fillId="0" borderId="7" xfId="0" applyFont="1" applyBorder="1" applyAlignment="1">
      <alignment horizontal="left" vertical="top" wrapText="1"/>
    </xf>
    <xf numFmtId="1" fontId="15" fillId="0" borderId="6" xfId="0" applyNumberFormat="1" applyFont="1" applyBorder="1" applyAlignment="1">
      <alignment horizontal="center" vertical="top" wrapText="1"/>
    </xf>
    <xf numFmtId="1" fontId="15" fillId="0" borderId="6" xfId="0" applyNumberFormat="1" applyFont="1" applyBorder="1" applyAlignment="1">
      <alignment horizontal="center" vertical="top"/>
    </xf>
    <xf numFmtId="0" fontId="15" fillId="0" borderId="0" xfId="0" applyFont="1" applyAlignment="1">
      <alignment horizontal="center" vertical="top"/>
    </xf>
    <xf numFmtId="0" fontId="13" fillId="0" borderId="2" xfId="0" applyFont="1" applyBorder="1" applyAlignment="1">
      <alignment horizontal="left" vertical="top" wrapText="1"/>
    </xf>
    <xf numFmtId="0" fontId="13" fillId="0" borderId="12" xfId="0" applyFont="1" applyBorder="1" applyAlignment="1">
      <alignment horizontal="left" vertical="top" wrapText="1"/>
    </xf>
    <xf numFmtId="0" fontId="13" fillId="0" borderId="13" xfId="0" applyFont="1" applyBorder="1" applyAlignment="1">
      <alignment horizontal="left" vertical="top" wrapText="1"/>
    </xf>
    <xf numFmtId="0" fontId="12" fillId="0" borderId="8" xfId="0" applyFont="1" applyBorder="1" applyAlignment="1">
      <alignment horizontal="left" vertical="top"/>
    </xf>
    <xf numFmtId="0" fontId="12" fillId="0" borderId="0" xfId="0" applyFont="1" applyAlignment="1">
      <alignment horizontal="left" vertical="top"/>
    </xf>
    <xf numFmtId="0" fontId="12" fillId="0" borderId="7" xfId="0" applyFont="1" applyBorder="1" applyAlignment="1">
      <alignment horizontal="left" vertical="top"/>
    </xf>
  </cellXfs>
  <cellStyles count="3">
    <cellStyle name="Neutral" xfId="2" builtinId="2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K65"/>
  <sheetViews>
    <sheetView showGridLines="0" tabSelected="1" topLeftCell="A15" zoomScale="90" zoomScaleNormal="90" workbookViewId="0">
      <selection activeCell="J61" sqref="J61"/>
    </sheetView>
  </sheetViews>
  <sheetFormatPr defaultColWidth="8.85546875" defaultRowHeight="15" x14ac:dyDescent="0.25"/>
  <cols>
    <col min="1" max="1" width="8.85546875" style="5"/>
    <col min="2" max="2" width="26.42578125" customWidth="1"/>
    <col min="3" max="3" width="83.28515625" customWidth="1"/>
    <col min="4" max="4" width="8.85546875" style="4" customWidth="1"/>
    <col min="5" max="5" width="15" style="3" customWidth="1"/>
    <col min="6" max="6" width="13.140625" style="2" customWidth="1"/>
    <col min="7" max="7" width="10.28515625" style="2" customWidth="1"/>
    <col min="8" max="8" width="20.140625" style="2" customWidth="1"/>
    <col min="9" max="9" width="20.42578125" style="2" customWidth="1"/>
    <col min="10" max="10" width="74.42578125" customWidth="1"/>
    <col min="11" max="11" width="27.140625" style="1" customWidth="1"/>
  </cols>
  <sheetData>
    <row r="1" spans="1:11" x14ac:dyDescent="0.25">
      <c r="A1" s="41"/>
      <c r="B1" s="40"/>
      <c r="C1" s="40"/>
      <c r="D1" s="39"/>
      <c r="E1" s="38"/>
      <c r="F1" s="37"/>
      <c r="G1" s="37"/>
      <c r="H1" s="37"/>
      <c r="I1" s="37"/>
      <c r="J1" s="45" t="s">
        <v>102</v>
      </c>
    </row>
    <row r="3" spans="1:11" ht="15.75" x14ac:dyDescent="0.25">
      <c r="A3" s="58" t="s">
        <v>94</v>
      </c>
      <c r="B3" s="58"/>
      <c r="C3" s="58"/>
      <c r="D3" s="58"/>
      <c r="E3" s="58"/>
      <c r="F3" s="58"/>
      <c r="G3" s="58"/>
      <c r="H3" s="58"/>
      <c r="I3" s="58"/>
      <c r="J3" s="58"/>
    </row>
    <row r="4" spans="1:11" ht="19.5" thickBot="1" x14ac:dyDescent="0.3">
      <c r="A4" s="56" t="s">
        <v>100</v>
      </c>
      <c r="B4" s="57"/>
      <c r="C4" s="57"/>
      <c r="D4" s="57"/>
      <c r="E4" s="57"/>
      <c r="F4" s="57"/>
      <c r="G4" s="57"/>
      <c r="H4" s="57"/>
      <c r="I4" s="57"/>
      <c r="J4" s="57"/>
      <c r="K4" s="42"/>
    </row>
    <row r="5" spans="1:11" ht="19.5" thickBot="1" x14ac:dyDescent="0.3">
      <c r="A5" s="43"/>
      <c r="B5" s="44"/>
      <c r="C5" s="44"/>
      <c r="D5" s="44"/>
      <c r="E5" s="44"/>
      <c r="F5" s="44"/>
      <c r="G5" s="44"/>
      <c r="H5" s="44"/>
      <c r="I5" s="44"/>
      <c r="J5" s="44"/>
      <c r="K5" s="42"/>
    </row>
    <row r="6" spans="1:11" s="35" customFormat="1" x14ac:dyDescent="0.25">
      <c r="A6" s="47" t="s">
        <v>93</v>
      </c>
      <c r="B6" s="48"/>
      <c r="C6" s="48"/>
      <c r="D6" s="48"/>
      <c r="E6" s="48"/>
      <c r="F6" s="48"/>
      <c r="G6" s="48"/>
      <c r="H6" s="48"/>
      <c r="I6" s="48"/>
      <c r="J6" s="49"/>
      <c r="K6" s="36"/>
    </row>
    <row r="7" spans="1:11" s="35" customFormat="1" x14ac:dyDescent="0.25">
      <c r="A7" s="50" t="s">
        <v>92</v>
      </c>
      <c r="B7" s="51"/>
      <c r="C7" s="51"/>
      <c r="D7" s="51"/>
      <c r="E7" s="51"/>
      <c r="F7" s="51"/>
      <c r="G7" s="51"/>
      <c r="H7" s="51"/>
      <c r="I7" s="51"/>
      <c r="J7" s="52"/>
      <c r="K7" s="36"/>
    </row>
    <row r="8" spans="1:11" s="35" customFormat="1" x14ac:dyDescent="0.25">
      <c r="A8" s="50" t="s">
        <v>91</v>
      </c>
      <c r="B8" s="51"/>
      <c r="C8" s="51"/>
      <c r="D8" s="51"/>
      <c r="E8" s="51"/>
      <c r="F8" s="51"/>
      <c r="G8" s="51"/>
      <c r="H8" s="51"/>
      <c r="I8" s="51"/>
      <c r="J8" s="52"/>
      <c r="K8" s="36"/>
    </row>
    <row r="9" spans="1:11" s="35" customFormat="1" ht="63" customHeight="1" x14ac:dyDescent="0.25">
      <c r="A9" s="53" t="s">
        <v>90</v>
      </c>
      <c r="B9" s="54"/>
      <c r="C9" s="54"/>
      <c r="D9" s="54"/>
      <c r="E9" s="54"/>
      <c r="F9" s="54"/>
      <c r="G9" s="54"/>
      <c r="H9" s="54"/>
      <c r="I9" s="54"/>
      <c r="J9" s="55"/>
      <c r="K9" s="36"/>
    </row>
    <row r="10" spans="1:11" s="35" customFormat="1" x14ac:dyDescent="0.25">
      <c r="A10" s="50" t="s">
        <v>89</v>
      </c>
      <c r="B10" s="51"/>
      <c r="C10" s="51"/>
      <c r="D10" s="51"/>
      <c r="E10" s="51"/>
      <c r="F10" s="51"/>
      <c r="G10" s="51"/>
      <c r="H10" s="51"/>
      <c r="I10" s="51"/>
      <c r="J10" s="52"/>
      <c r="K10" s="36"/>
    </row>
    <row r="11" spans="1:11" s="35" customFormat="1" x14ac:dyDescent="0.25">
      <c r="A11" s="62" t="s">
        <v>88</v>
      </c>
      <c r="B11" s="63"/>
      <c r="C11" s="63"/>
      <c r="D11" s="63"/>
      <c r="E11" s="63"/>
      <c r="F11" s="63"/>
      <c r="G11" s="63"/>
      <c r="H11" s="63"/>
      <c r="I11" s="63"/>
      <c r="J11" s="64"/>
      <c r="K11" s="36"/>
    </row>
    <row r="12" spans="1:11" s="35" customFormat="1" ht="39.75" customHeight="1" x14ac:dyDescent="0.25">
      <c r="A12" s="59" t="s">
        <v>103</v>
      </c>
      <c r="B12" s="60"/>
      <c r="C12" s="60"/>
      <c r="D12" s="60"/>
      <c r="E12" s="60"/>
      <c r="F12" s="60"/>
      <c r="G12" s="60"/>
      <c r="H12" s="60"/>
      <c r="I12" s="60"/>
      <c r="J12" s="61"/>
      <c r="K12" s="36"/>
    </row>
    <row r="13" spans="1:11" x14ac:dyDescent="0.25">
      <c r="A13" s="34"/>
      <c r="B13" s="33"/>
      <c r="C13" s="33"/>
      <c r="D13" s="32"/>
      <c r="E13" s="31"/>
      <c r="F13" s="30"/>
      <c r="G13" s="30"/>
      <c r="H13" s="30"/>
      <c r="I13" s="30"/>
    </row>
    <row r="14" spans="1:11" x14ac:dyDescent="0.25">
      <c r="A14" s="46"/>
      <c r="B14" s="46"/>
      <c r="C14" s="46"/>
      <c r="D14" s="46"/>
      <c r="E14" s="46"/>
      <c r="F14" s="46"/>
      <c r="G14" s="46"/>
      <c r="H14" s="46"/>
      <c r="I14" s="46"/>
    </row>
    <row r="15" spans="1:11" ht="42.75" x14ac:dyDescent="0.25">
      <c r="A15" s="29" t="s">
        <v>87</v>
      </c>
      <c r="B15" s="27" t="s">
        <v>101</v>
      </c>
      <c r="C15" s="28" t="s">
        <v>86</v>
      </c>
      <c r="D15" s="27" t="s">
        <v>85</v>
      </c>
      <c r="E15" s="26" t="s">
        <v>95</v>
      </c>
      <c r="F15" s="25" t="s">
        <v>96</v>
      </c>
      <c r="G15" s="25" t="s">
        <v>84</v>
      </c>
      <c r="H15" s="25" t="s">
        <v>97</v>
      </c>
      <c r="I15" s="25" t="s">
        <v>98</v>
      </c>
      <c r="J15" s="25" t="s">
        <v>99</v>
      </c>
    </row>
    <row r="16" spans="1:11" ht="75" hidden="1" x14ac:dyDescent="0.25">
      <c r="A16" s="17">
        <v>1</v>
      </c>
      <c r="B16" s="16" t="s">
        <v>83</v>
      </c>
      <c r="C16" s="18" t="s">
        <v>82</v>
      </c>
      <c r="D16" s="15" t="s">
        <v>0</v>
      </c>
      <c r="E16" s="14"/>
      <c r="F16" s="13"/>
      <c r="G16" s="14"/>
      <c r="H16" s="13"/>
      <c r="I16" s="13"/>
      <c r="J16" s="16"/>
    </row>
    <row r="17" spans="1:11" ht="105" hidden="1" x14ac:dyDescent="0.25">
      <c r="A17" s="17">
        <v>2</v>
      </c>
      <c r="B17" s="16" t="s">
        <v>81</v>
      </c>
      <c r="C17" s="18" t="s">
        <v>80</v>
      </c>
      <c r="D17" s="15" t="s">
        <v>0</v>
      </c>
      <c r="E17" s="14">
        <v>1000</v>
      </c>
      <c r="F17" s="13"/>
      <c r="G17" s="14"/>
      <c r="H17" s="13"/>
      <c r="I17" s="13"/>
      <c r="J17" s="12"/>
    </row>
    <row r="18" spans="1:11" ht="90" hidden="1" x14ac:dyDescent="0.25">
      <c r="A18" s="17">
        <v>3</v>
      </c>
      <c r="B18" s="16" t="s">
        <v>79</v>
      </c>
      <c r="C18" s="18" t="s">
        <v>78</v>
      </c>
      <c r="D18" s="15" t="s">
        <v>0</v>
      </c>
      <c r="E18" s="14">
        <v>1500</v>
      </c>
      <c r="F18" s="13"/>
      <c r="G18" s="14"/>
      <c r="H18" s="13"/>
      <c r="I18" s="13"/>
      <c r="J18" s="12"/>
    </row>
    <row r="19" spans="1:11" ht="105" hidden="1" x14ac:dyDescent="0.25">
      <c r="A19" s="17">
        <v>4</v>
      </c>
      <c r="B19" s="16" t="s">
        <v>77</v>
      </c>
      <c r="C19" s="18" t="s">
        <v>76</v>
      </c>
      <c r="D19" s="15" t="s">
        <v>0</v>
      </c>
      <c r="E19" s="14">
        <v>7500</v>
      </c>
      <c r="F19" s="13"/>
      <c r="G19" s="14"/>
      <c r="H19" s="13"/>
      <c r="I19" s="13"/>
      <c r="J19" s="12"/>
    </row>
    <row r="20" spans="1:11" ht="45" hidden="1" x14ac:dyDescent="0.25">
      <c r="A20" s="17">
        <v>5</v>
      </c>
      <c r="B20" s="16" t="s">
        <v>75</v>
      </c>
      <c r="C20" s="18" t="s">
        <v>74</v>
      </c>
      <c r="D20" s="15" t="s">
        <v>0</v>
      </c>
      <c r="E20" s="14">
        <v>200</v>
      </c>
      <c r="F20" s="13"/>
      <c r="G20" s="14"/>
      <c r="H20" s="13"/>
      <c r="I20" s="13"/>
      <c r="J20" s="12"/>
    </row>
    <row r="21" spans="1:11" ht="90" hidden="1" x14ac:dyDescent="0.25">
      <c r="A21" s="17">
        <v>6</v>
      </c>
      <c r="B21" s="16" t="s">
        <v>73</v>
      </c>
      <c r="C21" s="18" t="s">
        <v>72</v>
      </c>
      <c r="D21" s="15" t="s">
        <v>0</v>
      </c>
      <c r="E21" s="14">
        <v>12000</v>
      </c>
      <c r="F21" s="13"/>
      <c r="G21" s="14"/>
      <c r="H21" s="13"/>
      <c r="I21" s="13"/>
      <c r="J21" s="12"/>
    </row>
    <row r="22" spans="1:11" ht="60" hidden="1" x14ac:dyDescent="0.25">
      <c r="A22" s="17">
        <f t="shared" ref="A22:A58" si="0">+A21+1</f>
        <v>7</v>
      </c>
      <c r="B22" s="16" t="s">
        <v>71</v>
      </c>
      <c r="C22" s="18" t="s">
        <v>70</v>
      </c>
      <c r="D22" s="15" t="s">
        <v>0</v>
      </c>
      <c r="E22" s="14">
        <v>10000</v>
      </c>
      <c r="F22" s="13"/>
      <c r="G22" s="14"/>
      <c r="H22" s="13"/>
      <c r="I22" s="13"/>
      <c r="J22" s="12"/>
    </row>
    <row r="23" spans="1:11" ht="75" hidden="1" x14ac:dyDescent="0.25">
      <c r="A23" s="17">
        <f t="shared" si="0"/>
        <v>8</v>
      </c>
      <c r="B23" s="16" t="s">
        <v>69</v>
      </c>
      <c r="C23" s="18" t="s">
        <v>68</v>
      </c>
      <c r="D23" s="15" t="s">
        <v>0</v>
      </c>
      <c r="E23" s="14">
        <v>200</v>
      </c>
      <c r="F23" s="13"/>
      <c r="G23" s="14"/>
      <c r="H23" s="13"/>
      <c r="I23" s="13"/>
      <c r="J23" s="12"/>
    </row>
    <row r="24" spans="1:11" ht="45" hidden="1" x14ac:dyDescent="0.25">
      <c r="A24" s="17">
        <f t="shared" si="0"/>
        <v>9</v>
      </c>
      <c r="B24" s="16" t="s">
        <v>67</v>
      </c>
      <c r="C24" s="18" t="s">
        <v>66</v>
      </c>
      <c r="D24" s="15" t="s">
        <v>0</v>
      </c>
      <c r="E24" s="14">
        <v>130</v>
      </c>
      <c r="F24" s="13"/>
      <c r="G24" s="14"/>
      <c r="H24" s="13"/>
      <c r="I24" s="13"/>
      <c r="J24" s="12"/>
    </row>
    <row r="25" spans="1:11" ht="45" hidden="1" x14ac:dyDescent="0.25">
      <c r="A25" s="17">
        <f t="shared" si="0"/>
        <v>10</v>
      </c>
      <c r="B25" s="16" t="s">
        <v>65</v>
      </c>
      <c r="C25" s="18" t="s">
        <v>64</v>
      </c>
      <c r="D25" s="15" t="s">
        <v>0</v>
      </c>
      <c r="E25" s="14">
        <v>350</v>
      </c>
      <c r="F25" s="13"/>
      <c r="G25" s="14"/>
      <c r="H25" s="13"/>
      <c r="I25" s="13"/>
      <c r="J25" s="12"/>
    </row>
    <row r="26" spans="1:11" ht="90" hidden="1" x14ac:dyDescent="0.25">
      <c r="A26" s="17">
        <f t="shared" si="0"/>
        <v>11</v>
      </c>
      <c r="B26" s="16" t="s">
        <v>63</v>
      </c>
      <c r="C26" s="18" t="s">
        <v>62</v>
      </c>
      <c r="D26" s="15" t="s">
        <v>0</v>
      </c>
      <c r="E26" s="14">
        <v>500</v>
      </c>
      <c r="F26" s="13"/>
      <c r="G26" s="24"/>
      <c r="H26" s="13"/>
      <c r="I26" s="13"/>
      <c r="J26" s="12"/>
    </row>
    <row r="27" spans="1:11" ht="90" hidden="1" x14ac:dyDescent="0.25">
      <c r="A27" s="17">
        <f t="shared" si="0"/>
        <v>12</v>
      </c>
      <c r="B27" s="16" t="s">
        <v>61</v>
      </c>
      <c r="C27" s="18" t="s">
        <v>60</v>
      </c>
      <c r="D27" s="15" t="s">
        <v>0</v>
      </c>
      <c r="E27" s="14">
        <v>100</v>
      </c>
      <c r="F27" s="13"/>
      <c r="G27" s="24"/>
      <c r="H27" s="13"/>
      <c r="I27" s="13"/>
      <c r="J27" s="12"/>
    </row>
    <row r="28" spans="1:11" ht="63" hidden="1" x14ac:dyDescent="0.25">
      <c r="A28" s="17">
        <f t="shared" si="0"/>
        <v>13</v>
      </c>
      <c r="B28" s="16" t="s">
        <v>59</v>
      </c>
      <c r="C28" s="18" t="s">
        <v>58</v>
      </c>
      <c r="D28" s="15" t="s">
        <v>0</v>
      </c>
      <c r="E28" s="14">
        <v>80</v>
      </c>
      <c r="F28" s="13"/>
      <c r="G28" s="14"/>
      <c r="H28" s="13"/>
      <c r="I28" s="13"/>
      <c r="J28" s="12"/>
    </row>
    <row r="29" spans="1:11" ht="45" hidden="1" x14ac:dyDescent="0.25">
      <c r="A29" s="17">
        <f t="shared" si="0"/>
        <v>14</v>
      </c>
      <c r="B29" s="16" t="s">
        <v>57</v>
      </c>
      <c r="C29" s="16" t="s">
        <v>56</v>
      </c>
      <c r="D29" s="15" t="s">
        <v>0</v>
      </c>
      <c r="E29" s="14">
        <v>300</v>
      </c>
      <c r="F29" s="19"/>
      <c r="G29" s="14"/>
      <c r="H29" s="13"/>
      <c r="I29" s="13"/>
      <c r="J29" s="12"/>
      <c r="K29" s="20"/>
    </row>
    <row r="30" spans="1:11" ht="60" hidden="1" x14ac:dyDescent="0.25">
      <c r="A30" s="17">
        <f t="shared" si="0"/>
        <v>15</v>
      </c>
      <c r="B30" s="16" t="s">
        <v>55</v>
      </c>
      <c r="C30" s="16" t="s">
        <v>54</v>
      </c>
      <c r="D30" s="15" t="s">
        <v>0</v>
      </c>
      <c r="E30" s="14">
        <v>300</v>
      </c>
      <c r="F30" s="19"/>
      <c r="G30" s="14"/>
      <c r="H30" s="13"/>
      <c r="I30" s="13"/>
      <c r="J30" s="12"/>
      <c r="K30" s="20"/>
    </row>
    <row r="31" spans="1:11" ht="45" hidden="1" x14ac:dyDescent="0.25">
      <c r="A31" s="17">
        <f t="shared" si="0"/>
        <v>16</v>
      </c>
      <c r="B31" s="16" t="s">
        <v>53</v>
      </c>
      <c r="C31" s="16" t="s">
        <v>52</v>
      </c>
      <c r="D31" s="15" t="s">
        <v>0</v>
      </c>
      <c r="E31" s="14">
        <v>100</v>
      </c>
      <c r="F31" s="19"/>
      <c r="G31" s="14"/>
      <c r="H31" s="13"/>
      <c r="I31" s="13"/>
      <c r="J31" s="12"/>
      <c r="K31" s="23"/>
    </row>
    <row r="32" spans="1:11" ht="30" hidden="1" x14ac:dyDescent="0.25">
      <c r="A32" s="17">
        <f t="shared" si="0"/>
        <v>17</v>
      </c>
      <c r="B32" s="16" t="s">
        <v>51</v>
      </c>
      <c r="C32" s="18" t="s">
        <v>50</v>
      </c>
      <c r="D32" s="15" t="s">
        <v>0</v>
      </c>
      <c r="E32" s="14">
        <v>400</v>
      </c>
      <c r="F32" s="19"/>
      <c r="G32" s="14"/>
      <c r="H32" s="13"/>
      <c r="I32" s="13"/>
      <c r="J32" s="12"/>
    </row>
    <row r="33" spans="1:11" ht="60" hidden="1" x14ac:dyDescent="0.25">
      <c r="A33" s="17">
        <f t="shared" si="0"/>
        <v>18</v>
      </c>
      <c r="B33" s="22" t="s">
        <v>49</v>
      </c>
      <c r="C33" s="21" t="s">
        <v>48</v>
      </c>
      <c r="D33" s="15" t="s">
        <v>0</v>
      </c>
      <c r="E33" s="14">
        <v>100</v>
      </c>
      <c r="F33" s="13"/>
      <c r="G33" s="14"/>
      <c r="H33" s="13"/>
      <c r="I33" s="13"/>
      <c r="J33" s="12"/>
    </row>
    <row r="34" spans="1:11" ht="60" hidden="1" x14ac:dyDescent="0.25">
      <c r="A34" s="17">
        <f t="shared" si="0"/>
        <v>19</v>
      </c>
      <c r="B34" s="16" t="s">
        <v>47</v>
      </c>
      <c r="C34" s="18" t="s">
        <v>46</v>
      </c>
      <c r="D34" s="15" t="s">
        <v>0</v>
      </c>
      <c r="E34" s="14">
        <v>15000</v>
      </c>
      <c r="F34" s="13"/>
      <c r="G34" s="14"/>
      <c r="H34" s="13"/>
      <c r="I34" s="13"/>
      <c r="J34" s="12"/>
    </row>
    <row r="35" spans="1:11" ht="45" hidden="1" x14ac:dyDescent="0.25">
      <c r="A35" s="17">
        <f t="shared" si="0"/>
        <v>20</v>
      </c>
      <c r="B35" s="16" t="s">
        <v>45</v>
      </c>
      <c r="C35" s="18" t="s">
        <v>44</v>
      </c>
      <c r="D35" s="15" t="s">
        <v>0</v>
      </c>
      <c r="E35" s="14">
        <v>200</v>
      </c>
      <c r="F35" s="19"/>
      <c r="G35" s="14"/>
      <c r="H35" s="13"/>
      <c r="I35" s="13"/>
      <c r="J35" s="12"/>
    </row>
    <row r="36" spans="1:11" ht="30" hidden="1" x14ac:dyDescent="0.25">
      <c r="A36" s="17">
        <f t="shared" si="0"/>
        <v>21</v>
      </c>
      <c r="B36" s="16" t="s">
        <v>43</v>
      </c>
      <c r="C36" s="18" t="s">
        <v>42</v>
      </c>
      <c r="D36" s="15" t="s">
        <v>0</v>
      </c>
      <c r="E36" s="14">
        <v>100</v>
      </c>
      <c r="F36" s="19"/>
      <c r="G36" s="14"/>
      <c r="H36" s="13"/>
      <c r="I36" s="13"/>
      <c r="J36" s="12"/>
    </row>
    <row r="37" spans="1:11" ht="120" hidden="1" x14ac:dyDescent="0.25">
      <c r="A37" s="17">
        <f t="shared" si="0"/>
        <v>22</v>
      </c>
      <c r="B37" s="16" t="s">
        <v>41</v>
      </c>
      <c r="C37" s="18" t="s">
        <v>40</v>
      </c>
      <c r="D37" s="15" t="s">
        <v>0</v>
      </c>
      <c r="E37" s="14">
        <v>1000</v>
      </c>
      <c r="F37" s="19"/>
      <c r="G37" s="14"/>
      <c r="H37" s="13"/>
      <c r="I37" s="13"/>
      <c r="J37" s="12"/>
    </row>
    <row r="38" spans="1:11" ht="45" hidden="1" x14ac:dyDescent="0.25">
      <c r="A38" s="17">
        <f t="shared" si="0"/>
        <v>23</v>
      </c>
      <c r="B38" s="16" t="s">
        <v>39</v>
      </c>
      <c r="C38" s="18" t="s">
        <v>38</v>
      </c>
      <c r="D38" s="15" t="s">
        <v>0</v>
      </c>
      <c r="E38" s="14">
        <v>800</v>
      </c>
      <c r="F38" s="13"/>
      <c r="G38" s="14"/>
      <c r="H38" s="13"/>
      <c r="I38" s="13"/>
      <c r="J38" s="12"/>
    </row>
    <row r="39" spans="1:11" ht="105" hidden="1" x14ac:dyDescent="0.25">
      <c r="A39" s="17">
        <f t="shared" si="0"/>
        <v>24</v>
      </c>
      <c r="B39" s="16" t="s">
        <v>37</v>
      </c>
      <c r="C39" s="18" t="s">
        <v>36</v>
      </c>
      <c r="D39" s="15" t="s">
        <v>0</v>
      </c>
      <c r="E39" s="14">
        <v>500</v>
      </c>
      <c r="F39" s="13"/>
      <c r="G39" s="14"/>
      <c r="H39" s="13"/>
      <c r="I39" s="13"/>
      <c r="J39" s="12"/>
    </row>
    <row r="40" spans="1:11" ht="75" hidden="1" x14ac:dyDescent="0.25">
      <c r="A40" s="17">
        <f t="shared" si="0"/>
        <v>25</v>
      </c>
      <c r="B40" s="16" t="s">
        <v>35</v>
      </c>
      <c r="C40" s="18" t="s">
        <v>34</v>
      </c>
      <c r="D40" s="15" t="s">
        <v>0</v>
      </c>
      <c r="E40" s="14">
        <v>10000</v>
      </c>
      <c r="F40" s="19"/>
      <c r="G40" s="14"/>
      <c r="H40" s="13"/>
      <c r="I40" s="13"/>
      <c r="J40" s="12"/>
    </row>
    <row r="41" spans="1:11" ht="135" x14ac:dyDescent="0.25">
      <c r="A41" s="17">
        <f t="shared" si="0"/>
        <v>26</v>
      </c>
      <c r="B41" s="16" t="s">
        <v>33</v>
      </c>
      <c r="C41" s="18" t="s">
        <v>105</v>
      </c>
      <c r="D41" s="15" t="s">
        <v>0</v>
      </c>
      <c r="E41" s="14">
        <v>160</v>
      </c>
      <c r="F41" s="13">
        <v>73</v>
      </c>
      <c r="G41" s="14">
        <v>5</v>
      </c>
      <c r="H41" s="13">
        <f>+E41*F41</f>
        <v>11680</v>
      </c>
      <c r="I41" s="13">
        <f>+H41*1.05</f>
        <v>12264</v>
      </c>
      <c r="J41" s="16" t="s">
        <v>108</v>
      </c>
    </row>
    <row r="42" spans="1:11" ht="30" hidden="1" x14ac:dyDescent="0.25">
      <c r="A42" s="17">
        <f t="shared" si="0"/>
        <v>27</v>
      </c>
      <c r="B42" s="16" t="s">
        <v>32</v>
      </c>
      <c r="C42" s="18" t="s">
        <v>31</v>
      </c>
      <c r="D42" s="15" t="s">
        <v>0</v>
      </c>
      <c r="E42" s="14">
        <v>160</v>
      </c>
      <c r="F42" s="19"/>
      <c r="G42" s="14"/>
      <c r="H42" s="13"/>
      <c r="I42" s="13"/>
      <c r="J42" s="12"/>
    </row>
    <row r="43" spans="1:11" ht="105" hidden="1" x14ac:dyDescent="0.25">
      <c r="A43" s="17">
        <f t="shared" si="0"/>
        <v>28</v>
      </c>
      <c r="B43" s="16" t="s">
        <v>30</v>
      </c>
      <c r="C43" s="18" t="s">
        <v>29</v>
      </c>
      <c r="D43" s="15" t="s">
        <v>0</v>
      </c>
      <c r="E43" s="14">
        <v>140</v>
      </c>
      <c r="F43" s="13"/>
      <c r="G43" s="14"/>
      <c r="H43" s="13"/>
      <c r="I43" s="13"/>
      <c r="J43" s="12"/>
    </row>
    <row r="44" spans="1:11" ht="60" hidden="1" x14ac:dyDescent="0.25">
      <c r="A44" s="17">
        <f t="shared" si="0"/>
        <v>29</v>
      </c>
      <c r="B44" s="16" t="s">
        <v>28</v>
      </c>
      <c r="C44" s="18" t="s">
        <v>27</v>
      </c>
      <c r="D44" s="15" t="s">
        <v>0</v>
      </c>
      <c r="E44" s="14">
        <v>100</v>
      </c>
      <c r="F44" s="13"/>
      <c r="G44" s="14"/>
      <c r="H44" s="13"/>
      <c r="I44" s="13"/>
      <c r="J44" s="12"/>
      <c r="K44" s="20"/>
    </row>
    <row r="45" spans="1:11" ht="45" hidden="1" x14ac:dyDescent="0.25">
      <c r="A45" s="17">
        <f t="shared" si="0"/>
        <v>30</v>
      </c>
      <c r="B45" s="16" t="s">
        <v>26</v>
      </c>
      <c r="C45" s="18" t="s">
        <v>25</v>
      </c>
      <c r="D45" s="15" t="s">
        <v>0</v>
      </c>
      <c r="E45" s="14">
        <v>100</v>
      </c>
      <c r="F45" s="13"/>
      <c r="G45" s="14"/>
      <c r="H45" s="13"/>
      <c r="I45" s="13"/>
      <c r="J45" s="12"/>
    </row>
    <row r="46" spans="1:11" ht="65.25" customHeight="1" x14ac:dyDescent="0.25">
      <c r="A46" s="17">
        <f t="shared" si="0"/>
        <v>31</v>
      </c>
      <c r="B46" s="16" t="s">
        <v>24</v>
      </c>
      <c r="C46" s="18" t="s">
        <v>106</v>
      </c>
      <c r="D46" s="15" t="s">
        <v>0</v>
      </c>
      <c r="E46" s="14">
        <v>800</v>
      </c>
      <c r="F46" s="13">
        <v>610</v>
      </c>
      <c r="G46" s="14">
        <v>5</v>
      </c>
      <c r="H46" s="13">
        <f>+F46*E46</f>
        <v>488000</v>
      </c>
      <c r="I46" s="13">
        <f>+H46*1.05</f>
        <v>512400</v>
      </c>
      <c r="J46" s="16" t="s">
        <v>104</v>
      </c>
    </row>
    <row r="47" spans="1:11" ht="45" hidden="1" x14ac:dyDescent="0.25">
      <c r="A47" s="17">
        <f t="shared" si="0"/>
        <v>32</v>
      </c>
      <c r="B47" s="16" t="s">
        <v>23</v>
      </c>
      <c r="C47" s="18" t="s">
        <v>22</v>
      </c>
      <c r="D47" s="15" t="s">
        <v>0</v>
      </c>
      <c r="E47" s="14">
        <v>200</v>
      </c>
      <c r="F47" s="13"/>
      <c r="G47" s="14"/>
      <c r="H47" s="13"/>
      <c r="I47" s="13"/>
      <c r="J47" s="12"/>
    </row>
    <row r="48" spans="1:11" ht="75" hidden="1" x14ac:dyDescent="0.25">
      <c r="A48" s="17">
        <f t="shared" si="0"/>
        <v>33</v>
      </c>
      <c r="B48" s="16" t="s">
        <v>21</v>
      </c>
      <c r="C48" s="18" t="s">
        <v>20</v>
      </c>
      <c r="D48" s="15" t="s">
        <v>0</v>
      </c>
      <c r="E48" s="14">
        <v>50</v>
      </c>
      <c r="F48" s="13"/>
      <c r="G48" s="14"/>
      <c r="H48" s="13"/>
      <c r="I48" s="13"/>
      <c r="J48" s="12"/>
    </row>
    <row r="49" spans="1:11" ht="90" hidden="1" customHeight="1" x14ac:dyDescent="0.25">
      <c r="A49" s="17">
        <f t="shared" si="0"/>
        <v>34</v>
      </c>
      <c r="B49" s="16" t="s">
        <v>19</v>
      </c>
      <c r="C49" s="18" t="s">
        <v>18</v>
      </c>
      <c r="D49" s="15" t="s">
        <v>0</v>
      </c>
      <c r="E49" s="14">
        <v>100</v>
      </c>
      <c r="F49" s="13"/>
      <c r="G49" s="14"/>
      <c r="H49" s="13"/>
      <c r="I49" s="13"/>
      <c r="J49" s="12"/>
    </row>
    <row r="50" spans="1:11" ht="30" hidden="1" x14ac:dyDescent="0.25">
      <c r="A50" s="17">
        <f t="shared" si="0"/>
        <v>35</v>
      </c>
      <c r="B50" s="16" t="s">
        <v>17</v>
      </c>
      <c r="C50" s="18" t="s">
        <v>16</v>
      </c>
      <c r="D50" s="15" t="s">
        <v>0</v>
      </c>
      <c r="E50" s="14">
        <v>100</v>
      </c>
      <c r="F50" s="13"/>
      <c r="G50" s="14"/>
      <c r="H50" s="13"/>
      <c r="I50" s="13"/>
      <c r="J50" s="12"/>
    </row>
    <row r="51" spans="1:11" ht="75" hidden="1" x14ac:dyDescent="0.25">
      <c r="A51" s="17">
        <f t="shared" si="0"/>
        <v>36</v>
      </c>
      <c r="B51" s="16" t="s">
        <v>15</v>
      </c>
      <c r="C51" s="18" t="s">
        <v>14</v>
      </c>
      <c r="D51" s="15" t="s">
        <v>0</v>
      </c>
      <c r="E51" s="14">
        <v>2000</v>
      </c>
      <c r="F51" s="13"/>
      <c r="G51" s="14"/>
      <c r="H51" s="13"/>
      <c r="I51" s="13"/>
      <c r="J51" s="12"/>
    </row>
    <row r="52" spans="1:11" ht="45" x14ac:dyDescent="0.25">
      <c r="A52" s="17">
        <f t="shared" si="0"/>
        <v>37</v>
      </c>
      <c r="B52" s="16" t="s">
        <v>13</v>
      </c>
      <c r="C52" s="18" t="s">
        <v>12</v>
      </c>
      <c r="D52" s="15" t="s">
        <v>0</v>
      </c>
      <c r="E52" s="14">
        <v>150</v>
      </c>
      <c r="F52" s="13">
        <v>124</v>
      </c>
      <c r="G52" s="14">
        <v>5</v>
      </c>
      <c r="H52" s="13">
        <f>+F52*E52</f>
        <v>18600</v>
      </c>
      <c r="I52" s="13">
        <f>+H52*1.05</f>
        <v>19530</v>
      </c>
      <c r="J52" s="16" t="s">
        <v>109</v>
      </c>
    </row>
    <row r="53" spans="1:11" ht="75" hidden="1" x14ac:dyDescent="0.25">
      <c r="A53" s="17">
        <f t="shared" si="0"/>
        <v>38</v>
      </c>
      <c r="B53" s="16" t="s">
        <v>11</v>
      </c>
      <c r="C53" s="18" t="s">
        <v>10</v>
      </c>
      <c r="D53" s="15" t="s">
        <v>0</v>
      </c>
      <c r="E53" s="14">
        <v>500</v>
      </c>
      <c r="F53" s="13"/>
      <c r="G53" s="14"/>
      <c r="H53" s="13"/>
      <c r="I53" s="13"/>
      <c r="J53" s="12"/>
    </row>
    <row r="54" spans="1:11" ht="60" hidden="1" x14ac:dyDescent="0.25">
      <c r="A54" s="17">
        <f t="shared" si="0"/>
        <v>39</v>
      </c>
      <c r="B54" s="16" t="s">
        <v>9</v>
      </c>
      <c r="C54" s="16" t="s">
        <v>8</v>
      </c>
      <c r="D54" s="15" t="s">
        <v>0</v>
      </c>
      <c r="E54" s="14">
        <v>100</v>
      </c>
      <c r="F54" s="19"/>
      <c r="G54" s="14"/>
      <c r="H54" s="13"/>
      <c r="I54" s="13"/>
      <c r="J54" s="12"/>
    </row>
    <row r="55" spans="1:11" ht="45" hidden="1" x14ac:dyDescent="0.25">
      <c r="A55" s="17">
        <f t="shared" si="0"/>
        <v>40</v>
      </c>
      <c r="B55" s="16" t="s">
        <v>7</v>
      </c>
      <c r="C55" s="16" t="s">
        <v>6</v>
      </c>
      <c r="D55" s="15" t="s">
        <v>0</v>
      </c>
      <c r="E55" s="14">
        <v>80</v>
      </c>
      <c r="F55" s="19"/>
      <c r="G55" s="14"/>
      <c r="H55" s="13"/>
      <c r="I55" s="13"/>
      <c r="J55" s="12"/>
    </row>
    <row r="56" spans="1:11" ht="90" hidden="1" x14ac:dyDescent="0.25">
      <c r="A56" s="17">
        <f t="shared" si="0"/>
        <v>41</v>
      </c>
      <c r="B56" s="16" t="s">
        <v>5</v>
      </c>
      <c r="C56" s="18" t="s">
        <v>4</v>
      </c>
      <c r="D56" s="15" t="s">
        <v>0</v>
      </c>
      <c r="E56" s="14">
        <v>950</v>
      </c>
      <c r="F56" s="13"/>
      <c r="G56" s="14"/>
      <c r="H56" s="13"/>
      <c r="I56" s="13"/>
      <c r="J56" s="12"/>
    </row>
    <row r="57" spans="1:11" ht="105" hidden="1" x14ac:dyDescent="0.25">
      <c r="A57" s="17">
        <f t="shared" si="0"/>
        <v>42</v>
      </c>
      <c r="B57" s="16" t="s">
        <v>3</v>
      </c>
      <c r="C57" s="18" t="s">
        <v>2</v>
      </c>
      <c r="D57" s="15" t="s">
        <v>0</v>
      </c>
      <c r="E57" s="14">
        <v>5000</v>
      </c>
      <c r="F57" s="13"/>
      <c r="G57" s="14"/>
      <c r="H57" s="13"/>
      <c r="I57" s="13"/>
      <c r="J57" s="12"/>
    </row>
    <row r="58" spans="1:11" ht="360.75" customHeight="1" x14ac:dyDescent="0.25">
      <c r="A58" s="17">
        <f t="shared" si="0"/>
        <v>43</v>
      </c>
      <c r="B58" s="16" t="s">
        <v>1</v>
      </c>
      <c r="C58" s="16" t="s">
        <v>107</v>
      </c>
      <c r="D58" s="15" t="s">
        <v>0</v>
      </c>
      <c r="E58" s="14">
        <v>200</v>
      </c>
      <c r="F58" s="13">
        <v>102</v>
      </c>
      <c r="G58" s="14">
        <v>5</v>
      </c>
      <c r="H58" s="13">
        <f>+E58*F58</f>
        <v>20400</v>
      </c>
      <c r="I58" s="13">
        <f>+H58*1.05</f>
        <v>21420</v>
      </c>
      <c r="J58" s="16" t="s">
        <v>110</v>
      </c>
    </row>
    <row r="59" spans="1:11" x14ac:dyDescent="0.25">
      <c r="C59" s="11"/>
    </row>
    <row r="60" spans="1:11" x14ac:dyDescent="0.25">
      <c r="C60" s="11"/>
      <c r="E60" s="8"/>
      <c r="F60" s="7"/>
    </row>
    <row r="61" spans="1:11" x14ac:dyDescent="0.25">
      <c r="C61" s="10"/>
      <c r="E61" s="9"/>
      <c r="F61" s="9"/>
      <c r="H61" s="9"/>
      <c r="I61" s="9"/>
    </row>
    <row r="62" spans="1:11" x14ac:dyDescent="0.25">
      <c r="E62" s="8"/>
      <c r="F62" s="7"/>
    </row>
    <row r="63" spans="1:11" x14ac:dyDescent="0.25">
      <c r="E63" s="8"/>
      <c r="F63" s="7"/>
    </row>
    <row r="64" spans="1:11" s="2" customFormat="1" x14ac:dyDescent="0.25">
      <c r="A64" s="5"/>
      <c r="B64"/>
      <c r="C64"/>
      <c r="D64" s="4"/>
      <c r="E64" s="3"/>
      <c r="J64"/>
      <c r="K64" s="1"/>
    </row>
    <row r="65" spans="6:6" x14ac:dyDescent="0.25">
      <c r="F65" s="6"/>
    </row>
  </sheetData>
  <mergeCells count="10">
    <mergeCell ref="A4:J4"/>
    <mergeCell ref="A3:J3"/>
    <mergeCell ref="A12:J12"/>
    <mergeCell ref="A10:J10"/>
    <mergeCell ref="A11:J11"/>
    <mergeCell ref="A14:I14"/>
    <mergeCell ref="A6:J6"/>
    <mergeCell ref="A7:J7"/>
    <mergeCell ref="A8:J8"/>
    <mergeCell ref="A9:J9"/>
  </mergeCells>
  <pageMargins left="0.7" right="0.7" top="0.75" bottom="0.75" header="0.3" footer="0.3"/>
  <pageSetup paperSize="9" scale="5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4369402FA9403E46BBADD6D6BBA9B369" ma:contentTypeVersion="18" ma:contentTypeDescription="Kurkite naują dokumentą." ma:contentTypeScope="" ma:versionID="3f78131aaac2d131a3987f06c569cf61">
  <xsd:schema xmlns:xsd="http://www.w3.org/2001/XMLSchema" xmlns:xs="http://www.w3.org/2001/XMLSchema" xmlns:p="http://schemas.microsoft.com/office/2006/metadata/properties" xmlns:ns2="081e466e-fa10-4375-a9bf-255ecd883346" xmlns:ns3="79f32aba-c122-4aff-ab06-9aa54c799b37" targetNamespace="http://schemas.microsoft.com/office/2006/metadata/properties" ma:root="true" ma:fieldsID="03ab46f50699e4956fd9e337585c1245" ns2:_="" ns3:_="">
    <xsd:import namespace="081e466e-fa10-4375-a9bf-255ecd883346"/>
    <xsd:import namespace="79f32aba-c122-4aff-ab06-9aa54c799b3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lcf76f155ced4ddcb4097134ff3c332f" minOccurs="0"/>
                <xsd:element ref="ns2:TaxCatchAll"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1e466e-fa10-4375-a9bf-255ecd883346"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22" nillable="true" ma:displayName="Taxonomy Catch All Column" ma:hidden="true" ma:list="{f0cef465-e94d-4b93-afc7-9b96957df917}" ma:internalName="TaxCatchAll" ma:showField="CatchAllData" ma:web="081e466e-fa10-4375-a9bf-255ecd88334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9f32aba-c122-4aff-ab06-9aa54c799b3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Vaizdų žymės" ma:readOnly="false" ma:fieldId="{5cf76f15-5ced-4ddc-b409-7134ff3c332f}" ma:taxonomyMulti="true" ma:sspId="3b248f93-0ef4-48e3-a22b-f8961e06e0b0"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81e466e-fa10-4375-a9bf-255ecd883346" xsi:nil="true"/>
    <lcf76f155ced4ddcb4097134ff3c332f xmlns="79f32aba-c122-4aff-ab06-9aa54c799b3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256013-4A2B-4348-91D2-D64579277D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1e466e-fa10-4375-a9bf-255ecd883346"/>
    <ds:schemaRef ds:uri="79f32aba-c122-4aff-ab06-9aa54c799b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BF0F6A5-1300-40E4-A7D6-7FFC390579AE}">
  <ds:schemaRefs>
    <ds:schemaRef ds:uri="http://schemas.microsoft.com/office/2006/metadata/properties"/>
    <ds:schemaRef ds:uri="http://schemas.microsoft.com/office/infopath/2007/PartnerControls"/>
    <ds:schemaRef ds:uri="081e466e-fa10-4375-a9bf-255ecd883346"/>
    <ds:schemaRef ds:uri="79f32aba-c122-4aff-ab06-9aa54c799b37"/>
  </ds:schemaRefs>
</ds:datastoreItem>
</file>

<file path=customXml/itemProps3.xml><?xml version="1.0" encoding="utf-8"?>
<ds:datastoreItem xmlns:ds="http://schemas.openxmlformats.org/officeDocument/2006/customXml" ds:itemID="{D79136DE-8D52-46E9-8865-87CA0CC4846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8773_specifikacija_24-04-23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Dalė Vėžauskienė</dc:creator>
  <cp:lastModifiedBy>Deimilė Katkauskienė | ENERGENAS</cp:lastModifiedBy>
  <dcterms:created xsi:type="dcterms:W3CDTF">2024-04-23T10:54:33Z</dcterms:created>
  <dcterms:modified xsi:type="dcterms:W3CDTF">2024-07-09T12:07:21Z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0x0101004369402FA9403E46BBADD6D6BBA9B369</vt:lpwstr>
  </property>
  <property fmtid="{D5CDD505-2E9C-101B-9397-08002B2CF9AE}" pid="3" name="MediaServiceImageTags">
    <vt:lpwstr/>
  </property>
</Properties>
</file>