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8A75AB8-3293-4D14-B554-5949DAD185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69" i="9"/>
  <c r="F568" i="9"/>
  <c r="F566" i="9"/>
  <c r="F564" i="9"/>
  <c r="F555" i="9"/>
  <c r="F556" i="9"/>
  <c r="F557" i="9"/>
  <c r="F558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6" i="9"/>
  <c r="F499" i="9"/>
  <c r="F500" i="9"/>
  <c r="F494" i="9"/>
  <c r="F487" i="9"/>
  <c r="F488" i="9"/>
  <c r="F489" i="9"/>
  <c r="F490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1" i="9"/>
  <c r="F433" i="9"/>
  <c r="F434" i="9"/>
  <c r="F435" i="9"/>
  <c r="F426" i="9"/>
  <c r="F427" i="9"/>
  <c r="F428" i="9"/>
  <c r="F400" i="9"/>
  <c r="F401" i="9"/>
  <c r="F402" i="9"/>
  <c r="F405" i="9"/>
  <c r="F406" i="9"/>
  <c r="F407" i="9"/>
  <c r="F408" i="9"/>
  <c r="F409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3" i="9"/>
  <c r="F324" i="9"/>
  <c r="F325" i="9"/>
  <c r="F327" i="9"/>
  <c r="F328" i="9"/>
  <c r="F329" i="9"/>
  <c r="F330" i="9"/>
  <c r="F331" i="9"/>
  <c r="F332" i="9"/>
  <c r="F333" i="9"/>
  <c r="F334" i="9"/>
  <c r="F335" i="9"/>
  <c r="F336" i="9"/>
  <c r="F339" i="9"/>
  <c r="F340" i="9"/>
  <c r="F341" i="9"/>
  <c r="F342" i="9"/>
  <c r="F343" i="9"/>
  <c r="F344" i="9"/>
  <c r="F345" i="9"/>
  <c r="F346" i="9"/>
  <c r="F347" i="9"/>
  <c r="F348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6" i="9"/>
  <c r="F182" i="9"/>
  <c r="F183" i="9"/>
  <c r="F184" i="9"/>
  <c r="F175" i="9"/>
  <c r="F176" i="9"/>
  <c r="F177" i="9"/>
  <c r="F178" i="9"/>
  <c r="F179" i="9"/>
  <c r="F174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19" i="9"/>
  <c r="F20" i="9"/>
  <c r="F21" i="9"/>
  <c r="F22" i="9"/>
  <c r="F23" i="9"/>
  <c r="F18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<sst xmlns="http://schemas.openxmlformats.org/spreadsheetml/2006/main" count="2730" uniqueCount="647">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</sst>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4" zoomScaleNormal="74" workbookViewId="0">
      <pane ySplit="7" topLeftCell="A530" activePane="bottomLeft" state="frozen"/>
      <selection pane="bottomLeft" activeCell="D525" sqref="D525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4500</v>
      </c>
      <c r="G9" s="47">
        <v>5383.63</v>
      </c>
      <c r="H9" s="122">
        <v>2</v>
      </c>
      <c r="I9" s="48">
        <f>H9*F9</f>
        <v>9000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5600</v>
      </c>
      <c r="G10" s="54">
        <v>6164.79</v>
      </c>
      <c r="H10" s="123">
        <v>6</v>
      </c>
      <c r="I10" s="55">
        <f t="shared" ref="I10:I16" si="1">H10*F10</f>
        <v>33600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7398.68</v>
      </c>
      <c r="H11" s="123">
        <v>6</v>
      </c>
      <c r="I11" s="55">
        <f t="shared" si="1"/>
        <v>40800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7000</v>
      </c>
      <c r="G12" s="54">
        <v>8570.4699999999993</v>
      </c>
      <c r="H12" s="123">
        <v>1</v>
      </c>
      <c r="I12" s="55">
        <f t="shared" si="1"/>
        <v>7000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7800</v>
      </c>
      <c r="G13" s="54">
        <v>10345.530000000001</v>
      </c>
      <c r="H13" s="123">
        <v>1</v>
      </c>
      <c r="I13" s="55">
        <f t="shared" si="1"/>
        <v>7800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9300</v>
      </c>
      <c r="G14" s="54">
        <v>12646.24</v>
      </c>
      <c r="H14" s="123">
        <v>1</v>
      </c>
      <c r="I14" s="55">
        <f t="shared" si="1"/>
        <v>9300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12600</v>
      </c>
      <c r="G15" s="54">
        <v>16495.669999999998</v>
      </c>
      <c r="H15" s="123">
        <v>1</v>
      </c>
      <c r="I15" s="55">
        <f t="shared" si="1"/>
        <v>12600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15900</v>
      </c>
      <c r="G16" s="59">
        <v>21553.34</v>
      </c>
      <c r="H16" s="124">
        <v>1</v>
      </c>
      <c r="I16" s="60">
        <f t="shared" si="1"/>
        <v>15900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3">G19</f>
        <v>103.85</v>
      </c>
      <c r="G19" s="54">
        <v>103.85</v>
      </c>
      <c r="H19" s="123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3"/>
        <v>103.97</v>
      </c>
      <c r="G20" s="54">
        <v>103.97</v>
      </c>
      <c r="H20" s="123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3"/>
        <v>103.97</v>
      </c>
      <c r="G21" s="54">
        <v>103.97</v>
      </c>
      <c r="H21" s="123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3"/>
        <v>409.56</v>
      </c>
      <c r="G22" s="54">
        <v>409.56</v>
      </c>
      <c r="H22" s="123">
        <v>1</v>
      </c>
      <c r="I22" s="55">
        <f t="shared" si="2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3"/>
        <v>405.27</v>
      </c>
      <c r="G23" s="54">
        <v>405.27</v>
      </c>
      <c r="H23" s="123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2000</v>
      </c>
      <c r="G25" s="54">
        <v>2597.14</v>
      </c>
      <c r="H25" s="123">
        <v>1</v>
      </c>
      <c r="I25" s="55">
        <f>H25*F25</f>
        <v>2000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1174</v>
      </c>
      <c r="I27" s="55">
        <f>H27*F27</f>
        <v>3674.62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723</v>
      </c>
      <c r="I28" s="55">
        <f>H28*F28</f>
        <v>2234.0699999999997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1</v>
      </c>
      <c r="I30" s="55">
        <f t="shared" ref="I30:I61" si="4">H30*F30</f>
        <v>6.19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5">G31</f>
        <v>6.19</v>
      </c>
      <c r="G31" s="54">
        <v>6.19</v>
      </c>
      <c r="H31" s="123">
        <v>17</v>
      </c>
      <c r="I31" s="55">
        <f t="shared" si="4"/>
        <v>105.23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5"/>
        <v>6.19</v>
      </c>
      <c r="G32" s="54">
        <v>6.19</v>
      </c>
      <c r="H32" s="123">
        <v>2</v>
      </c>
      <c r="I32" s="55">
        <f t="shared" si="4"/>
        <v>12.38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5"/>
        <v>6.19</v>
      </c>
      <c r="G33" s="54">
        <v>6.19</v>
      </c>
      <c r="H33" s="123">
        <v>29</v>
      </c>
      <c r="I33" s="55">
        <f t="shared" si="4"/>
        <v>179.51000000000002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5"/>
        <v>6.21</v>
      </c>
      <c r="G34" s="54">
        <v>6.21</v>
      </c>
      <c r="H34" s="123">
        <v>6</v>
      </c>
      <c r="I34" s="55">
        <f t="shared" si="4"/>
        <v>37.26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5"/>
        <v>6.33</v>
      </c>
      <c r="G35" s="54">
        <v>6.33</v>
      </c>
      <c r="H35" s="123">
        <v>30</v>
      </c>
      <c r="I35" s="55">
        <f t="shared" si="4"/>
        <v>189.9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5"/>
        <v>6.78</v>
      </c>
      <c r="G36" s="54">
        <v>6.78</v>
      </c>
      <c r="H36" s="123">
        <v>1</v>
      </c>
      <c r="I36" s="55">
        <f t="shared" si="4"/>
        <v>6.78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5"/>
        <v>7.63</v>
      </c>
      <c r="G37" s="54">
        <v>7.63</v>
      </c>
      <c r="H37" s="123">
        <v>1</v>
      </c>
      <c r="I37" s="55">
        <f t="shared" si="4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5"/>
        <v>11.07</v>
      </c>
      <c r="G38" s="54">
        <v>11.07</v>
      </c>
      <c r="H38" s="123">
        <v>1</v>
      </c>
      <c r="I38" s="55">
        <f t="shared" si="4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5"/>
        <v>11.04</v>
      </c>
      <c r="G39" s="54">
        <v>11.04</v>
      </c>
      <c r="H39" s="123">
        <v>1</v>
      </c>
      <c r="I39" s="55">
        <f t="shared" si="4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5"/>
        <v>15.75</v>
      </c>
      <c r="G40" s="54">
        <v>15.75</v>
      </c>
      <c r="H40" s="123">
        <v>1</v>
      </c>
      <c r="I40" s="55">
        <f t="shared" si="4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5"/>
        <v>15.75</v>
      </c>
      <c r="G41" s="54">
        <v>15.75</v>
      </c>
      <c r="H41" s="123">
        <v>1</v>
      </c>
      <c r="I41" s="55">
        <f t="shared" si="4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5"/>
        <v>15.75</v>
      </c>
      <c r="G42" s="54">
        <v>15.75</v>
      </c>
      <c r="H42" s="123">
        <v>46</v>
      </c>
      <c r="I42" s="55">
        <f t="shared" si="4"/>
        <v>724.5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5"/>
        <v>15.75</v>
      </c>
      <c r="G43" s="54">
        <v>15.75</v>
      </c>
      <c r="H43" s="123">
        <v>42</v>
      </c>
      <c r="I43" s="55">
        <f t="shared" si="4"/>
        <v>661.5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5"/>
        <v>15.75</v>
      </c>
      <c r="G44" s="54">
        <v>15.75</v>
      </c>
      <c r="H44" s="123">
        <v>45</v>
      </c>
      <c r="I44" s="55">
        <f t="shared" si="4"/>
        <v>708.75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5"/>
        <v>15.75</v>
      </c>
      <c r="G45" s="54">
        <v>15.75</v>
      </c>
      <c r="H45" s="123">
        <v>117</v>
      </c>
      <c r="I45" s="55">
        <f t="shared" si="4"/>
        <v>1842.75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5"/>
        <v>15.75</v>
      </c>
      <c r="G46" s="54">
        <v>15.75</v>
      </c>
      <c r="H46" s="123">
        <v>52</v>
      </c>
      <c r="I46" s="55">
        <f t="shared" si="4"/>
        <v>819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5"/>
        <v>15.75</v>
      </c>
      <c r="G47" s="54">
        <v>15.75</v>
      </c>
      <c r="H47" s="123">
        <v>39</v>
      </c>
      <c r="I47" s="55">
        <f t="shared" si="4"/>
        <v>614.25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5"/>
        <v>30</v>
      </c>
      <c r="G48" s="54">
        <v>30</v>
      </c>
      <c r="H48" s="123">
        <v>18</v>
      </c>
      <c r="I48" s="55">
        <f t="shared" si="4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5"/>
        <v>30</v>
      </c>
      <c r="G49" s="54">
        <v>30</v>
      </c>
      <c r="H49" s="123">
        <v>1</v>
      </c>
      <c r="I49" s="55">
        <f t="shared" si="4"/>
        <v>30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5"/>
        <v>30</v>
      </c>
      <c r="G50" s="54">
        <v>30</v>
      </c>
      <c r="H50" s="123">
        <v>1</v>
      </c>
      <c r="I50" s="55">
        <f t="shared" si="4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5"/>
        <v>95.72</v>
      </c>
      <c r="G51" s="54">
        <v>95.72</v>
      </c>
      <c r="H51" s="123">
        <v>1</v>
      </c>
      <c r="I51" s="55">
        <f t="shared" si="4"/>
        <v>95.72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5"/>
        <v>100.57</v>
      </c>
      <c r="G52" s="54">
        <v>100.57</v>
      </c>
      <c r="H52" s="123">
        <v>2</v>
      </c>
      <c r="I52" s="55">
        <f t="shared" si="4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5"/>
        <v>111.47</v>
      </c>
      <c r="G53" s="54">
        <v>111.47</v>
      </c>
      <c r="H53" s="123">
        <v>1</v>
      </c>
      <c r="I53" s="55">
        <f t="shared" si="4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5"/>
        <v>8.26</v>
      </c>
      <c r="G54" s="54">
        <v>8.26</v>
      </c>
      <c r="H54" s="123">
        <v>1</v>
      </c>
      <c r="I54" s="55">
        <f t="shared" si="4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5"/>
        <v>6.71</v>
      </c>
      <c r="G55" s="54">
        <v>6.71</v>
      </c>
      <c r="H55" s="123">
        <v>1</v>
      </c>
      <c r="I55" s="55">
        <f t="shared" si="4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5"/>
        <v>6.71</v>
      </c>
      <c r="G56" s="54">
        <v>6.71</v>
      </c>
      <c r="H56" s="123">
        <v>1</v>
      </c>
      <c r="I56" s="55">
        <f t="shared" si="4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5"/>
        <v>6.71</v>
      </c>
      <c r="G57" s="54">
        <v>6.71</v>
      </c>
      <c r="H57" s="123">
        <v>1</v>
      </c>
      <c r="I57" s="55">
        <f t="shared" si="4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5"/>
        <v>7.54</v>
      </c>
      <c r="G58" s="54">
        <v>7.54</v>
      </c>
      <c r="H58" s="123">
        <v>1</v>
      </c>
      <c r="I58" s="55">
        <f t="shared" si="4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5"/>
        <v>8.31</v>
      </c>
      <c r="G59" s="54">
        <v>8.31</v>
      </c>
      <c r="H59" s="123">
        <v>1</v>
      </c>
      <c r="I59" s="55">
        <f t="shared" si="4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5"/>
        <v>8.7200000000000006</v>
      </c>
      <c r="G60" s="54">
        <v>8.7200000000000006</v>
      </c>
      <c r="H60" s="123">
        <v>1</v>
      </c>
      <c r="I60" s="55">
        <f t="shared" si="4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5"/>
        <v>10.89</v>
      </c>
      <c r="G61" s="54">
        <v>10.89</v>
      </c>
      <c r="H61" s="123">
        <v>1</v>
      </c>
      <c r="I61" s="55">
        <f t="shared" si="4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5"/>
        <v>13.75</v>
      </c>
      <c r="G62" s="54">
        <v>13.75</v>
      </c>
      <c r="H62" s="123">
        <v>1</v>
      </c>
      <c r="I62" s="55">
        <f t="shared" ref="I62:I81" si="6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5"/>
        <v>15.18</v>
      </c>
      <c r="G63" s="54">
        <v>15.18</v>
      </c>
      <c r="H63" s="123">
        <v>1</v>
      </c>
      <c r="I63" s="55">
        <f t="shared" si="6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5"/>
        <v>26.71</v>
      </c>
      <c r="G64" s="54">
        <v>26.71</v>
      </c>
      <c r="H64" s="123">
        <v>1</v>
      </c>
      <c r="I64" s="55">
        <f t="shared" si="6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5"/>
        <v>26.71</v>
      </c>
      <c r="G65" s="54">
        <v>26.71</v>
      </c>
      <c r="H65" s="123">
        <v>1</v>
      </c>
      <c r="I65" s="55">
        <f t="shared" si="6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5"/>
        <v>26.71</v>
      </c>
      <c r="G66" s="54">
        <v>26.71</v>
      </c>
      <c r="H66" s="123">
        <v>1</v>
      </c>
      <c r="I66" s="55">
        <f t="shared" si="6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5"/>
        <v>26.71</v>
      </c>
      <c r="G67" s="54">
        <v>26.71</v>
      </c>
      <c r="H67" s="123">
        <v>1</v>
      </c>
      <c r="I67" s="55">
        <f t="shared" si="6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5"/>
        <v>32.86</v>
      </c>
      <c r="G68" s="54">
        <v>32.86</v>
      </c>
      <c r="H68" s="123">
        <v>1</v>
      </c>
      <c r="I68" s="55">
        <f t="shared" si="6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5"/>
        <v>35.1</v>
      </c>
      <c r="G69" s="54">
        <v>35.1</v>
      </c>
      <c r="H69" s="123">
        <v>1</v>
      </c>
      <c r="I69" s="55">
        <f t="shared" si="6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5"/>
        <v>37.69</v>
      </c>
      <c r="G70" s="54">
        <v>37.69</v>
      </c>
      <c r="H70" s="123">
        <v>1</v>
      </c>
      <c r="I70" s="55">
        <f t="shared" si="6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5"/>
        <v>42.3</v>
      </c>
      <c r="G71" s="54">
        <v>42.3</v>
      </c>
      <c r="H71" s="123">
        <v>1</v>
      </c>
      <c r="I71" s="55">
        <f t="shared" si="6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5"/>
        <v>58.27</v>
      </c>
      <c r="G72" s="54">
        <v>58.27</v>
      </c>
      <c r="H72" s="123">
        <v>6</v>
      </c>
      <c r="I72" s="55">
        <f t="shared" si="6"/>
        <v>349.62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5"/>
        <v>74.05</v>
      </c>
      <c r="G73" s="54">
        <v>74.05</v>
      </c>
      <c r="H73" s="123">
        <v>9</v>
      </c>
      <c r="I73" s="55">
        <f t="shared" si="6"/>
        <v>666.44999999999993</v>
      </c>
      <c r="J73" s="49" t="s">
        <v>560</v>
      </c>
      <c r="K73" s="50" t="str">
        <f t="shared" ref="K73:K136" si="7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5"/>
        <v>203.94</v>
      </c>
      <c r="G74" s="54">
        <v>203.94</v>
      </c>
      <c r="H74" s="123">
        <v>1</v>
      </c>
      <c r="I74" s="55">
        <f t="shared" si="6"/>
        <v>203.94</v>
      </c>
      <c r="J74" s="49" t="s">
        <v>560</v>
      </c>
      <c r="K74" s="50" t="str">
        <f t="shared" si="7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5"/>
        <v>203.94</v>
      </c>
      <c r="G75" s="54">
        <v>203.94</v>
      </c>
      <c r="H75" s="123">
        <v>1</v>
      </c>
      <c r="I75" s="55">
        <f t="shared" si="6"/>
        <v>203.94</v>
      </c>
      <c r="J75" s="49" t="s">
        <v>560</v>
      </c>
      <c r="K75" s="50" t="str">
        <f t="shared" si="7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5"/>
        <v>203.94</v>
      </c>
      <c r="G76" s="54">
        <v>203.94</v>
      </c>
      <c r="H76" s="123">
        <v>1</v>
      </c>
      <c r="I76" s="55">
        <f t="shared" si="6"/>
        <v>203.94</v>
      </c>
      <c r="J76" s="49" t="s">
        <v>560</v>
      </c>
      <c r="K76" s="50" t="str">
        <f t="shared" si="7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5"/>
        <v>207.16</v>
      </c>
      <c r="G77" s="54">
        <v>207.16</v>
      </c>
      <c r="H77" s="123">
        <v>1</v>
      </c>
      <c r="I77" s="55">
        <f t="shared" si="6"/>
        <v>207.16</v>
      </c>
      <c r="J77" s="49" t="s">
        <v>560</v>
      </c>
      <c r="K77" s="50" t="str">
        <f t="shared" si="7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5"/>
        <v>551.66</v>
      </c>
      <c r="G78" s="54">
        <v>551.66</v>
      </c>
      <c r="H78" s="123">
        <v>1</v>
      </c>
      <c r="I78" s="55">
        <f t="shared" si="6"/>
        <v>551.66</v>
      </c>
      <c r="J78" s="49" t="s">
        <v>560</v>
      </c>
      <c r="K78" s="50" t="str">
        <f t="shared" si="7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5"/>
        <v>551.66</v>
      </c>
      <c r="G79" s="54">
        <v>551.66</v>
      </c>
      <c r="H79" s="123">
        <v>1</v>
      </c>
      <c r="I79" s="55">
        <f t="shared" si="6"/>
        <v>551.66</v>
      </c>
      <c r="J79" s="49" t="s">
        <v>560</v>
      </c>
      <c r="K79" s="50" t="str">
        <f t="shared" si="7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5"/>
        <v>1146.03</v>
      </c>
      <c r="G80" s="54">
        <v>1146.03</v>
      </c>
      <c r="H80" s="123">
        <v>1</v>
      </c>
      <c r="I80" s="55">
        <f t="shared" si="6"/>
        <v>1146.03</v>
      </c>
      <c r="J80" s="49" t="s">
        <v>560</v>
      </c>
      <c r="K80" s="50" t="str">
        <f t="shared" si="7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5"/>
        <v>1545.53</v>
      </c>
      <c r="G81" s="54">
        <v>1545.53</v>
      </c>
      <c r="H81" s="123">
        <v>1</v>
      </c>
      <c r="I81" s="55">
        <f t="shared" si="6"/>
        <v>1545.53</v>
      </c>
      <c r="J81" s="49" t="s">
        <v>560</v>
      </c>
      <c r="K81" s="50" t="str">
        <f t="shared" si="7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7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8">H83*F83</f>
        <v>13.46</v>
      </c>
      <c r="J83" s="49" t="s">
        <v>560</v>
      </c>
      <c r="K83" s="50" t="str">
        <f t="shared" si="7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9">G84</f>
        <v>26.41</v>
      </c>
      <c r="G84" s="54">
        <v>26.41</v>
      </c>
      <c r="H84" s="123">
        <v>1</v>
      </c>
      <c r="I84" s="55">
        <f t="shared" si="8"/>
        <v>26.41</v>
      </c>
      <c r="J84" s="49" t="s">
        <v>560</v>
      </c>
      <c r="K84" s="50" t="str">
        <f t="shared" si="7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9"/>
        <v>48.31</v>
      </c>
      <c r="G85" s="54">
        <v>48.31</v>
      </c>
      <c r="H85" s="123">
        <v>1</v>
      </c>
      <c r="I85" s="55">
        <f t="shared" si="8"/>
        <v>48.31</v>
      </c>
      <c r="J85" s="49" t="s">
        <v>560</v>
      </c>
      <c r="K85" s="50" t="str">
        <f t="shared" si="7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9"/>
        <v>24.19</v>
      </c>
      <c r="G86" s="54">
        <v>24.19</v>
      </c>
      <c r="H86" s="123">
        <v>1</v>
      </c>
      <c r="I86" s="55">
        <f t="shared" si="8"/>
        <v>24.19</v>
      </c>
      <c r="J86" s="49" t="s">
        <v>560</v>
      </c>
      <c r="K86" s="50" t="str">
        <f t="shared" si="7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9"/>
        <v>37.369999999999997</v>
      </c>
      <c r="G87" s="54">
        <v>37.369999999999997</v>
      </c>
      <c r="H87" s="123">
        <v>1</v>
      </c>
      <c r="I87" s="55">
        <f t="shared" si="8"/>
        <v>37.369999999999997</v>
      </c>
      <c r="J87" s="49" t="s">
        <v>560</v>
      </c>
      <c r="K87" s="50" t="str">
        <f t="shared" si="7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9"/>
        <v>67.3</v>
      </c>
      <c r="G88" s="54">
        <v>67.3</v>
      </c>
      <c r="H88" s="123">
        <v>1</v>
      </c>
      <c r="I88" s="55">
        <f t="shared" si="8"/>
        <v>67.3</v>
      </c>
      <c r="J88" s="49" t="s">
        <v>560</v>
      </c>
      <c r="K88" s="50" t="str">
        <f t="shared" si="7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7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7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0">G91</f>
        <v>7.95</v>
      </c>
      <c r="G91" s="54">
        <v>7.95</v>
      </c>
      <c r="H91" s="123">
        <v>1</v>
      </c>
      <c r="I91" s="55">
        <f>H91*F91</f>
        <v>7.95</v>
      </c>
      <c r="J91" s="49" t="s">
        <v>560</v>
      </c>
      <c r="K91" s="50" t="str">
        <f t="shared" si="7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0"/>
        <v>11.23</v>
      </c>
      <c r="G92" s="54">
        <v>11.23</v>
      </c>
      <c r="H92" s="123">
        <v>1</v>
      </c>
      <c r="I92" s="55">
        <f>H92*F92</f>
        <v>11.23</v>
      </c>
      <c r="J92" s="49" t="s">
        <v>560</v>
      </c>
      <c r="K92" s="50" t="str">
        <f t="shared" si="7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0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7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7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1">H95*F95</f>
        <v>32.799999999999997</v>
      </c>
      <c r="J95" s="49" t="s">
        <v>560</v>
      </c>
      <c r="K95" s="50" t="str">
        <f t="shared" si="7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2">G96</f>
        <v>37.79</v>
      </c>
      <c r="G96" s="66">
        <v>37.79</v>
      </c>
      <c r="H96" s="123">
        <v>1</v>
      </c>
      <c r="I96" s="55">
        <f t="shared" si="11"/>
        <v>37.79</v>
      </c>
      <c r="J96" s="49" t="s">
        <v>560</v>
      </c>
      <c r="K96" s="50" t="str">
        <f t="shared" si="7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2"/>
        <v>52.31</v>
      </c>
      <c r="G97" s="66">
        <v>52.31</v>
      </c>
      <c r="H97" s="123">
        <v>1</v>
      </c>
      <c r="I97" s="55">
        <f t="shared" si="11"/>
        <v>52.31</v>
      </c>
      <c r="J97" s="49" t="s">
        <v>560</v>
      </c>
      <c r="K97" s="50" t="str">
        <f t="shared" si="7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2"/>
        <v>40.520000000000003</v>
      </c>
      <c r="G98" s="66">
        <v>40.520000000000003</v>
      </c>
      <c r="H98" s="123">
        <v>1</v>
      </c>
      <c r="I98" s="55">
        <f t="shared" si="11"/>
        <v>40.520000000000003</v>
      </c>
      <c r="J98" s="49" t="s">
        <v>560</v>
      </c>
      <c r="K98" s="50" t="str">
        <f t="shared" si="7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2"/>
        <v>49.74</v>
      </c>
      <c r="G99" s="56">
        <v>49.74</v>
      </c>
      <c r="H99" s="123">
        <v>1</v>
      </c>
      <c r="I99" s="55">
        <f t="shared" si="11"/>
        <v>49.74</v>
      </c>
      <c r="J99" s="49" t="s">
        <v>560</v>
      </c>
      <c r="K99" s="50" t="str">
        <f t="shared" si="7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2"/>
        <v>70.510000000000005</v>
      </c>
      <c r="G100" s="56">
        <v>70.510000000000005</v>
      </c>
      <c r="H100" s="123">
        <v>1</v>
      </c>
      <c r="I100" s="55">
        <f t="shared" si="11"/>
        <v>70.510000000000005</v>
      </c>
      <c r="J100" s="49" t="s">
        <v>560</v>
      </c>
      <c r="K100" s="50" t="str">
        <f t="shared" si="7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7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3">H102*F102</f>
        <v>20.89</v>
      </c>
      <c r="J102" s="49" t="s">
        <v>560</v>
      </c>
      <c r="K102" s="50" t="str">
        <f t="shared" si="7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4">G103</f>
        <v>17.350000000000001</v>
      </c>
      <c r="G103" s="54">
        <v>17.350000000000001</v>
      </c>
      <c r="H103" s="123">
        <v>1</v>
      </c>
      <c r="I103" s="55">
        <f t="shared" si="13"/>
        <v>17.350000000000001</v>
      </c>
      <c r="J103" s="49" t="s">
        <v>560</v>
      </c>
      <c r="K103" s="50" t="str">
        <f t="shared" si="7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4"/>
        <v>21.62</v>
      </c>
      <c r="G104" s="54">
        <v>21.62</v>
      </c>
      <c r="H104" s="123">
        <v>1</v>
      </c>
      <c r="I104" s="55">
        <f t="shared" si="13"/>
        <v>21.62</v>
      </c>
      <c r="J104" s="49" t="s">
        <v>560</v>
      </c>
      <c r="K104" s="50" t="str">
        <f t="shared" si="7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4"/>
        <v>17.41</v>
      </c>
      <c r="G105" s="54">
        <v>17.41</v>
      </c>
      <c r="H105" s="123">
        <v>1</v>
      </c>
      <c r="I105" s="55">
        <f t="shared" si="13"/>
        <v>17.41</v>
      </c>
      <c r="J105" s="49" t="s">
        <v>560</v>
      </c>
      <c r="K105" s="50" t="str">
        <f t="shared" si="7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4"/>
        <v>28.8</v>
      </c>
      <c r="G106" s="54">
        <v>28.8</v>
      </c>
      <c r="H106" s="123">
        <v>1</v>
      </c>
      <c r="I106" s="55">
        <f t="shared" si="13"/>
        <v>28.8</v>
      </c>
      <c r="J106" s="49" t="s">
        <v>560</v>
      </c>
      <c r="K106" s="50" t="str">
        <f t="shared" si="7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4"/>
        <v>19.149999999999999</v>
      </c>
      <c r="G107" s="54">
        <v>19.149999999999999</v>
      </c>
      <c r="H107" s="123">
        <v>1</v>
      </c>
      <c r="I107" s="55">
        <f t="shared" si="13"/>
        <v>19.149999999999999</v>
      </c>
      <c r="J107" s="49" t="s">
        <v>560</v>
      </c>
      <c r="K107" s="50" t="str">
        <f t="shared" si="7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4"/>
        <v>30.44</v>
      </c>
      <c r="G108" s="54">
        <v>30.44</v>
      </c>
      <c r="H108" s="123">
        <v>1</v>
      </c>
      <c r="I108" s="55">
        <f t="shared" si="13"/>
        <v>30.44</v>
      </c>
      <c r="J108" s="49" t="s">
        <v>560</v>
      </c>
      <c r="K108" s="50" t="str">
        <f t="shared" si="7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4"/>
        <v>34.270000000000003</v>
      </c>
      <c r="G109" s="54">
        <v>34.270000000000003</v>
      </c>
      <c r="H109" s="123">
        <v>6</v>
      </c>
      <c r="I109" s="55">
        <f t="shared" si="13"/>
        <v>205.62</v>
      </c>
      <c r="J109" s="49" t="s">
        <v>560</v>
      </c>
      <c r="K109" s="50" t="str">
        <f t="shared" si="7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4"/>
        <v>48.52</v>
      </c>
      <c r="G110" s="54">
        <v>48.52</v>
      </c>
      <c r="H110" s="123">
        <v>2</v>
      </c>
      <c r="I110" s="55">
        <f t="shared" si="13"/>
        <v>97.04</v>
      </c>
      <c r="J110" s="49" t="s">
        <v>560</v>
      </c>
      <c r="K110" s="50" t="str">
        <f t="shared" si="7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4"/>
        <v>98.59</v>
      </c>
      <c r="G111" s="54">
        <v>98.59</v>
      </c>
      <c r="H111" s="123">
        <v>1</v>
      </c>
      <c r="I111" s="55">
        <f t="shared" si="13"/>
        <v>98.59</v>
      </c>
      <c r="J111" s="49" t="s">
        <v>560</v>
      </c>
      <c r="K111" s="50" t="str">
        <f t="shared" si="7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4"/>
        <v>34.86</v>
      </c>
      <c r="G112" s="54">
        <v>34.86</v>
      </c>
      <c r="H112" s="123">
        <v>2</v>
      </c>
      <c r="I112" s="55">
        <f t="shared" si="13"/>
        <v>69.72</v>
      </c>
      <c r="J112" s="49" t="s">
        <v>560</v>
      </c>
      <c r="K112" s="50" t="str">
        <f t="shared" si="7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4"/>
        <v>39.29</v>
      </c>
      <c r="G113" s="54">
        <v>39.29</v>
      </c>
      <c r="H113" s="123">
        <v>1</v>
      </c>
      <c r="I113" s="55">
        <f t="shared" si="13"/>
        <v>39.29</v>
      </c>
      <c r="J113" s="49" t="s">
        <v>560</v>
      </c>
      <c r="K113" s="50" t="str">
        <f t="shared" si="7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4"/>
        <v>16.989999999999998</v>
      </c>
      <c r="G114" s="54">
        <v>16.989999999999998</v>
      </c>
      <c r="H114" s="123">
        <v>20</v>
      </c>
      <c r="I114" s="55">
        <f t="shared" si="13"/>
        <v>339.79999999999995</v>
      </c>
      <c r="J114" s="49" t="s">
        <v>560</v>
      </c>
      <c r="K114" s="50" t="str">
        <f t="shared" si="7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4"/>
        <v>22.78</v>
      </c>
      <c r="G115" s="54">
        <v>22.78</v>
      </c>
      <c r="H115" s="123">
        <v>147</v>
      </c>
      <c r="I115" s="55">
        <f t="shared" si="13"/>
        <v>3348.6600000000003</v>
      </c>
      <c r="J115" s="49" t="s">
        <v>560</v>
      </c>
      <c r="K115" s="50" t="str">
        <f t="shared" si="7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4"/>
        <v>18.690000000000001</v>
      </c>
      <c r="G116" s="54">
        <v>18.690000000000001</v>
      </c>
      <c r="H116" s="123">
        <v>1</v>
      </c>
      <c r="I116" s="55">
        <f t="shared" si="13"/>
        <v>18.690000000000001</v>
      </c>
      <c r="J116" s="49" t="s">
        <v>560</v>
      </c>
      <c r="K116" s="50" t="str">
        <f t="shared" si="7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4"/>
        <v>28.97</v>
      </c>
      <c r="G117" s="54">
        <v>28.97</v>
      </c>
      <c r="H117" s="123">
        <v>17</v>
      </c>
      <c r="I117" s="55">
        <f t="shared" si="13"/>
        <v>492.49</v>
      </c>
      <c r="J117" s="49" t="s">
        <v>560</v>
      </c>
      <c r="K117" s="50" t="str">
        <f t="shared" si="7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4"/>
        <v>30.78</v>
      </c>
      <c r="G118" s="54">
        <v>30.78</v>
      </c>
      <c r="H118" s="123">
        <v>1</v>
      </c>
      <c r="I118" s="55">
        <f t="shared" si="13"/>
        <v>30.78</v>
      </c>
      <c r="J118" s="49" t="s">
        <v>560</v>
      </c>
      <c r="K118" s="50" t="str">
        <f t="shared" si="7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4"/>
        <v>168.91</v>
      </c>
      <c r="G119" s="54">
        <v>168.91</v>
      </c>
      <c r="H119" s="123">
        <v>1</v>
      </c>
      <c r="I119" s="55">
        <f t="shared" si="13"/>
        <v>168.91</v>
      </c>
      <c r="J119" s="49" t="s">
        <v>560</v>
      </c>
      <c r="K119" s="50" t="str">
        <f t="shared" si="7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4"/>
        <v>192.3</v>
      </c>
      <c r="G120" s="54">
        <v>192.3</v>
      </c>
      <c r="H120" s="123">
        <v>5</v>
      </c>
      <c r="I120" s="55">
        <f t="shared" si="13"/>
        <v>961.5</v>
      </c>
      <c r="J120" s="49" t="s">
        <v>560</v>
      </c>
      <c r="K120" s="50" t="str">
        <f t="shared" si="7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4"/>
        <v>48.95</v>
      </c>
      <c r="G121" s="54">
        <v>48.95</v>
      </c>
      <c r="H121" s="123">
        <v>1</v>
      </c>
      <c r="I121" s="55">
        <f t="shared" si="13"/>
        <v>48.95</v>
      </c>
      <c r="J121" s="49" t="s">
        <v>560</v>
      </c>
      <c r="K121" s="50" t="str">
        <f t="shared" si="7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4"/>
        <v>88.81</v>
      </c>
      <c r="G122" s="54">
        <v>88.81</v>
      </c>
      <c r="H122" s="123">
        <v>74</v>
      </c>
      <c r="I122" s="55">
        <f t="shared" si="13"/>
        <v>6571.9400000000005</v>
      </c>
      <c r="J122" s="49" t="s">
        <v>560</v>
      </c>
      <c r="K122" s="50" t="str">
        <f t="shared" si="7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4"/>
        <v>24.34</v>
      </c>
      <c r="G123" s="54">
        <v>24.34</v>
      </c>
      <c r="H123" s="123">
        <v>1</v>
      </c>
      <c r="I123" s="55">
        <f t="shared" si="13"/>
        <v>24.34</v>
      </c>
      <c r="J123" s="49" t="s">
        <v>560</v>
      </c>
      <c r="K123" s="50" t="str">
        <f t="shared" si="7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4"/>
        <v>23.3</v>
      </c>
      <c r="G124" s="54">
        <v>23.3</v>
      </c>
      <c r="H124" s="123">
        <v>1</v>
      </c>
      <c r="I124" s="55">
        <f t="shared" si="13"/>
        <v>23.3</v>
      </c>
      <c r="J124" s="49" t="s">
        <v>560</v>
      </c>
      <c r="K124" s="50" t="str">
        <f t="shared" si="7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4"/>
        <v>419.04</v>
      </c>
      <c r="G125" s="54">
        <v>419.04</v>
      </c>
      <c r="H125" s="123">
        <v>1</v>
      </c>
      <c r="I125" s="55">
        <f t="shared" si="13"/>
        <v>419.04</v>
      </c>
      <c r="J125" s="49" t="s">
        <v>560</v>
      </c>
      <c r="K125" s="50" t="str">
        <f t="shared" si="7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4"/>
        <v>36.26</v>
      </c>
      <c r="G126" s="54">
        <v>36.26</v>
      </c>
      <c r="H126" s="123">
        <v>1</v>
      </c>
      <c r="I126" s="55">
        <f t="shared" si="13"/>
        <v>36.26</v>
      </c>
      <c r="J126" s="49" t="s">
        <v>560</v>
      </c>
      <c r="K126" s="50" t="str">
        <f t="shared" si="7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4"/>
        <v>48.46</v>
      </c>
      <c r="G127" s="54">
        <v>48.46</v>
      </c>
      <c r="H127" s="123">
        <v>1</v>
      </c>
      <c r="I127" s="55">
        <f t="shared" si="13"/>
        <v>48.46</v>
      </c>
      <c r="J127" s="49" t="s">
        <v>560</v>
      </c>
      <c r="K127" s="50" t="str">
        <f t="shared" si="7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4"/>
        <v>21.6</v>
      </c>
      <c r="G128" s="54">
        <v>21.6</v>
      </c>
      <c r="H128" s="123">
        <v>3</v>
      </c>
      <c r="I128" s="55">
        <f t="shared" si="13"/>
        <v>64.800000000000011</v>
      </c>
      <c r="J128" s="49" t="s">
        <v>560</v>
      </c>
      <c r="K128" s="50" t="str">
        <f t="shared" si="7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4"/>
        <v>40.97</v>
      </c>
      <c r="G129" s="54">
        <v>40.97</v>
      </c>
      <c r="H129" s="123">
        <v>5</v>
      </c>
      <c r="I129" s="55">
        <f t="shared" si="13"/>
        <v>204.85</v>
      </c>
      <c r="J129" s="49" t="s">
        <v>560</v>
      </c>
      <c r="K129" s="50" t="str">
        <f t="shared" si="7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4"/>
        <v>38.619999999999997</v>
      </c>
      <c r="G130" s="54">
        <v>38.619999999999997</v>
      </c>
      <c r="H130" s="123">
        <v>3</v>
      </c>
      <c r="I130" s="55">
        <f t="shared" si="13"/>
        <v>115.85999999999999</v>
      </c>
      <c r="J130" s="49" t="s">
        <v>560</v>
      </c>
      <c r="K130" s="50" t="str">
        <f t="shared" si="7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4"/>
        <v>26.18</v>
      </c>
      <c r="G131" s="54">
        <v>26.18</v>
      </c>
      <c r="H131" s="123">
        <v>61</v>
      </c>
      <c r="I131" s="55">
        <f t="shared" si="13"/>
        <v>1596.98</v>
      </c>
      <c r="J131" s="49" t="s">
        <v>560</v>
      </c>
      <c r="K131" s="50" t="str">
        <f t="shared" si="7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4"/>
        <v>19.190000000000001</v>
      </c>
      <c r="G132" s="54">
        <v>19.190000000000001</v>
      </c>
      <c r="H132" s="123">
        <v>1</v>
      </c>
      <c r="I132" s="55">
        <f t="shared" si="13"/>
        <v>19.190000000000001</v>
      </c>
      <c r="J132" s="49" t="s">
        <v>560</v>
      </c>
      <c r="K132" s="50" t="str">
        <f t="shared" si="7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4"/>
        <v>16.559999999999999</v>
      </c>
      <c r="G133" s="54">
        <v>16.559999999999999</v>
      </c>
      <c r="H133" s="123">
        <v>15</v>
      </c>
      <c r="I133" s="55">
        <f t="shared" si="13"/>
        <v>248.39999999999998</v>
      </c>
      <c r="J133" s="49" t="s">
        <v>560</v>
      </c>
      <c r="K133" s="50" t="str">
        <f t="shared" si="7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4"/>
        <v>98.3</v>
      </c>
      <c r="G134" s="54">
        <v>98.3</v>
      </c>
      <c r="H134" s="123">
        <v>1</v>
      </c>
      <c r="I134" s="55">
        <f t="shared" ref="I134:I165" si="15">H134*F134</f>
        <v>98.3</v>
      </c>
      <c r="J134" s="49" t="s">
        <v>560</v>
      </c>
      <c r="K134" s="50" t="str">
        <f t="shared" si="7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4"/>
        <v>41.94</v>
      </c>
      <c r="G135" s="54">
        <v>41.94</v>
      </c>
      <c r="H135" s="123">
        <v>1</v>
      </c>
      <c r="I135" s="55">
        <f t="shared" si="15"/>
        <v>41.94</v>
      </c>
      <c r="J135" s="49" t="s">
        <v>560</v>
      </c>
      <c r="K135" s="50" t="str">
        <f t="shared" si="7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4"/>
        <v>31.32</v>
      </c>
      <c r="G136" s="54">
        <v>31.32</v>
      </c>
      <c r="H136" s="123">
        <v>1</v>
      </c>
      <c r="I136" s="55">
        <f t="shared" si="15"/>
        <v>31.32</v>
      </c>
      <c r="J136" s="49" t="s">
        <v>560</v>
      </c>
      <c r="K136" s="50" t="str">
        <f t="shared" si="7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4"/>
        <v>32.159999999999997</v>
      </c>
      <c r="G137" s="54">
        <v>32.159999999999997</v>
      </c>
      <c r="H137" s="123">
        <v>1</v>
      </c>
      <c r="I137" s="55">
        <f t="shared" si="15"/>
        <v>32.159999999999997</v>
      </c>
      <c r="J137" s="49" t="s">
        <v>560</v>
      </c>
      <c r="K137" s="50" t="str">
        <f t="shared" ref="K137:K201" si="16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350</v>
      </c>
      <c r="G138" s="54">
        <v>540.5</v>
      </c>
      <c r="H138" s="123">
        <v>1</v>
      </c>
      <c r="I138" s="55">
        <f t="shared" si="15"/>
        <v>350</v>
      </c>
      <c r="J138" s="49" t="s">
        <v>560</v>
      </c>
      <c r="K138" s="50" t="str">
        <f t="shared" si="16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300</v>
      </c>
      <c r="G139" s="54">
        <v>464.88</v>
      </c>
      <c r="H139" s="123">
        <v>1</v>
      </c>
      <c r="I139" s="55">
        <f t="shared" si="15"/>
        <v>300</v>
      </c>
      <c r="J139" s="49" t="s">
        <v>560</v>
      </c>
      <c r="K139" s="50" t="str">
        <f t="shared" si="16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4"/>
        <v>104.92</v>
      </c>
      <c r="G140" s="54">
        <v>104.92</v>
      </c>
      <c r="H140" s="123">
        <v>1</v>
      </c>
      <c r="I140" s="55">
        <f t="shared" si="15"/>
        <v>104.92</v>
      </c>
      <c r="J140" s="49" t="s">
        <v>560</v>
      </c>
      <c r="K140" s="50" t="str">
        <f t="shared" si="16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4"/>
        <v>91.06</v>
      </c>
      <c r="G141" s="54">
        <v>91.06</v>
      </c>
      <c r="H141" s="123">
        <v>3</v>
      </c>
      <c r="I141" s="55">
        <f t="shared" si="15"/>
        <v>273.18</v>
      </c>
      <c r="J141" s="49" t="s">
        <v>560</v>
      </c>
      <c r="K141" s="50" t="str">
        <f t="shared" si="16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4"/>
        <v>146.18</v>
      </c>
      <c r="G142" s="54">
        <v>146.18</v>
      </c>
      <c r="H142" s="123">
        <v>1</v>
      </c>
      <c r="I142" s="55">
        <f t="shared" si="15"/>
        <v>146.18</v>
      </c>
      <c r="J142" s="49" t="s">
        <v>560</v>
      </c>
      <c r="K142" s="50" t="str">
        <f t="shared" si="16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4"/>
        <v>126</v>
      </c>
      <c r="G143" s="54">
        <v>126</v>
      </c>
      <c r="H143" s="123">
        <v>1</v>
      </c>
      <c r="I143" s="55">
        <f t="shared" si="15"/>
        <v>126</v>
      </c>
      <c r="J143" s="49" t="s">
        <v>560</v>
      </c>
      <c r="K143" s="50" t="str">
        <f t="shared" si="16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4"/>
        <v>101.51</v>
      </c>
      <c r="G144" s="54">
        <v>101.51</v>
      </c>
      <c r="H144" s="123">
        <v>1</v>
      </c>
      <c r="I144" s="55">
        <f t="shared" si="15"/>
        <v>101.51</v>
      </c>
      <c r="J144" s="49" t="s">
        <v>560</v>
      </c>
      <c r="K144" s="50" t="str">
        <f t="shared" si="16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4"/>
        <v>55.2</v>
      </c>
      <c r="G145" s="54">
        <v>55.2</v>
      </c>
      <c r="H145" s="123">
        <v>1</v>
      </c>
      <c r="I145" s="55">
        <f t="shared" si="15"/>
        <v>55.2</v>
      </c>
      <c r="J145" s="49" t="s">
        <v>560</v>
      </c>
      <c r="K145" s="50" t="str">
        <f t="shared" si="16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4"/>
        <v>62.14</v>
      </c>
      <c r="G146" s="54">
        <v>62.14</v>
      </c>
      <c r="H146" s="123">
        <v>1</v>
      </c>
      <c r="I146" s="55">
        <f t="shared" si="15"/>
        <v>62.14</v>
      </c>
      <c r="J146" s="49" t="s">
        <v>560</v>
      </c>
      <c r="K146" s="50" t="str">
        <f t="shared" si="16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4"/>
        <v>89.81</v>
      </c>
      <c r="G147" s="54">
        <v>89.81</v>
      </c>
      <c r="H147" s="123">
        <v>1</v>
      </c>
      <c r="I147" s="55">
        <f t="shared" si="15"/>
        <v>89.81</v>
      </c>
      <c r="J147" s="49" t="s">
        <v>560</v>
      </c>
      <c r="K147" s="50" t="str">
        <f t="shared" si="16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4"/>
        <v>97.02</v>
      </c>
      <c r="G148" s="54">
        <v>97.02</v>
      </c>
      <c r="H148" s="123">
        <v>1</v>
      </c>
      <c r="I148" s="55">
        <f t="shared" si="15"/>
        <v>97.02</v>
      </c>
      <c r="J148" s="49" t="s">
        <v>560</v>
      </c>
      <c r="K148" s="50" t="str">
        <f t="shared" si="16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4"/>
        <v>107</v>
      </c>
      <c r="G149" s="54">
        <v>107</v>
      </c>
      <c r="H149" s="123">
        <v>1</v>
      </c>
      <c r="I149" s="55">
        <f t="shared" si="15"/>
        <v>107</v>
      </c>
      <c r="J149" s="49" t="s">
        <v>560</v>
      </c>
      <c r="K149" s="50" t="str">
        <f t="shared" si="16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4"/>
        <v>85.51</v>
      </c>
      <c r="G150" s="54">
        <v>85.51</v>
      </c>
      <c r="H150" s="123">
        <v>15</v>
      </c>
      <c r="I150" s="55">
        <f t="shared" si="15"/>
        <v>1282.6500000000001</v>
      </c>
      <c r="J150" s="49" t="s">
        <v>560</v>
      </c>
      <c r="K150" s="50" t="str">
        <f t="shared" si="16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4"/>
        <v>86.76</v>
      </c>
      <c r="G151" s="54">
        <v>86.76</v>
      </c>
      <c r="H151" s="123">
        <v>1</v>
      </c>
      <c r="I151" s="55">
        <f t="shared" si="15"/>
        <v>86.76</v>
      </c>
      <c r="J151" s="49" t="s">
        <v>560</v>
      </c>
      <c r="K151" s="50" t="str">
        <f t="shared" si="16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4"/>
        <v>64.22</v>
      </c>
      <c r="G152" s="54">
        <v>64.22</v>
      </c>
      <c r="H152" s="123">
        <v>93</v>
      </c>
      <c r="I152" s="55">
        <f t="shared" si="15"/>
        <v>5972.46</v>
      </c>
      <c r="J152" s="49" t="s">
        <v>560</v>
      </c>
      <c r="K152" s="50" t="str">
        <f t="shared" si="16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4"/>
        <v>69.489999999999995</v>
      </c>
      <c r="G153" s="54">
        <v>69.489999999999995</v>
      </c>
      <c r="H153" s="123">
        <v>6</v>
      </c>
      <c r="I153" s="55">
        <f t="shared" si="15"/>
        <v>416.93999999999994</v>
      </c>
      <c r="J153" s="49" t="s">
        <v>560</v>
      </c>
      <c r="K153" s="50" t="str">
        <f t="shared" si="16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4"/>
        <v>182.96</v>
      </c>
      <c r="G154" s="54">
        <v>182.96</v>
      </c>
      <c r="H154" s="123">
        <v>1</v>
      </c>
      <c r="I154" s="55">
        <f t="shared" si="15"/>
        <v>182.96</v>
      </c>
      <c r="J154" s="49" t="s">
        <v>560</v>
      </c>
      <c r="K154" s="50" t="str">
        <f t="shared" si="16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4"/>
        <v>73.14</v>
      </c>
      <c r="G155" s="54">
        <v>73.14</v>
      </c>
      <c r="H155" s="123">
        <v>1</v>
      </c>
      <c r="I155" s="55">
        <f t="shared" si="15"/>
        <v>73.14</v>
      </c>
      <c r="J155" s="49" t="s">
        <v>560</v>
      </c>
      <c r="K155" s="50" t="str">
        <f t="shared" si="16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4"/>
        <v>107.68</v>
      </c>
      <c r="G156" s="54">
        <v>107.68</v>
      </c>
      <c r="H156" s="123">
        <v>1</v>
      </c>
      <c r="I156" s="55">
        <f t="shared" si="15"/>
        <v>107.68</v>
      </c>
      <c r="J156" s="49" t="s">
        <v>560</v>
      </c>
      <c r="K156" s="50" t="str">
        <f t="shared" si="16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4"/>
        <v>116.51</v>
      </c>
      <c r="G157" s="54">
        <v>116.51</v>
      </c>
      <c r="H157" s="123">
        <v>1</v>
      </c>
      <c r="I157" s="55">
        <f t="shared" si="15"/>
        <v>116.51</v>
      </c>
      <c r="J157" s="49" t="s">
        <v>560</v>
      </c>
      <c r="K157" s="50" t="str">
        <f t="shared" si="16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4"/>
        <v>145.51</v>
      </c>
      <c r="G158" s="54">
        <v>145.51</v>
      </c>
      <c r="H158" s="123">
        <v>1</v>
      </c>
      <c r="I158" s="55">
        <f t="shared" si="15"/>
        <v>145.51</v>
      </c>
      <c r="J158" s="49" t="s">
        <v>560</v>
      </c>
      <c r="K158" s="50" t="str">
        <f t="shared" si="16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4"/>
        <v>28.84</v>
      </c>
      <c r="G159" s="54">
        <v>28.84</v>
      </c>
      <c r="H159" s="123">
        <v>3</v>
      </c>
      <c r="I159" s="55">
        <f t="shared" si="15"/>
        <v>86.52</v>
      </c>
      <c r="J159" s="49" t="s">
        <v>560</v>
      </c>
      <c r="K159" s="50" t="str">
        <f t="shared" si="16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4"/>
        <v>48.4</v>
      </c>
      <c r="G160" s="54">
        <v>48.4</v>
      </c>
      <c r="H160" s="123">
        <v>130</v>
      </c>
      <c r="I160" s="55">
        <f t="shared" si="15"/>
        <v>6292</v>
      </c>
      <c r="J160" s="49" t="s">
        <v>560</v>
      </c>
      <c r="K160" s="50" t="str">
        <f t="shared" si="16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4"/>
        <v>5.59</v>
      </c>
      <c r="G161" s="54">
        <v>5.59</v>
      </c>
      <c r="H161" s="123">
        <v>1447</v>
      </c>
      <c r="I161" s="55">
        <f t="shared" si="15"/>
        <v>8088.73</v>
      </c>
      <c r="J161" s="49" t="s">
        <v>560</v>
      </c>
      <c r="K161" s="50" t="str">
        <f t="shared" si="16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4"/>
        <v>18</v>
      </c>
      <c r="G162" s="54">
        <v>18</v>
      </c>
      <c r="H162" s="123">
        <v>1</v>
      </c>
      <c r="I162" s="55">
        <f t="shared" si="15"/>
        <v>18</v>
      </c>
      <c r="J162" s="49" t="s">
        <v>560</v>
      </c>
      <c r="K162" s="50" t="str">
        <f t="shared" si="16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4"/>
        <v>17.059999999999999</v>
      </c>
      <c r="G163" s="54">
        <v>17.059999999999999</v>
      </c>
      <c r="H163" s="123">
        <v>231</v>
      </c>
      <c r="I163" s="55">
        <f t="shared" si="15"/>
        <v>3940.8599999999997</v>
      </c>
      <c r="J163" s="49" t="s">
        <v>560</v>
      </c>
      <c r="K163" s="50" t="str">
        <f t="shared" si="16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4"/>
        <v>20.91</v>
      </c>
      <c r="G164" s="54">
        <v>20.91</v>
      </c>
      <c r="H164" s="123">
        <v>4</v>
      </c>
      <c r="I164" s="55">
        <f t="shared" si="15"/>
        <v>83.64</v>
      </c>
      <c r="J164" s="49" t="s">
        <v>560</v>
      </c>
      <c r="K164" s="50" t="str">
        <f t="shared" si="16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4"/>
        <v>4.8099999999999996</v>
      </c>
      <c r="G165" s="54">
        <v>4.8099999999999996</v>
      </c>
      <c r="H165" s="123">
        <v>23</v>
      </c>
      <c r="I165" s="55">
        <f t="shared" si="15"/>
        <v>110.63</v>
      </c>
      <c r="J165" s="49" t="s">
        <v>560</v>
      </c>
      <c r="K165" s="50" t="str">
        <f t="shared" si="16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4"/>
        <v>21.07</v>
      </c>
      <c r="G166" s="54">
        <v>21.07</v>
      </c>
      <c r="H166" s="123">
        <v>46</v>
      </c>
      <c r="I166" s="55">
        <f t="shared" ref="I166:I167" si="17">H166*F166</f>
        <v>969.22</v>
      </c>
      <c r="J166" s="49" t="s">
        <v>560</v>
      </c>
      <c r="K166" s="50" t="str">
        <f t="shared" si="16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8">G167</f>
        <v>177.16</v>
      </c>
      <c r="G167" s="54">
        <v>177.16</v>
      </c>
      <c r="H167" s="123">
        <v>48</v>
      </c>
      <c r="I167" s="55">
        <f t="shared" si="17"/>
        <v>8503.68</v>
      </c>
      <c r="J167" s="49" t="s">
        <v>560</v>
      </c>
      <c r="K167" s="50" t="str">
        <f t="shared" si="16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6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v>2785.9</v>
      </c>
      <c r="G169" s="54">
        <v>2785.9</v>
      </c>
      <c r="H169" s="123">
        <v>9</v>
      </c>
      <c r="I169" s="55">
        <f>H169*F169</f>
        <v>25073.100000000002</v>
      </c>
      <c r="J169" s="49" t="s">
        <v>560</v>
      </c>
      <c r="K169" s="50" t="str">
        <f t="shared" si="16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6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2550</v>
      </c>
      <c r="G171" s="54">
        <v>2557.75</v>
      </c>
      <c r="H171" s="123">
        <v>4</v>
      </c>
      <c r="I171" s="55">
        <f>H171*F171</f>
        <v>10200</v>
      </c>
      <c r="J171" s="49" t="s">
        <v>560</v>
      </c>
      <c r="K171" s="50" t="str">
        <f t="shared" si="16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v>970</v>
      </c>
      <c r="G172" s="54">
        <v>971.47</v>
      </c>
      <c r="H172" s="123">
        <v>10</v>
      </c>
      <c r="I172" s="55">
        <f>H172*F172</f>
        <v>9700</v>
      </c>
      <c r="J172" s="49" t="s">
        <v>560</v>
      </c>
      <c r="K172" s="50" t="str">
        <f t="shared" si="16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6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13</v>
      </c>
      <c r="I174" s="55">
        <f t="shared" ref="I174:I179" si="19">H174*F174</f>
        <v>100.36</v>
      </c>
      <c r="J174" s="49" t="s">
        <v>560</v>
      </c>
      <c r="K174" s="50" t="str">
        <f t="shared" si="16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0">G175</f>
        <v>6.53</v>
      </c>
      <c r="G175" s="54">
        <v>6.53</v>
      </c>
      <c r="H175" s="123">
        <v>1</v>
      </c>
      <c r="I175" s="55">
        <f t="shared" si="19"/>
        <v>6.53</v>
      </c>
      <c r="J175" s="49" t="s">
        <v>560</v>
      </c>
      <c r="K175" s="50" t="str">
        <f t="shared" si="16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0"/>
        <v>9.67</v>
      </c>
      <c r="G176" s="54">
        <v>9.67</v>
      </c>
      <c r="H176" s="123">
        <v>4</v>
      </c>
      <c r="I176" s="55">
        <f t="shared" si="19"/>
        <v>38.68</v>
      </c>
      <c r="J176" s="49" t="s">
        <v>560</v>
      </c>
      <c r="K176" s="50" t="str">
        <f t="shared" si="16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0"/>
        <v>8.4700000000000006</v>
      </c>
      <c r="G177" s="54">
        <v>8.4700000000000006</v>
      </c>
      <c r="H177" s="123">
        <v>1</v>
      </c>
      <c r="I177" s="55">
        <f t="shared" si="19"/>
        <v>8.4700000000000006</v>
      </c>
      <c r="J177" s="49" t="s">
        <v>560</v>
      </c>
      <c r="K177" s="50" t="str">
        <f t="shared" si="16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0"/>
        <v>17.22</v>
      </c>
      <c r="G178" s="54">
        <v>17.22</v>
      </c>
      <c r="H178" s="123">
        <v>1</v>
      </c>
      <c r="I178" s="55">
        <f t="shared" si="19"/>
        <v>17.22</v>
      </c>
      <c r="J178" s="49" t="s">
        <v>560</v>
      </c>
      <c r="K178" s="50" t="str">
        <f t="shared" si="16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0"/>
        <v>15.34</v>
      </c>
      <c r="G179" s="54">
        <v>15.34</v>
      </c>
      <c r="H179" s="123">
        <v>1</v>
      </c>
      <c r="I179" s="55">
        <f t="shared" si="19"/>
        <v>15.34</v>
      </c>
      <c r="J179" s="49" t="s">
        <v>560</v>
      </c>
      <c r="K179" s="50" t="str">
        <f t="shared" si="16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6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900</v>
      </c>
      <c r="G181" s="54">
        <v>1022.3</v>
      </c>
      <c r="H181" s="123">
        <v>5</v>
      </c>
      <c r="I181" s="55">
        <f>H181*F181</f>
        <v>4500</v>
      </c>
      <c r="J181" s="49" t="s">
        <v>560</v>
      </c>
      <c r="K181" s="50" t="str">
        <f t="shared" si="16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1">G182</f>
        <v>1079.24</v>
      </c>
      <c r="G182" s="54">
        <v>1079.24</v>
      </c>
      <c r="H182" s="123">
        <v>9</v>
      </c>
      <c r="I182" s="55">
        <f>H182*F182</f>
        <v>9713.16</v>
      </c>
      <c r="J182" s="49" t="s">
        <v>560</v>
      </c>
      <c r="K182" s="50" t="str">
        <f t="shared" si="16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1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6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1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6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6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11</v>
      </c>
      <c r="I186" s="55">
        <f>H186*F186</f>
        <v>1741.96</v>
      </c>
      <c r="J186" s="49" t="s">
        <v>560</v>
      </c>
      <c r="K186" s="50" t="str">
        <f t="shared" si="16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6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2400</v>
      </c>
      <c r="G188" s="54">
        <v>3074.91</v>
      </c>
      <c r="H188" s="123">
        <v>1</v>
      </c>
      <c r="I188" s="55">
        <f>H188*F188</f>
        <v>2400</v>
      </c>
      <c r="J188" s="49" t="s">
        <v>560</v>
      </c>
      <c r="K188" s="50" t="str">
        <f t="shared" si="16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3000</v>
      </c>
      <c r="G189" s="54">
        <v>3679.01</v>
      </c>
      <c r="H189" s="123">
        <v>1</v>
      </c>
      <c r="I189" s="55">
        <f>H189*F189</f>
        <v>3000</v>
      </c>
      <c r="J189" s="49" t="s">
        <v>560</v>
      </c>
      <c r="K189" s="50" t="str">
        <f t="shared" si="16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6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16</v>
      </c>
      <c r="I191" s="55">
        <f>H191*F191</f>
        <v>1098.8800000000001</v>
      </c>
      <c r="J191" s="49" t="s">
        <v>560</v>
      </c>
      <c r="K191" s="50" t="str">
        <f t="shared" si="16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6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6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6</v>
      </c>
      <c r="I194" s="55">
        <f t="shared" ref="I194:I225" si="22">H194*F194</f>
        <v>22.080000000000002</v>
      </c>
      <c r="J194" s="49" t="s">
        <v>560</v>
      </c>
      <c r="K194" s="50" t="str">
        <f t="shared" si="16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3">G195</f>
        <v>3.68</v>
      </c>
      <c r="G195" s="54">
        <v>3.68</v>
      </c>
      <c r="H195" s="123">
        <v>16</v>
      </c>
      <c r="I195" s="55">
        <f t="shared" si="22"/>
        <v>58.88</v>
      </c>
      <c r="J195" s="49" t="s">
        <v>560</v>
      </c>
      <c r="K195" s="50" t="str">
        <f t="shared" si="16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3"/>
        <v>3.67</v>
      </c>
      <c r="G196" s="54">
        <v>3.67</v>
      </c>
      <c r="H196" s="123">
        <v>39</v>
      </c>
      <c r="I196" s="55">
        <f t="shared" si="22"/>
        <v>143.13</v>
      </c>
      <c r="J196" s="49" t="s">
        <v>560</v>
      </c>
      <c r="K196" s="50" t="str">
        <f t="shared" si="16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3"/>
        <v>3.66</v>
      </c>
      <c r="G197" s="54">
        <v>3.66</v>
      </c>
      <c r="H197" s="123">
        <v>51</v>
      </c>
      <c r="I197" s="55">
        <f t="shared" si="22"/>
        <v>186.66</v>
      </c>
      <c r="J197" s="49" t="s">
        <v>560</v>
      </c>
      <c r="K197" s="50" t="str">
        <f t="shared" si="16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3"/>
        <v>3.66</v>
      </c>
      <c r="G198" s="54">
        <v>3.66</v>
      </c>
      <c r="H198" s="123">
        <v>109</v>
      </c>
      <c r="I198" s="55">
        <f t="shared" si="22"/>
        <v>398.94</v>
      </c>
      <c r="J198" s="49" t="s">
        <v>560</v>
      </c>
      <c r="K198" s="50" t="str">
        <f t="shared" si="16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3"/>
        <v>3.66</v>
      </c>
      <c r="G199" s="54">
        <v>3.66</v>
      </c>
      <c r="H199" s="123">
        <v>25</v>
      </c>
      <c r="I199" s="55">
        <f t="shared" si="22"/>
        <v>91.5</v>
      </c>
      <c r="J199" s="49" t="s">
        <v>560</v>
      </c>
      <c r="K199" s="50" t="str">
        <f t="shared" si="16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3"/>
        <v>3.65</v>
      </c>
      <c r="G200" s="54">
        <v>3.65</v>
      </c>
      <c r="H200" s="123">
        <v>405</v>
      </c>
      <c r="I200" s="55">
        <f t="shared" si="22"/>
        <v>1478.25</v>
      </c>
      <c r="J200" s="49" t="s">
        <v>560</v>
      </c>
      <c r="K200" s="50" t="str">
        <f t="shared" si="16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3"/>
        <v>3.66</v>
      </c>
      <c r="G201" s="54">
        <v>3.66</v>
      </c>
      <c r="H201" s="123">
        <v>68</v>
      </c>
      <c r="I201" s="55">
        <f t="shared" si="22"/>
        <v>248.88</v>
      </c>
      <c r="J201" s="49" t="s">
        <v>560</v>
      </c>
      <c r="K201" s="50" t="str">
        <f t="shared" si="16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3"/>
        <v>3.64</v>
      </c>
      <c r="G202" s="54">
        <v>3.64</v>
      </c>
      <c r="H202" s="123">
        <v>113</v>
      </c>
      <c r="I202" s="55">
        <f t="shared" si="22"/>
        <v>411.32</v>
      </c>
      <c r="J202" s="49" t="s">
        <v>560</v>
      </c>
      <c r="K202" s="50" t="str">
        <f t="shared" ref="K202:K265" si="2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3"/>
        <v>4.8099999999999996</v>
      </c>
      <c r="G203" s="54">
        <v>4.8099999999999996</v>
      </c>
      <c r="H203" s="123">
        <v>42</v>
      </c>
      <c r="I203" s="55">
        <f t="shared" si="22"/>
        <v>202.01999999999998</v>
      </c>
      <c r="J203" s="49" t="s">
        <v>560</v>
      </c>
      <c r="K203" s="50" t="str">
        <f t="shared" si="2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3"/>
        <v>4.8099999999999996</v>
      </c>
      <c r="G204" s="54">
        <v>4.8099999999999996</v>
      </c>
      <c r="H204" s="123">
        <v>71</v>
      </c>
      <c r="I204" s="55">
        <f t="shared" si="22"/>
        <v>341.51</v>
      </c>
      <c r="J204" s="49" t="s">
        <v>560</v>
      </c>
      <c r="K204" s="50" t="str">
        <f t="shared" si="2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3"/>
        <v>6.97</v>
      </c>
      <c r="G205" s="54">
        <v>6.97</v>
      </c>
      <c r="H205" s="123">
        <v>1</v>
      </c>
      <c r="I205" s="55">
        <f t="shared" si="22"/>
        <v>6.97</v>
      </c>
      <c r="J205" s="49" t="s">
        <v>560</v>
      </c>
      <c r="K205" s="50" t="str">
        <f t="shared" si="2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3"/>
        <v>5.93</v>
      </c>
      <c r="G206" s="54">
        <v>5.93</v>
      </c>
      <c r="H206" s="123">
        <v>1</v>
      </c>
      <c r="I206" s="55">
        <f t="shared" si="22"/>
        <v>5.93</v>
      </c>
      <c r="J206" s="49" t="s">
        <v>560</v>
      </c>
      <c r="K206" s="50" t="str">
        <f t="shared" si="2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3"/>
        <v>5.93</v>
      </c>
      <c r="G207" s="54">
        <v>5.93</v>
      </c>
      <c r="H207" s="123">
        <v>1</v>
      </c>
      <c r="I207" s="55">
        <f t="shared" si="22"/>
        <v>5.93</v>
      </c>
      <c r="J207" s="49" t="s">
        <v>560</v>
      </c>
      <c r="K207" s="50" t="str">
        <f t="shared" si="2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3"/>
        <v>5.93</v>
      </c>
      <c r="G208" s="54">
        <v>5.93</v>
      </c>
      <c r="H208" s="123">
        <v>1</v>
      </c>
      <c r="I208" s="55">
        <f t="shared" si="22"/>
        <v>5.93</v>
      </c>
      <c r="J208" s="49" t="s">
        <v>560</v>
      </c>
      <c r="K208" s="50" t="str">
        <f t="shared" si="2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3"/>
        <v>5.93</v>
      </c>
      <c r="G209" s="54">
        <v>5.93</v>
      </c>
      <c r="H209" s="123">
        <v>1</v>
      </c>
      <c r="I209" s="55">
        <f t="shared" si="22"/>
        <v>5.93</v>
      </c>
      <c r="J209" s="49" t="s">
        <v>560</v>
      </c>
      <c r="K209" s="50" t="str">
        <f t="shared" si="2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3"/>
        <v>5.93</v>
      </c>
      <c r="G210" s="54">
        <v>5.93</v>
      </c>
      <c r="H210" s="123">
        <v>1</v>
      </c>
      <c r="I210" s="55">
        <f t="shared" si="22"/>
        <v>5.93</v>
      </c>
      <c r="J210" s="49" t="s">
        <v>560</v>
      </c>
      <c r="K210" s="50" t="str">
        <f t="shared" si="2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3"/>
        <v>5.94</v>
      </c>
      <c r="G211" s="54">
        <v>5.94</v>
      </c>
      <c r="H211" s="123">
        <v>1</v>
      </c>
      <c r="I211" s="55">
        <f t="shared" si="22"/>
        <v>5.94</v>
      </c>
      <c r="J211" s="49" t="s">
        <v>560</v>
      </c>
      <c r="K211" s="50" t="str">
        <f t="shared" si="2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3"/>
        <v>5.94</v>
      </c>
      <c r="G212" s="54">
        <v>5.94</v>
      </c>
      <c r="H212" s="123">
        <v>1</v>
      </c>
      <c r="I212" s="55">
        <f t="shared" si="22"/>
        <v>5.94</v>
      </c>
      <c r="J212" s="49" t="s">
        <v>560</v>
      </c>
      <c r="K212" s="50" t="str">
        <f t="shared" si="2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3"/>
        <v>5.92</v>
      </c>
      <c r="G213" s="54">
        <v>5.92</v>
      </c>
      <c r="H213" s="123">
        <v>1</v>
      </c>
      <c r="I213" s="55">
        <f t="shared" si="22"/>
        <v>5.92</v>
      </c>
      <c r="J213" s="49" t="s">
        <v>560</v>
      </c>
      <c r="K213" s="50" t="str">
        <f t="shared" si="2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3"/>
        <v>5.94</v>
      </c>
      <c r="G214" s="54">
        <v>5.94</v>
      </c>
      <c r="H214" s="123">
        <v>1</v>
      </c>
      <c r="I214" s="55">
        <f t="shared" si="22"/>
        <v>5.94</v>
      </c>
      <c r="J214" s="49" t="s">
        <v>560</v>
      </c>
      <c r="K214" s="50" t="str">
        <f t="shared" si="2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3"/>
        <v>7.68</v>
      </c>
      <c r="G215" s="54">
        <v>7.68</v>
      </c>
      <c r="H215" s="123">
        <v>3</v>
      </c>
      <c r="I215" s="55">
        <f t="shared" si="22"/>
        <v>23.04</v>
      </c>
      <c r="J215" s="49" t="s">
        <v>560</v>
      </c>
      <c r="K215" s="50" t="str">
        <f t="shared" si="2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3"/>
        <v>7.69</v>
      </c>
      <c r="G216" s="54">
        <v>7.69</v>
      </c>
      <c r="H216" s="123">
        <v>1</v>
      </c>
      <c r="I216" s="55">
        <f t="shared" si="22"/>
        <v>7.69</v>
      </c>
      <c r="J216" s="49" t="s">
        <v>560</v>
      </c>
      <c r="K216" s="50" t="str">
        <f t="shared" si="2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3"/>
        <v>7.5</v>
      </c>
      <c r="G217" s="54">
        <v>7.5</v>
      </c>
      <c r="H217" s="123">
        <v>81</v>
      </c>
      <c r="I217" s="55">
        <f t="shared" si="22"/>
        <v>607.5</v>
      </c>
      <c r="J217" s="49" t="s">
        <v>560</v>
      </c>
      <c r="K217" s="50" t="str">
        <f t="shared" si="2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3"/>
        <v>10.44</v>
      </c>
      <c r="G218" s="54">
        <v>10.44</v>
      </c>
      <c r="H218" s="123">
        <v>1</v>
      </c>
      <c r="I218" s="55">
        <f t="shared" si="22"/>
        <v>10.44</v>
      </c>
      <c r="J218" s="49" t="s">
        <v>560</v>
      </c>
      <c r="K218" s="50" t="str">
        <f t="shared" si="2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3"/>
        <v>10.5</v>
      </c>
      <c r="G219" s="54">
        <v>10.5</v>
      </c>
      <c r="H219" s="123">
        <v>1</v>
      </c>
      <c r="I219" s="55">
        <f t="shared" si="22"/>
        <v>10.5</v>
      </c>
      <c r="J219" s="49" t="s">
        <v>560</v>
      </c>
      <c r="K219" s="50" t="str">
        <f t="shared" si="2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3"/>
        <v>10.45</v>
      </c>
      <c r="G220" s="54">
        <v>10.45</v>
      </c>
      <c r="H220" s="123">
        <v>1</v>
      </c>
      <c r="I220" s="55">
        <f t="shared" si="22"/>
        <v>10.45</v>
      </c>
      <c r="J220" s="49" t="s">
        <v>560</v>
      </c>
      <c r="K220" s="50" t="str">
        <f t="shared" si="2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3"/>
        <v>10.5</v>
      </c>
      <c r="G221" s="54">
        <v>10.5</v>
      </c>
      <c r="H221" s="123">
        <v>1</v>
      </c>
      <c r="I221" s="55">
        <f t="shared" si="22"/>
        <v>10.5</v>
      </c>
      <c r="J221" s="49" t="s">
        <v>560</v>
      </c>
      <c r="K221" s="50" t="str">
        <f t="shared" si="2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3"/>
        <v>10.47</v>
      </c>
      <c r="G222" s="54">
        <v>10.47</v>
      </c>
      <c r="H222" s="123">
        <v>1</v>
      </c>
      <c r="I222" s="55">
        <f t="shared" si="22"/>
        <v>10.47</v>
      </c>
      <c r="J222" s="49" t="s">
        <v>560</v>
      </c>
      <c r="K222" s="50" t="str">
        <f t="shared" si="2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3"/>
        <v>10.5</v>
      </c>
      <c r="G223" s="54">
        <v>10.5</v>
      </c>
      <c r="H223" s="123">
        <v>1</v>
      </c>
      <c r="I223" s="55">
        <f t="shared" si="22"/>
        <v>10.5</v>
      </c>
      <c r="J223" s="49" t="s">
        <v>560</v>
      </c>
      <c r="K223" s="50" t="str">
        <f t="shared" si="2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3"/>
        <v>10.5</v>
      </c>
      <c r="G224" s="54">
        <v>10.5</v>
      </c>
      <c r="H224" s="123">
        <v>1</v>
      </c>
      <c r="I224" s="55">
        <f t="shared" si="22"/>
        <v>10.5</v>
      </c>
      <c r="J224" s="49" t="s">
        <v>560</v>
      </c>
      <c r="K224" s="50" t="str">
        <f t="shared" si="2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3"/>
        <v>10.46</v>
      </c>
      <c r="G225" s="54">
        <v>10.46</v>
      </c>
      <c r="H225" s="123">
        <v>1</v>
      </c>
      <c r="I225" s="55">
        <f t="shared" si="22"/>
        <v>10.46</v>
      </c>
      <c r="J225" s="49" t="s">
        <v>560</v>
      </c>
      <c r="K225" s="50" t="str">
        <f t="shared" si="2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3"/>
        <v>12.26</v>
      </c>
      <c r="G226" s="54">
        <v>12.26</v>
      </c>
      <c r="H226" s="123">
        <v>6</v>
      </c>
      <c r="I226" s="55">
        <f t="shared" ref="I226:I247" si="25">H226*F226</f>
        <v>73.56</v>
      </c>
      <c r="J226" s="49" t="s">
        <v>560</v>
      </c>
      <c r="K226" s="50" t="str">
        <f t="shared" si="2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3"/>
        <v>12.26</v>
      </c>
      <c r="G227" s="54">
        <v>12.26</v>
      </c>
      <c r="H227" s="123">
        <v>1</v>
      </c>
      <c r="I227" s="55">
        <f t="shared" si="25"/>
        <v>12.26</v>
      </c>
      <c r="J227" s="49" t="s">
        <v>560</v>
      </c>
      <c r="K227" s="50" t="str">
        <f t="shared" si="2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3"/>
        <v>12.9</v>
      </c>
      <c r="G228" s="54">
        <v>12.9</v>
      </c>
      <c r="H228" s="123">
        <v>18</v>
      </c>
      <c r="I228" s="55">
        <f t="shared" si="25"/>
        <v>232.20000000000002</v>
      </c>
      <c r="J228" s="49" t="s">
        <v>560</v>
      </c>
      <c r="K228" s="50" t="str">
        <f t="shared" si="2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3"/>
        <v>17.53</v>
      </c>
      <c r="G229" s="54">
        <v>17.53</v>
      </c>
      <c r="H229" s="123">
        <v>1</v>
      </c>
      <c r="I229" s="55">
        <f t="shared" si="25"/>
        <v>17.53</v>
      </c>
      <c r="J229" s="49" t="s">
        <v>560</v>
      </c>
      <c r="K229" s="50" t="str">
        <f t="shared" si="2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3"/>
        <v>17.53</v>
      </c>
      <c r="G230" s="54">
        <v>17.53</v>
      </c>
      <c r="H230" s="123">
        <v>1</v>
      </c>
      <c r="I230" s="55">
        <f t="shared" si="25"/>
        <v>17.53</v>
      </c>
      <c r="J230" s="49" t="s">
        <v>560</v>
      </c>
      <c r="K230" s="50" t="str">
        <f t="shared" si="2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3"/>
        <v>17.53</v>
      </c>
      <c r="G231" s="54">
        <v>17.53</v>
      </c>
      <c r="H231" s="123">
        <v>1</v>
      </c>
      <c r="I231" s="55">
        <f t="shared" si="25"/>
        <v>17.53</v>
      </c>
      <c r="J231" s="49" t="s">
        <v>560</v>
      </c>
      <c r="K231" s="50" t="str">
        <f t="shared" si="2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3"/>
        <v>17.53</v>
      </c>
      <c r="G232" s="54">
        <v>17.53</v>
      </c>
      <c r="H232" s="123">
        <v>1</v>
      </c>
      <c r="I232" s="55">
        <f t="shared" si="25"/>
        <v>17.53</v>
      </c>
      <c r="J232" s="49" t="s">
        <v>560</v>
      </c>
      <c r="K232" s="50" t="str">
        <f t="shared" si="2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3"/>
        <v>17.53</v>
      </c>
      <c r="G233" s="54">
        <v>17.53</v>
      </c>
      <c r="H233" s="123">
        <v>1</v>
      </c>
      <c r="I233" s="55">
        <f t="shared" si="25"/>
        <v>17.53</v>
      </c>
      <c r="J233" s="49" t="s">
        <v>560</v>
      </c>
      <c r="K233" s="50" t="str">
        <f t="shared" si="2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3"/>
        <v>17.53</v>
      </c>
      <c r="G234" s="54">
        <v>17.53</v>
      </c>
      <c r="H234" s="123">
        <v>1</v>
      </c>
      <c r="I234" s="55">
        <f t="shared" si="25"/>
        <v>17.53</v>
      </c>
      <c r="J234" s="49" t="s">
        <v>560</v>
      </c>
      <c r="K234" s="50" t="str">
        <f t="shared" si="2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3"/>
        <v>17.53</v>
      </c>
      <c r="G235" s="54">
        <v>17.53</v>
      </c>
      <c r="H235" s="123">
        <v>1</v>
      </c>
      <c r="I235" s="55">
        <f t="shared" si="25"/>
        <v>17.53</v>
      </c>
      <c r="J235" s="49" t="s">
        <v>560</v>
      </c>
      <c r="K235" s="50" t="str">
        <f t="shared" si="2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3"/>
        <v>17.53</v>
      </c>
      <c r="G236" s="54">
        <v>17.53</v>
      </c>
      <c r="H236" s="123">
        <v>1</v>
      </c>
      <c r="I236" s="55">
        <f t="shared" si="25"/>
        <v>17.53</v>
      </c>
      <c r="J236" s="49" t="s">
        <v>560</v>
      </c>
      <c r="K236" s="50" t="str">
        <f t="shared" si="2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3"/>
        <v>23.14</v>
      </c>
      <c r="G237" s="54">
        <v>23.14</v>
      </c>
      <c r="H237" s="123">
        <v>1</v>
      </c>
      <c r="I237" s="55">
        <f t="shared" si="25"/>
        <v>23.14</v>
      </c>
      <c r="J237" s="49" t="s">
        <v>560</v>
      </c>
      <c r="K237" s="50" t="str">
        <f t="shared" si="2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3"/>
        <v>23.12</v>
      </c>
      <c r="G238" s="54">
        <v>23.12</v>
      </c>
      <c r="H238" s="123">
        <v>12</v>
      </c>
      <c r="I238" s="55">
        <f t="shared" si="25"/>
        <v>277.44</v>
      </c>
      <c r="J238" s="49" t="s">
        <v>560</v>
      </c>
      <c r="K238" s="50" t="str">
        <f t="shared" si="2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3"/>
        <v>86.46</v>
      </c>
      <c r="G239" s="54">
        <v>86.46</v>
      </c>
      <c r="H239" s="123">
        <v>1</v>
      </c>
      <c r="I239" s="55">
        <f t="shared" si="25"/>
        <v>86.46</v>
      </c>
      <c r="J239" s="49" t="s">
        <v>560</v>
      </c>
      <c r="K239" s="50" t="str">
        <f t="shared" si="2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3"/>
        <v>86.34</v>
      </c>
      <c r="G240" s="54">
        <v>86.34</v>
      </c>
      <c r="H240" s="123">
        <v>1</v>
      </c>
      <c r="I240" s="55">
        <f t="shared" si="25"/>
        <v>86.34</v>
      </c>
      <c r="J240" s="49" t="s">
        <v>560</v>
      </c>
      <c r="K240" s="50" t="str">
        <f t="shared" si="2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3"/>
        <v>89.13</v>
      </c>
      <c r="G241" s="54">
        <v>89.13</v>
      </c>
      <c r="H241" s="123">
        <v>1</v>
      </c>
      <c r="I241" s="55">
        <f t="shared" si="25"/>
        <v>89.13</v>
      </c>
      <c r="J241" s="49" t="s">
        <v>560</v>
      </c>
      <c r="K241" s="50" t="str">
        <f t="shared" si="2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3"/>
        <v>89.13</v>
      </c>
      <c r="G242" s="54">
        <v>89.13</v>
      </c>
      <c r="H242" s="123">
        <v>1</v>
      </c>
      <c r="I242" s="55">
        <f t="shared" si="25"/>
        <v>89.13</v>
      </c>
      <c r="J242" s="49" t="s">
        <v>560</v>
      </c>
      <c r="K242" s="50" t="str">
        <f t="shared" si="2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3"/>
        <v>115.59</v>
      </c>
      <c r="G243" s="54">
        <v>115.59</v>
      </c>
      <c r="H243" s="123">
        <v>1</v>
      </c>
      <c r="I243" s="55">
        <f t="shared" si="25"/>
        <v>115.59</v>
      </c>
      <c r="J243" s="49" t="s">
        <v>560</v>
      </c>
      <c r="K243" s="50" t="str">
        <f t="shared" si="2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3"/>
        <v>124.14</v>
      </c>
      <c r="G244" s="54">
        <v>124.14</v>
      </c>
      <c r="H244" s="123">
        <v>1</v>
      </c>
      <c r="I244" s="55">
        <f t="shared" si="25"/>
        <v>124.14</v>
      </c>
      <c r="J244" s="49" t="s">
        <v>560</v>
      </c>
      <c r="K244" s="50" t="str">
        <f t="shared" si="2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3"/>
        <v>26.88</v>
      </c>
      <c r="G245" s="54">
        <v>26.88</v>
      </c>
      <c r="H245" s="123">
        <v>1</v>
      </c>
      <c r="I245" s="55">
        <f t="shared" si="25"/>
        <v>26.88</v>
      </c>
      <c r="J245" s="49" t="s">
        <v>560</v>
      </c>
      <c r="K245" s="50" t="str">
        <f t="shared" si="2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3"/>
        <v>26.88</v>
      </c>
      <c r="G246" s="54">
        <v>26.88</v>
      </c>
      <c r="H246" s="123">
        <v>1</v>
      </c>
      <c r="I246" s="55">
        <f t="shared" si="25"/>
        <v>26.88</v>
      </c>
      <c r="J246" s="49" t="s">
        <v>560</v>
      </c>
      <c r="K246" s="50" t="str">
        <f t="shared" si="2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3"/>
        <v>29.46</v>
      </c>
      <c r="G247" s="54">
        <v>29.46</v>
      </c>
      <c r="H247" s="123">
        <v>1</v>
      </c>
      <c r="I247" s="55">
        <f t="shared" si="25"/>
        <v>29.46</v>
      </c>
      <c r="J247" s="49" t="s">
        <v>560</v>
      </c>
      <c r="K247" s="50" t="str">
        <f t="shared" si="2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6">H249*F249</f>
        <v>85.69</v>
      </c>
      <c r="J249" s="49" t="s">
        <v>560</v>
      </c>
      <c r="K249" s="50" t="str">
        <f t="shared" si="2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7">G250</f>
        <v>85.69</v>
      </c>
      <c r="G250" s="54">
        <v>85.69</v>
      </c>
      <c r="H250" s="123">
        <v>1</v>
      </c>
      <c r="I250" s="55">
        <f t="shared" si="26"/>
        <v>85.69</v>
      </c>
      <c r="J250" s="49" t="s">
        <v>560</v>
      </c>
      <c r="K250" s="50" t="str">
        <f t="shared" si="2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7"/>
        <v>85.69</v>
      </c>
      <c r="G251" s="54">
        <v>85.69</v>
      </c>
      <c r="H251" s="123">
        <v>1</v>
      </c>
      <c r="I251" s="55">
        <f t="shared" si="26"/>
        <v>85.69</v>
      </c>
      <c r="J251" s="49" t="s">
        <v>560</v>
      </c>
      <c r="K251" s="50" t="str">
        <f t="shared" si="2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7"/>
        <v>85.87</v>
      </c>
      <c r="G252" s="54">
        <v>85.87</v>
      </c>
      <c r="H252" s="123">
        <v>1</v>
      </c>
      <c r="I252" s="55">
        <f t="shared" si="26"/>
        <v>85.87</v>
      </c>
      <c r="J252" s="49" t="s">
        <v>560</v>
      </c>
      <c r="K252" s="50" t="str">
        <f t="shared" si="2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7"/>
        <v>85.87</v>
      </c>
      <c r="G253" s="54">
        <v>85.87</v>
      </c>
      <c r="H253" s="123">
        <v>1</v>
      </c>
      <c r="I253" s="55">
        <f t="shared" si="26"/>
        <v>85.87</v>
      </c>
      <c r="J253" s="49" t="s">
        <v>560</v>
      </c>
      <c r="K253" s="50" t="str">
        <f t="shared" si="2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7"/>
        <v>84.24</v>
      </c>
      <c r="G254" s="54">
        <v>84.24</v>
      </c>
      <c r="H254" s="123">
        <v>1</v>
      </c>
      <c r="I254" s="55">
        <f t="shared" si="26"/>
        <v>84.24</v>
      </c>
      <c r="J254" s="49" t="s">
        <v>560</v>
      </c>
      <c r="K254" s="50" t="str">
        <f t="shared" si="2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7"/>
        <v>84.24</v>
      </c>
      <c r="G255" s="54">
        <v>84.24</v>
      </c>
      <c r="H255" s="123">
        <v>1</v>
      </c>
      <c r="I255" s="55">
        <f t="shared" si="26"/>
        <v>84.24</v>
      </c>
      <c r="J255" s="49" t="s">
        <v>560</v>
      </c>
      <c r="K255" s="50" t="str">
        <f t="shared" si="2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7"/>
        <v>87.54</v>
      </c>
      <c r="G256" s="54">
        <v>87.54</v>
      </c>
      <c r="H256" s="123">
        <v>1</v>
      </c>
      <c r="I256" s="55">
        <f t="shared" si="26"/>
        <v>87.54</v>
      </c>
      <c r="J256" s="49" t="s">
        <v>560</v>
      </c>
      <c r="K256" s="50" t="str">
        <f t="shared" si="2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7"/>
        <v>117.99</v>
      </c>
      <c r="G257" s="54">
        <v>117.99</v>
      </c>
      <c r="H257" s="123">
        <v>1</v>
      </c>
      <c r="I257" s="55">
        <f t="shared" si="26"/>
        <v>117.99</v>
      </c>
      <c r="J257" s="49" t="s">
        <v>560</v>
      </c>
      <c r="K257" s="50" t="str">
        <f t="shared" si="2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7"/>
        <v>126.05</v>
      </c>
      <c r="G258" s="54">
        <v>126.05</v>
      </c>
      <c r="H258" s="123">
        <v>1</v>
      </c>
      <c r="I258" s="55">
        <f t="shared" si="26"/>
        <v>126.05</v>
      </c>
      <c r="J258" s="49" t="s">
        <v>560</v>
      </c>
      <c r="K258" s="50" t="str">
        <f t="shared" si="2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4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45</v>
      </c>
      <c r="G260" s="76">
        <v>61.09</v>
      </c>
      <c r="H260" s="126">
        <v>36</v>
      </c>
      <c r="I260" s="77">
        <f t="shared" ref="I260:I285" si="28">H260*F260</f>
        <v>1620</v>
      </c>
      <c r="J260" s="112" t="s">
        <v>560</v>
      </c>
      <c r="K260" s="50" t="str">
        <f t="shared" si="24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v>45</v>
      </c>
      <c r="G261" s="54">
        <v>61.01</v>
      </c>
      <c r="H261" s="123">
        <v>59</v>
      </c>
      <c r="I261" s="55">
        <f t="shared" si="28"/>
        <v>2655</v>
      </c>
      <c r="J261" s="49" t="s">
        <v>560</v>
      </c>
      <c r="K261" s="50" t="str">
        <f t="shared" si="24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ref="F262:F292" si="29">G262</f>
        <v>61.28</v>
      </c>
      <c r="G262" s="54">
        <v>61.28</v>
      </c>
      <c r="H262" s="123">
        <v>15</v>
      </c>
      <c r="I262" s="55">
        <f t="shared" si="28"/>
        <v>919.2</v>
      </c>
      <c r="J262" s="49" t="s">
        <v>560</v>
      </c>
      <c r="K262" s="50" t="str">
        <f t="shared" si="24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29"/>
        <v>61.31</v>
      </c>
      <c r="G263" s="54">
        <v>61.31</v>
      </c>
      <c r="H263" s="123">
        <v>12</v>
      </c>
      <c r="I263" s="55">
        <f t="shared" si="28"/>
        <v>735.72</v>
      </c>
      <c r="J263" s="49" t="s">
        <v>560</v>
      </c>
      <c r="K263" s="50" t="str">
        <f t="shared" si="24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29"/>
        <v>63.06</v>
      </c>
      <c r="G264" s="54">
        <v>63.06</v>
      </c>
      <c r="H264" s="123">
        <v>1</v>
      </c>
      <c r="I264" s="55">
        <f t="shared" si="28"/>
        <v>63.06</v>
      </c>
      <c r="J264" s="49" t="s">
        <v>560</v>
      </c>
      <c r="K264" s="50" t="str">
        <f t="shared" si="24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29"/>
        <v>64.709999999999994</v>
      </c>
      <c r="G265" s="54">
        <v>64.709999999999994</v>
      </c>
      <c r="H265" s="123">
        <v>3</v>
      </c>
      <c r="I265" s="55">
        <f t="shared" si="28"/>
        <v>194.13</v>
      </c>
      <c r="J265" s="49" t="s">
        <v>560</v>
      </c>
      <c r="K265" s="50" t="str">
        <f t="shared" si="24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29"/>
        <v>70.64</v>
      </c>
      <c r="G266" s="54">
        <v>70.64</v>
      </c>
      <c r="H266" s="123">
        <v>3</v>
      </c>
      <c r="I266" s="55">
        <f t="shared" si="28"/>
        <v>211.92000000000002</v>
      </c>
      <c r="J266" s="49" t="s">
        <v>560</v>
      </c>
      <c r="K266" s="50" t="str">
        <f t="shared" ref="K266:K330" si="30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29"/>
        <v>78.55</v>
      </c>
      <c r="G267" s="54">
        <v>78.55</v>
      </c>
      <c r="H267" s="123">
        <v>9</v>
      </c>
      <c r="I267" s="55">
        <f t="shared" si="28"/>
        <v>706.94999999999993</v>
      </c>
      <c r="J267" s="49" t="s">
        <v>560</v>
      </c>
      <c r="K267" s="50" t="str">
        <f t="shared" si="30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29"/>
        <v>82.11</v>
      </c>
      <c r="G268" s="54">
        <v>82.11</v>
      </c>
      <c r="H268" s="123">
        <v>1</v>
      </c>
      <c r="I268" s="55">
        <f t="shared" si="28"/>
        <v>82.11</v>
      </c>
      <c r="J268" s="49" t="s">
        <v>560</v>
      </c>
      <c r="K268" s="50" t="str">
        <f t="shared" si="30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29"/>
        <v>95.83</v>
      </c>
      <c r="G269" s="54">
        <v>95.83</v>
      </c>
      <c r="H269" s="123">
        <v>1</v>
      </c>
      <c r="I269" s="55">
        <f t="shared" si="28"/>
        <v>95.83</v>
      </c>
      <c r="J269" s="49" t="s">
        <v>560</v>
      </c>
      <c r="K269" s="50" t="str">
        <f t="shared" si="30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29"/>
        <v>103.9</v>
      </c>
      <c r="G270" s="54">
        <v>103.9</v>
      </c>
      <c r="H270" s="123">
        <v>1</v>
      </c>
      <c r="I270" s="55">
        <f t="shared" si="28"/>
        <v>103.9</v>
      </c>
      <c r="J270" s="49" t="s">
        <v>560</v>
      </c>
      <c r="K270" s="50" t="str">
        <f t="shared" si="30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29"/>
        <v>19.399999999999999</v>
      </c>
      <c r="G271" s="54">
        <v>19.399999999999999</v>
      </c>
      <c r="H271" s="123">
        <v>1</v>
      </c>
      <c r="I271" s="55">
        <f t="shared" si="28"/>
        <v>19.399999999999999</v>
      </c>
      <c r="J271" s="49" t="s">
        <v>560</v>
      </c>
      <c r="K271" s="50" t="str">
        <f t="shared" si="30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29"/>
        <v>19.399999999999999</v>
      </c>
      <c r="G272" s="54">
        <v>19.399999999999999</v>
      </c>
      <c r="H272" s="123">
        <v>1</v>
      </c>
      <c r="I272" s="55">
        <f t="shared" si="28"/>
        <v>19.399999999999999</v>
      </c>
      <c r="J272" s="49" t="s">
        <v>560</v>
      </c>
      <c r="K272" s="50" t="str">
        <f t="shared" si="30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29"/>
        <v>19.399999999999999</v>
      </c>
      <c r="G273" s="54">
        <v>19.399999999999999</v>
      </c>
      <c r="H273" s="123">
        <v>1</v>
      </c>
      <c r="I273" s="55">
        <f t="shared" si="28"/>
        <v>19.399999999999999</v>
      </c>
      <c r="J273" s="49" t="s">
        <v>560</v>
      </c>
      <c r="K273" s="50" t="str">
        <f t="shared" si="30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29"/>
        <v>19.43</v>
      </c>
      <c r="G274" s="54">
        <v>19.43</v>
      </c>
      <c r="H274" s="123">
        <v>1</v>
      </c>
      <c r="I274" s="55">
        <f t="shared" si="28"/>
        <v>19.43</v>
      </c>
      <c r="J274" s="49" t="s">
        <v>560</v>
      </c>
      <c r="K274" s="50" t="str">
        <f t="shared" si="30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29"/>
        <v>19.43</v>
      </c>
      <c r="G275" s="54">
        <v>19.43</v>
      </c>
      <c r="H275" s="123">
        <v>1</v>
      </c>
      <c r="I275" s="55">
        <f t="shared" si="28"/>
        <v>19.43</v>
      </c>
      <c r="J275" s="49" t="s">
        <v>560</v>
      </c>
      <c r="K275" s="50" t="str">
        <f t="shared" si="30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29"/>
        <v>19.47</v>
      </c>
      <c r="G276" s="54">
        <v>19.47</v>
      </c>
      <c r="H276" s="123">
        <v>1</v>
      </c>
      <c r="I276" s="55">
        <f t="shared" si="28"/>
        <v>19.47</v>
      </c>
      <c r="J276" s="49" t="s">
        <v>560</v>
      </c>
      <c r="K276" s="50" t="str">
        <f t="shared" si="30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29"/>
        <v>19.47</v>
      </c>
      <c r="G277" s="54">
        <v>19.47</v>
      </c>
      <c r="H277" s="123">
        <v>1</v>
      </c>
      <c r="I277" s="55">
        <f t="shared" si="28"/>
        <v>19.47</v>
      </c>
      <c r="J277" s="49" t="s">
        <v>560</v>
      </c>
      <c r="K277" s="50" t="str">
        <f t="shared" si="30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29"/>
        <v>19.47</v>
      </c>
      <c r="G278" s="54">
        <v>19.47</v>
      </c>
      <c r="H278" s="123">
        <v>1</v>
      </c>
      <c r="I278" s="55">
        <f t="shared" si="28"/>
        <v>19.47</v>
      </c>
      <c r="J278" s="49" t="s">
        <v>560</v>
      </c>
      <c r="K278" s="50" t="str">
        <f t="shared" si="30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29"/>
        <v>31.42</v>
      </c>
      <c r="G279" s="54">
        <v>31.42</v>
      </c>
      <c r="H279" s="123">
        <v>1</v>
      </c>
      <c r="I279" s="55">
        <f t="shared" si="28"/>
        <v>31.42</v>
      </c>
      <c r="J279" s="49" t="s">
        <v>560</v>
      </c>
      <c r="K279" s="50" t="str">
        <f t="shared" si="30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29"/>
        <v>31.37</v>
      </c>
      <c r="G280" s="54">
        <v>31.37</v>
      </c>
      <c r="H280" s="123">
        <v>1</v>
      </c>
      <c r="I280" s="55">
        <f t="shared" si="28"/>
        <v>31.37</v>
      </c>
      <c r="J280" s="49" t="s">
        <v>560</v>
      </c>
      <c r="K280" s="50" t="str">
        <f t="shared" si="30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29"/>
        <v>31.37</v>
      </c>
      <c r="G281" s="54">
        <v>31.37</v>
      </c>
      <c r="H281" s="123">
        <v>1</v>
      </c>
      <c r="I281" s="55">
        <f t="shared" si="28"/>
        <v>31.37</v>
      </c>
      <c r="J281" s="49" t="s">
        <v>560</v>
      </c>
      <c r="K281" s="50" t="str">
        <f t="shared" si="30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29"/>
        <v>48.31</v>
      </c>
      <c r="G282" s="54">
        <v>48.31</v>
      </c>
      <c r="H282" s="123">
        <v>1</v>
      </c>
      <c r="I282" s="55">
        <f t="shared" si="28"/>
        <v>48.31</v>
      </c>
      <c r="J282" s="49" t="s">
        <v>560</v>
      </c>
      <c r="K282" s="50" t="str">
        <f t="shared" si="30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29"/>
        <v>48.21</v>
      </c>
      <c r="G283" s="54">
        <v>48.21</v>
      </c>
      <c r="H283" s="123">
        <v>1</v>
      </c>
      <c r="I283" s="55">
        <f t="shared" si="28"/>
        <v>48.21</v>
      </c>
      <c r="J283" s="49" t="s">
        <v>560</v>
      </c>
      <c r="K283" s="50" t="str">
        <f t="shared" si="30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29"/>
        <v>73.709999999999994</v>
      </c>
      <c r="G284" s="54">
        <v>73.709999999999994</v>
      </c>
      <c r="H284" s="123">
        <v>1</v>
      </c>
      <c r="I284" s="55">
        <f t="shared" si="28"/>
        <v>73.709999999999994</v>
      </c>
      <c r="J284" s="49" t="s">
        <v>560</v>
      </c>
      <c r="K284" s="50" t="str">
        <f t="shared" si="30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29"/>
        <v>25.96</v>
      </c>
      <c r="G285" s="54">
        <v>25.96</v>
      </c>
      <c r="H285" s="123">
        <v>1</v>
      </c>
      <c r="I285" s="55">
        <f t="shared" si="28"/>
        <v>25.96</v>
      </c>
      <c r="J285" s="49" t="s">
        <v>560</v>
      </c>
      <c r="K285" s="50" t="str">
        <f t="shared" si="30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29"/>
        <v>7.15</v>
      </c>
      <c r="G286" s="54">
        <v>7.15</v>
      </c>
      <c r="H286" s="123">
        <v>5</v>
      </c>
      <c r="I286" s="55">
        <f>H286*F286</f>
        <v>35.75</v>
      </c>
      <c r="J286" s="49" t="s">
        <v>560</v>
      </c>
      <c r="K286" s="50" t="str">
        <f t="shared" si="30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29"/>
        <v>7.14</v>
      </c>
      <c r="G287" s="54">
        <v>7.14</v>
      </c>
      <c r="H287" s="123">
        <v>5</v>
      </c>
      <c r="I287" s="55">
        <f t="shared" ref="I287:I292" si="31">H287*F287</f>
        <v>35.699999999999996</v>
      </c>
      <c r="J287" s="49" t="s">
        <v>560</v>
      </c>
      <c r="K287" s="50" t="str">
        <f t="shared" si="30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29"/>
        <v>7.14</v>
      </c>
      <c r="G288" s="54">
        <v>7.14</v>
      </c>
      <c r="H288" s="123">
        <v>5</v>
      </c>
      <c r="I288" s="55">
        <f t="shared" si="31"/>
        <v>35.699999999999996</v>
      </c>
      <c r="J288" s="49" t="s">
        <v>560</v>
      </c>
      <c r="K288" s="50" t="str">
        <f t="shared" si="30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29"/>
        <v>8.57</v>
      </c>
      <c r="G289" s="54">
        <v>8.57</v>
      </c>
      <c r="H289" s="123">
        <v>5</v>
      </c>
      <c r="I289" s="55">
        <f t="shared" si="31"/>
        <v>42.85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29"/>
        <v>8.57</v>
      </c>
      <c r="G290" s="54">
        <v>8.57</v>
      </c>
      <c r="H290" s="123">
        <v>5</v>
      </c>
      <c r="I290" s="55">
        <f t="shared" si="31"/>
        <v>42.85</v>
      </c>
      <c r="J290" s="49" t="s">
        <v>560</v>
      </c>
      <c r="K290" s="50" t="str">
        <f t="shared" si="30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29"/>
        <v>8.57</v>
      </c>
      <c r="G291" s="59">
        <v>8.57</v>
      </c>
      <c r="H291" s="124">
        <v>6</v>
      </c>
      <c r="I291" s="55">
        <f t="shared" si="31"/>
        <v>51.42</v>
      </c>
      <c r="J291" s="49" t="s">
        <v>560</v>
      </c>
      <c r="K291" s="50" t="str">
        <f t="shared" si="30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29"/>
        <v>11.43</v>
      </c>
      <c r="G292" s="59">
        <v>11.43</v>
      </c>
      <c r="H292" s="124">
        <v>7</v>
      </c>
      <c r="I292" s="60">
        <f t="shared" si="31"/>
        <v>80.009999999999991</v>
      </c>
      <c r="J292" s="136" t="s">
        <v>560</v>
      </c>
      <c r="K292" s="50" t="str">
        <f t="shared" si="30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0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39</v>
      </c>
      <c r="I294" s="55">
        <f>H294*F294</f>
        <v>2442.5700000000002</v>
      </c>
      <c r="J294" s="49" t="s">
        <v>560</v>
      </c>
      <c r="K294" s="50" t="str">
        <f t="shared" si="30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0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0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255</v>
      </c>
      <c r="I297" s="55">
        <f>H297*F297</f>
        <v>6369.9000000000005</v>
      </c>
      <c r="J297" s="49" t="s">
        <v>560</v>
      </c>
      <c r="K297" s="50" t="str">
        <f t="shared" si="30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0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2">H299*F299</f>
        <v>41.75</v>
      </c>
      <c r="J299" s="49" t="s">
        <v>560</v>
      </c>
      <c r="K299" s="50" t="str">
        <f t="shared" si="30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3">G300</f>
        <v>43.49</v>
      </c>
      <c r="G300" s="54">
        <v>43.49</v>
      </c>
      <c r="H300" s="123">
        <v>1</v>
      </c>
      <c r="I300" s="55">
        <f t="shared" si="32"/>
        <v>43.49</v>
      </c>
      <c r="J300" s="49" t="s">
        <v>560</v>
      </c>
      <c r="K300" s="50" t="str">
        <f t="shared" si="30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3"/>
        <v>47.78</v>
      </c>
      <c r="G301" s="54">
        <v>47.78</v>
      </c>
      <c r="H301" s="123">
        <v>1</v>
      </c>
      <c r="I301" s="55">
        <f t="shared" si="32"/>
        <v>47.78</v>
      </c>
      <c r="J301" s="49" t="s">
        <v>560</v>
      </c>
      <c r="K301" s="50" t="str">
        <f t="shared" si="30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3"/>
        <v>52.43</v>
      </c>
      <c r="G302" s="54">
        <v>52.43</v>
      </c>
      <c r="H302" s="123">
        <v>1</v>
      </c>
      <c r="I302" s="55">
        <f t="shared" si="32"/>
        <v>52.43</v>
      </c>
      <c r="J302" s="49" t="s">
        <v>560</v>
      </c>
      <c r="K302" s="50" t="str">
        <f t="shared" si="30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3"/>
        <v>59.33</v>
      </c>
      <c r="G303" s="54">
        <v>59.33</v>
      </c>
      <c r="H303" s="123">
        <v>1</v>
      </c>
      <c r="I303" s="55">
        <f t="shared" si="32"/>
        <v>59.33</v>
      </c>
      <c r="J303" s="49" t="s">
        <v>560</v>
      </c>
      <c r="K303" s="50" t="str">
        <f t="shared" si="30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3"/>
        <v>93.3</v>
      </c>
      <c r="G304" s="54">
        <v>93.3</v>
      </c>
      <c r="H304" s="123">
        <v>1</v>
      </c>
      <c r="I304" s="55">
        <f t="shared" si="32"/>
        <v>93.3</v>
      </c>
      <c r="J304" s="49" t="s">
        <v>560</v>
      </c>
      <c r="K304" s="50" t="str">
        <f t="shared" si="30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3"/>
        <v>68.489999999999995</v>
      </c>
      <c r="G305" s="54">
        <v>68.489999999999995</v>
      </c>
      <c r="H305" s="123">
        <v>1</v>
      </c>
      <c r="I305" s="55">
        <f t="shared" si="32"/>
        <v>68.489999999999995</v>
      </c>
      <c r="J305" s="49" t="s">
        <v>560</v>
      </c>
      <c r="K305" s="50" t="str">
        <f t="shared" si="30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3"/>
        <v>128.08000000000001</v>
      </c>
      <c r="G306" s="54">
        <v>128.08000000000001</v>
      </c>
      <c r="H306" s="123">
        <v>1</v>
      </c>
      <c r="I306" s="55">
        <f t="shared" si="32"/>
        <v>128.08000000000001</v>
      </c>
      <c r="J306" s="49" t="s">
        <v>560</v>
      </c>
      <c r="K306" s="50" t="str">
        <f t="shared" si="30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3"/>
        <v>136.47999999999999</v>
      </c>
      <c r="G307" s="54">
        <v>136.47999999999999</v>
      </c>
      <c r="H307" s="123">
        <v>1</v>
      </c>
      <c r="I307" s="55">
        <f t="shared" si="32"/>
        <v>136.47999999999999</v>
      </c>
      <c r="J307" s="49" t="s">
        <v>560</v>
      </c>
      <c r="K307" s="50" t="str">
        <f t="shared" si="30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3"/>
        <v>270.35000000000002</v>
      </c>
      <c r="G308" s="54">
        <v>270.35000000000002</v>
      </c>
      <c r="H308" s="123">
        <v>1</v>
      </c>
      <c r="I308" s="55">
        <f t="shared" si="32"/>
        <v>270.35000000000002</v>
      </c>
      <c r="J308" s="49" t="s">
        <v>560</v>
      </c>
      <c r="K308" s="50" t="str">
        <f t="shared" si="30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3"/>
        <v>76.900000000000006</v>
      </c>
      <c r="G309" s="54">
        <v>76.900000000000006</v>
      </c>
      <c r="H309" s="123">
        <v>1</v>
      </c>
      <c r="I309" s="55">
        <f t="shared" si="32"/>
        <v>76.900000000000006</v>
      </c>
      <c r="J309" s="49" t="s">
        <v>560</v>
      </c>
      <c r="K309" s="50" t="str">
        <f t="shared" si="30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3"/>
        <v>85.78</v>
      </c>
      <c r="G310" s="54">
        <v>85.78</v>
      </c>
      <c r="H310" s="123">
        <v>1</v>
      </c>
      <c r="I310" s="55">
        <f t="shared" si="32"/>
        <v>85.78</v>
      </c>
      <c r="J310" s="49" t="s">
        <v>560</v>
      </c>
      <c r="K310" s="50" t="str">
        <f t="shared" si="30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3"/>
        <v>103.53</v>
      </c>
      <c r="G311" s="54">
        <v>103.53</v>
      </c>
      <c r="H311" s="123">
        <v>1</v>
      </c>
      <c r="I311" s="55">
        <f t="shared" si="32"/>
        <v>103.53</v>
      </c>
      <c r="J311" s="49" t="s">
        <v>560</v>
      </c>
      <c r="K311" s="50" t="str">
        <f t="shared" si="30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0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4">H313*F313</f>
        <v>1.43</v>
      </c>
      <c r="J313" s="49" t="s">
        <v>560</v>
      </c>
      <c r="K313" s="50" t="str">
        <f t="shared" si="30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5">G314</f>
        <v>2.34</v>
      </c>
      <c r="G314" s="54">
        <v>2.34</v>
      </c>
      <c r="H314" s="123">
        <v>1</v>
      </c>
      <c r="I314" s="55">
        <f t="shared" si="34"/>
        <v>2.34</v>
      </c>
      <c r="J314" s="49" t="s">
        <v>560</v>
      </c>
      <c r="K314" s="50" t="str">
        <f t="shared" si="30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5"/>
        <v>2.5099999999999998</v>
      </c>
      <c r="G315" s="54">
        <v>2.5099999999999998</v>
      </c>
      <c r="H315" s="123">
        <v>1</v>
      </c>
      <c r="I315" s="55">
        <f t="shared" si="34"/>
        <v>2.5099999999999998</v>
      </c>
      <c r="J315" s="49" t="s">
        <v>560</v>
      </c>
      <c r="K315" s="50" t="str">
        <f t="shared" si="30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5"/>
        <v>4.3099999999999996</v>
      </c>
      <c r="G316" s="54">
        <v>4.3099999999999996</v>
      </c>
      <c r="H316" s="123">
        <v>1</v>
      </c>
      <c r="I316" s="55">
        <f t="shared" si="34"/>
        <v>4.3099999999999996</v>
      </c>
      <c r="J316" s="49" t="s">
        <v>560</v>
      </c>
      <c r="K316" s="50" t="str">
        <f t="shared" si="30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5"/>
        <v>8.1</v>
      </c>
      <c r="G317" s="54">
        <v>8.1</v>
      </c>
      <c r="H317" s="123">
        <v>1</v>
      </c>
      <c r="I317" s="55">
        <f t="shared" si="34"/>
        <v>8.1</v>
      </c>
      <c r="J317" s="49" t="s">
        <v>560</v>
      </c>
      <c r="K317" s="50" t="str">
        <f t="shared" si="30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5"/>
        <v>10.78</v>
      </c>
      <c r="G318" s="54">
        <v>10.78</v>
      </c>
      <c r="H318" s="123">
        <v>1</v>
      </c>
      <c r="I318" s="55">
        <f t="shared" si="34"/>
        <v>10.78</v>
      </c>
      <c r="J318" s="49" t="s">
        <v>560</v>
      </c>
      <c r="K318" s="50" t="str">
        <f t="shared" si="30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5"/>
        <v>13.42</v>
      </c>
      <c r="G319" s="54">
        <v>13.42</v>
      </c>
      <c r="H319" s="123">
        <v>1</v>
      </c>
      <c r="I319" s="55">
        <f t="shared" si="34"/>
        <v>13.42</v>
      </c>
      <c r="J319" s="49" t="s">
        <v>560</v>
      </c>
      <c r="K319" s="50" t="str">
        <f t="shared" si="30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0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6">H321*F321</f>
        <v>698.63</v>
      </c>
      <c r="J321" s="49" t="s">
        <v>560</v>
      </c>
      <c r="K321" s="50" t="str">
        <f t="shared" si="30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v>650</v>
      </c>
      <c r="G322" s="54">
        <v>747.56</v>
      </c>
      <c r="H322" s="123">
        <v>26</v>
      </c>
      <c r="I322" s="55">
        <f t="shared" si="36"/>
        <v>16900</v>
      </c>
      <c r="J322" s="49" t="s">
        <v>560</v>
      </c>
      <c r="K322" s="50" t="str">
        <f t="shared" si="30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ref="F323:F369" si="37">G323</f>
        <v>809.14</v>
      </c>
      <c r="G323" s="54">
        <v>809.14</v>
      </c>
      <c r="H323" s="123">
        <v>1</v>
      </c>
      <c r="I323" s="55">
        <f t="shared" si="36"/>
        <v>809.14</v>
      </c>
      <c r="J323" s="49" t="s">
        <v>560</v>
      </c>
      <c r="K323" s="50" t="str">
        <f t="shared" si="30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7"/>
        <v>665.37</v>
      </c>
      <c r="G324" s="54">
        <v>665.37</v>
      </c>
      <c r="H324" s="123">
        <v>1</v>
      </c>
      <c r="I324" s="55">
        <f t="shared" si="36"/>
        <v>665.37</v>
      </c>
      <c r="J324" s="49" t="s">
        <v>560</v>
      </c>
      <c r="K324" s="50" t="str">
        <f t="shared" si="30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7"/>
        <v>716.83</v>
      </c>
      <c r="G325" s="54">
        <v>716.83</v>
      </c>
      <c r="H325" s="123">
        <v>1</v>
      </c>
      <c r="I325" s="55">
        <f t="shared" si="36"/>
        <v>716.83</v>
      </c>
      <c r="J325" s="49" t="s">
        <v>560</v>
      </c>
      <c r="K325" s="50" t="str">
        <f t="shared" si="30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v>770</v>
      </c>
      <c r="G326" s="54">
        <v>772.39</v>
      </c>
      <c r="H326" s="123">
        <v>8</v>
      </c>
      <c r="I326" s="55">
        <f t="shared" si="36"/>
        <v>6160</v>
      </c>
      <c r="J326" s="49" t="s">
        <v>560</v>
      </c>
      <c r="K326" s="50" t="str">
        <f t="shared" si="30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7"/>
        <v>791.68</v>
      </c>
      <c r="G327" s="54">
        <v>791.68</v>
      </c>
      <c r="H327" s="123">
        <v>1</v>
      </c>
      <c r="I327" s="55">
        <f t="shared" si="36"/>
        <v>791.68</v>
      </c>
      <c r="J327" s="49" t="s">
        <v>560</v>
      </c>
      <c r="K327" s="50" t="str">
        <f t="shared" si="30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7"/>
        <v>826.6</v>
      </c>
      <c r="G328" s="54">
        <v>826.6</v>
      </c>
      <c r="H328" s="123">
        <v>1</v>
      </c>
      <c r="I328" s="55">
        <f t="shared" si="36"/>
        <v>826.6</v>
      </c>
      <c r="J328" s="49" t="s">
        <v>560</v>
      </c>
      <c r="K328" s="50" t="str">
        <f t="shared" si="30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7"/>
        <v>809.14</v>
      </c>
      <c r="G329" s="54">
        <v>809.14</v>
      </c>
      <c r="H329" s="123">
        <v>1</v>
      </c>
      <c r="I329" s="55">
        <f t="shared" si="36"/>
        <v>809.14</v>
      </c>
      <c r="J329" s="49" t="s">
        <v>560</v>
      </c>
      <c r="K329" s="50" t="str">
        <f t="shared" si="30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7"/>
        <v>844.18</v>
      </c>
      <c r="G330" s="54">
        <v>844.18</v>
      </c>
      <c r="H330" s="123">
        <v>1</v>
      </c>
      <c r="I330" s="55">
        <f t="shared" si="36"/>
        <v>844.18</v>
      </c>
      <c r="J330" s="49" t="s">
        <v>560</v>
      </c>
      <c r="K330" s="50" t="str">
        <f t="shared" si="30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7"/>
        <v>826.6</v>
      </c>
      <c r="G331" s="54">
        <v>826.6</v>
      </c>
      <c r="H331" s="123">
        <v>1</v>
      </c>
      <c r="I331" s="55">
        <f t="shared" si="36"/>
        <v>826.6</v>
      </c>
      <c r="J331" s="49" t="s">
        <v>560</v>
      </c>
      <c r="K331" s="50" t="str">
        <f t="shared" ref="K331:K394" si="38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7"/>
        <v>883.98</v>
      </c>
      <c r="G332" s="54">
        <v>883.98</v>
      </c>
      <c r="H332" s="123">
        <v>1</v>
      </c>
      <c r="I332" s="55">
        <f t="shared" si="36"/>
        <v>883.98</v>
      </c>
      <c r="J332" s="49" t="s">
        <v>560</v>
      </c>
      <c r="K332" s="50" t="str">
        <f t="shared" si="38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7"/>
        <v>122.61</v>
      </c>
      <c r="G333" s="54">
        <v>122.61</v>
      </c>
      <c r="H333" s="123">
        <v>1</v>
      </c>
      <c r="I333" s="55">
        <f t="shared" si="36"/>
        <v>122.61</v>
      </c>
      <c r="J333" s="49" t="s">
        <v>560</v>
      </c>
      <c r="K333" s="50" t="str">
        <f t="shared" si="38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7"/>
        <v>147.04</v>
      </c>
      <c r="G334" s="54">
        <v>147.04</v>
      </c>
      <c r="H334" s="123">
        <v>1</v>
      </c>
      <c r="I334" s="55">
        <f t="shared" si="36"/>
        <v>147.04</v>
      </c>
      <c r="J334" s="49" t="s">
        <v>560</v>
      </c>
      <c r="K334" s="50" t="str">
        <f t="shared" si="38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7"/>
        <v>156.58000000000001</v>
      </c>
      <c r="G335" s="54">
        <v>156.58000000000001</v>
      </c>
      <c r="H335" s="123">
        <v>2</v>
      </c>
      <c r="I335" s="55">
        <f t="shared" si="36"/>
        <v>313.16000000000003</v>
      </c>
      <c r="J335" s="49" t="s">
        <v>560</v>
      </c>
      <c r="K335" s="50" t="str">
        <f t="shared" si="38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7"/>
        <v>331.37</v>
      </c>
      <c r="G336" s="54">
        <v>331.37</v>
      </c>
      <c r="H336" s="123">
        <v>1</v>
      </c>
      <c r="I336" s="55">
        <f t="shared" si="36"/>
        <v>331.37</v>
      </c>
      <c r="J336" s="49" t="s">
        <v>560</v>
      </c>
      <c r="K336" s="50" t="str">
        <f t="shared" si="38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v>190</v>
      </c>
      <c r="G337" s="54">
        <v>216.95</v>
      </c>
      <c r="H337" s="123">
        <v>13</v>
      </c>
      <c r="I337" s="55">
        <f t="shared" si="36"/>
        <v>2470</v>
      </c>
      <c r="J337" s="49" t="s">
        <v>560</v>
      </c>
      <c r="K337" s="50" t="str">
        <f t="shared" si="38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v>220</v>
      </c>
      <c r="G338" s="54">
        <v>260.5</v>
      </c>
      <c r="H338" s="123">
        <v>39</v>
      </c>
      <c r="I338" s="55">
        <f t="shared" si="36"/>
        <v>8580</v>
      </c>
      <c r="J338" s="49" t="s">
        <v>560</v>
      </c>
      <c r="K338" s="50" t="str">
        <f t="shared" si="38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7"/>
        <v>269.7</v>
      </c>
      <c r="G339" s="54">
        <v>269.7</v>
      </c>
      <c r="H339" s="123">
        <v>1</v>
      </c>
      <c r="I339" s="55">
        <f t="shared" si="36"/>
        <v>269.7</v>
      </c>
      <c r="J339" s="49" t="s">
        <v>560</v>
      </c>
      <c r="K339" s="50" t="str">
        <f t="shared" si="38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7"/>
        <v>330.33</v>
      </c>
      <c r="G340" s="54">
        <v>330.33</v>
      </c>
      <c r="H340" s="123">
        <v>1</v>
      </c>
      <c r="I340" s="55">
        <f t="shared" si="36"/>
        <v>330.33</v>
      </c>
      <c r="J340" s="49" t="s">
        <v>560</v>
      </c>
      <c r="K340" s="50" t="str">
        <f t="shared" si="38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7"/>
        <v>330.86</v>
      </c>
      <c r="G341" s="54">
        <v>330.86</v>
      </c>
      <c r="H341" s="123">
        <v>2</v>
      </c>
      <c r="I341" s="55">
        <f t="shared" si="36"/>
        <v>661.72</v>
      </c>
      <c r="J341" s="49" t="s">
        <v>560</v>
      </c>
      <c r="K341" s="50" t="str">
        <f t="shared" si="38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7"/>
        <v>385.42</v>
      </c>
      <c r="G342" s="54">
        <v>385.42</v>
      </c>
      <c r="H342" s="123">
        <v>3</v>
      </c>
      <c r="I342" s="55">
        <f t="shared" si="36"/>
        <v>1156.26</v>
      </c>
      <c r="J342" s="49" t="s">
        <v>560</v>
      </c>
      <c r="K342" s="50" t="str">
        <f t="shared" si="38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7"/>
        <v>326.22000000000003</v>
      </c>
      <c r="G343" s="54">
        <v>326.22000000000003</v>
      </c>
      <c r="H343" s="123">
        <v>1</v>
      </c>
      <c r="I343" s="55">
        <f t="shared" si="36"/>
        <v>326.22000000000003</v>
      </c>
      <c r="J343" s="49" t="s">
        <v>560</v>
      </c>
      <c r="K343" s="50" t="str">
        <f t="shared" si="38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7"/>
        <v>387.03</v>
      </c>
      <c r="G344" s="54">
        <v>387.03</v>
      </c>
      <c r="H344" s="123">
        <v>1</v>
      </c>
      <c r="I344" s="55">
        <f t="shared" si="36"/>
        <v>387.03</v>
      </c>
      <c r="J344" s="49" t="s">
        <v>560</v>
      </c>
      <c r="K344" s="50" t="str">
        <f t="shared" si="38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7"/>
        <v>366.37</v>
      </c>
      <c r="G345" s="54">
        <v>366.37</v>
      </c>
      <c r="H345" s="123">
        <v>1</v>
      </c>
      <c r="I345" s="55">
        <f t="shared" si="36"/>
        <v>366.37</v>
      </c>
      <c r="J345" s="49" t="s">
        <v>560</v>
      </c>
      <c r="K345" s="50" t="str">
        <f t="shared" si="38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7"/>
        <v>461.22</v>
      </c>
      <c r="G346" s="54">
        <v>461.22</v>
      </c>
      <c r="H346" s="123">
        <v>1</v>
      </c>
      <c r="I346" s="55">
        <f t="shared" si="36"/>
        <v>461.22</v>
      </c>
      <c r="J346" s="49" t="s">
        <v>560</v>
      </c>
      <c r="K346" s="50" t="str">
        <f t="shared" si="38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7"/>
        <v>227.8</v>
      </c>
      <c r="G347" s="54">
        <v>227.8</v>
      </c>
      <c r="H347" s="123">
        <v>3</v>
      </c>
      <c r="I347" s="55">
        <f t="shared" si="36"/>
        <v>683.40000000000009</v>
      </c>
      <c r="J347" s="49" t="s">
        <v>560</v>
      </c>
      <c r="K347" s="50" t="str">
        <f t="shared" si="38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7"/>
        <v>299.42</v>
      </c>
      <c r="G348" s="54">
        <v>299.42</v>
      </c>
      <c r="H348" s="123">
        <v>1</v>
      </c>
      <c r="I348" s="55">
        <f t="shared" si="36"/>
        <v>299.42</v>
      </c>
      <c r="J348" s="49" t="s">
        <v>560</v>
      </c>
      <c r="K348" s="50" t="str">
        <f t="shared" si="38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v>300</v>
      </c>
      <c r="G349" s="54">
        <v>335.89</v>
      </c>
      <c r="H349" s="123">
        <v>18</v>
      </c>
      <c r="I349" s="55">
        <f t="shared" si="36"/>
        <v>5400</v>
      </c>
      <c r="J349" s="49" t="s">
        <v>560</v>
      </c>
      <c r="K349" s="50" t="str">
        <f t="shared" si="38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7"/>
        <v>388.03</v>
      </c>
      <c r="G350" s="54">
        <v>388.03</v>
      </c>
      <c r="H350" s="123">
        <v>1</v>
      </c>
      <c r="I350" s="55">
        <f t="shared" si="36"/>
        <v>388.03</v>
      </c>
      <c r="J350" s="49" t="s">
        <v>560</v>
      </c>
      <c r="K350" s="50" t="str">
        <f t="shared" si="38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7"/>
        <v>403.05</v>
      </c>
      <c r="G351" s="54">
        <v>403.05</v>
      </c>
      <c r="H351" s="123">
        <v>5</v>
      </c>
      <c r="I351" s="55">
        <f t="shared" si="36"/>
        <v>2015.25</v>
      </c>
      <c r="J351" s="49" t="s">
        <v>560</v>
      </c>
      <c r="K351" s="50" t="str">
        <f t="shared" si="38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7"/>
        <v>174.82</v>
      </c>
      <c r="G352" s="54">
        <v>174.82</v>
      </c>
      <c r="H352" s="123">
        <v>1</v>
      </c>
      <c r="I352" s="55">
        <f t="shared" si="36"/>
        <v>174.82</v>
      </c>
      <c r="J352" s="49" t="s">
        <v>560</v>
      </c>
      <c r="K352" s="50" t="str">
        <f t="shared" si="38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7"/>
        <v>185.28</v>
      </c>
      <c r="G353" s="54">
        <v>185.28</v>
      </c>
      <c r="H353" s="123">
        <v>1</v>
      </c>
      <c r="I353" s="55">
        <f t="shared" ref="I353:I369" si="39">H353*F353</f>
        <v>185.28</v>
      </c>
      <c r="J353" s="49" t="s">
        <v>560</v>
      </c>
      <c r="K353" s="50" t="str">
        <f t="shared" si="38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7"/>
        <v>192.18</v>
      </c>
      <c r="G354" s="54">
        <v>192.18</v>
      </c>
      <c r="H354" s="123">
        <v>1</v>
      </c>
      <c r="I354" s="55">
        <f t="shared" si="39"/>
        <v>192.18</v>
      </c>
      <c r="J354" s="49" t="s">
        <v>560</v>
      </c>
      <c r="K354" s="50" t="str">
        <f t="shared" si="38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7"/>
        <v>445.57</v>
      </c>
      <c r="G355" s="54">
        <v>445.57</v>
      </c>
      <c r="H355" s="123">
        <v>1</v>
      </c>
      <c r="I355" s="55">
        <f t="shared" si="39"/>
        <v>445.57</v>
      </c>
      <c r="J355" s="49" t="s">
        <v>560</v>
      </c>
      <c r="K355" s="50" t="str">
        <f t="shared" si="38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7"/>
        <v>496.94</v>
      </c>
      <c r="G356" s="54">
        <v>496.94</v>
      </c>
      <c r="H356" s="123">
        <v>4</v>
      </c>
      <c r="I356" s="55">
        <f t="shared" si="39"/>
        <v>1987.76</v>
      </c>
      <c r="J356" s="49" t="s">
        <v>560</v>
      </c>
      <c r="K356" s="50" t="str">
        <f t="shared" si="38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7"/>
        <v>531.98</v>
      </c>
      <c r="G357" s="54">
        <v>531.98</v>
      </c>
      <c r="H357" s="123">
        <v>1</v>
      </c>
      <c r="I357" s="55">
        <f t="shared" si="39"/>
        <v>531.98</v>
      </c>
      <c r="J357" s="49" t="s">
        <v>560</v>
      </c>
      <c r="K357" s="50" t="str">
        <f t="shared" si="38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7"/>
        <v>600.61</v>
      </c>
      <c r="G358" s="54">
        <v>600.61</v>
      </c>
      <c r="H358" s="123">
        <v>1</v>
      </c>
      <c r="I358" s="55">
        <f t="shared" si="39"/>
        <v>600.61</v>
      </c>
      <c r="J358" s="49" t="s">
        <v>560</v>
      </c>
      <c r="K358" s="50" t="str">
        <f t="shared" si="38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7"/>
        <v>506.13</v>
      </c>
      <c r="G359" s="54">
        <v>506.13</v>
      </c>
      <c r="H359" s="123">
        <v>4</v>
      </c>
      <c r="I359" s="55">
        <f t="shared" si="39"/>
        <v>2024.52</v>
      </c>
      <c r="J359" s="49" t="s">
        <v>560</v>
      </c>
      <c r="K359" s="50" t="str">
        <f t="shared" si="38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7"/>
        <v>732.8</v>
      </c>
      <c r="G360" s="54">
        <v>732.8</v>
      </c>
      <c r="H360" s="123">
        <v>1</v>
      </c>
      <c r="I360" s="55">
        <f t="shared" si="39"/>
        <v>732.8</v>
      </c>
      <c r="J360" s="49" t="s">
        <v>560</v>
      </c>
      <c r="K360" s="50" t="str">
        <f t="shared" si="38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7"/>
        <v>1296.4100000000001</v>
      </c>
      <c r="G361" s="54">
        <v>1296.4100000000001</v>
      </c>
      <c r="H361" s="123">
        <v>1</v>
      </c>
      <c r="I361" s="55">
        <f t="shared" si="39"/>
        <v>1296.4100000000001</v>
      </c>
      <c r="J361" s="49" t="s">
        <v>560</v>
      </c>
      <c r="K361" s="50" t="str">
        <f t="shared" si="38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7"/>
        <v>621.41</v>
      </c>
      <c r="G362" s="54">
        <v>621.41</v>
      </c>
      <c r="H362" s="123">
        <v>1</v>
      </c>
      <c r="I362" s="55">
        <f t="shared" si="39"/>
        <v>621.41</v>
      </c>
      <c r="J362" s="49" t="s">
        <v>560</v>
      </c>
      <c r="K362" s="50" t="str">
        <f t="shared" si="38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7"/>
        <v>658.11</v>
      </c>
      <c r="G363" s="54">
        <v>658.11</v>
      </c>
      <c r="H363" s="123">
        <v>1</v>
      </c>
      <c r="I363" s="55">
        <f t="shared" si="39"/>
        <v>658.11</v>
      </c>
      <c r="J363" s="49" t="s">
        <v>560</v>
      </c>
      <c r="K363" s="50" t="str">
        <f t="shared" si="38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7"/>
        <v>658.11</v>
      </c>
      <c r="G364" s="54">
        <v>658.11</v>
      </c>
      <c r="H364" s="123">
        <v>1</v>
      </c>
      <c r="I364" s="55">
        <f t="shared" si="39"/>
        <v>658.11</v>
      </c>
      <c r="J364" s="49" t="s">
        <v>560</v>
      </c>
      <c r="K364" s="50" t="str">
        <f t="shared" si="38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7"/>
        <v>1433.74</v>
      </c>
      <c r="G365" s="54">
        <v>1433.74</v>
      </c>
      <c r="H365" s="123">
        <v>1</v>
      </c>
      <c r="I365" s="55">
        <f t="shared" si="39"/>
        <v>1433.74</v>
      </c>
      <c r="J365" s="49" t="s">
        <v>560</v>
      </c>
      <c r="K365" s="50" t="str">
        <f t="shared" si="38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7"/>
        <v>75.02</v>
      </c>
      <c r="G366" s="54">
        <v>75.02</v>
      </c>
      <c r="H366" s="123">
        <v>1</v>
      </c>
      <c r="I366" s="55">
        <f t="shared" si="39"/>
        <v>75.02</v>
      </c>
      <c r="J366" s="49" t="s">
        <v>560</v>
      </c>
      <c r="K366" s="50" t="str">
        <f t="shared" si="38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7"/>
        <v>149.12</v>
      </c>
      <c r="G367" s="54">
        <v>149.12</v>
      </c>
      <c r="H367" s="123">
        <v>1</v>
      </c>
      <c r="I367" s="55">
        <f t="shared" si="39"/>
        <v>149.12</v>
      </c>
      <c r="J367" s="49" t="s">
        <v>560</v>
      </c>
      <c r="K367" s="50" t="str">
        <f t="shared" si="38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7"/>
        <v>149.87</v>
      </c>
      <c r="G368" s="54">
        <v>149.87</v>
      </c>
      <c r="H368" s="123">
        <v>1</v>
      </c>
      <c r="I368" s="55">
        <f t="shared" si="39"/>
        <v>149.87</v>
      </c>
      <c r="J368" s="49" t="s">
        <v>560</v>
      </c>
      <c r="K368" s="50" t="str">
        <f t="shared" si="38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7"/>
        <v>646.54</v>
      </c>
      <c r="G369" s="80">
        <v>646.54</v>
      </c>
      <c r="H369" s="127">
        <v>1</v>
      </c>
      <c r="I369" s="81">
        <f t="shared" si="39"/>
        <v>646.54</v>
      </c>
      <c r="J369" s="49" t="s">
        <v>560</v>
      </c>
      <c r="K369" s="50" t="str">
        <f t="shared" si="38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38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0">H371*F371</f>
        <v>257.10000000000002</v>
      </c>
      <c r="J371" s="112" t="s">
        <v>560</v>
      </c>
      <c r="K371" s="50" t="str">
        <f t="shared" si="38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1">G372</f>
        <v>589.02</v>
      </c>
      <c r="G372" s="92">
        <v>589.02</v>
      </c>
      <c r="H372" s="131">
        <v>1</v>
      </c>
      <c r="I372" s="93">
        <f t="shared" si="40"/>
        <v>589.02</v>
      </c>
      <c r="J372" s="49" t="s">
        <v>560</v>
      </c>
      <c r="K372" s="50" t="str">
        <f t="shared" si="38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1"/>
        <v>751.44</v>
      </c>
      <c r="G373" s="92">
        <v>751.44</v>
      </c>
      <c r="H373" s="131">
        <v>1</v>
      </c>
      <c r="I373" s="93">
        <f t="shared" si="40"/>
        <v>751.44</v>
      </c>
      <c r="J373" s="49" t="s">
        <v>560</v>
      </c>
      <c r="K373" s="50" t="str">
        <f t="shared" si="38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1"/>
        <v>606.47</v>
      </c>
      <c r="G374" s="92">
        <v>606.47</v>
      </c>
      <c r="H374" s="131">
        <v>1</v>
      </c>
      <c r="I374" s="93">
        <f t="shared" si="40"/>
        <v>606.47</v>
      </c>
      <c r="J374" s="49" t="s">
        <v>560</v>
      </c>
      <c r="K374" s="50" t="str">
        <f t="shared" si="38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1"/>
        <v>238.17</v>
      </c>
      <c r="G375" s="92">
        <v>238.17</v>
      </c>
      <c r="H375" s="131">
        <v>1</v>
      </c>
      <c r="I375" s="93">
        <f t="shared" si="40"/>
        <v>238.17</v>
      </c>
      <c r="J375" s="49" t="s">
        <v>560</v>
      </c>
      <c r="K375" s="50" t="str">
        <f t="shared" si="38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1"/>
        <v>257.10000000000002</v>
      </c>
      <c r="G376" s="92">
        <v>257.10000000000002</v>
      </c>
      <c r="H376" s="131">
        <v>1</v>
      </c>
      <c r="I376" s="93">
        <f t="shared" si="40"/>
        <v>257.10000000000002</v>
      </c>
      <c r="J376" s="49" t="s">
        <v>560</v>
      </c>
      <c r="K376" s="50" t="str">
        <f t="shared" si="38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1"/>
        <v>589.02</v>
      </c>
      <c r="G377" s="92">
        <v>589.02</v>
      </c>
      <c r="H377" s="131">
        <v>1</v>
      </c>
      <c r="I377" s="93">
        <f t="shared" si="40"/>
        <v>589.02</v>
      </c>
      <c r="J377" s="49" t="s">
        <v>560</v>
      </c>
      <c r="K377" s="50" t="str">
        <f t="shared" si="38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1"/>
        <v>751.44</v>
      </c>
      <c r="G378" s="92">
        <v>751.44</v>
      </c>
      <c r="H378" s="131">
        <v>1</v>
      </c>
      <c r="I378" s="93">
        <f t="shared" si="40"/>
        <v>751.44</v>
      </c>
      <c r="J378" s="49" t="s">
        <v>560</v>
      </c>
      <c r="K378" s="50" t="str">
        <f t="shared" si="38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1"/>
        <v>751.44</v>
      </c>
      <c r="G379" s="92">
        <v>751.44</v>
      </c>
      <c r="H379" s="131">
        <v>1</v>
      </c>
      <c r="I379" s="93">
        <f t="shared" si="40"/>
        <v>751.44</v>
      </c>
      <c r="J379" s="49" t="s">
        <v>560</v>
      </c>
      <c r="K379" s="50" t="str">
        <f t="shared" si="38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1"/>
        <v>751.44</v>
      </c>
      <c r="G380" s="92">
        <v>751.44</v>
      </c>
      <c r="H380" s="131">
        <v>1</v>
      </c>
      <c r="I380" s="93">
        <f t="shared" si="40"/>
        <v>751.44</v>
      </c>
      <c r="J380" s="49" t="s">
        <v>560</v>
      </c>
      <c r="K380" s="50" t="str">
        <f t="shared" si="38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1"/>
        <v>597.80999999999995</v>
      </c>
      <c r="G381" s="92">
        <v>597.80999999999995</v>
      </c>
      <c r="H381" s="131">
        <v>1</v>
      </c>
      <c r="I381" s="93">
        <f t="shared" si="40"/>
        <v>597.80999999999995</v>
      </c>
      <c r="J381" s="49" t="s">
        <v>560</v>
      </c>
      <c r="K381" s="50" t="str">
        <f t="shared" si="38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1"/>
        <v>751.44</v>
      </c>
      <c r="G382" s="92">
        <v>751.44</v>
      </c>
      <c r="H382" s="131">
        <v>1</v>
      </c>
      <c r="I382" s="93">
        <f t="shared" si="40"/>
        <v>751.44</v>
      </c>
      <c r="J382" s="49" t="s">
        <v>560</v>
      </c>
      <c r="K382" s="50" t="str">
        <f t="shared" si="38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1"/>
        <v>751.44</v>
      </c>
      <c r="G383" s="92">
        <v>751.44</v>
      </c>
      <c r="H383" s="131">
        <v>1</v>
      </c>
      <c r="I383" s="93">
        <f t="shared" si="40"/>
        <v>751.44</v>
      </c>
      <c r="J383" s="49" t="s">
        <v>560</v>
      </c>
      <c r="K383" s="50" t="str">
        <f t="shared" si="38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1"/>
        <v>238.17</v>
      </c>
      <c r="G384" s="92">
        <v>238.17</v>
      </c>
      <c r="H384" s="131">
        <v>1</v>
      </c>
      <c r="I384" s="93">
        <f t="shared" si="40"/>
        <v>238.17</v>
      </c>
      <c r="J384" s="49" t="s">
        <v>560</v>
      </c>
      <c r="K384" s="50" t="str">
        <f t="shared" si="38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1"/>
        <v>562.28</v>
      </c>
      <c r="G385" s="92">
        <v>562.28</v>
      </c>
      <c r="H385" s="131">
        <v>1</v>
      </c>
      <c r="I385" s="93">
        <f t="shared" si="40"/>
        <v>562.28</v>
      </c>
      <c r="J385" s="49" t="s">
        <v>560</v>
      </c>
      <c r="K385" s="50" t="str">
        <f t="shared" si="38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1"/>
        <v>315.43</v>
      </c>
      <c r="G386" s="92">
        <v>315.43</v>
      </c>
      <c r="H386" s="131">
        <v>1</v>
      </c>
      <c r="I386" s="93">
        <f t="shared" si="40"/>
        <v>315.43</v>
      </c>
      <c r="J386" s="49" t="s">
        <v>560</v>
      </c>
      <c r="K386" s="50" t="str">
        <f t="shared" si="38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1"/>
        <v>347.97</v>
      </c>
      <c r="G387" s="92">
        <v>347.97</v>
      </c>
      <c r="H387" s="131">
        <v>1</v>
      </c>
      <c r="I387" s="93">
        <f t="shared" si="40"/>
        <v>347.97</v>
      </c>
      <c r="J387" s="49" t="s">
        <v>560</v>
      </c>
      <c r="K387" s="50" t="str">
        <f t="shared" si="38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1"/>
        <v>315.43</v>
      </c>
      <c r="G388" s="92">
        <v>315.43</v>
      </c>
      <c r="H388" s="131">
        <v>1</v>
      </c>
      <c r="I388" s="93">
        <f t="shared" si="40"/>
        <v>315.43</v>
      </c>
      <c r="J388" s="49" t="s">
        <v>560</v>
      </c>
      <c r="K388" s="50" t="str">
        <f t="shared" si="38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1"/>
        <v>347.97</v>
      </c>
      <c r="G389" s="92">
        <v>347.97</v>
      </c>
      <c r="H389" s="131">
        <v>1</v>
      </c>
      <c r="I389" s="93">
        <f t="shared" si="40"/>
        <v>347.97</v>
      </c>
      <c r="J389" s="49" t="s">
        <v>560</v>
      </c>
      <c r="K389" s="50" t="str">
        <f t="shared" si="38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1"/>
        <v>350.23</v>
      </c>
      <c r="G390" s="92">
        <v>350.23</v>
      </c>
      <c r="H390" s="131">
        <v>1</v>
      </c>
      <c r="I390" s="93">
        <f t="shared" si="40"/>
        <v>350.23</v>
      </c>
      <c r="J390" s="49" t="s">
        <v>560</v>
      </c>
      <c r="K390" s="50" t="str">
        <f t="shared" si="38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1"/>
        <v>405.28</v>
      </c>
      <c r="G391" s="92">
        <v>405.28</v>
      </c>
      <c r="H391" s="131">
        <v>1</v>
      </c>
      <c r="I391" s="93">
        <f t="shared" si="40"/>
        <v>405.28</v>
      </c>
      <c r="J391" s="49" t="s">
        <v>560</v>
      </c>
      <c r="K391" s="50" t="str">
        <f t="shared" si="38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1"/>
        <v>369.28</v>
      </c>
      <c r="G392" s="92">
        <v>369.28</v>
      </c>
      <c r="H392" s="131">
        <v>1</v>
      </c>
      <c r="I392" s="93">
        <f t="shared" si="40"/>
        <v>369.28</v>
      </c>
      <c r="J392" s="49" t="s">
        <v>560</v>
      </c>
      <c r="K392" s="50" t="str">
        <f t="shared" si="38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1"/>
        <v>404.32</v>
      </c>
      <c r="G393" s="92">
        <v>404.32</v>
      </c>
      <c r="H393" s="131">
        <v>1</v>
      </c>
      <c r="I393" s="93">
        <f t="shared" si="40"/>
        <v>404.32</v>
      </c>
      <c r="J393" s="49" t="s">
        <v>560</v>
      </c>
      <c r="K393" s="50" t="str">
        <f t="shared" si="38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1"/>
        <v>768.89</v>
      </c>
      <c r="G394" s="92">
        <v>768.89</v>
      </c>
      <c r="H394" s="131">
        <v>1</v>
      </c>
      <c r="I394" s="93">
        <f t="shared" si="40"/>
        <v>768.89</v>
      </c>
      <c r="J394" s="49" t="s">
        <v>560</v>
      </c>
      <c r="K394" s="50" t="str">
        <f t="shared" si="38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1"/>
        <v>768.89</v>
      </c>
      <c r="G395" s="92">
        <v>768.89</v>
      </c>
      <c r="H395" s="131">
        <v>1</v>
      </c>
      <c r="I395" s="93">
        <f t="shared" si="40"/>
        <v>768.89</v>
      </c>
      <c r="J395" s="49" t="s">
        <v>560</v>
      </c>
      <c r="K395" s="50" t="str">
        <f t="shared" ref="K395:K443" si="42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1"/>
        <v>733.79</v>
      </c>
      <c r="G396" s="92">
        <v>733.79</v>
      </c>
      <c r="H396" s="131">
        <v>1</v>
      </c>
      <c r="I396" s="93">
        <f t="shared" si="40"/>
        <v>733.79</v>
      </c>
      <c r="J396" s="49" t="s">
        <v>560</v>
      </c>
      <c r="K396" s="50" t="str">
        <f t="shared" si="42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1"/>
        <v>768.89</v>
      </c>
      <c r="G397" s="96">
        <v>768.89</v>
      </c>
      <c r="H397" s="132">
        <v>1</v>
      </c>
      <c r="I397" s="97">
        <f t="shared" si="40"/>
        <v>768.89</v>
      </c>
      <c r="J397" s="116" t="s">
        <v>560</v>
      </c>
      <c r="K397" s="50" t="str">
        <f t="shared" si="42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2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1</v>
      </c>
      <c r="I399" s="55">
        <f t="shared" ref="I399:I422" si="43">H399*F399</f>
        <v>219.12</v>
      </c>
      <c r="J399" s="49" t="s">
        <v>560</v>
      </c>
      <c r="K399" s="50" t="str">
        <f t="shared" si="42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4">G400</f>
        <v>291.31</v>
      </c>
      <c r="G400" s="54">
        <v>291.31</v>
      </c>
      <c r="H400" s="123">
        <v>4</v>
      </c>
      <c r="I400" s="55">
        <f t="shared" si="43"/>
        <v>1165.24</v>
      </c>
      <c r="J400" s="49" t="s">
        <v>560</v>
      </c>
      <c r="K400" s="50" t="str">
        <f t="shared" si="42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4"/>
        <v>329.18</v>
      </c>
      <c r="G401" s="54">
        <v>329.18</v>
      </c>
      <c r="H401" s="123">
        <v>1</v>
      </c>
      <c r="I401" s="55">
        <f t="shared" si="43"/>
        <v>329.18</v>
      </c>
      <c r="J401" s="49" t="s">
        <v>560</v>
      </c>
      <c r="K401" s="50" t="str">
        <f t="shared" si="42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4"/>
        <v>60.7</v>
      </c>
      <c r="G402" s="54">
        <v>60.7</v>
      </c>
      <c r="H402" s="123">
        <v>24</v>
      </c>
      <c r="I402" s="55">
        <f t="shared" si="43"/>
        <v>1456.8000000000002</v>
      </c>
      <c r="J402" s="49" t="s">
        <v>560</v>
      </c>
      <c r="K402" s="50" t="str">
        <f t="shared" si="42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68</v>
      </c>
      <c r="G403" s="54">
        <v>68.75</v>
      </c>
      <c r="H403" s="123">
        <v>78</v>
      </c>
      <c r="I403" s="55">
        <f t="shared" si="43"/>
        <v>5304</v>
      </c>
      <c r="J403" s="49" t="s">
        <v>560</v>
      </c>
      <c r="K403" s="50" t="str">
        <f t="shared" si="42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v>80</v>
      </c>
      <c r="G404" s="54">
        <v>82.9</v>
      </c>
      <c r="H404" s="123">
        <v>133</v>
      </c>
      <c r="I404" s="55">
        <f t="shared" si="43"/>
        <v>10640</v>
      </c>
      <c r="J404" s="49" t="s">
        <v>560</v>
      </c>
      <c r="K404" s="50" t="str">
        <f t="shared" si="42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4"/>
        <v>117.31</v>
      </c>
      <c r="G405" s="54">
        <v>117.31</v>
      </c>
      <c r="H405" s="123">
        <v>1</v>
      </c>
      <c r="I405" s="55">
        <f t="shared" si="43"/>
        <v>117.31</v>
      </c>
      <c r="J405" s="49" t="s">
        <v>560</v>
      </c>
      <c r="K405" s="50" t="str">
        <f t="shared" si="42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4"/>
        <v>146.32</v>
      </c>
      <c r="G406" s="54">
        <v>146.32</v>
      </c>
      <c r="H406" s="123">
        <v>20</v>
      </c>
      <c r="I406" s="55">
        <f t="shared" si="43"/>
        <v>2926.3999999999996</v>
      </c>
      <c r="J406" s="49" t="s">
        <v>560</v>
      </c>
      <c r="K406" s="50" t="str">
        <f t="shared" si="42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4"/>
        <v>75.569999999999993</v>
      </c>
      <c r="G407" s="54">
        <v>75.569999999999993</v>
      </c>
      <c r="H407" s="123">
        <v>1</v>
      </c>
      <c r="I407" s="55">
        <f t="shared" si="43"/>
        <v>75.569999999999993</v>
      </c>
      <c r="J407" s="49" t="s">
        <v>560</v>
      </c>
      <c r="K407" s="50" t="str">
        <f t="shared" si="42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4"/>
        <v>99.12</v>
      </c>
      <c r="G408" s="54">
        <v>99.12</v>
      </c>
      <c r="H408" s="123">
        <v>1</v>
      </c>
      <c r="I408" s="55">
        <f t="shared" si="43"/>
        <v>99.12</v>
      </c>
      <c r="J408" s="49" t="s">
        <v>560</v>
      </c>
      <c r="K408" s="50" t="str">
        <f t="shared" si="42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4"/>
        <v>117.85</v>
      </c>
      <c r="G409" s="54">
        <v>117.85</v>
      </c>
      <c r="H409" s="123">
        <v>1</v>
      </c>
      <c r="I409" s="55">
        <f t="shared" si="43"/>
        <v>117.85</v>
      </c>
      <c r="J409" s="49" t="s">
        <v>560</v>
      </c>
      <c r="K409" s="50" t="str">
        <f t="shared" si="42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75</v>
      </c>
      <c r="G410" s="54">
        <v>76.900000000000006</v>
      </c>
      <c r="H410" s="123">
        <v>234</v>
      </c>
      <c r="I410" s="55">
        <f t="shared" si="43"/>
        <v>17550</v>
      </c>
      <c r="J410" s="49" t="s">
        <v>560</v>
      </c>
      <c r="K410" s="50" t="str">
        <f t="shared" si="42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4"/>
        <v>110.46</v>
      </c>
      <c r="G411" s="54">
        <v>110.46</v>
      </c>
      <c r="H411" s="123">
        <v>1</v>
      </c>
      <c r="I411" s="55">
        <f t="shared" si="43"/>
        <v>110.46</v>
      </c>
      <c r="J411" s="49" t="s">
        <v>560</v>
      </c>
      <c r="K411" s="50" t="str">
        <f t="shared" si="42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4"/>
        <v>59.76</v>
      </c>
      <c r="G412" s="54">
        <v>59.76</v>
      </c>
      <c r="H412" s="123">
        <v>1</v>
      </c>
      <c r="I412" s="55">
        <f t="shared" si="43"/>
        <v>59.76</v>
      </c>
      <c r="J412" s="49" t="s">
        <v>560</v>
      </c>
      <c r="K412" s="50" t="str">
        <f t="shared" si="42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4"/>
        <v>86.27</v>
      </c>
      <c r="G413" s="54">
        <v>86.27</v>
      </c>
      <c r="H413" s="123">
        <v>1</v>
      </c>
      <c r="I413" s="55">
        <f t="shared" si="43"/>
        <v>86.27</v>
      </c>
      <c r="J413" s="49" t="s">
        <v>560</v>
      </c>
      <c r="K413" s="50" t="str">
        <f t="shared" si="42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4"/>
        <v>102.45</v>
      </c>
      <c r="G414" s="54">
        <v>102.45</v>
      </c>
      <c r="H414" s="123">
        <v>1</v>
      </c>
      <c r="I414" s="55">
        <f t="shared" si="43"/>
        <v>102.45</v>
      </c>
      <c r="J414" s="49" t="s">
        <v>560</v>
      </c>
      <c r="K414" s="50" t="str">
        <f t="shared" si="42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4"/>
        <v>57.57</v>
      </c>
      <c r="G415" s="54">
        <v>57.57</v>
      </c>
      <c r="H415" s="123">
        <v>6</v>
      </c>
      <c r="I415" s="55">
        <f t="shared" si="43"/>
        <v>345.42</v>
      </c>
      <c r="J415" s="49" t="s">
        <v>560</v>
      </c>
      <c r="K415" s="50" t="str">
        <f t="shared" si="42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4"/>
        <v>88.02</v>
      </c>
      <c r="G416" s="54">
        <v>88.02</v>
      </c>
      <c r="H416" s="123">
        <v>1</v>
      </c>
      <c r="I416" s="55">
        <f t="shared" si="43"/>
        <v>88.02</v>
      </c>
      <c r="J416" s="49" t="s">
        <v>560</v>
      </c>
      <c r="K416" s="50" t="str">
        <f t="shared" si="42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4"/>
        <v>212.04</v>
      </c>
      <c r="G417" s="54">
        <v>212.04</v>
      </c>
      <c r="H417" s="123">
        <v>1</v>
      </c>
      <c r="I417" s="55">
        <f t="shared" si="43"/>
        <v>212.04</v>
      </c>
      <c r="J417" s="49" t="s">
        <v>560</v>
      </c>
      <c r="K417" s="50" t="str">
        <f t="shared" si="42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4"/>
        <v>261.2</v>
      </c>
      <c r="G418" s="54">
        <v>261.2</v>
      </c>
      <c r="H418" s="123">
        <v>1</v>
      </c>
      <c r="I418" s="55">
        <f t="shared" si="43"/>
        <v>261.2</v>
      </c>
      <c r="J418" s="49" t="s">
        <v>560</v>
      </c>
      <c r="K418" s="50" t="str">
        <f t="shared" si="42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250</v>
      </c>
      <c r="G419" s="54">
        <v>315.82</v>
      </c>
      <c r="H419" s="123">
        <v>52</v>
      </c>
      <c r="I419" s="55">
        <f t="shared" si="43"/>
        <v>13000</v>
      </c>
      <c r="J419" s="49" t="s">
        <v>560</v>
      </c>
      <c r="K419" s="50" t="str">
        <f t="shared" si="42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4"/>
        <v>142.30000000000001</v>
      </c>
      <c r="G420" s="54">
        <v>142.30000000000001</v>
      </c>
      <c r="H420" s="123">
        <v>1</v>
      </c>
      <c r="I420" s="55">
        <f t="shared" si="43"/>
        <v>142.30000000000001</v>
      </c>
      <c r="J420" s="49" t="s">
        <v>560</v>
      </c>
      <c r="K420" s="50" t="str">
        <f t="shared" si="42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4"/>
        <v>174.9</v>
      </c>
      <c r="G421" s="54">
        <v>174.9</v>
      </c>
      <c r="H421" s="123">
        <v>6</v>
      </c>
      <c r="I421" s="55">
        <f t="shared" si="43"/>
        <v>1049.4000000000001</v>
      </c>
      <c r="J421" s="49" t="s">
        <v>560</v>
      </c>
      <c r="K421" s="50" t="str">
        <f t="shared" si="42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4"/>
        <v>225.8</v>
      </c>
      <c r="G422" s="54">
        <v>225.8</v>
      </c>
      <c r="H422" s="123">
        <v>1</v>
      </c>
      <c r="I422" s="55">
        <f t="shared" si="43"/>
        <v>225.8</v>
      </c>
      <c r="J422" s="49" t="s">
        <v>560</v>
      </c>
      <c r="K422" s="50" t="str">
        <f t="shared" si="42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2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36</v>
      </c>
      <c r="I424" s="55">
        <f t="shared" ref="I424:I430" si="45">H424*F424</f>
        <v>6969.5999999999995</v>
      </c>
      <c r="J424" s="49" t="s">
        <v>560</v>
      </c>
      <c r="K424" s="50" t="str">
        <f t="shared" si="42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10</v>
      </c>
      <c r="I425" s="55">
        <f t="shared" si="45"/>
        <v>2717</v>
      </c>
      <c r="J425" s="49" t="s">
        <v>560</v>
      </c>
      <c r="K425" s="50" t="str">
        <f t="shared" si="42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6:F428" si="46">G426</f>
        <v>1064.99</v>
      </c>
      <c r="G426" s="54">
        <v>1064.99</v>
      </c>
      <c r="H426" s="123">
        <v>1</v>
      </c>
      <c r="I426" s="55">
        <f t="shared" si="45"/>
        <v>1064.99</v>
      </c>
      <c r="J426" s="49" t="s">
        <v>560</v>
      </c>
      <c r="K426" s="50" t="str">
        <f t="shared" si="42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6"/>
        <v>1515.49</v>
      </c>
      <c r="G427" s="54">
        <v>1515.49</v>
      </c>
      <c r="H427" s="123">
        <v>1</v>
      </c>
      <c r="I427" s="55">
        <f t="shared" si="45"/>
        <v>1515.49</v>
      </c>
      <c r="J427" s="49" t="s">
        <v>560</v>
      </c>
      <c r="K427" s="50" t="str">
        <f t="shared" si="42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6"/>
        <v>1872.78</v>
      </c>
      <c r="G428" s="54">
        <v>1872.78</v>
      </c>
      <c r="H428" s="123">
        <v>1</v>
      </c>
      <c r="I428" s="55">
        <f t="shared" si="45"/>
        <v>1872.78</v>
      </c>
      <c r="J428" s="49" t="s">
        <v>560</v>
      </c>
      <c r="K428" s="50" t="str">
        <f t="shared" si="42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50</v>
      </c>
      <c r="I429" s="55">
        <f t="shared" si="45"/>
        <v>5940</v>
      </c>
      <c r="J429" s="49" t="s">
        <v>560</v>
      </c>
      <c r="K429" s="50" t="str">
        <f t="shared" si="42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34</v>
      </c>
      <c r="I430" s="55">
        <f t="shared" si="45"/>
        <v>5834.4</v>
      </c>
      <c r="J430" s="49" t="s">
        <v>560</v>
      </c>
      <c r="K430" s="50" t="str">
        <f t="shared" si="42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2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1000</v>
      </c>
      <c r="G432" s="54">
        <v>1122.6199999999999</v>
      </c>
      <c r="H432" s="123">
        <v>7</v>
      </c>
      <c r="I432" s="55">
        <f t="shared" ref="I432:I437" si="47">H432*F432</f>
        <v>7000</v>
      </c>
      <c r="J432" s="49" t="s">
        <v>560</v>
      </c>
      <c r="K432" s="50" t="str">
        <f t="shared" si="42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5" si="48">G433</f>
        <v>1236.3</v>
      </c>
      <c r="G433" s="54">
        <v>1236.3</v>
      </c>
      <c r="H433" s="123">
        <v>1</v>
      </c>
      <c r="I433" s="55">
        <f t="shared" si="47"/>
        <v>1236.3</v>
      </c>
      <c r="J433" s="49" t="s">
        <v>560</v>
      </c>
      <c r="K433" s="50" t="str">
        <f t="shared" si="42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48"/>
        <v>1446.93</v>
      </c>
      <c r="G434" s="54">
        <v>1446.93</v>
      </c>
      <c r="H434" s="123">
        <v>1</v>
      </c>
      <c r="I434" s="55">
        <f t="shared" si="47"/>
        <v>1446.93</v>
      </c>
      <c r="J434" s="49" t="s">
        <v>560</v>
      </c>
      <c r="K434" s="50" t="str">
        <f t="shared" si="42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48"/>
        <v>1441.7</v>
      </c>
      <c r="G435" s="54">
        <v>1441.7</v>
      </c>
      <c r="H435" s="123">
        <v>1</v>
      </c>
      <c r="I435" s="55">
        <f t="shared" si="47"/>
        <v>1441.7</v>
      </c>
      <c r="J435" s="49" t="s">
        <v>560</v>
      </c>
      <c r="K435" s="50" t="str">
        <f t="shared" si="42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1600</v>
      </c>
      <c r="G436" s="54">
        <v>1875.06</v>
      </c>
      <c r="H436" s="123">
        <v>1</v>
      </c>
      <c r="I436" s="55">
        <f t="shared" si="47"/>
        <v>1600</v>
      </c>
      <c r="J436" s="49" t="s">
        <v>560</v>
      </c>
      <c r="K436" s="50" t="str">
        <f t="shared" si="42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1600</v>
      </c>
      <c r="G437" s="54">
        <v>1875.63</v>
      </c>
      <c r="H437" s="123">
        <v>5</v>
      </c>
      <c r="I437" s="55">
        <f t="shared" si="47"/>
        <v>8000</v>
      </c>
      <c r="J437" s="49" t="s">
        <v>560</v>
      </c>
      <c r="K437" s="50" t="str">
        <f t="shared" si="42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2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5000</v>
      </c>
      <c r="G439" s="54">
        <v>7992.48</v>
      </c>
      <c r="H439" s="123">
        <v>11</v>
      </c>
      <c r="I439" s="55">
        <f>H439*F439</f>
        <v>55000</v>
      </c>
      <c r="J439" s="49" t="s">
        <v>560</v>
      </c>
      <c r="K439" s="50" t="str">
        <f t="shared" si="42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2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49">H441*F441</f>
        <v>779.29</v>
      </c>
      <c r="J441" s="49" t="s">
        <v>560</v>
      </c>
      <c r="K441" s="50" t="str">
        <f t="shared" si="42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3" si="50">G442</f>
        <v>1113.3800000000001</v>
      </c>
      <c r="G442" s="54">
        <v>1113.3800000000001</v>
      </c>
      <c r="H442" s="123">
        <v>2</v>
      </c>
      <c r="I442" s="55">
        <f t="shared" si="49"/>
        <v>2226.7600000000002</v>
      </c>
      <c r="J442" s="49" t="s">
        <v>560</v>
      </c>
      <c r="K442" s="50" t="str">
        <f t="shared" si="42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0"/>
        <v>1585.62</v>
      </c>
      <c r="G443" s="54">
        <v>1585.62</v>
      </c>
      <c r="H443" s="123">
        <v>1</v>
      </c>
      <c r="I443" s="55">
        <f t="shared" si="49"/>
        <v>1585.62</v>
      </c>
      <c r="J443" s="49" t="s">
        <v>560</v>
      </c>
      <c r="K443" s="50" t="str">
        <f t="shared" si="42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1800</v>
      </c>
      <c r="G444" s="54">
        <v>2214.86</v>
      </c>
      <c r="H444" s="123">
        <v>1</v>
      </c>
      <c r="I444" s="55">
        <f t="shared" si="49"/>
        <v>1800</v>
      </c>
      <c r="J444" s="49" t="s">
        <v>560</v>
      </c>
      <c r="K444" s="50" t="str">
        <f t="shared" ref="K444:K497" si="5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2000</v>
      </c>
      <c r="G445" s="54">
        <v>2573.7800000000002</v>
      </c>
      <c r="H445" s="123">
        <v>10</v>
      </c>
      <c r="I445" s="55">
        <f t="shared" si="49"/>
        <v>20000</v>
      </c>
      <c r="J445" s="49" t="s">
        <v>560</v>
      </c>
      <c r="K445" s="50" t="str">
        <f t="shared" si="5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2000</v>
      </c>
      <c r="G446" s="54">
        <v>2558.7800000000002</v>
      </c>
      <c r="H446" s="123">
        <v>13</v>
      </c>
      <c r="I446" s="55">
        <f t="shared" si="49"/>
        <v>26000</v>
      </c>
      <c r="J446" s="49" t="s">
        <v>560</v>
      </c>
      <c r="K446" s="50" t="str">
        <f t="shared" si="5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2300</v>
      </c>
      <c r="G447" s="54">
        <v>3064.12</v>
      </c>
      <c r="H447" s="123">
        <v>4</v>
      </c>
      <c r="I447" s="55">
        <f t="shared" si="49"/>
        <v>9200</v>
      </c>
      <c r="J447" s="49" t="s">
        <v>560</v>
      </c>
      <c r="K447" s="50" t="str">
        <f t="shared" si="5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8</v>
      </c>
      <c r="I449" s="55">
        <f t="shared" ref="I449:I457" si="52">H449*F449</f>
        <v>7754.8</v>
      </c>
      <c r="J449" s="49" t="s">
        <v>560</v>
      </c>
      <c r="K449" s="50" t="str">
        <f t="shared" si="5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3">G450</f>
        <v>1059.73</v>
      </c>
      <c r="G450" s="54">
        <v>1059.73</v>
      </c>
      <c r="H450" s="123">
        <v>1</v>
      </c>
      <c r="I450" s="55">
        <f t="shared" si="52"/>
        <v>1059.73</v>
      </c>
      <c r="J450" s="49" t="s">
        <v>560</v>
      </c>
      <c r="K450" s="50" t="str">
        <f t="shared" si="5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3"/>
        <v>1235</v>
      </c>
      <c r="G451" s="54">
        <v>1235</v>
      </c>
      <c r="H451" s="123">
        <v>1</v>
      </c>
      <c r="I451" s="55">
        <f t="shared" si="52"/>
        <v>1235</v>
      </c>
      <c r="J451" s="49" t="s">
        <v>560</v>
      </c>
      <c r="K451" s="50" t="str">
        <f t="shared" si="5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3"/>
        <v>1768.81</v>
      </c>
      <c r="G452" s="54">
        <v>1768.81</v>
      </c>
      <c r="H452" s="123">
        <v>1</v>
      </c>
      <c r="I452" s="55">
        <f t="shared" si="52"/>
        <v>1768.81</v>
      </c>
      <c r="J452" s="49" t="s">
        <v>560</v>
      </c>
      <c r="K452" s="50" t="str">
        <f t="shared" si="5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3"/>
        <v>1190.1500000000001</v>
      </c>
      <c r="G453" s="54">
        <v>1190.1500000000001</v>
      </c>
      <c r="H453" s="123">
        <v>12</v>
      </c>
      <c r="I453" s="55">
        <f t="shared" si="52"/>
        <v>14281.800000000001</v>
      </c>
      <c r="J453" s="49" t="s">
        <v>560</v>
      </c>
      <c r="K453" s="50" t="str">
        <f t="shared" si="5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3"/>
        <v>1257.78</v>
      </c>
      <c r="G454" s="54">
        <v>1257.78</v>
      </c>
      <c r="H454" s="123">
        <v>1</v>
      </c>
      <c r="I454" s="55">
        <f t="shared" si="52"/>
        <v>1257.78</v>
      </c>
      <c r="J454" s="49" t="s">
        <v>560</v>
      </c>
      <c r="K454" s="50" t="str">
        <f t="shared" si="5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3"/>
        <v>1415.96</v>
      </c>
      <c r="G455" s="54">
        <v>1415.96</v>
      </c>
      <c r="H455" s="123">
        <v>5</v>
      </c>
      <c r="I455" s="55">
        <f t="shared" si="52"/>
        <v>7079.8</v>
      </c>
      <c r="J455" s="49" t="s">
        <v>560</v>
      </c>
      <c r="K455" s="50" t="str">
        <f t="shared" si="5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3"/>
        <v>1918.58</v>
      </c>
      <c r="G456" s="54">
        <v>1918.58</v>
      </c>
      <c r="H456" s="123">
        <v>1</v>
      </c>
      <c r="I456" s="55">
        <f t="shared" si="52"/>
        <v>1918.58</v>
      </c>
      <c r="J456" s="49" t="s">
        <v>560</v>
      </c>
      <c r="K456" s="50" t="str">
        <f t="shared" si="5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3"/>
        <v>1608.69</v>
      </c>
      <c r="G457" s="54">
        <v>1608.69</v>
      </c>
      <c r="H457" s="123">
        <v>1</v>
      </c>
      <c r="I457" s="55">
        <f t="shared" si="52"/>
        <v>1608.69</v>
      </c>
      <c r="J457" s="49" t="s">
        <v>560</v>
      </c>
      <c r="K457" s="50" t="str">
        <f t="shared" si="5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4">H459*F459</f>
        <v>43.91</v>
      </c>
      <c r="J459" s="49" t="s">
        <v>560</v>
      </c>
      <c r="K459" s="50" t="str">
        <f t="shared" si="5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5">G460</f>
        <v>114.75</v>
      </c>
      <c r="G460" s="54">
        <v>114.75</v>
      </c>
      <c r="H460" s="123">
        <v>4</v>
      </c>
      <c r="I460" s="55">
        <f t="shared" si="54"/>
        <v>459</v>
      </c>
      <c r="J460" s="49" t="s">
        <v>560</v>
      </c>
      <c r="K460" s="50" t="str">
        <f t="shared" si="5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5"/>
        <v>152.66</v>
      </c>
      <c r="G461" s="54">
        <v>152.66</v>
      </c>
      <c r="H461" s="123">
        <v>1</v>
      </c>
      <c r="I461" s="55">
        <f t="shared" si="54"/>
        <v>152.66</v>
      </c>
      <c r="J461" s="49" t="s">
        <v>560</v>
      </c>
      <c r="K461" s="50" t="str">
        <f t="shared" si="5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5"/>
        <v>226.68</v>
      </c>
      <c r="G462" s="54">
        <v>226.68</v>
      </c>
      <c r="H462" s="123">
        <v>1</v>
      </c>
      <c r="I462" s="55">
        <f t="shared" si="54"/>
        <v>226.68</v>
      </c>
      <c r="J462" s="49" t="s">
        <v>560</v>
      </c>
      <c r="K462" s="50" t="str">
        <f t="shared" si="5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5"/>
        <v>1038.0899999999999</v>
      </c>
      <c r="G463" s="54">
        <v>1038.0899999999999</v>
      </c>
      <c r="H463" s="123">
        <v>1</v>
      </c>
      <c r="I463" s="55">
        <f t="shared" si="54"/>
        <v>1038.0899999999999</v>
      </c>
      <c r="J463" s="49" t="s">
        <v>560</v>
      </c>
      <c r="K463" s="50" t="str">
        <f t="shared" si="5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5"/>
        <v>70.040000000000006</v>
      </c>
      <c r="G464" s="54">
        <v>70.040000000000006</v>
      </c>
      <c r="H464" s="123">
        <v>1</v>
      </c>
      <c r="I464" s="55">
        <f t="shared" si="54"/>
        <v>70.040000000000006</v>
      </c>
      <c r="J464" s="49" t="s">
        <v>560</v>
      </c>
      <c r="K464" s="50" t="str">
        <f t="shared" si="5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5"/>
        <v>192.03</v>
      </c>
      <c r="G465" s="54">
        <v>192.03</v>
      </c>
      <c r="H465" s="123">
        <v>1</v>
      </c>
      <c r="I465" s="55">
        <f t="shared" si="54"/>
        <v>192.03</v>
      </c>
      <c r="J465" s="49" t="s">
        <v>560</v>
      </c>
      <c r="K465" s="50" t="str">
        <f t="shared" si="5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5"/>
        <v>205.37</v>
      </c>
      <c r="G466" s="54">
        <v>205.37</v>
      </c>
      <c r="H466" s="123">
        <v>1</v>
      </c>
      <c r="I466" s="55">
        <f t="shared" si="54"/>
        <v>205.37</v>
      </c>
      <c r="J466" s="49" t="s">
        <v>560</v>
      </c>
      <c r="K466" s="50" t="str">
        <f t="shared" si="5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5"/>
        <v>225.68</v>
      </c>
      <c r="G467" s="54">
        <v>225.68</v>
      </c>
      <c r="H467" s="123">
        <v>1</v>
      </c>
      <c r="I467" s="55">
        <f t="shared" si="54"/>
        <v>225.68</v>
      </c>
      <c r="J467" s="49" t="s">
        <v>560</v>
      </c>
      <c r="K467" s="50" t="str">
        <f t="shared" si="5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5"/>
        <v>1142.3800000000001</v>
      </c>
      <c r="G468" s="54">
        <v>1142.3800000000001</v>
      </c>
      <c r="H468" s="123">
        <v>1</v>
      </c>
      <c r="I468" s="55">
        <f t="shared" si="54"/>
        <v>1142.3800000000001</v>
      </c>
      <c r="J468" s="49" t="s">
        <v>560</v>
      </c>
      <c r="K468" s="50" t="str">
        <f t="shared" si="5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5"/>
        <v>640.95000000000005</v>
      </c>
      <c r="G469" s="54">
        <v>640.95000000000005</v>
      </c>
      <c r="H469" s="123">
        <v>8</v>
      </c>
      <c r="I469" s="55">
        <f t="shared" si="54"/>
        <v>5127.6000000000004</v>
      </c>
      <c r="J469" s="49" t="s">
        <v>560</v>
      </c>
      <c r="K469" s="50" t="str">
        <f t="shared" si="5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5"/>
        <v>330.1</v>
      </c>
      <c r="G470" s="54">
        <v>330.1</v>
      </c>
      <c r="H470" s="123">
        <v>6</v>
      </c>
      <c r="I470" s="55">
        <f t="shared" si="54"/>
        <v>1980.6000000000001</v>
      </c>
      <c r="J470" s="49" t="s">
        <v>560</v>
      </c>
      <c r="K470" s="50" t="str">
        <f t="shared" si="5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6">H472*F472</f>
        <v>207.86</v>
      </c>
      <c r="J472" s="49" t="s">
        <v>560</v>
      </c>
      <c r="K472" s="50" t="str">
        <f t="shared" si="5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7">G473</f>
        <v>274.97000000000003</v>
      </c>
      <c r="G473" s="54">
        <v>274.97000000000003</v>
      </c>
      <c r="H473" s="123">
        <v>1</v>
      </c>
      <c r="I473" s="55">
        <f t="shared" si="56"/>
        <v>274.97000000000003</v>
      </c>
      <c r="J473" s="49" t="s">
        <v>560</v>
      </c>
      <c r="K473" s="50" t="str">
        <f t="shared" si="5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7"/>
        <v>285.31</v>
      </c>
      <c r="G474" s="54">
        <v>285.31</v>
      </c>
      <c r="H474" s="123">
        <v>1</v>
      </c>
      <c r="I474" s="55">
        <f t="shared" si="56"/>
        <v>285.31</v>
      </c>
      <c r="J474" s="49" t="s">
        <v>560</v>
      </c>
      <c r="K474" s="50" t="str">
        <f t="shared" si="5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7"/>
        <v>398.78</v>
      </c>
      <c r="G475" s="54">
        <v>398.78</v>
      </c>
      <c r="H475" s="123">
        <v>8</v>
      </c>
      <c r="I475" s="55">
        <f t="shared" si="56"/>
        <v>3190.24</v>
      </c>
      <c r="J475" s="49" t="s">
        <v>560</v>
      </c>
      <c r="K475" s="50" t="str">
        <f t="shared" si="5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7"/>
        <v>207.86</v>
      </c>
      <c r="G476" s="54">
        <v>207.86</v>
      </c>
      <c r="H476" s="123">
        <v>1</v>
      </c>
      <c r="I476" s="55">
        <f t="shared" si="56"/>
        <v>207.86</v>
      </c>
      <c r="J476" s="49" t="s">
        <v>560</v>
      </c>
      <c r="K476" s="50" t="str">
        <f t="shared" si="5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7"/>
        <v>274.97000000000003</v>
      </c>
      <c r="G477" s="54">
        <v>274.97000000000003</v>
      </c>
      <c r="H477" s="123">
        <v>6</v>
      </c>
      <c r="I477" s="55">
        <f t="shared" si="56"/>
        <v>1649.8200000000002</v>
      </c>
      <c r="J477" s="49" t="s">
        <v>560</v>
      </c>
      <c r="K477" s="50" t="str">
        <f t="shared" si="5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7"/>
        <v>285.31</v>
      </c>
      <c r="G478" s="54">
        <v>285.31</v>
      </c>
      <c r="H478" s="123">
        <v>2</v>
      </c>
      <c r="I478" s="55">
        <f t="shared" si="56"/>
        <v>570.62</v>
      </c>
      <c r="J478" s="49" t="s">
        <v>560</v>
      </c>
      <c r="K478" s="50" t="str">
        <f t="shared" si="5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7"/>
        <v>398.78</v>
      </c>
      <c r="G479" s="54">
        <v>398.78</v>
      </c>
      <c r="H479" s="123">
        <v>1</v>
      </c>
      <c r="I479" s="55">
        <f t="shared" si="56"/>
        <v>398.78</v>
      </c>
      <c r="J479" s="49" t="s">
        <v>560</v>
      </c>
      <c r="K479" s="50" t="str">
        <f t="shared" si="5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7"/>
        <v>139.13</v>
      </c>
      <c r="G480" s="54">
        <v>139.13</v>
      </c>
      <c r="H480" s="123">
        <v>1</v>
      </c>
      <c r="I480" s="55">
        <f t="shared" si="56"/>
        <v>139.13</v>
      </c>
      <c r="J480" s="49" t="s">
        <v>560</v>
      </c>
      <c r="K480" s="50" t="str">
        <f t="shared" si="5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7"/>
        <v>199.14</v>
      </c>
      <c r="G481" s="54">
        <v>199.14</v>
      </c>
      <c r="H481" s="123">
        <v>1</v>
      </c>
      <c r="I481" s="55">
        <f t="shared" si="56"/>
        <v>199.14</v>
      </c>
      <c r="J481" s="49" t="s">
        <v>560</v>
      </c>
      <c r="K481" s="50" t="str">
        <f t="shared" si="5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7"/>
        <v>250.45</v>
      </c>
      <c r="G482" s="54">
        <v>250.45</v>
      </c>
      <c r="H482" s="123">
        <v>1</v>
      </c>
      <c r="I482" s="55">
        <f t="shared" si="56"/>
        <v>250.45</v>
      </c>
      <c r="J482" s="49" t="s">
        <v>560</v>
      </c>
      <c r="K482" s="50" t="str">
        <f t="shared" si="5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7"/>
        <v>493.68</v>
      </c>
      <c r="G483" s="54">
        <v>493.68</v>
      </c>
      <c r="H483" s="123">
        <v>1</v>
      </c>
      <c r="I483" s="55">
        <f t="shared" si="56"/>
        <v>493.68</v>
      </c>
      <c r="J483" s="49" t="s">
        <v>560</v>
      </c>
      <c r="K483" s="50" t="str">
        <f t="shared" si="5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7"/>
        <v>980.11</v>
      </c>
      <c r="G484" s="54">
        <v>980.11</v>
      </c>
      <c r="H484" s="123">
        <v>1</v>
      </c>
      <c r="I484" s="55">
        <f t="shared" si="56"/>
        <v>980.11</v>
      </c>
      <c r="J484" s="49" t="s">
        <v>560</v>
      </c>
      <c r="K484" s="50" t="str">
        <f t="shared" si="5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251.45</v>
      </c>
      <c r="H486" s="123">
        <v>202</v>
      </c>
      <c r="I486" s="55">
        <f t="shared" ref="I486:I492" si="58">H486*F486</f>
        <v>50500</v>
      </c>
      <c r="J486" s="49" t="s">
        <v>560</v>
      </c>
      <c r="K486" s="50" t="str">
        <f t="shared" si="5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0" si="59">G487</f>
        <v>258.33</v>
      </c>
      <c r="G487" s="54">
        <v>258.33</v>
      </c>
      <c r="H487" s="123">
        <v>6</v>
      </c>
      <c r="I487" s="55">
        <f t="shared" si="58"/>
        <v>1549.98</v>
      </c>
      <c r="J487" s="49" t="s">
        <v>560</v>
      </c>
      <c r="K487" s="50" t="str">
        <f t="shared" si="5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59"/>
        <v>264.88</v>
      </c>
      <c r="G488" s="54">
        <v>264.88</v>
      </c>
      <c r="H488" s="123">
        <v>1</v>
      </c>
      <c r="I488" s="55">
        <f t="shared" si="58"/>
        <v>264.88</v>
      </c>
      <c r="J488" s="49" t="s">
        <v>560</v>
      </c>
      <c r="K488" s="50" t="str">
        <f t="shared" si="5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59"/>
        <v>270.95999999999998</v>
      </c>
      <c r="G489" s="54">
        <v>270.95999999999998</v>
      </c>
      <c r="H489" s="123">
        <v>1</v>
      </c>
      <c r="I489" s="55">
        <f t="shared" si="58"/>
        <v>270.95999999999998</v>
      </c>
      <c r="J489" s="49" t="s">
        <v>560</v>
      </c>
      <c r="K489" s="50" t="str">
        <f t="shared" si="5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59"/>
        <v>280.91000000000003</v>
      </c>
      <c r="G490" s="54">
        <v>280.91000000000003</v>
      </c>
      <c r="H490" s="123">
        <v>42</v>
      </c>
      <c r="I490" s="55">
        <f t="shared" si="58"/>
        <v>11798.220000000001</v>
      </c>
      <c r="J490" s="49" t="s">
        <v>560</v>
      </c>
      <c r="K490" s="50" t="str">
        <f t="shared" si="5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</v>
      </c>
      <c r="G491" s="54">
        <v>335.93</v>
      </c>
      <c r="H491" s="123">
        <v>77</v>
      </c>
      <c r="I491" s="55">
        <f t="shared" si="58"/>
        <v>25795</v>
      </c>
      <c r="J491" s="49" t="s">
        <v>560</v>
      </c>
      <c r="K491" s="50" t="str">
        <f t="shared" si="5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660</v>
      </c>
      <c r="G492" s="54">
        <v>661.45</v>
      </c>
      <c r="H492" s="123">
        <v>22</v>
      </c>
      <c r="I492" s="55">
        <f t="shared" si="58"/>
        <v>14520</v>
      </c>
      <c r="J492" s="49" t="s">
        <v>560</v>
      </c>
      <c r="K492" s="50" t="str">
        <f t="shared" si="5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336</v>
      </c>
      <c r="I494" s="55">
        <f t="shared" ref="I494:I500" si="60">H494*F494</f>
        <v>540.96</v>
      </c>
      <c r="J494" s="49" t="s">
        <v>560</v>
      </c>
      <c r="K494" s="50" t="str">
        <f t="shared" si="5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2.7</v>
      </c>
      <c r="G495" s="54">
        <v>2.72</v>
      </c>
      <c r="H495" s="123">
        <v>1373</v>
      </c>
      <c r="I495" s="55">
        <f t="shared" si="60"/>
        <v>3707.1000000000004</v>
      </c>
      <c r="J495" s="49" t="s">
        <v>560</v>
      </c>
      <c r="K495" s="50" t="str">
        <f t="shared" si="5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ref="F496:F500" si="61">G496</f>
        <v>3.64</v>
      </c>
      <c r="G496" s="54">
        <v>3.64</v>
      </c>
      <c r="H496" s="123">
        <v>99</v>
      </c>
      <c r="I496" s="55">
        <f t="shared" si="60"/>
        <v>360.36</v>
      </c>
      <c r="J496" s="49" t="s">
        <v>560</v>
      </c>
      <c r="K496" s="50" t="str">
        <f t="shared" si="5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4.5</v>
      </c>
      <c r="G497" s="54">
        <v>4.93</v>
      </c>
      <c r="H497" s="123">
        <v>2744</v>
      </c>
      <c r="I497" s="55">
        <f t="shared" si="60"/>
        <v>12348</v>
      </c>
      <c r="J497" s="49" t="s">
        <v>560</v>
      </c>
      <c r="K497" s="50" t="str">
        <f t="shared" si="5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5.5</v>
      </c>
      <c r="G498" s="54">
        <v>5.95</v>
      </c>
      <c r="H498" s="123">
        <v>1303</v>
      </c>
      <c r="I498" s="55">
        <f t="shared" si="60"/>
        <v>7166.5</v>
      </c>
      <c r="J498" s="49" t="s">
        <v>560</v>
      </c>
      <c r="K498" s="50" t="str">
        <f t="shared" ref="K498:K561" si="62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1"/>
        <v>8.64</v>
      </c>
      <c r="G499" s="54">
        <v>8.64</v>
      </c>
      <c r="H499" s="123">
        <v>1238</v>
      </c>
      <c r="I499" s="55">
        <f t="shared" si="60"/>
        <v>10696.320000000002</v>
      </c>
      <c r="J499" s="49" t="s">
        <v>560</v>
      </c>
      <c r="K499" s="50" t="str">
        <f t="shared" si="62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1"/>
        <v>12.82</v>
      </c>
      <c r="G500" s="54">
        <v>12.82</v>
      </c>
      <c r="H500" s="123">
        <v>42</v>
      </c>
      <c r="I500" s="55">
        <f t="shared" si="60"/>
        <v>538.44000000000005</v>
      </c>
      <c r="J500" s="49" t="s">
        <v>560</v>
      </c>
      <c r="K500" s="50" t="str">
        <f t="shared" si="62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2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80</v>
      </c>
      <c r="I502" s="55">
        <f t="shared" ref="I502:I511" si="63">H502*F502</f>
        <v>567.20000000000005</v>
      </c>
      <c r="J502" s="49" t="s">
        <v>560</v>
      </c>
      <c r="K502" s="50" t="str">
        <f t="shared" si="62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4">G503</f>
        <v>7.05</v>
      </c>
      <c r="G503" s="54">
        <v>7.05</v>
      </c>
      <c r="H503" s="123">
        <v>30</v>
      </c>
      <c r="I503" s="55">
        <f t="shared" si="63"/>
        <v>211.5</v>
      </c>
      <c r="J503" s="49" t="s">
        <v>560</v>
      </c>
      <c r="K503" s="50" t="str">
        <f t="shared" si="62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4"/>
        <v>7.11</v>
      </c>
      <c r="G504" s="54">
        <v>7.11</v>
      </c>
      <c r="H504" s="123">
        <v>106</v>
      </c>
      <c r="I504" s="55">
        <f t="shared" si="63"/>
        <v>753.66000000000008</v>
      </c>
      <c r="J504" s="49" t="s">
        <v>560</v>
      </c>
      <c r="K504" s="50" t="str">
        <f t="shared" si="62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4"/>
        <v>7.18</v>
      </c>
      <c r="G505" s="54">
        <v>7.18</v>
      </c>
      <c r="H505" s="123">
        <v>1</v>
      </c>
      <c r="I505" s="55">
        <f t="shared" si="63"/>
        <v>7.18</v>
      </c>
      <c r="J505" s="49" t="s">
        <v>560</v>
      </c>
      <c r="K505" s="50" t="str">
        <f t="shared" si="62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4"/>
        <v>7.16</v>
      </c>
      <c r="G506" s="54">
        <v>7.16</v>
      </c>
      <c r="H506" s="123">
        <v>1</v>
      </c>
      <c r="I506" s="55">
        <f t="shared" si="63"/>
        <v>7.16</v>
      </c>
      <c r="J506" s="49" t="s">
        <v>560</v>
      </c>
      <c r="K506" s="50" t="str">
        <f t="shared" si="62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4"/>
        <v>6.69</v>
      </c>
      <c r="G507" s="54">
        <v>6.69</v>
      </c>
      <c r="H507" s="123">
        <v>2</v>
      </c>
      <c r="I507" s="55">
        <f t="shared" si="63"/>
        <v>13.38</v>
      </c>
      <c r="J507" s="49" t="s">
        <v>560</v>
      </c>
      <c r="K507" s="50" t="str">
        <f t="shared" si="62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4"/>
        <v>6.68</v>
      </c>
      <c r="G508" s="54">
        <v>6.68</v>
      </c>
      <c r="H508" s="123">
        <v>1</v>
      </c>
      <c r="I508" s="55">
        <f t="shared" si="63"/>
        <v>6.68</v>
      </c>
      <c r="J508" s="49" t="s">
        <v>560</v>
      </c>
      <c r="K508" s="50" t="str">
        <f t="shared" si="62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4"/>
        <v>6.71</v>
      </c>
      <c r="G509" s="54">
        <v>6.71</v>
      </c>
      <c r="H509" s="123">
        <v>1</v>
      </c>
      <c r="I509" s="55">
        <f t="shared" si="63"/>
        <v>6.71</v>
      </c>
      <c r="J509" s="49" t="s">
        <v>560</v>
      </c>
      <c r="K509" s="50" t="str">
        <f t="shared" si="62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4"/>
        <v>6.74</v>
      </c>
      <c r="G510" s="54">
        <v>6.74</v>
      </c>
      <c r="H510" s="123">
        <v>1</v>
      </c>
      <c r="I510" s="55">
        <f t="shared" si="63"/>
        <v>6.74</v>
      </c>
      <c r="J510" s="49" t="s">
        <v>560</v>
      </c>
      <c r="K510" s="50" t="str">
        <f t="shared" si="62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4"/>
        <v>6.73</v>
      </c>
      <c r="G511" s="54">
        <v>6.73</v>
      </c>
      <c r="H511" s="123">
        <v>1</v>
      </c>
      <c r="I511" s="55">
        <f t="shared" si="63"/>
        <v>6.73</v>
      </c>
      <c r="J511" s="49" t="s">
        <v>560</v>
      </c>
      <c r="K511" s="50" t="str">
        <f t="shared" si="62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2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3238</v>
      </c>
      <c r="I513" s="55">
        <f>H513*F513</f>
        <v>6411.24</v>
      </c>
      <c r="J513" s="49" t="s">
        <v>560</v>
      </c>
      <c r="K513" s="50" t="str">
        <f t="shared" si="62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5">G514</f>
        <v>2.36</v>
      </c>
      <c r="G514" s="54">
        <v>2.36</v>
      </c>
      <c r="H514" s="123">
        <v>906</v>
      </c>
      <c r="I514" s="55">
        <f>H514*F514</f>
        <v>2138.16</v>
      </c>
      <c r="J514" s="49" t="s">
        <v>560</v>
      </c>
      <c r="K514" s="50" t="str">
        <f t="shared" si="62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5"/>
        <v>2.98</v>
      </c>
      <c r="G515" s="54">
        <v>2.98</v>
      </c>
      <c r="H515" s="123">
        <v>210</v>
      </c>
      <c r="I515" s="55">
        <f>H515*F515</f>
        <v>625.79999999999995</v>
      </c>
      <c r="J515" s="49" t="s">
        <v>560</v>
      </c>
      <c r="K515" s="50" t="str">
        <f t="shared" si="62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5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2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5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2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2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6">H519*F519</f>
        <v>24.29</v>
      </c>
      <c r="J519" s="49" t="s">
        <v>561</v>
      </c>
      <c r="K519" s="50" t="str">
        <f t="shared" si="62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36</v>
      </c>
      <c r="I520" s="55">
        <f t="shared" si="66"/>
        <v>720</v>
      </c>
      <c r="J520" s="49" t="s">
        <v>561</v>
      </c>
      <c r="K520" s="50" t="str">
        <f t="shared" si="62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1:F552" si="67">G521</f>
        <v>16.010000000000002</v>
      </c>
      <c r="G521" s="54">
        <v>16.010000000000002</v>
      </c>
      <c r="H521" s="123">
        <v>2500</v>
      </c>
      <c r="I521" s="55">
        <f t="shared" si="66"/>
        <v>40025.000000000007</v>
      </c>
      <c r="J521" s="49" t="s">
        <v>561</v>
      </c>
      <c r="K521" s="50" t="str">
        <f t="shared" si="62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2000</v>
      </c>
      <c r="I522" s="55">
        <f t="shared" si="66"/>
        <v>36000</v>
      </c>
      <c r="J522" s="49" t="s">
        <v>561</v>
      </c>
      <c r="K522" s="50" t="str">
        <f t="shared" si="62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7"/>
        <v>39.5</v>
      </c>
      <c r="G523" s="54">
        <v>39.5</v>
      </c>
      <c r="H523" s="123">
        <v>1</v>
      </c>
      <c r="I523" s="55">
        <f t="shared" si="66"/>
        <v>39.5</v>
      </c>
      <c r="J523" s="49" t="s">
        <v>561</v>
      </c>
      <c r="K523" s="50" t="str">
        <f t="shared" si="62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7"/>
        <v>13.44</v>
      </c>
      <c r="G524" s="54">
        <v>13.44</v>
      </c>
      <c r="H524" s="123">
        <v>1</v>
      </c>
      <c r="I524" s="55">
        <f t="shared" si="66"/>
        <v>13.44</v>
      </c>
      <c r="J524" s="49" t="s">
        <v>561</v>
      </c>
      <c r="K524" s="50" t="str">
        <f t="shared" si="62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2</v>
      </c>
      <c r="I525" s="55">
        <f t="shared" si="66"/>
        <v>30</v>
      </c>
      <c r="J525" s="49" t="s">
        <v>561</v>
      </c>
      <c r="K525" s="50" t="str">
        <f t="shared" si="62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7"/>
        <v>13.45</v>
      </c>
      <c r="G526" s="54">
        <v>13.45</v>
      </c>
      <c r="H526" s="123">
        <v>1</v>
      </c>
      <c r="I526" s="55">
        <f t="shared" si="66"/>
        <v>13.45</v>
      </c>
      <c r="J526" s="49" t="s">
        <v>561</v>
      </c>
      <c r="K526" s="50" t="str">
        <f t="shared" si="62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7"/>
        <v>17.34</v>
      </c>
      <c r="G527" s="54">
        <v>17.34</v>
      </c>
      <c r="H527" s="123">
        <v>1</v>
      </c>
      <c r="I527" s="55">
        <f t="shared" si="66"/>
        <v>17.34</v>
      </c>
      <c r="J527" s="49" t="s">
        <v>561</v>
      </c>
      <c r="K527" s="50" t="str">
        <f t="shared" si="62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7"/>
        <v>22.85</v>
      </c>
      <c r="G528" s="54">
        <v>22.85</v>
      </c>
      <c r="H528" s="123">
        <v>1</v>
      </c>
      <c r="I528" s="55">
        <f t="shared" si="66"/>
        <v>22.85</v>
      </c>
      <c r="J528" s="49" t="s">
        <v>561</v>
      </c>
      <c r="K528" s="50" t="str">
        <f t="shared" si="62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7"/>
        <v>22.83</v>
      </c>
      <c r="G529" s="54">
        <v>22.83</v>
      </c>
      <c r="H529" s="123">
        <v>1</v>
      </c>
      <c r="I529" s="55">
        <f t="shared" si="66"/>
        <v>22.83</v>
      </c>
      <c r="J529" s="49" t="s">
        <v>561</v>
      </c>
      <c r="K529" s="50" t="str">
        <f t="shared" si="62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1</v>
      </c>
      <c r="I530" s="55">
        <f t="shared" si="66"/>
        <v>12.38</v>
      </c>
      <c r="J530" s="49" t="s">
        <v>561</v>
      </c>
      <c r="K530" s="50" t="str">
        <f t="shared" si="62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17.62</v>
      </c>
      <c r="G531" s="92">
        <v>25.96</v>
      </c>
      <c r="H531" s="133">
        <v>1</v>
      </c>
      <c r="I531" s="55">
        <f t="shared" si="66"/>
        <v>17.62</v>
      </c>
      <c r="J531" s="49" t="s">
        <v>561</v>
      </c>
      <c r="K531" s="50" t="str">
        <f t="shared" si="62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7"/>
        <v>16.760000000000002</v>
      </c>
      <c r="G532" s="92">
        <v>16.760000000000002</v>
      </c>
      <c r="H532" s="133">
        <v>1</v>
      </c>
      <c r="I532" s="55">
        <f t="shared" si="66"/>
        <v>16.760000000000002</v>
      </c>
      <c r="J532" s="49" t="s">
        <v>561</v>
      </c>
      <c r="K532" s="50" t="str">
        <f t="shared" si="62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6"/>
        <v>10.64</v>
      </c>
      <c r="J533" s="49" t="s">
        <v>561</v>
      </c>
      <c r="K533" s="50" t="str">
        <f t="shared" si="62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6"/>
        <v>16.79</v>
      </c>
      <c r="J534" s="49" t="s">
        <v>561</v>
      </c>
      <c r="K534" s="50" t="str">
        <f t="shared" si="62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7"/>
        <v>3.02</v>
      </c>
      <c r="G535" s="54">
        <v>3.02</v>
      </c>
      <c r="H535" s="123">
        <v>1</v>
      </c>
      <c r="I535" s="55">
        <f t="shared" si="66"/>
        <v>3.02</v>
      </c>
      <c r="J535" s="49" t="s">
        <v>562</v>
      </c>
      <c r="K535" s="50" t="str">
        <f t="shared" si="62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7"/>
        <v>5.53</v>
      </c>
      <c r="G536" s="54">
        <v>5.53</v>
      </c>
      <c r="H536" s="123">
        <v>9</v>
      </c>
      <c r="I536" s="55">
        <f t="shared" si="66"/>
        <v>49.77</v>
      </c>
      <c r="J536" s="49" t="s">
        <v>562</v>
      </c>
      <c r="K536" s="50" t="str">
        <f t="shared" si="62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7"/>
        <v>2.99</v>
      </c>
      <c r="G537" s="54">
        <v>2.99</v>
      </c>
      <c r="H537" s="123">
        <v>644</v>
      </c>
      <c r="I537" s="55">
        <f t="shared" si="66"/>
        <v>1925.5600000000002</v>
      </c>
      <c r="J537" s="49" t="s">
        <v>562</v>
      </c>
      <c r="K537" s="50" t="str">
        <f t="shared" si="62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7"/>
        <v>5.41</v>
      </c>
      <c r="G538" s="54">
        <v>5.41</v>
      </c>
      <c r="H538" s="123">
        <v>1268</v>
      </c>
      <c r="I538" s="55">
        <f t="shared" si="66"/>
        <v>6859.88</v>
      </c>
      <c r="J538" s="49" t="s">
        <v>562</v>
      </c>
      <c r="K538" s="50" t="str">
        <f t="shared" si="62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5.97</v>
      </c>
      <c r="G539" s="54">
        <v>12.08</v>
      </c>
      <c r="H539" s="123">
        <v>4132</v>
      </c>
      <c r="I539" s="55">
        <f t="shared" si="66"/>
        <v>24668.039999999997</v>
      </c>
      <c r="J539" s="49" t="s">
        <v>562</v>
      </c>
      <c r="K539" s="50" t="str">
        <f t="shared" si="62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8.94</v>
      </c>
      <c r="G540" s="54">
        <v>15.4</v>
      </c>
      <c r="H540" s="123">
        <v>6500</v>
      </c>
      <c r="I540" s="55">
        <f t="shared" si="66"/>
        <v>58110</v>
      </c>
      <c r="J540" s="49" t="s">
        <v>562</v>
      </c>
      <c r="K540" s="50" t="str">
        <f t="shared" si="62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14.49</v>
      </c>
      <c r="G541" s="54">
        <v>22.41</v>
      </c>
      <c r="H541" s="123">
        <v>468</v>
      </c>
      <c r="I541" s="55">
        <f t="shared" si="66"/>
        <v>6781.32</v>
      </c>
      <c r="J541" s="49" t="s">
        <v>562</v>
      </c>
      <c r="K541" s="50" t="str">
        <f t="shared" si="62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7"/>
        <v>3.84</v>
      </c>
      <c r="G542" s="54">
        <v>3.84</v>
      </c>
      <c r="H542" s="123">
        <v>1</v>
      </c>
      <c r="I542" s="55">
        <f t="shared" si="66"/>
        <v>3.84</v>
      </c>
      <c r="J542" s="49" t="s">
        <v>562</v>
      </c>
      <c r="K542" s="50" t="str">
        <f t="shared" si="62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7"/>
        <v>7.91</v>
      </c>
      <c r="G543" s="54">
        <v>7.91</v>
      </c>
      <c r="H543" s="123">
        <v>1</v>
      </c>
      <c r="I543" s="55">
        <f t="shared" si="66"/>
        <v>7.91</v>
      </c>
      <c r="J543" s="49" t="s">
        <v>562</v>
      </c>
      <c r="K543" s="50" t="str">
        <f t="shared" si="62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7"/>
        <v>13.19</v>
      </c>
      <c r="G544" s="54">
        <v>13.19</v>
      </c>
      <c r="H544" s="123">
        <v>3</v>
      </c>
      <c r="I544" s="55">
        <f t="shared" si="66"/>
        <v>39.57</v>
      </c>
      <c r="J544" s="49" t="s">
        <v>563</v>
      </c>
      <c r="K544" s="50" t="str">
        <f t="shared" si="62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7"/>
        <v>26.25</v>
      </c>
      <c r="G545" s="54">
        <v>26.25</v>
      </c>
      <c r="H545" s="123">
        <v>1</v>
      </c>
      <c r="I545" s="55">
        <f t="shared" si="66"/>
        <v>26.25</v>
      </c>
      <c r="J545" s="49" t="s">
        <v>563</v>
      </c>
      <c r="K545" s="50" t="str">
        <f t="shared" si="62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7"/>
        <v>15.56</v>
      </c>
      <c r="G546" s="54">
        <v>15.56</v>
      </c>
      <c r="H546" s="123">
        <v>1</v>
      </c>
      <c r="I546" s="55">
        <f t="shared" si="66"/>
        <v>15.56</v>
      </c>
      <c r="J546" s="49" t="s">
        <v>563</v>
      </c>
      <c r="K546" s="50" t="str">
        <f t="shared" si="62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7"/>
        <v>31.23</v>
      </c>
      <c r="G547" s="54">
        <v>31.23</v>
      </c>
      <c r="H547" s="123">
        <v>1</v>
      </c>
      <c r="I547" s="55">
        <f t="shared" si="66"/>
        <v>31.23</v>
      </c>
      <c r="J547" s="49" t="s">
        <v>563</v>
      </c>
      <c r="K547" s="50" t="str">
        <f t="shared" si="62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7"/>
        <v>59.52</v>
      </c>
      <c r="G548" s="54">
        <v>59.52</v>
      </c>
      <c r="H548" s="123">
        <v>1</v>
      </c>
      <c r="I548" s="55">
        <f t="shared" si="66"/>
        <v>59.52</v>
      </c>
      <c r="J548" s="49" t="s">
        <v>563</v>
      </c>
      <c r="K548" s="50" t="str">
        <f t="shared" si="62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7"/>
        <v>101.58</v>
      </c>
      <c r="G549" s="54">
        <v>101.58</v>
      </c>
      <c r="H549" s="123">
        <v>4</v>
      </c>
      <c r="I549" s="55">
        <f t="shared" si="66"/>
        <v>406.32</v>
      </c>
      <c r="J549" s="49" t="s">
        <v>563</v>
      </c>
      <c r="K549" s="50" t="str">
        <f t="shared" si="62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7"/>
        <v>187.98</v>
      </c>
      <c r="G550" s="54">
        <v>187.98</v>
      </c>
      <c r="H550" s="123">
        <v>1</v>
      </c>
      <c r="I550" s="55">
        <f t="shared" si="66"/>
        <v>187.98</v>
      </c>
      <c r="J550" s="49" t="s">
        <v>563</v>
      </c>
      <c r="K550" s="50" t="str">
        <f t="shared" si="62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7"/>
        <v>19.21</v>
      </c>
      <c r="G551" s="54">
        <v>19.21</v>
      </c>
      <c r="H551" s="123">
        <v>1</v>
      </c>
      <c r="I551" s="55">
        <f t="shared" si="66"/>
        <v>19.21</v>
      </c>
      <c r="J551" s="49" t="s">
        <v>563</v>
      </c>
      <c r="K551" s="50" t="str">
        <f t="shared" si="62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7"/>
        <v>39.090000000000003</v>
      </c>
      <c r="G552" s="54">
        <v>39.090000000000003</v>
      </c>
      <c r="H552" s="123">
        <v>1</v>
      </c>
      <c r="I552" s="55">
        <f t="shared" si="66"/>
        <v>39.090000000000003</v>
      </c>
      <c r="J552" s="49" t="s">
        <v>563</v>
      </c>
      <c r="K552" s="50" t="str">
        <f t="shared" si="62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2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7</v>
      </c>
      <c r="I554" s="55">
        <f t="shared" ref="I554:I562" si="68">H554*F554</f>
        <v>8.82</v>
      </c>
      <c r="J554" s="49" t="s">
        <v>560</v>
      </c>
      <c r="K554" s="50" t="str">
        <f t="shared" si="62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69">G555</f>
        <v>1.94</v>
      </c>
      <c r="G555" s="54">
        <v>1.94</v>
      </c>
      <c r="H555" s="123">
        <v>2</v>
      </c>
      <c r="I555" s="55">
        <f t="shared" si="68"/>
        <v>3.88</v>
      </c>
      <c r="J555" s="49" t="s">
        <v>560</v>
      </c>
      <c r="K555" s="50" t="str">
        <f t="shared" si="62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69"/>
        <v>2.69</v>
      </c>
      <c r="G556" s="54">
        <v>2.69</v>
      </c>
      <c r="H556" s="123">
        <v>1</v>
      </c>
      <c r="I556" s="55">
        <f t="shared" si="68"/>
        <v>2.69</v>
      </c>
      <c r="J556" s="49" t="s">
        <v>560</v>
      </c>
      <c r="K556" s="50" t="str">
        <f t="shared" si="62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69"/>
        <v>4.72</v>
      </c>
      <c r="G557" s="54">
        <v>4.72</v>
      </c>
      <c r="H557" s="123">
        <v>1</v>
      </c>
      <c r="I557" s="55">
        <f t="shared" si="68"/>
        <v>4.72</v>
      </c>
      <c r="J557" s="49" t="s">
        <v>560</v>
      </c>
      <c r="K557" s="50" t="str">
        <f t="shared" si="62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69"/>
        <v>1.42</v>
      </c>
      <c r="G558" s="54">
        <v>1.42</v>
      </c>
      <c r="H558" s="123">
        <v>429</v>
      </c>
      <c r="I558" s="55">
        <f t="shared" si="68"/>
        <v>609.17999999999995</v>
      </c>
      <c r="J558" s="49" t="s">
        <v>560</v>
      </c>
      <c r="K558" s="50" t="str">
        <f t="shared" si="62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1.7</v>
      </c>
      <c r="G559" s="54">
        <v>2.09</v>
      </c>
      <c r="H559" s="123">
        <v>3798</v>
      </c>
      <c r="I559" s="55">
        <f t="shared" si="68"/>
        <v>6456.5999999999995</v>
      </c>
      <c r="J559" s="49" t="s">
        <v>560</v>
      </c>
      <c r="K559" s="50" t="str">
        <f t="shared" si="62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3">
        <v>12857</v>
      </c>
      <c r="I560" s="55">
        <f t="shared" si="68"/>
        <v>35999.599999999999</v>
      </c>
      <c r="J560" s="49" t="s">
        <v>560</v>
      </c>
      <c r="K560" s="50" t="str">
        <f t="shared" si="62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69"/>
        <v>4.5999999999999996</v>
      </c>
      <c r="G561" s="54">
        <v>4.5999999999999996</v>
      </c>
      <c r="H561" s="123">
        <v>1</v>
      </c>
      <c r="I561" s="55">
        <f t="shared" si="68"/>
        <v>4.5999999999999996</v>
      </c>
      <c r="J561" s="49" t="s">
        <v>560</v>
      </c>
      <c r="K561" s="50" t="str">
        <f t="shared" si="62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69"/>
        <v>5.61</v>
      </c>
      <c r="G562" s="54">
        <v>5.61</v>
      </c>
      <c r="H562" s="123">
        <v>1</v>
      </c>
      <c r="I562" s="55">
        <f t="shared" si="68"/>
        <v>5.61</v>
      </c>
      <c r="J562" s="49" t="s">
        <v>560</v>
      </c>
      <c r="K562" s="50" t="str">
        <f t="shared" ref="K562:K600" si="70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0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0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0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3</v>
      </c>
      <c r="I566" s="55">
        <f>H566*F566</f>
        <v>1069.47</v>
      </c>
      <c r="J566" s="49" t="s">
        <v>560</v>
      </c>
      <c r="K566" s="50" t="str">
        <f t="shared" si="70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0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0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0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0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6250</v>
      </c>
      <c r="G571" s="54">
        <v>10539.27</v>
      </c>
      <c r="H571" s="123">
        <v>1</v>
      </c>
      <c r="I571" s="55">
        <f>H571*F571</f>
        <v>6250</v>
      </c>
      <c r="J571" s="49" t="s">
        <v>560</v>
      </c>
      <c r="K571" s="50" t="str">
        <f t="shared" si="70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41800</v>
      </c>
      <c r="G572" s="54">
        <v>56763.21</v>
      </c>
      <c r="H572" s="123">
        <v>1</v>
      </c>
      <c r="I572" s="55">
        <f>H572*F572</f>
        <v>41800</v>
      </c>
      <c r="J572" s="49" t="s">
        <v>560</v>
      </c>
      <c r="K572" s="50" t="str">
        <f t="shared" si="70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21651</v>
      </c>
      <c r="G573" s="54">
        <v>30047.26</v>
      </c>
      <c r="H573" s="123">
        <v>1</v>
      </c>
      <c r="I573" s="55">
        <f>H573*F573</f>
        <v>21651</v>
      </c>
      <c r="J573" s="49" t="s">
        <v>560</v>
      </c>
      <c r="K573" s="50" t="str">
        <f t="shared" si="70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18900</v>
      </c>
      <c r="G574" s="54">
        <v>31790.41</v>
      </c>
      <c r="H574" s="123">
        <v>1</v>
      </c>
      <c r="I574" s="55">
        <f>H574*F574</f>
        <v>18900</v>
      </c>
      <c r="J574" s="49" t="s">
        <v>560</v>
      </c>
      <c r="K574" s="50" t="str">
        <f t="shared" si="70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19800</v>
      </c>
      <c r="G575" s="54">
        <v>32775.4</v>
      </c>
      <c r="H575" s="123">
        <v>1</v>
      </c>
      <c r="I575" s="55">
        <f>H575*F575</f>
        <v>19800</v>
      </c>
      <c r="J575" s="49" t="s">
        <v>560</v>
      </c>
      <c r="K575" s="50" t="str">
        <f t="shared" si="70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0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6500</v>
      </c>
      <c r="G577" s="54">
        <v>7748.03</v>
      </c>
      <c r="H577" s="123">
        <v>1</v>
      </c>
      <c r="I577" s="55">
        <f>H577*F577</f>
        <v>6500</v>
      </c>
      <c r="J577" s="49" t="s">
        <v>560</v>
      </c>
      <c r="K577" s="50" t="str">
        <f t="shared" si="70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3">
        <v>1</v>
      </c>
      <c r="I578" s="55">
        <f>H578*F578</f>
        <v>4000</v>
      </c>
      <c r="J578" s="49" t="s">
        <v>560</v>
      </c>
      <c r="K578" s="50" t="str">
        <f t="shared" si="70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0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0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0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1600</v>
      </c>
      <c r="G582" s="54">
        <v>1896.06</v>
      </c>
      <c r="H582" s="123">
        <v>1</v>
      </c>
      <c r="I582" s="55">
        <f>H582*F582</f>
        <v>1600</v>
      </c>
      <c r="J582" s="49" t="s">
        <v>560</v>
      </c>
      <c r="K582" s="50" t="str">
        <f t="shared" si="70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2320.4</v>
      </c>
      <c r="H583" s="123">
        <v>1</v>
      </c>
      <c r="I583" s="55">
        <f>H583*F583</f>
        <v>2000</v>
      </c>
      <c r="J583" s="49" t="s">
        <v>560</v>
      </c>
      <c r="K583" s="50" t="str">
        <f t="shared" si="70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0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0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0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0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0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1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0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1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0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1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0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1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0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0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0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2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0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2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0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2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0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0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0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0"/>
        <v/>
      </c>
    </row>
    <row r="601" spans="1:11" ht="15.75" thickBot="1" x14ac:dyDescent="0.3">
      <c r="H601" s="1" t="s">
        <v>483</v>
      </c>
      <c r="I601" s="8">
        <f>SUM(I9:I600)</f>
        <v>1213862.7799999996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t0guUvGY2pF8KzAa0UkJGdHMvpv+Dj59VqF6ktBbPJ7Ogp8vOIRLiec0swLzmgMATF1vAIKIC6g1vCMz+fl1EQ==" saltValue="zsUzXnUGeo2pZwS++Xjd9w==" spinCount="100000" sheet="1" objects="1" scenarios="1"/>
  <autoFilter ref="A7:J601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17">
      <formula>LEN(TRIM(F9))=0</formula>
    </cfRule>
    <cfRule type="expression" dxfId="3" priority="219">
      <formula>ISBLANK(F9)</formula>
    </cfRule>
    <cfRule type="cellIs" dxfId="2" priority="220" operator="greaterThan">
      <formula>G9</formula>
    </cfRule>
    <cfRule type="cellIs" dxfId="1" priority="221" operator="lessThan">
      <formula>G9*0.33</formula>
    </cfRule>
    <cfRule type="cellIs" dxfId="0" priority="22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2025-04-06T19:01:04Z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