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C:\Users\Mindaugas\Desktop\Šakių rajono I dalis\Užpildytas\"/>
    </mc:Choice>
  </mc:AlternateContent>
  <xr:revisionPtr revIDLastSave="0" documentId="13_ncr:1_{9E1F9365-0AB0-4846-BB4E-E6167D1841BA}" xr6:coauthVersionLast="47" xr6:coauthVersionMax="47" xr10:uidLastSave="{00000000-0000-0000-0000-000000000000}"/>
  <bookViews>
    <workbookView xWindow="4188" yWindow="4188" windowWidth="23040" windowHeight="12204"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8" i="1" l="1"/>
  <c r="F29" i="1"/>
  <c r="F30" i="1"/>
  <c r="F31" i="1"/>
  <c r="F81" i="1"/>
  <c r="F80" i="1"/>
  <c r="F79" i="1"/>
  <c r="F78" i="1"/>
  <c r="F77" i="1"/>
  <c r="F76" i="1"/>
  <c r="F75" i="1"/>
  <c r="F74" i="1"/>
  <c r="F73" i="1"/>
  <c r="F72" i="1"/>
  <c r="F71" i="1"/>
  <c r="F70" i="1"/>
  <c r="F69" i="1"/>
  <c r="F21" i="1"/>
  <c r="F22" i="1"/>
  <c r="F23" i="1"/>
  <c r="F24" i="1"/>
  <c r="F25" i="1"/>
  <c r="F26" i="1"/>
  <c r="F27"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20" i="1"/>
  <c r="F82" i="1" l="1"/>
  <c r="F83" i="1" s="1"/>
  <c r="F84" i="1" s="1"/>
</calcChain>
</file>

<file path=xl/sharedStrings.xml><?xml version="1.0" encoding="utf-8"?>
<sst xmlns="http://schemas.openxmlformats.org/spreadsheetml/2006/main" count="152" uniqueCount="100">
  <si>
    <t>m3</t>
  </si>
  <si>
    <t>Natūralios spalvos ažūrinių trinkelių 10 cm dangos įrengimas</t>
  </si>
  <si>
    <t>Senų šulinio liukų pakeitimas naujais „plaukiojančio" tipo ir aukščio sureguliavimas su asfaltbetonio danga asfaltavimo metu (panaudojant g/b šulinių paaukštinimo žiedus 700x50)</t>
  </si>
  <si>
    <t>Greičio mažinimo kalnelio įrengimas su ženklinimu, kai plotis 6 m</t>
  </si>
  <si>
    <t>Geotinklo 100/100 paklojimas asfaltbetonio dangoje</t>
  </si>
  <si>
    <t>II gr. grunto kasimas ekskavatoriais su 0,4 m 3 kaušu, pakrovimas į autosavivarčius, vežiojimas iki 15 km ir darbas sąvartoje</t>
  </si>
  <si>
    <t>Apsauginio volelio vandens nuvedimui nuo dangos krašto įrengimas iš asfaltbetonio mišinio su vandens nuvedimo vamzdžiais 0/8 frakcija</t>
  </si>
  <si>
    <t>m</t>
  </si>
  <si>
    <t>Įtrūkimų asfalto dangoje užtaisymas bitumu, pašildant jį objekte</t>
  </si>
  <si>
    <t>Frezuoto asfalto transportavimas</t>
  </si>
  <si>
    <t>t</t>
  </si>
  <si>
    <t>Grunto kasimas rankinius būdu</t>
  </si>
  <si>
    <t>Iškasų paviršiaus išlyginimas mechanizuotu būdu, kai gruntas II grupės</t>
  </si>
  <si>
    <t>Plotų planiravimas rankiniu būdu, kai gruntas II grupės</t>
  </si>
  <si>
    <t>1000 m2</t>
  </si>
  <si>
    <t>Šulinio landos paaukštinimas gelžbetonio žiedais nuo 10 cm iki 30 cm</t>
  </si>
  <si>
    <t>Kapų reguliavimas ir paaukštinimas iki 10 cm</t>
  </si>
  <si>
    <t>Vnt.</t>
  </si>
  <si>
    <t>Pogriovinio drenažo iš plastikinių gofruotų vamzdžių su geotekstilės arba kokoso plaušo filtru įrengimas, užpilant filtracinį sluoksnį rankiniu būdu, kai vamzdžių skersmuo 113/126 mm</t>
  </si>
  <si>
    <t>2.</t>
  </si>
  <si>
    <t>3.</t>
  </si>
  <si>
    <t>4.</t>
  </si>
  <si>
    <t>5.</t>
  </si>
  <si>
    <t>6.</t>
  </si>
  <si>
    <t>Asfalto dangų nufrezavimas</t>
  </si>
  <si>
    <t>Dangos valymas mechanizuotu būdu</t>
  </si>
  <si>
    <t>100 m</t>
  </si>
  <si>
    <t>Grindinio iš akmenų išardymas mechanizuotai</t>
  </si>
  <si>
    <t>Juodų dangų paviršiaus pagruntavimas bitumine emulsija</t>
  </si>
  <si>
    <t>Išlyginamojo sluoksnio įrengimas iš dolomitinės skaldos fr 0/32 (su medžiagomis)</t>
  </si>
  <si>
    <t>Išdaužų (duobių) užtaisymas asfalto dangose AC11VN mišiniu 5,0 cm storio iki m2 ploto</t>
  </si>
  <si>
    <t>Išlyginamojo si. iš asfaltbet. mišinio AC 11 AN įrengimas (su medžiagomis)</t>
  </si>
  <si>
    <t>Išlyginamojo si. iš asfaltbet. mišinio AC 11VN įrengimas (su medžiagomis)</t>
  </si>
  <si>
    <t>Išlyginamojo si. iš asfaltbet. mišinio AC 16 PD įrengimas (su medžiagomis)</t>
  </si>
  <si>
    <t>Ištisinės 8 cm storio dangos įrengimas, panaudojant asfaltbetonio klotuvą su automatiniu aukščio reguliavimu, iš asfaltbetonio mišinio AC 16 PD (įskaitant medžiagas)</t>
  </si>
  <si>
    <t>10 cm storio kelkraščių iš dolomitinės skaldos įrengimas fr 16/32 (pridedant 20 % juodžemio su žolės sėklomis) ir sutankinimas vibrovolu (su medžiagomis)</t>
  </si>
  <si>
    <t>Plyšių užtaisymas (plyšių uždengimo metodas PUM) pagal KPV DT15 5 lentelės 2.1.6(a) punktą</t>
  </si>
  <si>
    <t>Plyšių užtaisymas (plyšių išfrezavimo ir sandarinimo metodas ISM) pagal KPV DT15 5 entelės 2.1.6(c) punktą</t>
  </si>
  <si>
    <t>Vienasluoksnio paviršiaus apdaro įrengimas (PVA) pagal KPV DT-15 5 lentelės 2.1.8(c) punktą</t>
  </si>
  <si>
    <t>Sandarinimo juostos tarp asfalto dangos ir betoninių bortų įrengimas</t>
  </si>
  <si>
    <t>Betoninių vejos bortų 100.8.20, sudėtų ant betoninio pagrindo, išardymas</t>
  </si>
  <si>
    <t>Betoninių kelio bortų 100.15.30, sudėtų ant betoninio pagrindo, išardymas</t>
  </si>
  <si>
    <t>Betoninių bortų BR 100.15.30 įrengimas ant betoninio pagrindo (su medžiagomis)</t>
  </si>
  <si>
    <t>Betoninių bortų BR 100.15.30 įrengimas ant betoninio pagrindo (panaudojant esamus bortus)</t>
  </si>
  <si>
    <t>Betoninių (lenktų) bortų BR 100.15.30 įrengimas ant betoninio pagrindo (su medžiagomis)</t>
  </si>
  <si>
    <t>Betoninių (pažemintų) bortų BR 100.15.30 įrengimas ant betoninio pagrindo (su medžiagomis)</t>
  </si>
  <si>
    <t>Betoninių vejos bortų 100.8.20, įrengtų ant betoninio pagrindo, remontas (panaudojant esamus bortus)</t>
  </si>
  <si>
    <t>Betoninių vejos bortų 100.8.20 įrengimas ant betono pagrindo (su medžiagomis)</t>
  </si>
  <si>
    <t>Šalčiui nejautraus sluoksnio įrengimas</t>
  </si>
  <si>
    <t>15 cm storio skaldos pagrindo sluoksnio iš nesurištojo mineralinių medžiagų mišinio 0/45 įrengimas</t>
  </si>
  <si>
    <t>Pėsčiųjų tako (šaligatvio) dangos iš betoninių trinkelių/plytelių išardymas</t>
  </si>
  <si>
    <t>Pėsčiųjų tako išasfaltbetonio dangos išardymas</t>
  </si>
  <si>
    <t>Pėsčiųjų tako (šaligatvio) dangos remontas (panaudojant esamas betonines trinkeles, užpilant siūles atsijomis), naudojant atsijų pasluoksnį 3 cm</t>
  </si>
  <si>
    <t>Pėsčiųjų tako (šaligatvio) dangos įrengimas (panaudojant naujas pilkos spalvos betonines trinkeles 200x100x80 mm ir užpilant siūles atsijomis), naudojant atsijų pasluoksnį 3 cm</t>
  </si>
  <si>
    <t>Neregių vedimo sistemos įrengimas (panaudojant naujas spalvotas betonines trinkeles h = 8 cm ir užpilant siūles atsijomis), naudojant atsijų pasluoksnį 3 cm</t>
  </si>
  <si>
    <t>Lietaus vandens surinkimo šulinėlių grotelių aukščio sureguliavimas su asfaltbetonio danga asfaltavimo metu (panaudojant g/b šulinių paaukštinimo žiedus ŠD7-5F 850/500-90, kartu su grotelėmis)</t>
  </si>
  <si>
    <t>Griovių dugno tvirtinimas, kai į griovio dugną įspaudžiama dolomito skalda fr 0/45 (darbus atlikti pagal Kelių priežiūros vadovo DT-15 3 lentelės 1.3.1.3 punktą)</t>
  </si>
  <si>
    <t>Kelio griovių tvirtinimas lauko rieduliais ant betono pagrindo (15 cm)</t>
  </si>
  <si>
    <t>Vejos įrengimas (dirvožemio storis 10 cm, apsėjant žole)</t>
  </si>
  <si>
    <t>Statybinių atliekų išvežimas į rangovo pasirinktą vietą</t>
  </si>
  <si>
    <t>Bendra suma (be PVM):</t>
  </si>
  <si>
    <t>PVM (21%) suma:</t>
  </si>
  <si>
    <t>Bendra pasiūlymo kaina (su PVM):</t>
  </si>
  <si>
    <t>Betono plytelių 8 cm (įvairių formų Juodos spalvos ) šaligatvių įrengimas užtaisant siūles atsijomis</t>
  </si>
  <si>
    <t xml:space="preserve"> Pastaba: </t>
  </si>
  <si>
    <t>3)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</si>
  <si>
    <t>Darbų pavadinimas</t>
  </si>
  <si>
    <t>Mato vnt.</t>
  </si>
  <si>
    <t>Vieneto įkainis be PVM</t>
  </si>
  <si>
    <t>Preliminarių kiekių ir įkainio sandauga be PVM (6=4x5)</t>
  </si>
  <si>
    <t>1.</t>
  </si>
  <si>
    <t>150x300 mm natūralaus akmens (granitinių) bordiūrų ant betoninio pagrindo įrengimas</t>
  </si>
  <si>
    <t>Granitinių bortų įrengimas ant betoninio pagrindo (panaudojant esamus bortus)</t>
  </si>
  <si>
    <t>Lenktų natūralaus akmens (granitinių) bordiūrų ant betoninio pagrindo įrengimas</t>
  </si>
  <si>
    <t>Granitinių trinkelių grindinio grindimas siūles užpilant cemento skiediniu</t>
  </si>
  <si>
    <t>10 m2</t>
  </si>
  <si>
    <t>Akmenų grindinio grindimas siūles užpilant atsijomis (įrengimas, panaudojant užsakovo akmenis)</t>
  </si>
  <si>
    <t>Vandens surinkimo trapų įrengimas (bortiniai) (Trapas su grotelėmis Užsakovo)</t>
  </si>
  <si>
    <t>vnt.</t>
  </si>
  <si>
    <t>160 mm skersmens plastmasinių įmovinių vamzdžių montavimas, kai 100 m vamzdyne -17 sandūrų</t>
  </si>
  <si>
    <t>Smėlio pagrindo po vamzdynais įrengimas</t>
  </si>
  <si>
    <t>Vamzdynų pirminis (apsauginis) užpylimas, rankiniu būdu sutankinant gruntą</t>
  </si>
  <si>
    <t>Grunto sluoksnio sutankinimas vibraciniu volu</t>
  </si>
  <si>
    <t>100 m2</t>
  </si>
  <si>
    <r>
      <t>100 m</t>
    </r>
    <r>
      <rPr>
        <vertAlign val="superscript"/>
        <sz val="12"/>
        <rFont val="Times New Roman"/>
        <family val="1"/>
      </rPr>
      <t>2</t>
    </r>
  </si>
  <si>
    <t>Preliminarus kiekis per 24 mėn.</t>
  </si>
  <si>
    <t>1) nurodyti darbų kiekiai (apimtis) yra preliminarūs ir naudojami tik pasiūlymų kainų palyginimui; 
2)  Į pasiūlymo įkainius turi būti įskaičiuotos visos su darbų (darbai, medžiagos, įrengimai ir kt.) atlikimu ar paslaugų teikimu susijusios išlaidos;</t>
  </si>
  <si>
    <t>DARBŲ KIEKIŲ ŽINIARAŠTIS</t>
  </si>
  <si>
    <t>I pirkimų dalis:</t>
  </si>
  <si>
    <t>Barzdų seniūnija;</t>
  </si>
  <si>
    <t>Kidulių seniūnija;</t>
  </si>
  <si>
    <t>Sintautų seniūnija;</t>
  </si>
  <si>
    <t>Slavikų seniūnija;</t>
  </si>
  <si>
    <t>Sudargo seniūnija;</t>
  </si>
  <si>
    <t>Plokščių seniūnija.</t>
  </si>
  <si>
    <t>UŽSAKOVAS: Šakių rajono savivaldybės administracija</t>
  </si>
  <si>
    <r>
      <t xml:space="preserve">Pirkimas: </t>
    </r>
    <r>
      <rPr>
        <sz val="12"/>
        <rFont val="Times New Roman"/>
        <family val="1"/>
        <charset val="186"/>
      </rPr>
      <t>Kelių, gatvių, aikštelių ir pėsčiųjų takų dangų paprastojo remonto darbai</t>
    </r>
  </si>
  <si>
    <t>Eil. Nr.</t>
  </si>
  <si>
    <t>Ištisinės 4 cm storio dangos įrengimas, panaudojant asfaltbetonio klotuvą su automatiniu aukščio reguliavimu, iš asfaltbetonio mišinio AC 11 VS (įskaitant medžiagas)</t>
  </si>
  <si>
    <t>Ištisinės 4,5 cm storio dangos įrengimas, panaudojant asfaltbetonio klotuvą su automatiniu aukščio reguliavimu, iš asfaltbetonio mišinio AC 11 VS  (įskaitant medžiagas)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</si>
</sst>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10"/>
      <name val="Arial"/>
      <family val="2"/>
    </font>
    <font>
      <b/>
      <sz val="12"/>
      <name val="Times New Roman"/>
      <family val="1"/>
    </font>
    <font>
      <sz val="12"/>
      <name val="Times New Roman"/>
      <family val="1"/>
    </font>
    <font>
      <vertAlign val="superscript"/>
      <sz val="12"/>
      <name val="Times New Roman"/>
      <family val="1"/>
    </font>
    <font>
      <sz val="12"/>
      <name val="Times New Roman"/>
      <family val="1"/>
      <charset val="186"/>
    </font>
    <font>
      <b/>
      <sz val="12"/>
      <name val="Times New Roman"/>
      <family val="1"/>
      <charset val="186"/>
    </font>
    <font>
      <sz val="10"/>
      <name val="TimesLT"/>
      <charset val="186"/>
    </font>
    <font>
      <sz val="9.75"/>
      <name val="Times New Roman"/>
      <family val="1"/>
      <charset val="186"/>
    </font>
    <font>
      <sz val="10"/>
      <color rgb="FFFF0000"/>
      <name val="Arial"/>
      <family val="2"/>
      <charset val="186"/>
    </font>
    <font>
      <sz val="12"/>
      <color rgb="FFFF0000"/>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1"/>
  </cellStyleXfs>
  <cellXfs count="45">
    <xf numFmtId="0" fontId="0" fillId="0" borderId="0" xfId="0"/>
    <xf numFmtId="0" fontId="0" fillId="0" borderId="1" xfId="0" applyBorder="1" applyAlignment="1">
      <alignment vertical="top"/>
    </xf>
    <xf numFmtId="0" fontId="0" fillId="2" borderId="0" xfId="0" applyFill="1"/>
    <xf numFmtId="0" fontId="1" fillId="0" borderId="0" xfId="0" applyFont="1"/>
    <xf numFmtId="0" fontId="6" fillId="2" borderId="0" xfId="0" applyFont="1" applyFill="1"/>
    <xf numFmtId="0" fontId="6" fillId="2" borderId="0" xfId="0" applyFont="1" applyFill="1" applyAlignment="1">
      <alignment horizontal="center" vertical="center"/>
    </xf>
    <xf numFmtId="0" fontId="5" fillId="2" borderId="0" xfId="0" applyFont="1" applyFill="1"/>
    <xf numFmtId="0" fontId="2" fillId="0" borderId="2" xfId="0" applyFont="1" applyBorder="1" applyAlignment="1">
      <alignment horizontal="left" vertical="top" wrapText="1"/>
    </xf>
    <xf numFmtId="0" fontId="2" fillId="2" borderId="2" xfId="0" applyFont="1" applyFill="1" applyBorder="1" applyAlignment="1">
      <alignment horizontal="center" vertical="top"/>
    </xf>
    <xf numFmtId="0" fontId="2" fillId="0" borderId="2" xfId="0" applyFont="1" applyBorder="1" applyAlignment="1">
      <alignment horizontal="left" vertical="top"/>
    </xf>
    <xf numFmtId="0" fontId="2" fillId="0" borderId="2" xfId="0" applyFont="1" applyBorder="1" applyAlignment="1">
      <alignment horizontal="center" wrapText="1"/>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horizontal="left" vertical="top" wrapText="1"/>
    </xf>
    <xf numFmtId="0" fontId="3" fillId="2" borderId="2" xfId="0" applyFont="1" applyFill="1" applyBorder="1" applyAlignment="1">
      <alignment horizontal="left" wrapText="1"/>
    </xf>
    <xf numFmtId="0" fontId="3" fillId="2" borderId="2" xfId="0" applyFont="1" applyFill="1" applyBorder="1" applyAlignment="1">
      <alignment horizontal="center" vertical="center"/>
    </xf>
    <xf numFmtId="0" fontId="3" fillId="0" borderId="2" xfId="0" applyFont="1" applyBorder="1" applyAlignment="1">
      <alignment horizontal="center"/>
    </xf>
    <xf numFmtId="2" fontId="2" fillId="0" borderId="2" xfId="0" applyNumberFormat="1" applyFont="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4" fontId="0" fillId="0" borderId="0" xfId="0" applyNumberFormat="1"/>
    <xf numFmtId="4" fontId="2" fillId="0" borderId="2" xfId="0" applyNumberFormat="1" applyFont="1" applyBorder="1" applyAlignment="1">
      <alignment horizontal="center" vertical="top" wrapText="1"/>
    </xf>
    <xf numFmtId="4" fontId="2" fillId="0" borderId="2" xfId="0" applyNumberFormat="1" applyFont="1" applyBorder="1" applyAlignment="1">
      <alignment horizontal="center" vertical="center"/>
    </xf>
    <xf numFmtId="4" fontId="2" fillId="0" borderId="2" xfId="0" applyNumberFormat="1" applyFont="1" applyBorder="1" applyAlignment="1">
      <alignment horizontal="center" wrapText="1"/>
    </xf>
    <xf numFmtId="4" fontId="6" fillId="0" borderId="2" xfId="0" applyNumberFormat="1" applyFont="1" applyBorder="1" applyAlignment="1">
      <alignment horizontal="right" vertical="top"/>
    </xf>
    <xf numFmtId="0" fontId="0" fillId="0" borderId="1" xfId="0" applyBorder="1"/>
    <xf numFmtId="0" fontId="0" fillId="0" borderId="1" xfId="0" applyBorder="1" applyAlignment="1">
      <alignment horizontal="center" vertical="center"/>
    </xf>
    <xf numFmtId="2" fontId="8" fillId="0" borderId="1" xfId="1" applyNumberFormat="1" applyFont="1" applyAlignment="1">
      <alignment horizontal="right" vertical="top"/>
    </xf>
    <xf numFmtId="2" fontId="0" fillId="0" borderId="1" xfId="0" applyNumberFormat="1" applyBorder="1"/>
    <xf numFmtId="4" fontId="6" fillId="0" borderId="1" xfId="0" applyNumberFormat="1" applyFont="1" applyBorder="1" applyAlignment="1">
      <alignment horizontal="right" vertical="top"/>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top"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10" fillId="0" borderId="1" xfId="0" applyFont="1" applyBorder="1" applyAlignment="1">
      <alignment vertical="top" wrapText="1"/>
    </xf>
    <xf numFmtId="0" fontId="9" fillId="0" borderId="1" xfId="0" applyFont="1" applyBorder="1" applyAlignment="1">
      <alignment wrapText="1"/>
    </xf>
    <xf numFmtId="3" fontId="3" fillId="0" borderId="2" xfId="0" applyNumberFormat="1" applyFont="1" applyBorder="1" applyAlignment="1">
      <alignment horizontal="center" vertical="center"/>
    </xf>
    <xf numFmtId="0" fontId="2" fillId="0" borderId="2"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0" fillId="0" borderId="0" xfId="0" applyAlignment="1">
      <alignment horizontal="left" vertical="top" wrapText="1"/>
    </xf>
    <xf numFmtId="0" fontId="1" fillId="0" borderId="0" xfId="0" applyFont="1" applyAlignment="1">
      <alignment horizontal="left" vertical="top"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topLeftCell="A67" zoomScale="85" zoomScaleNormal="85" workbookViewId="0">
      <selection activeCell="B80" sqref="B80"/>
    </sheetView>
  </sheetViews>
  <sheetFormatPr defaultRowHeight="13.2"/>
  <cols>
    <col min="1" max="1" width="6" customWidth="1"/>
    <col min="2" max="2" width="56.109375" style="2" customWidth="1"/>
    <col min="3" max="3" width="14" customWidth="1"/>
    <col min="4" max="4" width="11.44140625"/>
    <col min="5" max="5" width="15.88671875" style="21"/>
    <col min="6" max="6" width="19.88671875" style="21"/>
    <col min="7" max="7" width="21.5546875" customWidth="1"/>
    <col min="10" max="10" width="13.6640625" customWidth="1"/>
  </cols>
  <sheetData>
    <row r="1" spans="2:5">
      <c r="B1"/>
      <c r="E1"/>
    </row>
    <row r="2" spans="2:5">
      <c r="B2"/>
      <c r="E2"/>
    </row>
    <row r="3" spans="2:5" ht="15.6">
      <c r="B3" s="5" t="s">
        <v>87</v>
      </c>
    </row>
    <row r="5" spans="2:5" ht="15.6">
      <c r="B5" s="4" t="s">
        <v>88</v>
      </c>
    </row>
    <row r="6" spans="2:5" ht="15.6">
      <c r="B6" s="6" t="s">
        <v>89</v>
      </c>
    </row>
    <row r="7" spans="2:5" ht="15.6">
      <c r="B7" s="6" t="s">
        <v>90</v>
      </c>
    </row>
    <row r="8" spans="2:5" ht="15.6">
      <c r="B8" s="6" t="s">
        <v>91</v>
      </c>
    </row>
    <row r="9" spans="2:5" ht="15.6">
      <c r="B9" s="6" t="s">
        <v>92</v>
      </c>
    </row>
    <row r="10" spans="2:5" ht="15.6">
      <c r="B10" s="6" t="s">
        <v>93</v>
      </c>
    </row>
    <row r="11" spans="2:5" ht="15.6">
      <c r="B11" s="6" t="s">
        <v>94</v>
      </c>
    </row>
    <row r="12" spans="2:5" ht="15.6">
      <c r="B12" s="4" t="s">
        <v>95</v>
      </c>
    </row>
    <row r="13" spans="2:5" ht="15.6">
      <c r="B13" s="4" t="s">
        <v>96</v>
      </c>
    </row>
    <row r="14" spans="2:5">
      <c r="B14"/>
    </row>
    <row r="15" spans="2:5">
      <c r="B15"/>
    </row>
    <row r="16" spans="2:5">
      <c r="B16"/>
    </row>
    <row r="17" spans="1:12">
      <c r="B17"/>
      <c r="J17" s="26"/>
      <c r="K17" s="26"/>
      <c r="L17" s="26"/>
    </row>
    <row r="18" spans="1:12" ht="62.4">
      <c r="A18" s="7" t="s">
        <v>97</v>
      </c>
      <c r="B18" s="8" t="s">
        <v>66</v>
      </c>
      <c r="C18" s="9" t="s">
        <v>67</v>
      </c>
      <c r="D18" s="10" t="s">
        <v>85</v>
      </c>
      <c r="E18" s="22" t="s">
        <v>68</v>
      </c>
      <c r="F18" s="24" t="s">
        <v>69</v>
      </c>
      <c r="J18" s="26"/>
      <c r="K18" s="26"/>
      <c r="L18" s="26"/>
    </row>
    <row r="19" spans="1:12" s="20" customFormat="1" ht="15.6">
      <c r="A19" s="17" t="s">
        <v>70</v>
      </c>
      <c r="B19" s="18" t="s">
        <v>19</v>
      </c>
      <c r="C19" s="19" t="s">
        <v>20</v>
      </c>
      <c r="D19" s="19" t="s">
        <v>21</v>
      </c>
      <c r="E19" s="23" t="s">
        <v>22</v>
      </c>
      <c r="F19" s="23" t="s">
        <v>23</v>
      </c>
      <c r="J19" s="27"/>
      <c r="K19" s="27"/>
      <c r="L19" s="27"/>
    </row>
    <row r="20" spans="1:12" ht="18.600000000000001">
      <c r="A20" s="11">
        <v>1</v>
      </c>
      <c r="B20" s="31" t="s">
        <v>24</v>
      </c>
      <c r="C20" s="12" t="s">
        <v>84</v>
      </c>
      <c r="D20" s="12">
        <v>5</v>
      </c>
      <c r="E20" s="33">
        <v>330.81</v>
      </c>
      <c r="F20" s="34">
        <f>ROUND(D20*E20,2)</f>
        <v>1654.05</v>
      </c>
      <c r="J20" s="28"/>
      <c r="K20" s="29"/>
      <c r="L20" s="26"/>
    </row>
    <row r="21" spans="1:12" ht="15.6">
      <c r="A21" s="11">
        <v>2</v>
      </c>
      <c r="B21" s="31" t="s">
        <v>9</v>
      </c>
      <c r="C21" s="12" t="s">
        <v>10</v>
      </c>
      <c r="D21" s="12">
        <v>100</v>
      </c>
      <c r="E21" s="33">
        <v>6.47</v>
      </c>
      <c r="F21" s="34">
        <f t="shared" ref="F21:F81" si="0">ROUND(D21*E21,2)</f>
        <v>647</v>
      </c>
      <c r="J21" s="28"/>
      <c r="K21" s="29"/>
      <c r="L21" s="26"/>
    </row>
    <row r="22" spans="1:12" ht="18.600000000000001">
      <c r="A22" s="11">
        <v>3</v>
      </c>
      <c r="B22" s="31" t="s">
        <v>25</v>
      </c>
      <c r="C22" s="12" t="s">
        <v>84</v>
      </c>
      <c r="D22" s="12">
        <v>20</v>
      </c>
      <c r="E22" s="33">
        <v>52.2</v>
      </c>
      <c r="F22" s="34">
        <f t="shared" si="0"/>
        <v>1044</v>
      </c>
      <c r="J22" s="28"/>
      <c r="K22" s="29"/>
      <c r="L22" s="26"/>
    </row>
    <row r="23" spans="1:12" ht="18.600000000000001">
      <c r="A23" s="11">
        <v>4</v>
      </c>
      <c r="B23" s="13" t="s">
        <v>28</v>
      </c>
      <c r="C23" s="12" t="s">
        <v>84</v>
      </c>
      <c r="D23" s="12">
        <v>20</v>
      </c>
      <c r="E23" s="33">
        <v>60</v>
      </c>
      <c r="F23" s="34">
        <f t="shared" si="0"/>
        <v>1200</v>
      </c>
      <c r="J23" s="28"/>
      <c r="K23" s="29"/>
      <c r="L23" s="26"/>
    </row>
    <row r="24" spans="1:12" ht="32.25" customHeight="1">
      <c r="A24" s="11">
        <v>5</v>
      </c>
      <c r="B24" s="13" t="s">
        <v>29</v>
      </c>
      <c r="C24" s="12" t="s">
        <v>0</v>
      </c>
      <c r="D24" s="12">
        <v>20</v>
      </c>
      <c r="E24" s="33">
        <v>76.56</v>
      </c>
      <c r="F24" s="34">
        <f t="shared" si="0"/>
        <v>1531.2</v>
      </c>
      <c r="J24" s="28"/>
      <c r="K24" s="29"/>
      <c r="L24" s="26"/>
    </row>
    <row r="25" spans="1:12" ht="31.2">
      <c r="A25" s="11">
        <v>6</v>
      </c>
      <c r="B25" s="14" t="s">
        <v>30</v>
      </c>
      <c r="C25" s="12" t="s">
        <v>84</v>
      </c>
      <c r="D25" s="12">
        <v>5</v>
      </c>
      <c r="E25" s="33">
        <v>4003.8</v>
      </c>
      <c r="F25" s="34">
        <f t="shared" si="0"/>
        <v>20019</v>
      </c>
      <c r="J25" s="28"/>
      <c r="K25" s="29"/>
      <c r="L25" s="26"/>
    </row>
    <row r="26" spans="1:12" ht="31.2">
      <c r="A26" s="11">
        <v>7</v>
      </c>
      <c r="B26" s="13" t="s">
        <v>31</v>
      </c>
      <c r="C26" s="12" t="s">
        <v>10</v>
      </c>
      <c r="D26" s="12">
        <v>10</v>
      </c>
      <c r="E26" s="33">
        <v>117.74</v>
      </c>
      <c r="F26" s="34">
        <f t="shared" si="0"/>
        <v>1177.4000000000001</v>
      </c>
      <c r="J26" s="28"/>
      <c r="K26" s="29"/>
      <c r="L26" s="26"/>
    </row>
    <row r="27" spans="1:12" ht="31.2">
      <c r="A27" s="11">
        <v>8</v>
      </c>
      <c r="B27" s="13" t="s">
        <v>32</v>
      </c>
      <c r="C27" s="12" t="s">
        <v>10</v>
      </c>
      <c r="D27" s="12">
        <v>10</v>
      </c>
      <c r="E27" s="33">
        <v>125.37</v>
      </c>
      <c r="F27" s="34">
        <f t="shared" si="0"/>
        <v>1253.7</v>
      </c>
      <c r="G27" s="26"/>
      <c r="J27" s="28"/>
      <c r="K27" s="29"/>
      <c r="L27" s="26"/>
    </row>
    <row r="28" spans="1:12" ht="31.2">
      <c r="A28" s="11">
        <v>9</v>
      </c>
      <c r="B28" s="13" t="s">
        <v>33</v>
      </c>
      <c r="C28" s="12" t="s">
        <v>10</v>
      </c>
      <c r="D28" s="12">
        <v>10</v>
      </c>
      <c r="E28" s="33">
        <v>122.43</v>
      </c>
      <c r="F28" s="34">
        <f t="shared" si="0"/>
        <v>1224.3</v>
      </c>
      <c r="G28" s="26"/>
      <c r="J28" s="28"/>
      <c r="K28" s="29"/>
      <c r="L28" s="26"/>
    </row>
    <row r="29" spans="1:12" ht="46.8">
      <c r="A29" s="11">
        <v>10</v>
      </c>
      <c r="B29" s="13" t="s">
        <v>98</v>
      </c>
      <c r="C29" s="12" t="s">
        <v>84</v>
      </c>
      <c r="D29" s="12">
        <v>10</v>
      </c>
      <c r="E29" s="33">
        <v>1574.61</v>
      </c>
      <c r="F29" s="34">
        <f t="shared" si="0"/>
        <v>15746.1</v>
      </c>
      <c r="G29" s="35"/>
      <c r="J29" s="28"/>
      <c r="K29" s="29"/>
      <c r="L29" s="26"/>
    </row>
    <row r="30" spans="1:12" ht="46.8">
      <c r="A30" s="11">
        <v>11</v>
      </c>
      <c r="B30" s="13" t="s">
        <v>99</v>
      </c>
      <c r="C30" s="12" t="s">
        <v>84</v>
      </c>
      <c r="D30" s="12">
        <v>10</v>
      </c>
      <c r="E30" s="33">
        <v>1710.2</v>
      </c>
      <c r="F30" s="34">
        <f t="shared" si="0"/>
        <v>17102</v>
      </c>
      <c r="G30" s="35"/>
      <c r="J30" s="28"/>
      <c r="K30" s="29"/>
      <c r="L30" s="26"/>
    </row>
    <row r="31" spans="1:12" ht="46.8">
      <c r="A31" s="11">
        <v>12</v>
      </c>
      <c r="B31" s="13" t="s">
        <v>34</v>
      </c>
      <c r="C31" s="12" t="s">
        <v>84</v>
      </c>
      <c r="D31" s="12">
        <v>10</v>
      </c>
      <c r="E31" s="33">
        <v>2000.3</v>
      </c>
      <c r="F31" s="34">
        <f t="shared" si="0"/>
        <v>20003</v>
      </c>
      <c r="G31" s="26"/>
      <c r="J31" s="28"/>
      <c r="K31" s="29"/>
      <c r="L31" s="26"/>
    </row>
    <row r="32" spans="1:12" ht="46.8">
      <c r="A32" s="11">
        <v>13</v>
      </c>
      <c r="B32" s="14" t="s">
        <v>35</v>
      </c>
      <c r="C32" s="12" t="s">
        <v>84</v>
      </c>
      <c r="D32" s="12">
        <v>5</v>
      </c>
      <c r="E32" s="33">
        <v>810.27</v>
      </c>
      <c r="F32" s="34">
        <f t="shared" si="0"/>
        <v>4051.35</v>
      </c>
      <c r="G32" s="26"/>
      <c r="J32" s="28"/>
      <c r="K32" s="29"/>
      <c r="L32" s="26"/>
    </row>
    <row r="33" spans="1:12" ht="31.2">
      <c r="A33" s="12">
        <v>14</v>
      </c>
      <c r="B33" s="14" t="s">
        <v>36</v>
      </c>
      <c r="C33" s="12" t="s">
        <v>26</v>
      </c>
      <c r="D33" s="12">
        <v>5</v>
      </c>
      <c r="E33" s="33">
        <v>383.08</v>
      </c>
      <c r="F33" s="34">
        <f t="shared" si="0"/>
        <v>1915.4</v>
      </c>
      <c r="J33" s="28"/>
      <c r="K33" s="29"/>
      <c r="L33" s="26"/>
    </row>
    <row r="34" spans="1:12" ht="31.2">
      <c r="A34" s="12">
        <v>15</v>
      </c>
      <c r="B34" s="14" t="s">
        <v>8</v>
      </c>
      <c r="C34" s="12" t="s">
        <v>26</v>
      </c>
      <c r="D34" s="12">
        <v>5</v>
      </c>
      <c r="E34" s="33">
        <v>225.14</v>
      </c>
      <c r="F34" s="34">
        <f t="shared" si="0"/>
        <v>1125.7</v>
      </c>
      <c r="J34" s="28"/>
      <c r="K34" s="29"/>
      <c r="L34" s="26"/>
    </row>
    <row r="35" spans="1:12" ht="31.2">
      <c r="A35" s="12">
        <v>16</v>
      </c>
      <c r="B35" s="14" t="s">
        <v>37</v>
      </c>
      <c r="C35" s="12" t="s">
        <v>26</v>
      </c>
      <c r="D35" s="12">
        <v>2</v>
      </c>
      <c r="E35" s="33">
        <v>563.57000000000005</v>
      </c>
      <c r="F35" s="34">
        <f t="shared" si="0"/>
        <v>1127.1400000000001</v>
      </c>
      <c r="J35" s="28"/>
      <c r="K35" s="29"/>
      <c r="L35" s="26"/>
    </row>
    <row r="36" spans="1:12" ht="31.2">
      <c r="A36" s="12">
        <v>17</v>
      </c>
      <c r="B36" s="14" t="s">
        <v>38</v>
      </c>
      <c r="C36" s="12" t="s">
        <v>84</v>
      </c>
      <c r="D36" s="12">
        <v>5</v>
      </c>
      <c r="E36" s="33">
        <v>342.83</v>
      </c>
      <c r="F36" s="34">
        <f t="shared" si="0"/>
        <v>1714.15</v>
      </c>
      <c r="J36" s="28"/>
      <c r="K36" s="29"/>
      <c r="L36" s="26"/>
    </row>
    <row r="37" spans="1:12" ht="31.2">
      <c r="A37" s="12">
        <v>18</v>
      </c>
      <c r="B37" s="13" t="s">
        <v>39</v>
      </c>
      <c r="C37" s="12" t="s">
        <v>26</v>
      </c>
      <c r="D37" s="12">
        <v>10</v>
      </c>
      <c r="E37" s="33">
        <v>265.29000000000002</v>
      </c>
      <c r="F37" s="34">
        <f t="shared" si="0"/>
        <v>2652.9</v>
      </c>
      <c r="J37" s="28"/>
      <c r="K37" s="29"/>
      <c r="L37" s="26"/>
    </row>
    <row r="38" spans="1:12" ht="31.2">
      <c r="A38" s="12">
        <v>19</v>
      </c>
      <c r="B38" s="32" t="s">
        <v>40</v>
      </c>
      <c r="C38" s="12" t="s">
        <v>26</v>
      </c>
      <c r="D38" s="12">
        <v>5</v>
      </c>
      <c r="E38" s="33">
        <v>375</v>
      </c>
      <c r="F38" s="34">
        <f t="shared" si="0"/>
        <v>1875</v>
      </c>
      <c r="J38" s="28"/>
      <c r="K38" s="29"/>
      <c r="L38" s="26"/>
    </row>
    <row r="39" spans="1:12" ht="31.2">
      <c r="A39" s="12">
        <v>20</v>
      </c>
      <c r="B39" s="32" t="s">
        <v>41</v>
      </c>
      <c r="C39" s="12" t="s">
        <v>26</v>
      </c>
      <c r="D39" s="12">
        <v>10</v>
      </c>
      <c r="E39" s="33">
        <v>536</v>
      </c>
      <c r="F39" s="34">
        <f t="shared" si="0"/>
        <v>5360</v>
      </c>
      <c r="J39" s="28"/>
      <c r="K39" s="29"/>
      <c r="L39" s="26"/>
    </row>
    <row r="40" spans="1:12" ht="31.2">
      <c r="A40" s="12">
        <v>21</v>
      </c>
      <c r="B40" s="14" t="s">
        <v>42</v>
      </c>
      <c r="C40" s="12" t="s">
        <v>26</v>
      </c>
      <c r="D40" s="12">
        <v>5</v>
      </c>
      <c r="E40" s="33">
        <v>3140.95</v>
      </c>
      <c r="F40" s="34">
        <f t="shared" si="0"/>
        <v>15704.75</v>
      </c>
      <c r="J40" s="28"/>
      <c r="K40" s="29"/>
      <c r="L40" s="26"/>
    </row>
    <row r="41" spans="1:12" ht="31.2">
      <c r="A41" s="12">
        <v>22</v>
      </c>
      <c r="B41" s="14" t="s">
        <v>43</v>
      </c>
      <c r="C41" s="12" t="s">
        <v>26</v>
      </c>
      <c r="D41" s="12">
        <v>1</v>
      </c>
      <c r="E41" s="33">
        <v>2383.4499999999998</v>
      </c>
      <c r="F41" s="34">
        <f t="shared" si="0"/>
        <v>2383.4499999999998</v>
      </c>
      <c r="J41" s="28"/>
      <c r="K41" s="29"/>
      <c r="L41" s="26"/>
    </row>
    <row r="42" spans="1:12" ht="31.2">
      <c r="A42" s="12">
        <v>23</v>
      </c>
      <c r="B42" s="14" t="s">
        <v>44</v>
      </c>
      <c r="C42" s="12" t="s">
        <v>26</v>
      </c>
      <c r="D42" s="12">
        <v>1</v>
      </c>
      <c r="E42" s="33">
        <v>3566.88</v>
      </c>
      <c r="F42" s="34">
        <f t="shared" si="0"/>
        <v>3566.88</v>
      </c>
      <c r="J42" s="28"/>
      <c r="K42" s="29"/>
      <c r="L42" s="26"/>
    </row>
    <row r="43" spans="1:12" ht="31.2">
      <c r="A43" s="12">
        <v>24</v>
      </c>
      <c r="B43" s="14" t="s">
        <v>45</v>
      </c>
      <c r="C43" s="12" t="s">
        <v>26</v>
      </c>
      <c r="D43" s="12">
        <v>1</v>
      </c>
      <c r="E43" s="33">
        <v>3206.39</v>
      </c>
      <c r="F43" s="34">
        <f t="shared" si="0"/>
        <v>3206.39</v>
      </c>
      <c r="J43" s="28"/>
      <c r="K43" s="29"/>
      <c r="L43" s="26"/>
    </row>
    <row r="44" spans="1:12" ht="31.2">
      <c r="A44" s="12">
        <v>25</v>
      </c>
      <c r="B44" s="14" t="s">
        <v>46</v>
      </c>
      <c r="C44" s="12" t="s">
        <v>26</v>
      </c>
      <c r="D44" s="12">
        <v>1</v>
      </c>
      <c r="E44" s="33">
        <v>1342.05</v>
      </c>
      <c r="F44" s="34">
        <f t="shared" si="0"/>
        <v>1342.05</v>
      </c>
      <c r="J44" s="28"/>
      <c r="K44" s="29"/>
      <c r="L44" s="26"/>
    </row>
    <row r="45" spans="1:12" ht="31.2">
      <c r="A45" s="12">
        <v>26</v>
      </c>
      <c r="B45" s="14" t="s">
        <v>47</v>
      </c>
      <c r="C45" s="12" t="s">
        <v>26</v>
      </c>
      <c r="D45" s="12">
        <v>2</v>
      </c>
      <c r="E45" s="33">
        <v>1654.66</v>
      </c>
      <c r="F45" s="34">
        <f t="shared" si="0"/>
        <v>3309.32</v>
      </c>
      <c r="J45" s="28"/>
      <c r="K45" s="29"/>
      <c r="L45" s="26"/>
    </row>
    <row r="46" spans="1:12" ht="15.6">
      <c r="A46" s="12">
        <v>27</v>
      </c>
      <c r="B46" s="13" t="s">
        <v>48</v>
      </c>
      <c r="C46" s="12" t="s">
        <v>0</v>
      </c>
      <c r="D46" s="12">
        <v>10</v>
      </c>
      <c r="E46" s="33">
        <v>30.91</v>
      </c>
      <c r="F46" s="34">
        <f t="shared" si="0"/>
        <v>309.10000000000002</v>
      </c>
      <c r="J46" s="28"/>
      <c r="K46" s="29"/>
      <c r="L46" s="26"/>
    </row>
    <row r="47" spans="1:12" ht="31.2">
      <c r="A47" s="12">
        <v>28</v>
      </c>
      <c r="B47" s="14" t="s">
        <v>49</v>
      </c>
      <c r="C47" s="12" t="s">
        <v>84</v>
      </c>
      <c r="D47" s="12">
        <v>5</v>
      </c>
      <c r="E47" s="33">
        <v>1296.5</v>
      </c>
      <c r="F47" s="34">
        <f t="shared" si="0"/>
        <v>6482.5</v>
      </c>
      <c r="J47" s="28"/>
      <c r="K47" s="29"/>
      <c r="L47" s="26"/>
    </row>
    <row r="48" spans="1:12" ht="15.6">
      <c r="A48" s="12">
        <v>29</v>
      </c>
      <c r="B48" s="13" t="s">
        <v>27</v>
      </c>
      <c r="C48" s="12" t="s">
        <v>0</v>
      </c>
      <c r="D48" s="12">
        <v>5</v>
      </c>
      <c r="E48" s="33">
        <v>43.78</v>
      </c>
      <c r="F48" s="34">
        <f t="shared" si="0"/>
        <v>218.9</v>
      </c>
      <c r="J48" s="28"/>
      <c r="K48" s="29"/>
      <c r="L48" s="26"/>
    </row>
    <row r="49" spans="1:12" ht="31.2">
      <c r="A49" s="12">
        <v>30</v>
      </c>
      <c r="B49" s="14" t="s">
        <v>71</v>
      </c>
      <c r="C49" s="15" t="s">
        <v>26</v>
      </c>
      <c r="D49" s="12">
        <v>3</v>
      </c>
      <c r="E49" s="33">
        <v>6266.45</v>
      </c>
      <c r="F49" s="34">
        <f t="shared" si="0"/>
        <v>18799.349999999999</v>
      </c>
      <c r="J49" s="28"/>
      <c r="K49" s="29"/>
      <c r="L49" s="26"/>
    </row>
    <row r="50" spans="1:12" ht="31.2">
      <c r="A50" s="12">
        <v>31</v>
      </c>
      <c r="B50" s="14" t="s">
        <v>72</v>
      </c>
      <c r="C50" s="12" t="s">
        <v>26</v>
      </c>
      <c r="D50" s="12">
        <v>3</v>
      </c>
      <c r="E50" s="33">
        <v>2579.62</v>
      </c>
      <c r="F50" s="34">
        <f t="shared" si="0"/>
        <v>7738.86</v>
      </c>
      <c r="J50" s="28"/>
      <c r="K50" s="29"/>
      <c r="L50" s="26"/>
    </row>
    <row r="51" spans="1:12" ht="31.2">
      <c r="A51" s="12">
        <v>32</v>
      </c>
      <c r="B51" s="14" t="s">
        <v>73</v>
      </c>
      <c r="C51" s="15" t="s">
        <v>26</v>
      </c>
      <c r="D51" s="12">
        <v>1</v>
      </c>
      <c r="E51" s="33">
        <v>8875.31</v>
      </c>
      <c r="F51" s="34">
        <f t="shared" si="0"/>
        <v>8875.31</v>
      </c>
      <c r="J51" s="28"/>
      <c r="K51" s="29"/>
      <c r="L51" s="26"/>
    </row>
    <row r="52" spans="1:12" ht="31.2">
      <c r="A52" s="12">
        <v>33</v>
      </c>
      <c r="B52" s="13" t="s">
        <v>74</v>
      </c>
      <c r="C52" s="15" t="s">
        <v>75</v>
      </c>
      <c r="D52" s="12">
        <v>5</v>
      </c>
      <c r="E52" s="33">
        <v>957.32</v>
      </c>
      <c r="F52" s="34">
        <f t="shared" si="0"/>
        <v>4786.6000000000004</v>
      </c>
      <c r="J52" s="28"/>
      <c r="K52" s="29"/>
      <c r="L52" s="26"/>
    </row>
    <row r="53" spans="1:12" ht="31.2">
      <c r="A53" s="12">
        <v>34</v>
      </c>
      <c r="B53" s="14" t="s">
        <v>76</v>
      </c>
      <c r="C53" s="15" t="s">
        <v>75</v>
      </c>
      <c r="D53" s="12">
        <v>5</v>
      </c>
      <c r="E53" s="33">
        <v>318.01</v>
      </c>
      <c r="F53" s="34">
        <f t="shared" si="0"/>
        <v>1590.05</v>
      </c>
      <c r="J53" s="28"/>
      <c r="K53" s="29"/>
      <c r="L53" s="26"/>
    </row>
    <row r="54" spans="1:12" ht="31.2">
      <c r="A54" s="12">
        <v>35</v>
      </c>
      <c r="B54" s="13" t="s">
        <v>50</v>
      </c>
      <c r="C54" s="12" t="s">
        <v>84</v>
      </c>
      <c r="D54" s="12">
        <v>5</v>
      </c>
      <c r="E54" s="33">
        <v>453.88</v>
      </c>
      <c r="F54" s="34">
        <f t="shared" si="0"/>
        <v>2269.4</v>
      </c>
      <c r="J54" s="28"/>
      <c r="K54" s="29"/>
      <c r="L54" s="26"/>
    </row>
    <row r="55" spans="1:12" ht="18.600000000000001">
      <c r="A55" s="12">
        <v>36</v>
      </c>
      <c r="B55" s="13" t="s">
        <v>51</v>
      </c>
      <c r="C55" s="12" t="s">
        <v>84</v>
      </c>
      <c r="D55" s="12">
        <v>5</v>
      </c>
      <c r="E55" s="33">
        <v>425.3</v>
      </c>
      <c r="F55" s="34">
        <f t="shared" si="0"/>
        <v>2126.5</v>
      </c>
      <c r="J55" s="28"/>
      <c r="K55" s="29"/>
      <c r="L55" s="26"/>
    </row>
    <row r="56" spans="1:12" ht="46.8">
      <c r="A56" s="12">
        <v>37</v>
      </c>
      <c r="B56" s="14" t="s">
        <v>52</v>
      </c>
      <c r="C56" s="12" t="s">
        <v>84</v>
      </c>
      <c r="D56" s="12">
        <v>5</v>
      </c>
      <c r="E56" s="33">
        <v>2548</v>
      </c>
      <c r="F56" s="34">
        <f t="shared" si="0"/>
        <v>12740</v>
      </c>
      <c r="J56" s="28"/>
      <c r="K56" s="29"/>
      <c r="L56" s="26"/>
    </row>
    <row r="57" spans="1:12" ht="31.2">
      <c r="A57" s="12">
        <v>38</v>
      </c>
      <c r="B57" s="14" t="s">
        <v>63</v>
      </c>
      <c r="C57" s="12" t="s">
        <v>84</v>
      </c>
      <c r="D57" s="12">
        <v>5</v>
      </c>
      <c r="E57" s="33">
        <v>4401</v>
      </c>
      <c r="F57" s="34">
        <f t="shared" si="0"/>
        <v>22005</v>
      </c>
      <c r="J57" s="28"/>
      <c r="K57" s="29"/>
      <c r="L57" s="26"/>
    </row>
    <row r="58" spans="1:12" ht="46.8">
      <c r="A58" s="12">
        <v>39</v>
      </c>
      <c r="B58" s="13" t="s">
        <v>53</v>
      </c>
      <c r="C58" s="12" t="s">
        <v>84</v>
      </c>
      <c r="D58" s="12">
        <v>1</v>
      </c>
      <c r="E58" s="33">
        <v>3059.65</v>
      </c>
      <c r="F58" s="34">
        <f t="shared" si="0"/>
        <v>3059.65</v>
      </c>
      <c r="J58" s="28"/>
      <c r="K58" s="29"/>
      <c r="L58" s="26"/>
    </row>
    <row r="59" spans="1:12" ht="46.8">
      <c r="A59" s="12">
        <v>40</v>
      </c>
      <c r="B59" s="14" t="s">
        <v>54</v>
      </c>
      <c r="C59" s="12" t="s">
        <v>84</v>
      </c>
      <c r="D59" s="12">
        <v>1</v>
      </c>
      <c r="E59" s="33">
        <v>3909.64</v>
      </c>
      <c r="F59" s="34">
        <f t="shared" si="0"/>
        <v>3909.64</v>
      </c>
      <c r="J59" s="28"/>
      <c r="K59" s="29"/>
      <c r="L59" s="26"/>
    </row>
    <row r="60" spans="1:12" ht="18.600000000000001">
      <c r="A60" s="12">
        <v>41</v>
      </c>
      <c r="B60" s="14" t="s">
        <v>1</v>
      </c>
      <c r="C60" s="12" t="s">
        <v>84</v>
      </c>
      <c r="D60" s="12">
        <v>1</v>
      </c>
      <c r="E60" s="33">
        <v>3622.29</v>
      </c>
      <c r="F60" s="34">
        <f t="shared" si="0"/>
        <v>3622.29</v>
      </c>
      <c r="J60" s="28"/>
      <c r="K60" s="29"/>
      <c r="L60" s="26"/>
    </row>
    <row r="61" spans="1:12" ht="15.6">
      <c r="A61" s="12">
        <v>42</v>
      </c>
      <c r="B61" s="14" t="s">
        <v>16</v>
      </c>
      <c r="C61" s="12" t="s">
        <v>17</v>
      </c>
      <c r="D61" s="12">
        <v>10</v>
      </c>
      <c r="E61" s="33">
        <v>103.97</v>
      </c>
      <c r="F61" s="34">
        <f t="shared" si="0"/>
        <v>1039.7</v>
      </c>
      <c r="J61" s="28"/>
      <c r="K61" s="29"/>
      <c r="L61" s="26"/>
    </row>
    <row r="62" spans="1:12" ht="62.4">
      <c r="A62" s="12">
        <v>43</v>
      </c>
      <c r="B62" s="13" t="s">
        <v>55</v>
      </c>
      <c r="C62" s="15" t="s">
        <v>17</v>
      </c>
      <c r="D62" s="12">
        <v>20</v>
      </c>
      <c r="E62" s="33">
        <v>301.60000000000002</v>
      </c>
      <c r="F62" s="34">
        <f t="shared" si="0"/>
        <v>6032</v>
      </c>
      <c r="J62" s="28"/>
      <c r="K62" s="29"/>
      <c r="L62" s="26"/>
    </row>
    <row r="63" spans="1:12" ht="31.2">
      <c r="A63" s="12">
        <v>44</v>
      </c>
      <c r="B63" s="14" t="s">
        <v>77</v>
      </c>
      <c r="C63" s="15" t="s">
        <v>78</v>
      </c>
      <c r="D63" s="12">
        <v>5</v>
      </c>
      <c r="E63" s="33">
        <v>179.75</v>
      </c>
      <c r="F63" s="34">
        <f t="shared" si="0"/>
        <v>898.75</v>
      </c>
      <c r="J63" s="28"/>
      <c r="K63" s="29"/>
      <c r="L63" s="26"/>
    </row>
    <row r="64" spans="1:12" ht="31.2">
      <c r="A64" s="12">
        <v>45</v>
      </c>
      <c r="B64" s="13" t="s">
        <v>79</v>
      </c>
      <c r="C64" s="12" t="s">
        <v>26</v>
      </c>
      <c r="D64" s="12">
        <v>5</v>
      </c>
      <c r="E64" s="33">
        <v>2226</v>
      </c>
      <c r="F64" s="34">
        <f t="shared" si="0"/>
        <v>11130</v>
      </c>
      <c r="J64" s="28"/>
      <c r="K64" s="29"/>
      <c r="L64" s="26"/>
    </row>
    <row r="65" spans="1:12" ht="15.6">
      <c r="A65" s="12">
        <v>46</v>
      </c>
      <c r="B65" s="14" t="s">
        <v>80</v>
      </c>
      <c r="C65" s="16" t="s">
        <v>0</v>
      </c>
      <c r="D65" s="12">
        <v>8</v>
      </c>
      <c r="E65" s="33">
        <v>30.43</v>
      </c>
      <c r="F65" s="34">
        <f t="shared" si="0"/>
        <v>243.44</v>
      </c>
      <c r="J65" s="28"/>
      <c r="K65" s="29"/>
      <c r="L65" s="26"/>
    </row>
    <row r="66" spans="1:12" ht="31.2">
      <c r="A66" s="12">
        <v>47</v>
      </c>
      <c r="B66" s="14" t="s">
        <v>81</v>
      </c>
      <c r="C66" s="12" t="s">
        <v>0</v>
      </c>
      <c r="D66" s="12">
        <v>8</v>
      </c>
      <c r="E66" s="33">
        <v>30.43</v>
      </c>
      <c r="F66" s="34">
        <f t="shared" si="0"/>
        <v>243.44</v>
      </c>
      <c r="J66" s="28"/>
      <c r="K66" s="29"/>
      <c r="L66" s="26"/>
    </row>
    <row r="67" spans="1:12" ht="46.8">
      <c r="A67" s="12">
        <v>48</v>
      </c>
      <c r="B67" s="13" t="s">
        <v>2</v>
      </c>
      <c r="C67" s="15" t="s">
        <v>17</v>
      </c>
      <c r="D67" s="12">
        <v>5</v>
      </c>
      <c r="E67" s="33">
        <v>340.93</v>
      </c>
      <c r="F67" s="34">
        <f t="shared" si="0"/>
        <v>1704.65</v>
      </c>
      <c r="J67" s="26"/>
      <c r="K67" s="29"/>
      <c r="L67" s="26"/>
    </row>
    <row r="68" spans="1:12" ht="31.2">
      <c r="A68" s="12">
        <v>49</v>
      </c>
      <c r="B68" s="13" t="s">
        <v>15</v>
      </c>
      <c r="C68" s="12" t="s">
        <v>17</v>
      </c>
      <c r="D68" s="12">
        <v>3</v>
      </c>
      <c r="E68" s="33">
        <v>127.22</v>
      </c>
      <c r="F68" s="34">
        <f t="shared" si="0"/>
        <v>381.66</v>
      </c>
      <c r="J68" s="26"/>
      <c r="K68" s="29"/>
      <c r="L68" s="26"/>
    </row>
    <row r="69" spans="1:12" ht="46.8">
      <c r="A69" s="12">
        <v>50</v>
      </c>
      <c r="B69" s="14" t="s">
        <v>6</v>
      </c>
      <c r="C69" s="12" t="s">
        <v>7</v>
      </c>
      <c r="D69" s="12">
        <v>5</v>
      </c>
      <c r="E69" s="33">
        <v>9.1300000000000008</v>
      </c>
      <c r="F69" s="34">
        <f t="shared" si="0"/>
        <v>45.65</v>
      </c>
      <c r="J69" s="26"/>
      <c r="K69" s="29"/>
      <c r="L69" s="26"/>
    </row>
    <row r="70" spans="1:12" ht="31.2">
      <c r="A70" s="12">
        <v>51</v>
      </c>
      <c r="B70" s="13" t="s">
        <v>3</v>
      </c>
      <c r="C70" s="12" t="s">
        <v>7</v>
      </c>
      <c r="D70" s="12">
        <v>10</v>
      </c>
      <c r="E70" s="33">
        <v>236.52</v>
      </c>
      <c r="F70" s="34">
        <f t="shared" si="0"/>
        <v>2365.1999999999998</v>
      </c>
      <c r="J70" s="26"/>
      <c r="K70" s="29"/>
      <c r="L70" s="26"/>
    </row>
    <row r="71" spans="1:12" ht="18.600000000000001">
      <c r="A71" s="12">
        <v>52</v>
      </c>
      <c r="B71" s="31" t="s">
        <v>4</v>
      </c>
      <c r="C71" s="12" t="s">
        <v>84</v>
      </c>
      <c r="D71" s="12">
        <v>1</v>
      </c>
      <c r="E71" s="33">
        <v>562</v>
      </c>
      <c r="F71" s="34">
        <f t="shared" si="0"/>
        <v>562</v>
      </c>
      <c r="J71" s="26"/>
      <c r="K71" s="29"/>
      <c r="L71" s="26"/>
    </row>
    <row r="72" spans="1:12" ht="46.8">
      <c r="A72" s="12">
        <v>53</v>
      </c>
      <c r="B72" s="13" t="s">
        <v>5</v>
      </c>
      <c r="C72" s="12" t="s">
        <v>0</v>
      </c>
      <c r="D72" s="12">
        <v>2</v>
      </c>
      <c r="E72" s="33">
        <v>11.81</v>
      </c>
      <c r="F72" s="34">
        <f t="shared" si="0"/>
        <v>23.62</v>
      </c>
      <c r="J72" s="26"/>
      <c r="K72" s="29"/>
      <c r="L72" s="26"/>
    </row>
    <row r="73" spans="1:12" ht="15.6">
      <c r="A73" s="12">
        <v>54</v>
      </c>
      <c r="B73" s="13" t="s">
        <v>11</v>
      </c>
      <c r="C73" s="12" t="s">
        <v>0</v>
      </c>
      <c r="D73" s="12">
        <v>5</v>
      </c>
      <c r="E73" s="33">
        <v>50.31</v>
      </c>
      <c r="F73" s="34">
        <f t="shared" si="0"/>
        <v>251.55</v>
      </c>
      <c r="J73" s="26"/>
      <c r="K73" s="29"/>
      <c r="L73" s="26"/>
    </row>
    <row r="74" spans="1:12" ht="46.8">
      <c r="A74" s="12">
        <v>55</v>
      </c>
      <c r="B74" s="13" t="s">
        <v>56</v>
      </c>
      <c r="C74" s="12" t="s">
        <v>0</v>
      </c>
      <c r="D74" s="12">
        <v>1</v>
      </c>
      <c r="E74" s="33">
        <v>56.21</v>
      </c>
      <c r="F74" s="34">
        <f t="shared" si="0"/>
        <v>56.21</v>
      </c>
      <c r="J74" s="26"/>
      <c r="K74" s="29"/>
      <c r="L74" s="26"/>
    </row>
    <row r="75" spans="1:12" ht="31.2">
      <c r="A75" s="12">
        <v>56</v>
      </c>
      <c r="B75" s="13" t="s">
        <v>12</v>
      </c>
      <c r="C75" s="12" t="s">
        <v>14</v>
      </c>
      <c r="D75" s="12">
        <v>2</v>
      </c>
      <c r="E75" s="33">
        <v>618.23</v>
      </c>
      <c r="F75" s="34">
        <f t="shared" si="0"/>
        <v>1236.46</v>
      </c>
      <c r="J75" s="26"/>
      <c r="K75" s="29"/>
      <c r="L75" s="26"/>
    </row>
    <row r="76" spans="1:12" ht="15.6">
      <c r="A76" s="12">
        <v>57</v>
      </c>
      <c r="B76" s="13" t="s">
        <v>13</v>
      </c>
      <c r="C76" s="12" t="s">
        <v>14</v>
      </c>
      <c r="D76" s="12">
        <v>1</v>
      </c>
      <c r="E76" s="33">
        <v>1426.7</v>
      </c>
      <c r="F76" s="34">
        <f t="shared" si="0"/>
        <v>1426.7</v>
      </c>
      <c r="J76" s="26"/>
      <c r="K76" s="29"/>
      <c r="L76" s="26"/>
    </row>
    <row r="77" spans="1:12" ht="15.6">
      <c r="A77" s="12">
        <v>58</v>
      </c>
      <c r="B77" s="13" t="s">
        <v>82</v>
      </c>
      <c r="C77" s="11" t="s">
        <v>83</v>
      </c>
      <c r="D77" s="12">
        <v>1</v>
      </c>
      <c r="E77" s="33">
        <v>34.299999999999997</v>
      </c>
      <c r="F77" s="34">
        <f t="shared" si="0"/>
        <v>34.299999999999997</v>
      </c>
      <c r="J77" s="26"/>
      <c r="K77" s="29"/>
      <c r="L77" s="26"/>
    </row>
    <row r="78" spans="1:12" ht="31.2">
      <c r="A78" s="12">
        <v>59</v>
      </c>
      <c r="B78" s="13" t="s">
        <v>57</v>
      </c>
      <c r="C78" s="12" t="s">
        <v>0</v>
      </c>
      <c r="D78" s="12">
        <v>1</v>
      </c>
      <c r="E78" s="33">
        <v>180.03</v>
      </c>
      <c r="F78" s="34">
        <f t="shared" si="0"/>
        <v>180.03</v>
      </c>
      <c r="J78" s="26"/>
      <c r="K78" s="29"/>
      <c r="L78" s="26"/>
    </row>
    <row r="79" spans="1:12" ht="62.4">
      <c r="A79" s="12">
        <v>60</v>
      </c>
      <c r="B79" s="13" t="s">
        <v>18</v>
      </c>
      <c r="C79" s="12" t="s">
        <v>26</v>
      </c>
      <c r="D79" s="12">
        <v>1</v>
      </c>
      <c r="E79" s="33">
        <v>3037</v>
      </c>
      <c r="F79" s="34">
        <f t="shared" si="0"/>
        <v>3037</v>
      </c>
      <c r="J79" s="26"/>
      <c r="K79" s="29"/>
      <c r="L79" s="26"/>
    </row>
    <row r="80" spans="1:12" ht="18.600000000000001">
      <c r="A80" s="12">
        <v>61</v>
      </c>
      <c r="B80" s="13" t="s">
        <v>58</v>
      </c>
      <c r="C80" s="12" t="s">
        <v>84</v>
      </c>
      <c r="D80" s="12">
        <v>1</v>
      </c>
      <c r="E80" s="33">
        <v>643.21</v>
      </c>
      <c r="F80" s="34">
        <f t="shared" si="0"/>
        <v>643.21</v>
      </c>
      <c r="G80" s="26"/>
      <c r="J80" s="26"/>
      <c r="K80" s="29"/>
      <c r="L80" s="26"/>
    </row>
    <row r="81" spans="1:12" ht="15.6">
      <c r="A81" s="12">
        <v>62</v>
      </c>
      <c r="B81" s="13" t="s">
        <v>59</v>
      </c>
      <c r="C81" s="12" t="s">
        <v>10</v>
      </c>
      <c r="D81" s="37">
        <v>200</v>
      </c>
      <c r="E81" s="33">
        <v>6.06</v>
      </c>
      <c r="F81" s="34">
        <f t="shared" si="0"/>
        <v>1212</v>
      </c>
      <c r="G81" s="36"/>
      <c r="J81" s="26"/>
      <c r="K81" s="29"/>
      <c r="L81" s="26"/>
    </row>
    <row r="82" spans="1:12" ht="15.6">
      <c r="A82" s="12"/>
      <c r="B82" s="38" t="s">
        <v>60</v>
      </c>
      <c r="C82" s="38"/>
      <c r="D82" s="38"/>
      <c r="E82" s="38"/>
      <c r="F82" s="25">
        <f>SUM(F20:F81)</f>
        <v>263216.94999999995</v>
      </c>
      <c r="J82" s="26"/>
      <c r="K82" s="30"/>
      <c r="L82" s="26"/>
    </row>
    <row r="83" spans="1:12" ht="15.6">
      <c r="A83" s="12"/>
      <c r="B83" s="39" t="s">
        <v>61</v>
      </c>
      <c r="C83" s="39"/>
      <c r="D83" s="39"/>
      <c r="E83" s="39"/>
      <c r="F83" s="25">
        <f>ROUND(F82*0.21,2)</f>
        <v>55275.56</v>
      </c>
      <c r="J83" s="26"/>
      <c r="K83" s="29"/>
      <c r="L83" s="26"/>
    </row>
    <row r="84" spans="1:12" ht="15.6">
      <c r="A84" s="12"/>
      <c r="B84" s="40" t="s">
        <v>62</v>
      </c>
      <c r="C84" s="41"/>
      <c r="D84" s="41"/>
      <c r="E84" s="42"/>
      <c r="F84" s="25">
        <f>F82+F83</f>
        <v>318492.50999999995</v>
      </c>
      <c r="J84" s="26"/>
      <c r="K84" s="29"/>
      <c r="L84" s="26"/>
    </row>
    <row r="85" spans="1:12">
      <c r="J85" s="26"/>
      <c r="K85" s="29"/>
      <c r="L85" s="26"/>
    </row>
    <row r="86" spans="1:12">
      <c r="A86" s="3" t="s">
        <v>64</v>
      </c>
      <c r="J86" s="26"/>
      <c r="K86" s="29"/>
      <c r="L86" s="26"/>
    </row>
    <row r="87" spans="1:12" ht="28.5" customHeight="1">
      <c r="A87" s="44" t="s">
        <v>86</v>
      </c>
      <c r="B87" s="44"/>
      <c r="C87" s="44"/>
      <c r="D87" s="44"/>
      <c r="E87" s="44"/>
      <c r="F87" s="44"/>
      <c r="J87" s="26"/>
      <c r="K87" s="29"/>
      <c r="L87" s="26"/>
    </row>
    <row r="88" spans="1:12" ht="48.75" customHeight="1">
      <c r="A88" s="43" t="s">
        <v>65</v>
      </c>
      <c r="B88" s="43"/>
      <c r="C88" s="43"/>
      <c r="D88" s="43"/>
      <c r="E88" s="43"/>
      <c r="F88" s="43"/>
      <c r="J88" s="26"/>
      <c r="K88" s="26"/>
      <c r="L88" s="26"/>
    </row>
    <row r="89" spans="1:12">
      <c r="J89" s="26"/>
      <c r="K89" s="26"/>
      <c r="L89" s="26"/>
    </row>
    <row r="90" spans="1:12">
      <c r="A90" s="1"/>
    </row>
    <row r="91" spans="1:12">
      <c r="A91" s="1"/>
    </row>
    <row r="93" spans="1:12">
      <c r="A93" s="1"/>
    </row>
    <row r="94" spans="1:12">
      <c r="A94" s="1"/>
    </row>
  </sheetData>
  <mergeCells count="5">
    <mergeCell ref="B82:E82"/>
    <mergeCell ref="B83:E83"/>
    <mergeCell ref="B84:E84"/>
    <mergeCell ref="A88:F88"/>
    <mergeCell ref="A87:F8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Felicita Totoraitienė</dc:creator>
  <cp:lastModifiedBy>Mindaugas</cp:lastModifiedBy>
  <cp:lastPrinted>2024-08-29T12:42:33Z</cp:lastPrinted>
  <dcterms:created xsi:type="dcterms:W3CDTF">2024-03-28T12:45:40Z</dcterms:created>
  <dcterms:modified xsi:type="dcterms:W3CDTF">2024-11-15T11:52:11Z</dcterms:modified>
</cp:coreProperties>
</file>