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B Elmova\Skaičiuojami objektai\LESTO\2025 ESO\09\08-14 (2025-ESO-853) NK 110 kV G T T-1 Garliavos TP (ESO ir Litgrid dalies darbai)\Galutinis pasiulymas\"/>
    </mc:Choice>
  </mc:AlternateContent>
  <xr:revisionPtr revIDLastSave="0" documentId="13_ncr:1_{2A3167C8-8B32-418C-8D69-5CE59130827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anaudų kiekių žiniaraštis" sheetId="1" r:id="rId1"/>
  </sheets>
  <definedNames>
    <definedName name="OLE_LINK1" localSheetId="0">'Sanaudų kiekių žiniaraštis'!#REF!</definedName>
  </definedNames>
  <calcPr calcId="181029"/>
</workbook>
</file>

<file path=xl/calcChain.xml><?xml version="1.0" encoding="utf-8"?>
<calcChain xmlns="http://schemas.openxmlformats.org/spreadsheetml/2006/main">
  <c r="G65" i="1" l="1"/>
  <c r="G5" i="1" l="1"/>
  <c r="G31" i="1"/>
  <c r="G58" i="1"/>
  <c r="G57" i="1"/>
  <c r="G55" i="1"/>
  <c r="G54" i="1"/>
  <c r="G53" i="1"/>
  <c r="G52" i="1"/>
  <c r="G50" i="1"/>
  <c r="G49" i="1"/>
  <c r="G48" i="1"/>
  <c r="G47" i="1"/>
  <c r="G45" i="1"/>
  <c r="G44" i="1"/>
  <c r="G43" i="1"/>
  <c r="G42" i="1"/>
  <c r="G40" i="1"/>
  <c r="G39" i="1"/>
  <c r="G38" i="1"/>
  <c r="G37" i="1"/>
  <c r="G35" i="1"/>
  <c r="G33" i="1"/>
  <c r="G32" i="1"/>
  <c r="G30" i="1"/>
  <c r="G63" i="1" s="1"/>
  <c r="G66" i="1" s="1"/>
  <c r="G27" i="1"/>
  <c r="G26" i="1"/>
  <c r="G25" i="1"/>
  <c r="G24" i="1"/>
  <c r="G23" i="1"/>
  <c r="G21" i="1"/>
  <c r="G20" i="1"/>
  <c r="G19" i="1"/>
  <c r="G18" i="1"/>
  <c r="G17" i="1"/>
  <c r="G16" i="1"/>
  <c r="G9" i="1"/>
  <c r="G10" i="1"/>
  <c r="G11" i="1"/>
  <c r="G12" i="1"/>
  <c r="G13" i="1"/>
  <c r="G8" i="1"/>
  <c r="G59" i="1" l="1"/>
</calcChain>
</file>

<file path=xl/sharedStrings.xml><?xml version="1.0" encoding="utf-8"?>
<sst xmlns="http://schemas.openxmlformats.org/spreadsheetml/2006/main" count="165" uniqueCount="129">
  <si>
    <t>Pavadinimas ir techninės charakteristikos</t>
  </si>
  <si>
    <t>Mato vnt.</t>
  </si>
  <si>
    <t>Kiekis</t>
  </si>
  <si>
    <t>Žymuo</t>
  </si>
  <si>
    <t>vieneto</t>
  </si>
  <si>
    <t>viso kiekio</t>
  </si>
  <si>
    <t>kompl.</t>
  </si>
  <si>
    <t>Pozicija, eil. nr.</t>
  </si>
  <si>
    <t>Sustambintų kiekių žiniaraštis</t>
  </si>
  <si>
    <t>kompl</t>
  </si>
  <si>
    <t>vnt</t>
  </si>
  <si>
    <t>110 kV vamzdinių renkamų šynų išmontavimas</t>
  </si>
  <si>
    <t>Įžeminimo laidininko iš cinkuoto juostinio plieno atjungimas nuo konstrukcijų</t>
  </si>
  <si>
    <t>110 kV vamzdinių renkamų šynų montavimas</t>
  </si>
  <si>
    <t>Įžeminimo laidininko iš cinkuoto juostinio plieno prijungimas prie konstrukcijų</t>
  </si>
  <si>
    <t>Viršįtampių ribotuvų bandymai pagal PT įrenginių bandymo reglamento reikalavimus (prieš išmontavimą ir po sumontavimo)</t>
  </si>
  <si>
    <t>Jungčių tarp įžemintuvo ir įžeminamų elementų varžų patikrinimo protokolas.</t>
  </si>
  <si>
    <t>110kV viršįtampių ribotuvų su metalo konstrukcijomis montavimas</t>
  </si>
  <si>
    <t>vnt.</t>
  </si>
  <si>
    <t>Neizoliuotas daugiavielis aliumininis laidininkas su cinkuotų plieninių vijų šerdimi 151,1 mm² ±2% skerspjūvio</t>
  </si>
  <si>
    <t>Kompleksiniai relinės apsaugos bandymai su STO puse</t>
  </si>
  <si>
    <t>Kompleksinis signalų veikimo patikrinimas</t>
  </si>
  <si>
    <t>Kompleksinis komandų veikimo patikrinimas</t>
  </si>
  <si>
    <t>Kompleksinis matavimų veikimo patikrinimas</t>
  </si>
  <si>
    <t>4.1 STATYBOS – IŠMONTAVIMO DARBŲ KIEKIŲ ŽINIARAŠTIS</t>
  </si>
  <si>
    <t>4.1.1. 110 kV AS esamų įrenginių išmontavimo darbai</t>
  </si>
  <si>
    <t>110 kV kombinuoto matavimų transformatoriaus išmontavimas</t>
  </si>
  <si>
    <t>110kV viršįtampių ribotuvų su metalo konstrukcijomis išmontavimas ir saugojimas</t>
  </si>
  <si>
    <t>4.1.1.1</t>
  </si>
  <si>
    <t>4.1.1.2</t>
  </si>
  <si>
    <t>4.1.1.3</t>
  </si>
  <si>
    <t>4.1.1.4</t>
  </si>
  <si>
    <t>4.1.1.5</t>
  </si>
  <si>
    <t>4.1.1.6</t>
  </si>
  <si>
    <t>4.2 STATYBOS – MONTAVIMO DARBŲ KIEKIŲ ŽINIARAŠTIS</t>
  </si>
  <si>
    <t>4.2.1.1</t>
  </si>
  <si>
    <t>4.2.1.2</t>
  </si>
  <si>
    <t>4.2.1.3</t>
  </si>
  <si>
    <t>4.2.1.4</t>
  </si>
  <si>
    <t>4.2.1.5</t>
  </si>
  <si>
    <t>4.2.1.6</t>
  </si>
  <si>
    <t>4.2.1 AS - 110 kV montavimo darbai</t>
  </si>
  <si>
    <t>4.2.2	Galios ir kontrolinių kabelių klojimas</t>
  </si>
  <si>
    <t>4.2.2.1</t>
  </si>
  <si>
    <t>4.2.2.2</t>
  </si>
  <si>
    <t>4.2.2.3</t>
  </si>
  <si>
    <t>4.2.2.4</t>
  </si>
  <si>
    <t>4.2.2.5</t>
  </si>
  <si>
    <t>Kabelio tiesimas vamzdžiuose, blokuose, laidadėžėse, kai kabelio masė iki 1 kg</t>
  </si>
  <si>
    <t>SBK-III 96/10.2</t>
  </si>
  <si>
    <t>Esamos Al Ø100/88</t>
  </si>
  <si>
    <t>Esami</t>
  </si>
  <si>
    <t>Esamas</t>
  </si>
  <si>
    <t>AS 150</t>
  </si>
  <si>
    <t>Al Ø100/88</t>
  </si>
  <si>
    <t xml:space="preserve">100 m </t>
  </si>
  <si>
    <t>100 m</t>
  </si>
  <si>
    <t>100 vnt.</t>
  </si>
  <si>
    <t>m</t>
  </si>
  <si>
    <t>D25mm</t>
  </si>
  <si>
    <t>4.3 	ĮRENGINIŲ IR MEDŽIAGŲ ŽINIARAŠTIS</t>
  </si>
  <si>
    <t>4.3.1 AS - 110 kV. Įrenginiai</t>
  </si>
  <si>
    <t>I formos aparatinis gnybtas matavimo transformatoriui AS-150 plieno aliuminio srovėlaidį prijungti</t>
  </si>
  <si>
    <t>12x1BA010-012</t>
  </si>
  <si>
    <t>2023/219-XX-RTP-PT-TS p. 3.1.2.</t>
  </si>
  <si>
    <t>2023/219-XX-RTP-PT-TS p. 3.1.3.</t>
  </si>
  <si>
    <t>4.3.1.1</t>
  </si>
  <si>
    <t>4.3.1.2</t>
  </si>
  <si>
    <t>4.3.1.3</t>
  </si>
  <si>
    <t>4.3.1.4</t>
  </si>
  <si>
    <t>4.3.2 Galios kabeliai</t>
  </si>
  <si>
    <t>4.3.2.1</t>
  </si>
  <si>
    <r>
      <t>Galios kabelis su varinėmis gyslomis 3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Arial"/>
        <family val="2"/>
      </rPr>
      <t>2,5 mm</t>
    </r>
    <r>
      <rPr>
        <vertAlign val="superscript"/>
        <sz val="11"/>
        <color theme="1"/>
        <rFont val="Arial"/>
        <family val="2"/>
      </rPr>
      <t>2</t>
    </r>
  </si>
  <si>
    <t>2023/219-XX-RTP-PT-TS p. 3.2.1.</t>
  </si>
  <si>
    <t>4.3.3 Kontroliniai kabeliai</t>
  </si>
  <si>
    <t>4.3.3.1</t>
  </si>
  <si>
    <t>4.3.3.2</t>
  </si>
  <si>
    <t>4.3.3.3</t>
  </si>
  <si>
    <t>4.3.3.4</t>
  </si>
  <si>
    <t>2023/219-XX-RTP-PT-TS p. 3.2.2</t>
  </si>
  <si>
    <t>Ø 25 mm PEHD gofruotas vamzdis, atsparus UV, kabelių klojimui iki spintų</t>
  </si>
  <si>
    <t>4.4.1</t>
  </si>
  <si>
    <t>110 kV kombinuotas matavimo transformatorius</t>
  </si>
  <si>
    <t>4.4.2</t>
  </si>
  <si>
    <t>4.4.3</t>
  </si>
  <si>
    <t>4.4.4</t>
  </si>
  <si>
    <t>Šynos ir srovėlaidžiai</t>
  </si>
  <si>
    <t>4.5  RELINĖ APSAUGA IR AUTOMATIKA</t>
  </si>
  <si>
    <t>4.5.1</t>
  </si>
  <si>
    <t>4.5.2</t>
  </si>
  <si>
    <t>4.5.3</t>
  </si>
  <si>
    <t>4.5.4</t>
  </si>
  <si>
    <t>Petrašiūnų E TP 110 kV linijų prijunginių apsaugų nuostatų keitimas</t>
  </si>
  <si>
    <t>Aleksoto TP 110 kV linijų prijunginių apsaugų nuostatų keitimas</t>
  </si>
  <si>
    <r>
      <t>Kontrolinis kabelis su varinėmis gyslomis ir apsauginiu koncentrinės varinės juostos ekranu, 4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Arial"/>
        <family val="2"/>
      </rPr>
      <t>1,5 mm</t>
    </r>
    <r>
      <rPr>
        <vertAlign val="superscript"/>
        <sz val="12"/>
        <color theme="1"/>
        <rFont val="Arial"/>
        <family val="2"/>
      </rPr>
      <t>2</t>
    </r>
  </si>
  <si>
    <r>
      <t>Kontrolinis kabelis su varinėmis gyslomis ir apsauginiu koncentrinės varinės juostos ekranu, 4x2,5mm</t>
    </r>
    <r>
      <rPr>
        <vertAlign val="superscript"/>
        <sz val="12"/>
        <color theme="1"/>
        <rFont val="Arial"/>
        <family val="2"/>
      </rPr>
      <t>2</t>
    </r>
  </si>
  <si>
    <r>
      <t>Kontrolinis kabelis su varinėmis gyslomis ir apsauginiu koncentrinės varinės juostos ekranu, 7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Arial"/>
        <family val="2"/>
      </rPr>
      <t>2,5mm</t>
    </r>
    <r>
      <rPr>
        <vertAlign val="superscript"/>
        <sz val="12"/>
        <color theme="1"/>
        <rFont val="Arial"/>
        <family val="2"/>
      </rPr>
      <t>2</t>
    </r>
  </si>
  <si>
    <t>4.6 PROCESŲ – VALDYMAS IR AUTOMATIZACIJA</t>
  </si>
  <si>
    <t>4.6.1</t>
  </si>
  <si>
    <t>4.6.2</t>
  </si>
  <si>
    <t>4.6.3</t>
  </si>
  <si>
    <t>4.6.4</t>
  </si>
  <si>
    <t>PSO TSPĮ konfigūravimas ir derinimas su STO TSPĮ ir LITGRID AB DVS</t>
  </si>
  <si>
    <t>4.7 KOMERCINĖ ELEKTROS ENERGIJOS APSKAITA</t>
  </si>
  <si>
    <t>4.7.1</t>
  </si>
  <si>
    <t>4.7.2</t>
  </si>
  <si>
    <t>110 kV kombinuoto matavimų transformatoriaus antrinių srovės ir įtampos grandinių (apvijų skirtų apskaitai) permontavimas</t>
  </si>
  <si>
    <t>Nusileidimų ir jungčių iš plieno aliuminio laido, kai vienas laidas fazėje išmontavimas k8=1.06, k9=1.15</t>
  </si>
  <si>
    <t>110 kV gnybtų laido atsišakojimui
(T-formos) ir kilnojamam įžemikliui ant
laido išmontavimas</t>
  </si>
  <si>
    <t>110 kV srovės transformatoriaus
montavimas (viena fazė)</t>
  </si>
  <si>
    <t>Nusileidimų ir jungčių iš plieno aliuminio laido, kai vienas laidas fazėje montavimas k8=1.06, k9=1.15</t>
  </si>
  <si>
    <t>110kV gnybtų laido atsišakojimui
kilnojamam įžemikliui ant laido
montavimas</t>
  </si>
  <si>
    <t>Kabelio tiesimas įrengtom
konstrukcijom arba loviais, tvirtinant
visu ilgiu, kai 1m kabelio masė iki 2kg</t>
  </si>
  <si>
    <t>Laidų ir kabelių vienvielių 16 mm2
skersp. gyslų su antgaliais prijungimas
prie aparatų gnybtų</t>
  </si>
  <si>
    <t>Dviejų-keturių gyslų kabelio su gumine
izol.sausas galų paruošimas įtampai iki
1kV, kai skerspjūvis iki 16mm2</t>
  </si>
  <si>
    <t>Polietileninių vamzdžių paklojimas
d25mm k9=1.15</t>
  </si>
  <si>
    <t>Aparatinis gnybtas matavimo
transformatoriui AS-150 plieno
aliuminio srovėlaidį prijungti (Esamas)</t>
  </si>
  <si>
    <t>4.4  PAGRINDINĖS ĮRANGOS CHARAKTERISTIKŲ MATAVIMO (BANDYMO) DARBŲ ŽINIARAŠTIS</t>
  </si>
  <si>
    <t>110 kV įtampos srovės matavimo
transformatorius</t>
  </si>
  <si>
    <t>110 kV prijunginių apsaugų nuostatų keitimas k1=0.7, k2=0.7</t>
  </si>
  <si>
    <t>grandinė</t>
  </si>
  <si>
    <t>Srovės ir įtampos grandinių patikrinimas, testavimas, išbandymas nuo ST iki esamoje PT KAS įrengtų elektros energijos apskaitos skaitiklių k1=0.3, k2=0.3</t>
  </si>
  <si>
    <t>Bendra pasiūlymo kaina</t>
  </si>
  <si>
    <t>Bendrą pasiūlymo kainą sudaro:</t>
  </si>
  <si>
    <t>Medžiagos ir gaminiai, EUR be PVM</t>
  </si>
  <si>
    <t>Mašinų ir mechanizmų darbas, EUR be PVM</t>
  </si>
  <si>
    <t>Darbo užmokestis ir pridėtinės išlaidos, EUR be PVM</t>
  </si>
  <si>
    <t>Kaina (Eur be PVM)</t>
  </si>
  <si>
    <t>Darbo projekto parengimas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</si>
</sst>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Arial"/>
      <family val="2"/>
    </font>
    <font>
      <sz val="8"/>
      <name val="Calibri"/>
      <family val="2"/>
      <charset val="186"/>
      <scheme val="minor"/>
    </font>
    <font>
      <sz val="12"/>
      <name val="Arial"/>
      <family val="2"/>
    </font>
    <font>
      <b/>
      <sz val="14"/>
      <name val="Arial"/>
      <family val="2"/>
    </font>
    <font>
      <sz val="11"/>
      <name val="Calibri"/>
      <family val="2"/>
      <charset val="186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vertAlign val="superscript"/>
      <sz val="11"/>
      <color theme="1"/>
      <name val="Arial"/>
      <family val="2"/>
    </font>
    <font>
      <sz val="12"/>
      <color rgb="FFFF0000"/>
      <name val="Calibri"/>
      <family val="2"/>
      <charset val="186"/>
      <scheme val="minor"/>
    </font>
    <font>
      <vertAlign val="superscript"/>
      <sz val="12"/>
      <color theme="1"/>
      <name val="Arial"/>
      <family val="2"/>
    </font>
    <font>
      <sz val="11"/>
      <color theme="1"/>
      <name val="Symbol"/>
      <family val="1"/>
      <charset val="2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Symbol"/>
      <family val="1"/>
      <charset val="2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u/>
      <sz val="12"/>
      <color theme="1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2" fontId="22" fillId="0" borderId="17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2" fontId="25" fillId="0" borderId="25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2" fontId="17" fillId="0" borderId="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24" fillId="0" borderId="22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7" fillId="0" borderId="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/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2" fillId="2" borderId="21" xfId="1" applyFont="1" applyBorder="1" applyAlignment="1">
      <alignment horizontal="left" vertical="center" wrapText="1"/>
    </xf>
    <xf numFmtId="0" fontId="22" fillId="2" borderId="1" xfId="1" applyFont="1" applyBorder="1" applyAlignment="1">
      <alignment horizontal="left" vertical="center" wrapText="1"/>
    </xf>
    <xf numFmtId="2" fontId="18" fillId="0" borderId="22" xfId="0" applyNumberFormat="1" applyFont="1" applyBorder="1" applyAlignment="1">
      <alignment horizontal="center" vertical="center" wrapText="1"/>
    </xf>
  </cellXfs>
  <cellStyles count="2">
    <cellStyle name="20% - Accent6" xfId="1" builtinId="5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topLeftCell="A47" zoomScale="106" zoomScaleNormal="106" workbookViewId="0">
      <selection activeCell="G63" sqref="G63"/>
    </sheetView>
  </sheetViews>
  <sheetFormatPr defaultColWidth="9.140625" defaultRowHeight="15.75" x14ac:dyDescent="0.25"/>
  <cols>
    <col min="1" max="1" width="11.28515625" style="2" customWidth="1"/>
    <col min="2" max="2" width="46.140625" style="2" customWidth="1"/>
    <col min="3" max="3" width="20.140625" style="2" customWidth="1"/>
    <col min="4" max="4" width="16" style="2" customWidth="1"/>
    <col min="5" max="5" width="13.140625" style="2" customWidth="1"/>
    <col min="6" max="6" width="14.85546875" style="2" customWidth="1"/>
    <col min="7" max="7" width="15.7109375" style="2" customWidth="1"/>
    <col min="8" max="8" width="9.140625" style="1"/>
    <col min="9" max="9" width="10.140625" style="1" bestFit="1" customWidth="1"/>
    <col min="10" max="16384" width="9.140625" style="1"/>
  </cols>
  <sheetData>
    <row r="1" spans="1:13" ht="18" x14ac:dyDescent="0.25">
      <c r="A1" s="41" t="s">
        <v>8</v>
      </c>
      <c r="B1" s="41"/>
      <c r="C1" s="41"/>
      <c r="D1" s="41"/>
      <c r="E1" s="41"/>
      <c r="F1" s="41"/>
      <c r="G1" s="41"/>
      <c r="H1" s="5"/>
      <c r="I1" s="6"/>
      <c r="J1" s="6"/>
      <c r="K1" s="6"/>
      <c r="L1" s="6"/>
      <c r="M1" s="6"/>
    </row>
    <row r="2" spans="1:13" ht="15" x14ac:dyDescent="0.25">
      <c r="A2" s="5"/>
      <c r="B2" s="7"/>
      <c r="C2" s="5"/>
      <c r="D2" s="5"/>
      <c r="E2" s="5"/>
      <c r="F2" s="5"/>
      <c r="G2" s="5"/>
      <c r="H2" s="5"/>
      <c r="I2" s="6"/>
      <c r="J2" s="6"/>
      <c r="K2" s="6"/>
      <c r="L2" s="6"/>
      <c r="M2" s="6"/>
    </row>
    <row r="3" spans="1:13" x14ac:dyDescent="0.25">
      <c r="A3" s="44" t="s">
        <v>7</v>
      </c>
      <c r="B3" s="44" t="s">
        <v>0</v>
      </c>
      <c r="C3" s="44" t="s">
        <v>3</v>
      </c>
      <c r="D3" s="44" t="s">
        <v>1</v>
      </c>
      <c r="E3" s="44" t="s">
        <v>2</v>
      </c>
      <c r="F3" s="44" t="s">
        <v>127</v>
      </c>
      <c r="G3" s="44"/>
      <c r="H3" s="5"/>
      <c r="I3" s="6"/>
      <c r="J3" s="6"/>
      <c r="K3" s="6"/>
      <c r="L3" s="6"/>
      <c r="M3" s="6"/>
    </row>
    <row r="4" spans="1:13" x14ac:dyDescent="0.25">
      <c r="A4" s="44"/>
      <c r="B4" s="44"/>
      <c r="C4" s="44"/>
      <c r="D4" s="44"/>
      <c r="E4" s="44"/>
      <c r="F4" s="8" t="s">
        <v>4</v>
      </c>
      <c r="G4" s="8" t="s">
        <v>5</v>
      </c>
      <c r="H4" s="5"/>
      <c r="I4" s="6"/>
      <c r="J4" s="6"/>
      <c r="K4" s="6"/>
      <c r="L4" s="6"/>
      <c r="M4" s="6"/>
    </row>
    <row r="5" spans="1:13" ht="15" x14ac:dyDescent="0.25">
      <c r="A5" s="32">
        <v>1</v>
      </c>
      <c r="B5" s="33" t="s">
        <v>128</v>
      </c>
      <c r="C5" s="33"/>
      <c r="D5" s="32" t="s">
        <v>6</v>
      </c>
      <c r="E5" s="32">
        <v>1</v>
      </c>
      <c r="F5" s="32">
        <v>15000</v>
      </c>
      <c r="G5" s="34">
        <f>E5*F5</f>
        <v>15000</v>
      </c>
      <c r="H5" s="5"/>
      <c r="I5" s="6"/>
      <c r="J5" s="6"/>
      <c r="K5" s="6"/>
      <c r="L5" s="6"/>
      <c r="M5" s="6"/>
    </row>
    <row r="6" spans="1:13" ht="15" customHeight="1" x14ac:dyDescent="0.25">
      <c r="A6" s="44" t="s">
        <v>24</v>
      </c>
      <c r="B6" s="45"/>
      <c r="C6" s="45"/>
      <c r="D6" s="45"/>
      <c r="E6" s="45"/>
      <c r="F6" s="9"/>
      <c r="G6" s="3"/>
      <c r="H6" s="5"/>
      <c r="I6" s="6"/>
      <c r="J6" s="6"/>
      <c r="K6" s="6"/>
      <c r="L6" s="6"/>
      <c r="M6" s="6"/>
    </row>
    <row r="7" spans="1:13" ht="15" customHeight="1" x14ac:dyDescent="0.25">
      <c r="A7" s="42" t="s">
        <v>25</v>
      </c>
      <c r="B7" s="43"/>
      <c r="C7" s="43"/>
      <c r="D7" s="43"/>
      <c r="E7" s="43"/>
      <c r="F7" s="10"/>
      <c r="G7" s="11"/>
      <c r="H7" s="5"/>
      <c r="I7" s="6"/>
      <c r="J7" s="6"/>
      <c r="K7" s="6"/>
      <c r="L7" s="6"/>
      <c r="M7" s="6"/>
    </row>
    <row r="8" spans="1:13" ht="40.5" customHeight="1" x14ac:dyDescent="0.25">
      <c r="A8" s="3" t="s">
        <v>28</v>
      </c>
      <c r="B8" s="22" t="s">
        <v>107</v>
      </c>
      <c r="C8" s="17" t="s">
        <v>53</v>
      </c>
      <c r="D8" s="19" t="s">
        <v>18</v>
      </c>
      <c r="E8" s="17">
        <v>12</v>
      </c>
      <c r="F8" s="9">
        <v>25</v>
      </c>
      <c r="G8" s="35">
        <f>E8*F8</f>
        <v>300</v>
      </c>
      <c r="H8" s="5"/>
      <c r="I8" s="6"/>
      <c r="J8" s="6"/>
      <c r="K8" s="6"/>
      <c r="L8" s="6"/>
      <c r="M8" s="6"/>
    </row>
    <row r="9" spans="1:13" ht="30" x14ac:dyDescent="0.25">
      <c r="A9" s="3" t="s">
        <v>29</v>
      </c>
      <c r="B9" s="22" t="s">
        <v>11</v>
      </c>
      <c r="C9" s="17" t="s">
        <v>54</v>
      </c>
      <c r="D9" s="19" t="s">
        <v>56</v>
      </c>
      <c r="E9" s="17">
        <v>0.03</v>
      </c>
      <c r="F9" s="9">
        <v>10000</v>
      </c>
      <c r="G9" s="35">
        <f t="shared" ref="G9:G13" si="0">E9*F9</f>
        <v>300</v>
      </c>
      <c r="H9" s="5"/>
      <c r="I9" s="6"/>
      <c r="J9" s="6"/>
      <c r="K9" s="6"/>
      <c r="L9" s="6"/>
      <c r="M9" s="6"/>
    </row>
    <row r="10" spans="1:13" ht="30" x14ac:dyDescent="0.25">
      <c r="A10" s="3" t="s">
        <v>30</v>
      </c>
      <c r="B10" s="22" t="s">
        <v>26</v>
      </c>
      <c r="C10" s="17"/>
      <c r="D10" s="19" t="s">
        <v>18</v>
      </c>
      <c r="E10" s="17">
        <v>3</v>
      </c>
      <c r="F10" s="9">
        <v>1500</v>
      </c>
      <c r="G10" s="35">
        <f t="shared" si="0"/>
        <v>4500</v>
      </c>
      <c r="H10" s="5"/>
      <c r="I10" s="6"/>
      <c r="J10" s="6"/>
      <c r="K10" s="6"/>
      <c r="L10" s="6"/>
      <c r="M10" s="6"/>
    </row>
    <row r="11" spans="1:13" ht="39.75" customHeight="1" x14ac:dyDescent="0.25">
      <c r="A11" s="3" t="s">
        <v>31</v>
      </c>
      <c r="B11" s="22" t="s">
        <v>27</v>
      </c>
      <c r="C11" s="17" t="s">
        <v>49</v>
      </c>
      <c r="D11" s="19" t="s">
        <v>18</v>
      </c>
      <c r="E11" s="17">
        <v>3</v>
      </c>
      <c r="F11" s="9">
        <v>1500</v>
      </c>
      <c r="G11" s="35">
        <f t="shared" si="0"/>
        <v>4500</v>
      </c>
      <c r="H11" s="5"/>
      <c r="I11" s="6"/>
      <c r="J11" s="6"/>
      <c r="K11" s="6"/>
      <c r="L11" s="6"/>
      <c r="M11" s="6"/>
    </row>
    <row r="12" spans="1:13" ht="27.75" customHeight="1" x14ac:dyDescent="0.25">
      <c r="A12" s="3" t="s">
        <v>32</v>
      </c>
      <c r="B12" s="22" t="s">
        <v>108</v>
      </c>
      <c r="C12" s="17"/>
      <c r="D12" s="19" t="s">
        <v>10</v>
      </c>
      <c r="E12" s="17">
        <v>9</v>
      </c>
      <c r="F12" s="9">
        <v>50</v>
      </c>
      <c r="G12" s="35">
        <f t="shared" si="0"/>
        <v>450</v>
      </c>
      <c r="H12" s="5"/>
      <c r="I12" s="6"/>
      <c r="J12" s="6"/>
      <c r="K12" s="6"/>
      <c r="L12" s="6"/>
      <c r="M12" s="6"/>
    </row>
    <row r="13" spans="1:13" ht="30" x14ac:dyDescent="0.25">
      <c r="A13" s="3" t="s">
        <v>33</v>
      </c>
      <c r="B13" s="22" t="s">
        <v>12</v>
      </c>
      <c r="C13" s="17"/>
      <c r="D13" s="19" t="s">
        <v>57</v>
      </c>
      <c r="E13" s="17">
        <v>0.02</v>
      </c>
      <c r="F13" s="9">
        <v>10000</v>
      </c>
      <c r="G13" s="35">
        <f t="shared" si="0"/>
        <v>200</v>
      </c>
      <c r="H13" s="5"/>
      <c r="I13" s="6"/>
      <c r="J13" s="6"/>
      <c r="K13" s="6"/>
      <c r="L13" s="6"/>
      <c r="M13" s="6"/>
    </row>
    <row r="14" spans="1:13" s="13" customFormat="1" ht="15" customHeight="1" x14ac:dyDescent="0.25">
      <c r="A14" s="46" t="s">
        <v>34</v>
      </c>
      <c r="B14" s="47"/>
      <c r="C14" s="47"/>
      <c r="D14" s="47"/>
      <c r="E14" s="47"/>
      <c r="F14" s="14"/>
      <c r="G14" s="36"/>
      <c r="H14" s="12"/>
    </row>
    <row r="15" spans="1:13" s="13" customFormat="1" ht="15" customHeight="1" x14ac:dyDescent="0.25">
      <c r="A15" s="42" t="s">
        <v>41</v>
      </c>
      <c r="B15" s="43"/>
      <c r="C15" s="43"/>
      <c r="D15" s="43"/>
      <c r="E15" s="43"/>
      <c r="F15" s="10"/>
      <c r="G15" s="37"/>
      <c r="H15" s="12"/>
    </row>
    <row r="16" spans="1:13" s="21" customFormat="1" ht="46.5" customHeight="1" x14ac:dyDescent="0.25">
      <c r="A16" s="3" t="s">
        <v>35</v>
      </c>
      <c r="B16" s="18" t="s">
        <v>109</v>
      </c>
      <c r="C16" s="17"/>
      <c r="D16" s="17" t="s">
        <v>18</v>
      </c>
      <c r="E16" s="17">
        <v>3</v>
      </c>
      <c r="F16" s="3">
        <v>1500</v>
      </c>
      <c r="G16" s="35">
        <f t="shared" ref="G16:G21" si="1">E16*F16</f>
        <v>4500</v>
      </c>
      <c r="H16" s="12"/>
    </row>
    <row r="17" spans="1:8" s="21" customFormat="1" ht="46.5" customHeight="1" x14ac:dyDescent="0.25">
      <c r="A17" s="3" t="s">
        <v>36</v>
      </c>
      <c r="B17" s="18" t="s">
        <v>17</v>
      </c>
      <c r="C17" s="17" t="s">
        <v>49</v>
      </c>
      <c r="D17" s="17" t="s">
        <v>18</v>
      </c>
      <c r="E17" s="17">
        <v>3</v>
      </c>
      <c r="F17" s="3">
        <v>1500</v>
      </c>
      <c r="G17" s="35">
        <f t="shared" si="1"/>
        <v>4500</v>
      </c>
      <c r="H17" s="12"/>
    </row>
    <row r="18" spans="1:8" s="21" customFormat="1" ht="46.5" customHeight="1" x14ac:dyDescent="0.25">
      <c r="A18" s="3" t="s">
        <v>37</v>
      </c>
      <c r="B18" s="18" t="s">
        <v>110</v>
      </c>
      <c r="C18" s="17"/>
      <c r="D18" s="17" t="s">
        <v>18</v>
      </c>
      <c r="E18" s="17">
        <v>12</v>
      </c>
      <c r="F18" s="3">
        <v>15</v>
      </c>
      <c r="G18" s="35">
        <f t="shared" si="1"/>
        <v>180</v>
      </c>
      <c r="H18" s="12"/>
    </row>
    <row r="19" spans="1:8" s="21" customFormat="1" ht="30" x14ac:dyDescent="0.25">
      <c r="A19" s="3" t="s">
        <v>38</v>
      </c>
      <c r="B19" s="18" t="s">
        <v>13</v>
      </c>
      <c r="C19" s="17" t="s">
        <v>50</v>
      </c>
      <c r="D19" s="17" t="s">
        <v>56</v>
      </c>
      <c r="E19" s="17">
        <v>0.03</v>
      </c>
      <c r="F19" s="3">
        <v>2000</v>
      </c>
      <c r="G19" s="35">
        <f t="shared" si="1"/>
        <v>60</v>
      </c>
      <c r="H19" s="12"/>
    </row>
    <row r="20" spans="1:8" s="21" customFormat="1" ht="45" x14ac:dyDescent="0.25">
      <c r="A20" s="3" t="s">
        <v>39</v>
      </c>
      <c r="B20" s="18" t="s">
        <v>111</v>
      </c>
      <c r="C20" s="17" t="s">
        <v>51</v>
      </c>
      <c r="D20" s="17" t="s">
        <v>18</v>
      </c>
      <c r="E20" s="17">
        <v>9</v>
      </c>
      <c r="F20" s="3">
        <v>50</v>
      </c>
      <c r="G20" s="35">
        <f t="shared" si="1"/>
        <v>450</v>
      </c>
      <c r="H20" s="12"/>
    </row>
    <row r="21" spans="1:8" s="21" customFormat="1" ht="30" x14ac:dyDescent="0.25">
      <c r="A21" s="3" t="s">
        <v>40</v>
      </c>
      <c r="B21" s="18" t="s">
        <v>14</v>
      </c>
      <c r="C21" s="17" t="s">
        <v>52</v>
      </c>
      <c r="D21" s="17" t="s">
        <v>57</v>
      </c>
      <c r="E21" s="17">
        <v>0.02</v>
      </c>
      <c r="F21" s="3">
        <v>10000</v>
      </c>
      <c r="G21" s="35">
        <f t="shared" si="1"/>
        <v>200</v>
      </c>
      <c r="H21" s="12"/>
    </row>
    <row r="22" spans="1:8" s="13" customFormat="1" ht="15" customHeight="1" x14ac:dyDescent="0.25">
      <c r="A22" s="51" t="s">
        <v>42</v>
      </c>
      <c r="B22" s="52"/>
      <c r="C22" s="52"/>
      <c r="D22" s="52"/>
      <c r="E22" s="52"/>
      <c r="F22" s="20"/>
      <c r="G22" s="38"/>
      <c r="H22" s="12"/>
    </row>
    <row r="23" spans="1:8" s="13" customFormat="1" ht="46.5" customHeight="1" x14ac:dyDescent="0.25">
      <c r="A23" s="3" t="s">
        <v>43</v>
      </c>
      <c r="B23" s="18" t="s">
        <v>48</v>
      </c>
      <c r="C23" s="3"/>
      <c r="D23" s="17" t="s">
        <v>55</v>
      </c>
      <c r="E23" s="17">
        <v>0.2</v>
      </c>
      <c r="F23" s="3">
        <v>5000</v>
      </c>
      <c r="G23" s="35">
        <f t="shared" ref="G23:G27" si="2">E23*F23</f>
        <v>1000</v>
      </c>
      <c r="H23" s="12"/>
    </row>
    <row r="24" spans="1:8" s="13" customFormat="1" ht="46.5" customHeight="1" x14ac:dyDescent="0.25">
      <c r="A24" s="3" t="s">
        <v>44</v>
      </c>
      <c r="B24" s="18" t="s">
        <v>112</v>
      </c>
      <c r="C24" s="3"/>
      <c r="D24" s="17" t="s">
        <v>56</v>
      </c>
      <c r="E24" s="17">
        <v>1.9</v>
      </c>
      <c r="F24" s="3">
        <v>5000</v>
      </c>
      <c r="G24" s="35">
        <f t="shared" si="2"/>
        <v>9500</v>
      </c>
      <c r="H24" s="12"/>
    </row>
    <row r="25" spans="1:8" s="13" customFormat="1" ht="46.5" customHeight="1" x14ac:dyDescent="0.25">
      <c r="A25" s="3" t="s">
        <v>45</v>
      </c>
      <c r="B25" s="18" t="s">
        <v>113</v>
      </c>
      <c r="C25" s="3"/>
      <c r="D25" s="17" t="s">
        <v>57</v>
      </c>
      <c r="E25" s="17">
        <v>0.71</v>
      </c>
      <c r="F25" s="3">
        <v>150</v>
      </c>
      <c r="G25" s="35">
        <f t="shared" si="2"/>
        <v>106.5</v>
      </c>
      <c r="H25" s="12"/>
    </row>
    <row r="26" spans="1:8" s="13" customFormat="1" ht="46.5" customHeight="1" x14ac:dyDescent="0.25">
      <c r="A26" s="3" t="s">
        <v>46</v>
      </c>
      <c r="B26" s="18" t="s">
        <v>114</v>
      </c>
      <c r="C26" s="3"/>
      <c r="D26" s="17" t="s">
        <v>18</v>
      </c>
      <c r="E26" s="17">
        <v>2</v>
      </c>
      <c r="F26" s="3">
        <v>75</v>
      </c>
      <c r="G26" s="35">
        <f t="shared" si="2"/>
        <v>150</v>
      </c>
      <c r="H26" s="12"/>
    </row>
    <row r="27" spans="1:8" s="13" customFormat="1" ht="46.5" customHeight="1" x14ac:dyDescent="0.25">
      <c r="A27" s="3" t="s">
        <v>47</v>
      </c>
      <c r="B27" s="18" t="s">
        <v>115</v>
      </c>
      <c r="C27" s="17" t="s">
        <v>59</v>
      </c>
      <c r="D27" s="17" t="s">
        <v>56</v>
      </c>
      <c r="E27" s="17">
        <v>0.2</v>
      </c>
      <c r="F27" s="3">
        <v>600</v>
      </c>
      <c r="G27" s="35">
        <f t="shared" si="2"/>
        <v>120</v>
      </c>
      <c r="H27" s="12"/>
    </row>
    <row r="28" spans="1:8" s="13" customFormat="1" ht="15" customHeight="1" x14ac:dyDescent="0.25">
      <c r="A28" s="57" t="s">
        <v>60</v>
      </c>
      <c r="B28" s="58"/>
      <c r="C28" s="58"/>
      <c r="D28" s="58"/>
      <c r="E28" s="59"/>
      <c r="F28" s="14"/>
      <c r="G28" s="36"/>
      <c r="H28" s="12"/>
    </row>
    <row r="29" spans="1:8" s="13" customFormat="1" ht="15" customHeight="1" x14ac:dyDescent="0.25">
      <c r="A29" s="48" t="s">
        <v>61</v>
      </c>
      <c r="B29" s="49"/>
      <c r="C29" s="49"/>
      <c r="D29" s="49"/>
      <c r="E29" s="50"/>
      <c r="F29" s="10"/>
      <c r="G29" s="37"/>
      <c r="H29" s="12"/>
    </row>
    <row r="30" spans="1:8" s="13" customFormat="1" ht="37.5" customHeight="1" x14ac:dyDescent="0.25">
      <c r="A30" s="3" t="s">
        <v>66</v>
      </c>
      <c r="B30" s="18" t="s">
        <v>82</v>
      </c>
      <c r="C30" s="17" t="s">
        <v>63</v>
      </c>
      <c r="D30" s="17" t="s">
        <v>18</v>
      </c>
      <c r="E30" s="17">
        <v>3</v>
      </c>
      <c r="F30" s="3">
        <v>15000</v>
      </c>
      <c r="G30" s="35">
        <f t="shared" ref="G30:G33" si="3">E30*F30</f>
        <v>45000</v>
      </c>
      <c r="H30" s="12"/>
    </row>
    <row r="31" spans="1:8" s="13" customFormat="1" ht="37.5" customHeight="1" x14ac:dyDescent="0.25">
      <c r="A31" s="3" t="s">
        <v>67</v>
      </c>
      <c r="B31" s="18" t="s">
        <v>116</v>
      </c>
      <c r="C31" s="17" t="s">
        <v>63</v>
      </c>
      <c r="D31" s="17" t="s">
        <v>18</v>
      </c>
      <c r="E31" s="17">
        <v>6</v>
      </c>
      <c r="F31" s="3">
        <v>55</v>
      </c>
      <c r="G31" s="35">
        <f t="shared" si="3"/>
        <v>330</v>
      </c>
      <c r="H31" s="12"/>
    </row>
    <row r="32" spans="1:8" s="13" customFormat="1" ht="42.75" customHeight="1" x14ac:dyDescent="0.25">
      <c r="A32" s="3" t="s">
        <v>68</v>
      </c>
      <c r="B32" s="18" t="s">
        <v>62</v>
      </c>
      <c r="C32" s="17" t="s">
        <v>64</v>
      </c>
      <c r="D32" s="17" t="s">
        <v>18</v>
      </c>
      <c r="E32" s="17">
        <v>6</v>
      </c>
      <c r="F32" s="3">
        <v>55</v>
      </c>
      <c r="G32" s="35">
        <f t="shared" si="3"/>
        <v>330</v>
      </c>
      <c r="H32" s="12"/>
    </row>
    <row r="33" spans="1:8" s="13" customFormat="1" ht="46.5" customHeight="1" x14ac:dyDescent="0.25">
      <c r="A33" s="3" t="s">
        <v>69</v>
      </c>
      <c r="B33" s="18" t="s">
        <v>19</v>
      </c>
      <c r="C33" s="17" t="s">
        <v>65</v>
      </c>
      <c r="D33" s="17" t="s">
        <v>58</v>
      </c>
      <c r="E33" s="17">
        <v>15</v>
      </c>
      <c r="F33" s="3">
        <v>35</v>
      </c>
      <c r="G33" s="35">
        <f t="shared" si="3"/>
        <v>525</v>
      </c>
      <c r="H33" s="12"/>
    </row>
    <row r="34" spans="1:8" s="13" customFormat="1" ht="15" customHeight="1" x14ac:dyDescent="0.25">
      <c r="A34" s="48" t="s">
        <v>70</v>
      </c>
      <c r="B34" s="49"/>
      <c r="C34" s="49"/>
      <c r="D34" s="49"/>
      <c r="E34" s="50"/>
      <c r="F34" s="10"/>
      <c r="G34" s="37"/>
      <c r="H34" s="12"/>
    </row>
    <row r="35" spans="1:8" s="13" customFormat="1" ht="48" customHeight="1" x14ac:dyDescent="0.25">
      <c r="A35" s="3" t="s">
        <v>71</v>
      </c>
      <c r="B35" s="15" t="s">
        <v>72</v>
      </c>
      <c r="C35" s="16" t="s">
        <v>73</v>
      </c>
      <c r="D35" s="16" t="s">
        <v>58</v>
      </c>
      <c r="E35" s="16">
        <v>35</v>
      </c>
      <c r="F35" s="9">
        <v>9</v>
      </c>
      <c r="G35" s="35">
        <f t="shared" ref="G35" si="4">E35*F35</f>
        <v>315</v>
      </c>
      <c r="H35" s="12"/>
    </row>
    <row r="36" spans="1:8" s="13" customFormat="1" ht="15" customHeight="1" x14ac:dyDescent="0.25">
      <c r="A36" s="48" t="s">
        <v>74</v>
      </c>
      <c r="B36" s="49"/>
      <c r="C36" s="49"/>
      <c r="D36" s="49"/>
      <c r="E36" s="50"/>
      <c r="F36" s="10"/>
      <c r="G36" s="37"/>
      <c r="H36" s="12"/>
    </row>
    <row r="37" spans="1:8" s="13" customFormat="1" ht="51.75" customHeight="1" x14ac:dyDescent="0.25">
      <c r="A37" s="23" t="s">
        <v>75</v>
      </c>
      <c r="B37" s="24" t="s">
        <v>94</v>
      </c>
      <c r="C37" s="25" t="s">
        <v>79</v>
      </c>
      <c r="D37" s="25" t="s">
        <v>58</v>
      </c>
      <c r="E37" s="25">
        <v>35</v>
      </c>
      <c r="F37" s="23">
        <v>9</v>
      </c>
      <c r="G37" s="35">
        <f t="shared" ref="G37:G40" si="5">E37*F37</f>
        <v>315</v>
      </c>
      <c r="H37" s="12"/>
    </row>
    <row r="38" spans="1:8" s="13" customFormat="1" ht="48.75" customHeight="1" x14ac:dyDescent="0.25">
      <c r="A38" s="23" t="s">
        <v>76</v>
      </c>
      <c r="B38" s="24" t="s">
        <v>95</v>
      </c>
      <c r="C38" s="25" t="s">
        <v>79</v>
      </c>
      <c r="D38" s="25" t="s">
        <v>58</v>
      </c>
      <c r="E38" s="25">
        <v>85</v>
      </c>
      <c r="F38" s="23">
        <v>9</v>
      </c>
      <c r="G38" s="35">
        <f t="shared" si="5"/>
        <v>765</v>
      </c>
      <c r="H38" s="12"/>
    </row>
    <row r="39" spans="1:8" s="13" customFormat="1" ht="46.5" customHeight="1" x14ac:dyDescent="0.25">
      <c r="A39" s="23" t="s">
        <v>77</v>
      </c>
      <c r="B39" s="24" t="s">
        <v>96</v>
      </c>
      <c r="C39" s="25" t="s">
        <v>79</v>
      </c>
      <c r="D39" s="25" t="s">
        <v>58</v>
      </c>
      <c r="E39" s="25">
        <v>35</v>
      </c>
      <c r="F39" s="23">
        <v>9</v>
      </c>
      <c r="G39" s="35">
        <f t="shared" si="5"/>
        <v>315</v>
      </c>
      <c r="H39" s="12"/>
    </row>
    <row r="40" spans="1:8" s="13" customFormat="1" ht="45.75" customHeight="1" x14ac:dyDescent="0.25">
      <c r="A40" s="23" t="s">
        <v>78</v>
      </c>
      <c r="B40" s="24" t="s">
        <v>80</v>
      </c>
      <c r="C40" s="25"/>
      <c r="D40" s="25" t="s">
        <v>58</v>
      </c>
      <c r="E40" s="25">
        <v>20</v>
      </c>
      <c r="F40" s="23">
        <v>1</v>
      </c>
      <c r="G40" s="35">
        <f t="shared" si="5"/>
        <v>20</v>
      </c>
      <c r="H40" s="12"/>
    </row>
    <row r="41" spans="1:8" s="13" customFormat="1" ht="15" customHeight="1" x14ac:dyDescent="0.25">
      <c r="A41" s="55" t="s">
        <v>117</v>
      </c>
      <c r="B41" s="56"/>
      <c r="C41" s="56"/>
      <c r="D41" s="56"/>
      <c r="E41" s="56"/>
      <c r="F41" s="20"/>
      <c r="G41" s="38"/>
      <c r="H41" s="12"/>
    </row>
    <row r="42" spans="1:8" s="13" customFormat="1" ht="51" customHeight="1" x14ac:dyDescent="0.25">
      <c r="A42" s="3" t="s">
        <v>81</v>
      </c>
      <c r="B42" s="18" t="s">
        <v>118</v>
      </c>
      <c r="C42" s="9"/>
      <c r="D42" s="17" t="s">
        <v>18</v>
      </c>
      <c r="E42" s="17">
        <v>3</v>
      </c>
      <c r="F42" s="3">
        <v>500</v>
      </c>
      <c r="G42" s="35">
        <f t="shared" ref="G42:G45" si="6">E42*F42</f>
        <v>1500</v>
      </c>
      <c r="H42" s="12"/>
    </row>
    <row r="43" spans="1:8" s="13" customFormat="1" ht="19.5" customHeight="1" x14ac:dyDescent="0.25">
      <c r="A43" s="3" t="s">
        <v>83</v>
      </c>
      <c r="B43" s="18" t="s">
        <v>86</v>
      </c>
      <c r="C43" s="9"/>
      <c r="D43" s="17" t="s">
        <v>18</v>
      </c>
      <c r="E43" s="17">
        <v>3</v>
      </c>
      <c r="F43" s="3">
        <v>250</v>
      </c>
      <c r="G43" s="35">
        <f t="shared" si="6"/>
        <v>750</v>
      </c>
      <c r="H43" s="12"/>
    </row>
    <row r="44" spans="1:8" s="13" customFormat="1" ht="45" customHeight="1" x14ac:dyDescent="0.25">
      <c r="A44" s="3" t="s">
        <v>84</v>
      </c>
      <c r="B44" s="18" t="s">
        <v>15</v>
      </c>
      <c r="C44" s="9"/>
      <c r="D44" s="17" t="s">
        <v>6</v>
      </c>
      <c r="E44" s="17">
        <v>1</v>
      </c>
      <c r="F44" s="3">
        <v>500</v>
      </c>
      <c r="G44" s="35">
        <f t="shared" si="6"/>
        <v>500</v>
      </c>
      <c r="H44" s="12"/>
    </row>
    <row r="45" spans="1:8" s="13" customFormat="1" ht="45" customHeight="1" x14ac:dyDescent="0.25">
      <c r="A45" s="3" t="s">
        <v>85</v>
      </c>
      <c r="B45" s="18" t="s">
        <v>16</v>
      </c>
      <c r="C45" s="9"/>
      <c r="D45" s="17" t="s">
        <v>18</v>
      </c>
      <c r="E45" s="17">
        <v>1</v>
      </c>
      <c r="F45" s="3">
        <v>100</v>
      </c>
      <c r="G45" s="35">
        <f t="shared" si="6"/>
        <v>100</v>
      </c>
      <c r="H45" s="12"/>
    </row>
    <row r="46" spans="1:8" s="6" customFormat="1" ht="15" customHeight="1" x14ac:dyDescent="0.25">
      <c r="A46" s="55" t="s">
        <v>87</v>
      </c>
      <c r="B46" s="56"/>
      <c r="C46" s="56"/>
      <c r="D46" s="56"/>
      <c r="E46" s="56"/>
      <c r="F46" s="20"/>
      <c r="G46" s="38"/>
      <c r="H46" s="5"/>
    </row>
    <row r="47" spans="1:8" s="6" customFormat="1" ht="54" customHeight="1" x14ac:dyDescent="0.25">
      <c r="A47" s="3" t="s">
        <v>88</v>
      </c>
      <c r="B47" s="18" t="s">
        <v>92</v>
      </c>
      <c r="C47" s="3"/>
      <c r="D47" s="3" t="s">
        <v>9</v>
      </c>
      <c r="E47" s="17">
        <v>1</v>
      </c>
      <c r="F47" s="3">
        <v>10000</v>
      </c>
      <c r="G47" s="35">
        <f t="shared" ref="G47:G50" si="7">E47*F47</f>
        <v>10000</v>
      </c>
      <c r="H47" s="5"/>
    </row>
    <row r="48" spans="1:8" s="6" customFormat="1" ht="30" x14ac:dyDescent="0.25">
      <c r="A48" s="3" t="s">
        <v>89</v>
      </c>
      <c r="B48" s="18" t="s">
        <v>93</v>
      </c>
      <c r="C48" s="3"/>
      <c r="D48" s="3" t="s">
        <v>9</v>
      </c>
      <c r="E48" s="17">
        <v>1</v>
      </c>
      <c r="F48" s="3">
        <v>10000</v>
      </c>
      <c r="G48" s="35">
        <f t="shared" si="7"/>
        <v>10000</v>
      </c>
      <c r="H48" s="5"/>
    </row>
    <row r="49" spans="1:9" s="6" customFormat="1" ht="30" x14ac:dyDescent="0.25">
      <c r="A49" s="3" t="s">
        <v>90</v>
      </c>
      <c r="B49" s="18" t="s">
        <v>119</v>
      </c>
      <c r="C49" s="3"/>
      <c r="D49" s="3" t="s">
        <v>9</v>
      </c>
      <c r="E49" s="17">
        <v>3</v>
      </c>
      <c r="F49" s="3">
        <v>2500</v>
      </c>
      <c r="G49" s="35">
        <f t="shared" si="7"/>
        <v>7500</v>
      </c>
      <c r="H49" s="5"/>
    </row>
    <row r="50" spans="1:9" s="6" customFormat="1" ht="30" x14ac:dyDescent="0.25">
      <c r="A50" s="3" t="s">
        <v>91</v>
      </c>
      <c r="B50" s="18" t="s">
        <v>20</v>
      </c>
      <c r="C50" s="3"/>
      <c r="D50" s="3" t="s">
        <v>9</v>
      </c>
      <c r="E50" s="17">
        <v>1</v>
      </c>
      <c r="F50" s="3">
        <v>10000</v>
      </c>
      <c r="G50" s="35">
        <f t="shared" si="7"/>
        <v>10000</v>
      </c>
      <c r="H50" s="5"/>
    </row>
    <row r="51" spans="1:9" s="6" customFormat="1" ht="15" customHeight="1" x14ac:dyDescent="0.25">
      <c r="A51" s="53" t="s">
        <v>97</v>
      </c>
      <c r="B51" s="54"/>
      <c r="C51" s="54"/>
      <c r="D51" s="54"/>
      <c r="E51" s="54"/>
      <c r="F51" s="20"/>
      <c r="G51" s="38"/>
      <c r="H51" s="5"/>
    </row>
    <row r="52" spans="1:9" s="13" customFormat="1" ht="28.5" x14ac:dyDescent="0.25">
      <c r="A52" s="3" t="s">
        <v>98</v>
      </c>
      <c r="B52" s="15" t="s">
        <v>102</v>
      </c>
      <c r="C52" s="3"/>
      <c r="D52" s="16" t="s">
        <v>9</v>
      </c>
      <c r="E52" s="16">
        <v>1</v>
      </c>
      <c r="F52" s="3">
        <v>10500</v>
      </c>
      <c r="G52" s="35">
        <f t="shared" ref="G52:G55" si="8">E52*F52</f>
        <v>10500</v>
      </c>
      <c r="H52" s="12"/>
    </row>
    <row r="53" spans="1:9" s="13" customFormat="1" ht="15" x14ac:dyDescent="0.25">
      <c r="A53" s="3" t="s">
        <v>99</v>
      </c>
      <c r="B53" s="15" t="s">
        <v>21</v>
      </c>
      <c r="C53" s="3"/>
      <c r="D53" s="16" t="s">
        <v>120</v>
      </c>
      <c r="E53" s="16">
        <v>48</v>
      </c>
      <c r="F53" s="3">
        <v>20</v>
      </c>
      <c r="G53" s="35">
        <f t="shared" si="8"/>
        <v>960</v>
      </c>
      <c r="H53" s="12"/>
    </row>
    <row r="54" spans="1:9" s="13" customFormat="1" ht="15" x14ac:dyDescent="0.25">
      <c r="A54" s="3" t="s">
        <v>100</v>
      </c>
      <c r="B54" s="15" t="s">
        <v>22</v>
      </c>
      <c r="C54" s="3"/>
      <c r="D54" s="16" t="s">
        <v>120</v>
      </c>
      <c r="E54" s="16">
        <v>8</v>
      </c>
      <c r="F54" s="3">
        <v>20</v>
      </c>
      <c r="G54" s="35">
        <f t="shared" si="8"/>
        <v>160</v>
      </c>
      <c r="H54" s="12"/>
    </row>
    <row r="55" spans="1:9" s="13" customFormat="1" ht="15" x14ac:dyDescent="0.25">
      <c r="A55" s="3" t="s">
        <v>101</v>
      </c>
      <c r="B55" s="15" t="s">
        <v>23</v>
      </c>
      <c r="C55" s="3"/>
      <c r="D55" s="16" t="s">
        <v>120</v>
      </c>
      <c r="E55" s="16">
        <v>28</v>
      </c>
      <c r="F55" s="3">
        <v>20</v>
      </c>
      <c r="G55" s="35">
        <f t="shared" si="8"/>
        <v>560</v>
      </c>
      <c r="H55" s="12"/>
    </row>
    <row r="56" spans="1:9" s="6" customFormat="1" ht="15" customHeight="1" x14ac:dyDescent="0.25">
      <c r="A56" s="53" t="s">
        <v>103</v>
      </c>
      <c r="B56" s="54"/>
      <c r="C56" s="54"/>
      <c r="D56" s="54"/>
      <c r="E56" s="54"/>
      <c r="F56" s="20"/>
      <c r="G56" s="38"/>
      <c r="H56" s="5"/>
    </row>
    <row r="57" spans="1:9" s="13" customFormat="1" ht="60" x14ac:dyDescent="0.25">
      <c r="A57" s="3" t="s">
        <v>104</v>
      </c>
      <c r="B57" s="18" t="s">
        <v>106</v>
      </c>
      <c r="C57" s="3"/>
      <c r="D57" s="17" t="s">
        <v>18</v>
      </c>
      <c r="E57" s="17">
        <v>3</v>
      </c>
      <c r="F57" s="3">
        <v>500</v>
      </c>
      <c r="G57" s="35">
        <f t="shared" ref="G57:G58" si="9">E57*F57</f>
        <v>1500</v>
      </c>
      <c r="H57" s="12"/>
    </row>
    <row r="58" spans="1:9" s="13" customFormat="1" ht="60.75" thickBot="1" x14ac:dyDescent="0.3">
      <c r="A58" s="3" t="s">
        <v>105</v>
      </c>
      <c r="B58" s="18" t="s">
        <v>121</v>
      </c>
      <c r="C58" s="3"/>
      <c r="D58" s="17" t="s">
        <v>6</v>
      </c>
      <c r="E58" s="17">
        <v>4</v>
      </c>
      <c r="F58" s="3">
        <v>500</v>
      </c>
      <c r="G58" s="35">
        <f t="shared" si="9"/>
        <v>2000</v>
      </c>
      <c r="H58" s="12"/>
    </row>
    <row r="59" spans="1:9" s="13" customFormat="1" ht="16.5" thickBot="1" x14ac:dyDescent="0.3">
      <c r="A59" s="60" t="s">
        <v>122</v>
      </c>
      <c r="B59" s="61"/>
      <c r="C59" s="61"/>
      <c r="D59" s="61"/>
      <c r="E59" s="61"/>
      <c r="F59" s="62"/>
      <c r="G59" s="26">
        <f>SUM(G5:G58)</f>
        <v>149961.5</v>
      </c>
      <c r="H59" s="12"/>
    </row>
    <row r="60" spans="1:9" s="13" customFormat="1" ht="15" x14ac:dyDescent="0.25">
      <c r="A60" s="12"/>
      <c r="B60" s="12"/>
      <c r="C60" s="12"/>
      <c r="D60" s="12"/>
      <c r="E60" s="12"/>
      <c r="F60" s="12"/>
      <c r="G60" s="12"/>
      <c r="H60" s="12"/>
    </row>
    <row r="61" spans="1:9" s="13" customFormat="1" thickBot="1" x14ac:dyDescent="0.3">
      <c r="A61" s="12"/>
      <c r="B61" s="12"/>
      <c r="C61" s="12"/>
      <c r="D61" s="12"/>
      <c r="E61" s="12"/>
      <c r="F61" s="12"/>
      <c r="G61" s="12"/>
      <c r="H61" s="12"/>
    </row>
    <row r="62" spans="1:9" x14ac:dyDescent="0.25">
      <c r="A62" s="4"/>
      <c r="B62" s="4"/>
      <c r="C62" s="63" t="s">
        <v>123</v>
      </c>
      <c r="D62" s="64"/>
      <c r="E62" s="64"/>
      <c r="F62" s="64"/>
      <c r="G62" s="27"/>
      <c r="H62" s="4"/>
    </row>
    <row r="63" spans="1:9" x14ac:dyDescent="0.25">
      <c r="A63" s="4"/>
      <c r="B63" s="4"/>
      <c r="C63" s="65" t="s">
        <v>124</v>
      </c>
      <c r="D63" s="66"/>
      <c r="E63" s="66"/>
      <c r="F63" s="66"/>
      <c r="G63" s="39">
        <f>SUM(G30:G40)</f>
        <v>47915</v>
      </c>
      <c r="H63" s="4"/>
      <c r="I63" s="40"/>
    </row>
    <row r="64" spans="1:9" x14ac:dyDescent="0.25">
      <c r="A64" s="4"/>
      <c r="B64" s="4"/>
      <c r="C64" s="65" t="s">
        <v>125</v>
      </c>
      <c r="D64" s="66"/>
      <c r="E64" s="66"/>
      <c r="F64" s="66"/>
      <c r="G64" s="28">
        <v>5000</v>
      </c>
      <c r="H64" s="4"/>
    </row>
    <row r="65" spans="1:8" x14ac:dyDescent="0.25">
      <c r="A65" s="4"/>
      <c r="B65" s="4"/>
      <c r="C65" s="65" t="s">
        <v>126</v>
      </c>
      <c r="D65" s="66"/>
      <c r="E65" s="66"/>
      <c r="F65" s="66"/>
      <c r="G65" s="67">
        <f>G59-G63-G64</f>
        <v>97046.5</v>
      </c>
      <c r="H65" s="4"/>
    </row>
    <row r="66" spans="1:8" ht="16.5" thickBot="1" x14ac:dyDescent="0.3">
      <c r="A66" s="4"/>
      <c r="B66" s="4"/>
      <c r="C66" s="29"/>
      <c r="D66" s="30"/>
      <c r="E66" s="30"/>
      <c r="F66" s="30"/>
      <c r="G66" s="31">
        <f>G63+G64+G65</f>
        <v>149961.5</v>
      </c>
      <c r="H66" s="4"/>
    </row>
    <row r="67" spans="1:8" ht="15" x14ac:dyDescent="0.25">
      <c r="A67" s="4"/>
      <c r="B67" s="4"/>
      <c r="C67" s="4"/>
      <c r="D67" s="4"/>
      <c r="E67" s="4"/>
      <c r="F67" s="4"/>
      <c r="G67" s="4"/>
      <c r="H67" s="4"/>
    </row>
    <row r="68" spans="1:8" ht="15" x14ac:dyDescent="0.25">
      <c r="A68" s="4"/>
      <c r="B68" s="4"/>
      <c r="C68" s="4"/>
      <c r="D68" s="4"/>
      <c r="E68" s="4"/>
      <c r="F68" s="4"/>
      <c r="G68" s="4"/>
      <c r="H68" s="4"/>
    </row>
    <row r="69" spans="1:8" ht="15" x14ac:dyDescent="0.25">
      <c r="A69" s="4"/>
      <c r="B69" s="4"/>
      <c r="C69" s="4"/>
      <c r="D69" s="4"/>
      <c r="E69" s="4"/>
      <c r="F69" s="4"/>
      <c r="G69" s="4"/>
      <c r="H69" s="4"/>
    </row>
    <row r="70" spans="1:8" ht="15" x14ac:dyDescent="0.25">
      <c r="A70" s="4"/>
      <c r="B70" s="4"/>
      <c r="C70" s="4"/>
      <c r="D70" s="4"/>
      <c r="E70" s="4"/>
      <c r="F70" s="4"/>
      <c r="G70" s="4"/>
      <c r="H70" s="4"/>
    </row>
  </sheetData>
  <mergeCells count="25">
    <mergeCell ref="A59:F59"/>
    <mergeCell ref="C62:F62"/>
    <mergeCell ref="C63:F63"/>
    <mergeCell ref="C64:F64"/>
    <mergeCell ref="C65:F65"/>
    <mergeCell ref="A29:E29"/>
    <mergeCell ref="A22:E22"/>
    <mergeCell ref="A34:E34"/>
    <mergeCell ref="A36:E36"/>
    <mergeCell ref="A56:E56"/>
    <mergeCell ref="A51:E51"/>
    <mergeCell ref="A41:E41"/>
    <mergeCell ref="A46:E46"/>
    <mergeCell ref="A28:E28"/>
    <mergeCell ref="A1:G1"/>
    <mergeCell ref="A7:E7"/>
    <mergeCell ref="A6:E6"/>
    <mergeCell ref="A14:E14"/>
    <mergeCell ref="A15:E15"/>
    <mergeCell ref="F3:G3"/>
    <mergeCell ref="A3:A4"/>
    <mergeCell ref="B3:B4"/>
    <mergeCell ref="C3:C4"/>
    <mergeCell ref="D3:D4"/>
    <mergeCell ref="E3:E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Sanaudų kiekių 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Donatas Senkus</cp:lastModifiedBy>
  <cp:lastPrinted>2017-07-05T11:29:13Z</cp:lastPrinted>
  <dcterms:created xsi:type="dcterms:W3CDTF">2013-09-03T05:40:44Z</dcterms:created>
  <dcterms:modified xsi:type="dcterms:W3CDTF">2025-10-14T06:02:04Z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2025-06-17T08:31:00Z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23ea249c-94ed-41c1-b2c5-086d1d73d75a</vt:lpwstr>
  </property>
  <property fmtid="{D5CDD505-2E9C-101B-9397-08002B2CF9AE}" pid="8" name="MSIP_Label_32ae7b5d-0aac-474b-ae2b-02c331ef2874_ContentBits">
    <vt:lpwstr>0</vt:lpwstr>
  </property>
  <property fmtid="{D5CDD505-2E9C-101B-9397-08002B2CF9AE}" pid="9" name="MSIP_Label_32ae7b5d-0aac-474b-ae2b-02c331ef2874_Tag">
    <vt:lpwstr>10, 0, 1, 1</vt:lpwstr>
  </property>
</Properties>
</file>