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defaultThemeVersion="166925"/>
  <xr:revisionPtr revIDLastSave="0" documentId="13_ncr:1_{EFB4ABA2-E4EC-46B8-9F62-FE39452D1245}" xr6:coauthVersionLast="47" xr6:coauthVersionMax="47" xr10:uidLastSave="{00000000-0000-0000-0000-000000000000}"/>
  <bookViews>
    <workbookView xWindow="-120" yWindow="-120" windowWidth="29040" windowHeight="17520" xr2:uid="{00000000-000D-0000-FFFF-FFFF00000000}"/>
  </bookViews>
  <sheets>
    <sheet name="TS 9902" sheetId="1" r:id="rId1"/>
  </sheets>
  <definedNames>
    <definedName name="_xlnm._FilterDatabase" localSheetId="0" hidden="1">'TS 9902'!$A$12:$L$16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3" i="1" l="1"/>
  <c r="J13" i="1"/>
  <c r="J14" i="1" s="1"/>
  <c r="J16" i="1" s="1"/>
  <c r="J15" i="1" s="1"/>
</calcChain>
</file>

<file path=xl/sharedStrings.xml><?xml version="1.0" encoding="utf-8"?>
<sst xmlns="http://schemas.openxmlformats.org/spreadsheetml/2006/main" count="27" uniqueCount="27">
  <si>
    <t>PVM tarifas ٪</t>
  </si>
  <si>
    <t>Mato vienetas</t>
  </si>
  <si>
    <t>Charakteristikos, reikalavimai</t>
  </si>
  <si>
    <t>Priemonės pavadinimas</t>
  </si>
  <si>
    <t xml:space="preserve">3. Tiekėjas, siūlantis lygiavertę prekę, privalo patikimomis priemonėmis įrodyti, kad siūloma prekė yra lygiavertė ir visiškai atitinka techninėje specifikacijoje keliamus reikalavimus.      </t>
  </si>
  <si>
    <t xml:space="preserve">2. Visoms nurodytoms konkrečioms medžiagoms ir/ar konkretiems prekių pavadinimams taikoma „arba lygiavertis“.                </t>
  </si>
  <si>
    <r>
      <t>1 .</t>
    </r>
    <r>
      <rPr>
        <sz val="11"/>
        <color rgb="FF000000"/>
        <rFont val="Calibri"/>
        <family val="2"/>
        <charset val="186"/>
      </rPr>
      <t xml:space="preserve"> Prekių kokybė, žymėjimas, informacija vartotojui turi atitikti 93/42/EEC ir/ar MDR (ES) 2017/745 direktivų reikalavimams, CE ženklinimas, pateikti kartu su pasiūlymų tai įrodančius dokumentus.                                                                                                                                                              </t>
    </r>
  </si>
  <si>
    <t>VšĮ VUL Santaros klinikos</t>
  </si>
  <si>
    <t>Vnt. įkainis Eur su PVM</t>
  </si>
  <si>
    <t>PVM (5%) suma</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</si>
  <si>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nuspalvinti,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5. Vienkartinėms, sterilioms prekėms taikomas galiojimo terminas ne trumpesnis kaip 70% priemonės galiojimo termino pristatymo metu.          </t>
  </si>
  <si>
    <t xml:space="preserve">Pirkimo dalies Nr. </t>
  </si>
  <si>
    <t>Preliminarus kiekis 24 mėn.</t>
  </si>
  <si>
    <t>vnt.</t>
  </si>
  <si>
    <t xml:space="preserve">Preliminari  suma Eur be PVM </t>
  </si>
  <si>
    <t xml:space="preserve">Mikrokateteriai embolizavimo procedūroms ir selektyviam vaistų ar kontrasto suleidimui:
• galiukas:
su platinos rentgeno kontrastine žyme, ne mažesne, nei 0,5 mm;
vidus dengtas teflonu;
paplonintas iki 1,9 F
poliuretaninis
galiuko išorinio skersmens variantai: 1,7 F, 1,90 F, 1,98 F, 2,2 F ir 2,6 F; 
• tiesus arba 45° lenktumo galiukas, sudarytas iš dviejų dalių, kurių viena ne mažiau nei 0,9 mm rentgeno kontrastiška, kita - ne mažiau nei 1,2 mm itin lanksti (distaliai);
• mikrokateterio vidus padengtas PTFE, išorė padengta hidrofiline danga ne ilgesniame, nei 65 cm segmente;
• mikrokateteris pagamintas iš supinto volframo;
• naudingas ilgis - nuo 105 cm iki 150 cm;
• vidinis spindis – ne mažesnis, nei 0,022” 1,98 F mikrokateterio; ir ne mažesnis nei 0,027" 2,6 F mikrokateteriui;
• tinkančios nukreipiančiosios vielos: ne didesnė nei 0,018” 1,98 F mikrokateteriui ir ne didesnė nei 0,021" 2,6 F mikrokateteriui;
• kontrasto pralaidumas turi siekti 5 ml/sek;
• vidinis tūris (angl. „dead volume“) turi būti 0,43 ml arba mažesnis;
• atlaiko ne mažesnį nei 1000 psi slėgį.
• pakuojama su viela nukreipykle, kuri turi būti:
Užlenkta 80 laipsnių arba tiesi;
0,021“ storio arba storesnė;
160 cm arba ilgesnė;
Polimerinė;
Hidrofilinė
Nitinoliniu galu. Į kraujagyslę gali būti įvedamas kaip vientisa sistema arba kaip atskiri elementai. Galimybė palikti vielą po filtro sistemos pašalinimo iš kraujagyslės. Vielos pasirinkimas pagal lankstumą – 3 tipų, ir pagal ilgį - 190, 315 cm. 
Sistema greito pakeitimo (Rx) tipo
Ne mažiau keturių rentgeno kontrastinių žymeklių su papildoma apjuosiančia  rentgeno kontrastine spiralė.
</t>
  </si>
  <si>
    <t>TECHNINĖ SPECIFIKACIJA (Priedas Nr.1)</t>
  </si>
  <si>
    <t>Vienkartinės medicinos pagalbos priemonės intervencinei radiologijai, chirurgijai, ortopedijai, vaikų ir naujagimių gydymui (9902)</t>
  </si>
  <si>
    <r>
      <t xml:space="preserve">Prekės pavadinimas, gamintojas, modelis.
Tiekėjo siūlomos prekės parametrai (Failo, dokumento pavadinimas ir puslapio Nr., pažymintis vietą, kurioje yra siūlomus parametrus patvirtinantys dokumentai bei siūlomos prekės katalogo numeris*)                                  </t>
    </r>
    <r>
      <rPr>
        <i/>
        <sz val="11"/>
        <rFont val="Calibri"/>
        <family val="2"/>
        <charset val="186"/>
      </rPr>
      <t>(PILDO TIEKĖJAS)</t>
    </r>
    <r>
      <rPr>
        <b/>
        <sz val="11"/>
        <rFont val="Calibri"/>
        <family val="2"/>
        <charset val="186"/>
      </rPr>
      <t xml:space="preserve">
</t>
    </r>
  </si>
  <si>
    <r>
      <t xml:space="preserve">Vnt. įkainis Eur be PVM  </t>
    </r>
    <r>
      <rPr>
        <i/>
        <sz val="11"/>
        <rFont val="Calibri"/>
        <family val="2"/>
        <charset val="186"/>
        <scheme val="minor"/>
      </rPr>
      <t xml:space="preserve">             (PILDO TIEKĖJAS)</t>
    </r>
  </si>
  <si>
    <t>Pasiūlymo kaina 19-ai pirkimo daliai Eur be PVM</t>
  </si>
  <si>
    <t>Pasiūlymo kaina 19-ai pirkimo daliai EUR su PVM</t>
  </si>
  <si>
    <t>PASTABA: Pasiūlymo kaina bus naudojama pasiūlymų vertinimui, pasiūlymų  eilės sudarymui ir laimėjusio tiekėjo nustatymui. Sutartis su laimėjusiu tiekėju bus sudaroma maksimaliai pirkimo vertei nurodytai SPS 18 punkte (atitinkamai pagal pirkimo objekto dalis. ). Komisija, tiekėjo pasiūlymo kainai viršijus SPS 18 punkte nurodytą kainą (atitinkamai pagal pirkimo objekto dalis), tiekėjo pasiūlymo kainą laikys per didelę, nepriimtiną Perkančiajai organizacijai.</t>
  </si>
  <si>
    <t>6. Pateiktų prekių galiojimo laikas pristatymo metu turi būti ne trumpesnis kaip 70 (septyniasdešimt) procentų nuo prekės galiojimo termino.</t>
  </si>
  <si>
    <r>
      <t xml:space="preserve">7. PO </t>
    </r>
    <r>
      <rPr>
        <u/>
        <sz val="11"/>
        <color rgb="FF000000"/>
        <rFont val="Calibri"/>
        <family val="2"/>
        <charset val="186"/>
      </rPr>
      <t>gali</t>
    </r>
    <r>
      <rPr>
        <sz val="11"/>
        <color rgb="FF000000"/>
        <rFont val="Calibri"/>
        <family val="2"/>
        <charset val="186"/>
      </rPr>
      <t xml:space="preserve"> paprašyti po 1 vnt. pavyzdžių vertinimui.                                                                                                                                               
PO turi teisę reikalauti pateikti katalogų ir techninių aprašų originalus, o tiekėjui jų nepateikus – pasiūlymą atmesti.
*Prekės kodas gamintojo kataloge, jeigu gamintojas turi savo prekių katalogą.</t>
    </r>
  </si>
  <si>
    <r>
      <rPr>
        <b/>
        <sz val="11"/>
        <rFont val="Calibri"/>
        <family val="2"/>
        <charset val="186"/>
      </rPr>
      <t>Mikrokateteris</t>
    </r>
    <r>
      <rPr>
        <sz val="11"/>
        <rFont val="Calibri"/>
        <family val="2"/>
        <charset val="186"/>
      </rPr>
      <t xml:space="preserve">   
</t>
    </r>
  </si>
  <si>
    <r>
      <t xml:space="preserve">Prekės pavadinimas Parkway, gamintojas Asahi, modelis Parkway, Tellus, Veloute; komplektuojami su viela Meister, Sion.
Tiekėjo siūlomos prekės parametrai Kat nr VEL..., TLS..., WMST..., WAMS..., AHW...
Failai "19 pd..."
</t>
    </r>
    <r>
      <rPr>
        <sz val="11"/>
        <rFont val="Calibri"/>
        <family val="2"/>
        <charset val="186"/>
      </rPr>
      <t xml:space="preserve">
Mikrokateteriai embolizavimo procedūroms ir selektyviam vaistų ar kontrasto suleidimui:
• galiukas:
su platinos rentgeno kontrastine žyme, ne mažesne, nei 0,5 mm;
vidus dengtas teflonu;
paplonintas iki 1,9 F
poliuretaninis
galiuko išorinio skersmens variantai: 1,7 F, 1,90 F, 1,98 F, 2,2 F ir 2,6 F; 
• tiesus arba 45° lenktumo galiukas, sudarytas iš dviejų dalių, kurių viena ne mažiau nei 0,9 mm rentgeno kontrastiška, kita - ne mažiau nei 1,2 mm itin lanksti (distaliai);
• mikrokateterio vidus padengtas PTFE, išorė padengta hidrofiline danga ne ilgesniame, nei 65 cm segmente;
• mikrokateteris pagamintas iš supinto volframo;
• naudingas ilgis - nuo 105 cm iki 150 cm;
• vidinis spindis – ne mažesnis, nei 0,022” 1,98 F mikrokateterio; ir ne mažesnis nei 0,027" 2,6 F mikrokateteriui;
• tinkančios nukreipiančiosios vielos: ne didesnė nei 0,018” 1,98 F mikrokateteriui ir ne didesnė nei 0,021" 2,6 F mikrokateteriui;
• kontrasto pralaidumas turi siekti 5 ml/sek;
• vidinis tūris (angl. „dead volume“) turi būti 0,43 ml arba mažesnis;
• atlaiko ne mažesnį nei 1000 psi slėgį.
• pakuojama su viela nukreipykle, kuri turi būti:
Užlenkta 80 laipsnių arba tiesi;
0,021“ storio arba storesnė;
160 cm arba ilgesnė;
Polimerinė;
Hidrofilinė
Nitinoliniu galu. Į kraujagyslę gali būti įvedamas kaip vientisa sistema arba kaip atskiri elementai. Galimybė palikti vielą po filtro sistemos pašalinimo iš kraujagyslės. Vielos pasirinkimas pagal lankstumą – 3 tipų, ir pagal ilgį - 190, 315 cm. 
Sistema greito pakeitimo (Rx) tipo
Ne mažiau keturių rentgeno kontrastinių žymeklių su papildoma apjuosiančia  rentgeno kontrastine spiralė.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</si>
</sst>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0.00\ _€"/>
    <numFmt numFmtId="166" formatCode="#,##0\ _€"/>
    <numFmt numFmtId="168" formatCode="0.0"/>
    <numFmt numFmtId="169" formatCode="#,##0.0000"/>
  </numFmts>
  <fonts count="17"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sz val="11"/>
      <color theme="1"/>
      <name val="Calibri"/>
      <family val="2"/>
      <charset val="186"/>
    </font>
    <font>
      <b/>
      <sz val="11"/>
      <name val="Calibri"/>
      <family val="2"/>
      <charset val="186"/>
    </font>
    <font>
      <b/>
      <sz val="11"/>
      <color theme="1"/>
      <name val="Calibri"/>
      <family val="2"/>
      <charset val="186"/>
    </font>
    <font>
      <sz val="11"/>
      <name val="Calibri"/>
      <family val="2"/>
      <charset val="186"/>
    </font>
    <font>
      <sz val="11"/>
      <name val="Calibri"/>
      <family val="2"/>
      <charset val="186"/>
      <scheme val="minor"/>
    </font>
    <font>
      <b/>
      <sz val="11"/>
      <name val="Calibri"/>
      <family val="2"/>
      <charset val="186"/>
      <scheme val="minor"/>
    </font>
    <font>
      <sz val="11"/>
      <color rgb="FF000000"/>
      <name val="Calibri"/>
      <family val="2"/>
      <charset val="186"/>
    </font>
    <font>
      <b/>
      <sz val="11"/>
      <color rgb="FF000000"/>
      <name val="Calibri"/>
      <family val="2"/>
      <charset val="186"/>
    </font>
    <font>
      <sz val="10"/>
      <name val="Arial"/>
      <family val="2"/>
      <charset val="186"/>
    </font>
    <font>
      <sz val="10"/>
      <color theme="1"/>
      <name val="Calibri"/>
      <family val="2"/>
      <charset val="186"/>
    </font>
    <font>
      <i/>
      <sz val="11"/>
      <name val="Calibri"/>
      <family val="2"/>
      <charset val="186"/>
    </font>
    <font>
      <i/>
      <sz val="11"/>
      <name val="Calibri"/>
      <family val="2"/>
      <charset val="186"/>
      <scheme val="minor"/>
    </font>
    <font>
      <i/>
      <u/>
      <sz val="11"/>
      <color theme="1"/>
      <name val="Calibri"/>
      <family val="2"/>
      <charset val="186"/>
    </font>
    <font>
      <u/>
      <sz val="11"/>
      <color rgb="FF000000"/>
      <name val="Calibri"/>
      <family val="2"/>
      <charset val="186"/>
    </font>
  </fonts>
  <fills count="4">
    <fill>
      <patternFill patternType="none"/>
    </fill>
    <fill>
      <patternFill patternType="gray125"/>
    </fill>
    <fill>
      <patternFill patternType="solid">
        <fgColor rgb="FFC6EFCE"/>
      </patternFill>
    </fill>
    <fill>
      <patternFill patternType="solid">
        <fgColor theme="0" tint="-0.14999847407452621"/>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theme="4" tint="0.59996337778862885"/>
      </left>
      <right/>
      <top style="medium">
        <color theme="4" tint="0.59996337778862885"/>
      </top>
      <bottom/>
      <diagonal/>
    </border>
    <border>
      <left/>
      <right/>
      <top style="medium">
        <color theme="4" tint="0.59996337778862885"/>
      </top>
      <bottom/>
      <diagonal/>
    </border>
    <border>
      <left style="medium">
        <color theme="4" tint="0.59996337778862885"/>
      </left>
      <right/>
      <top/>
      <bottom/>
      <diagonal/>
    </border>
    <border>
      <left style="medium">
        <color theme="4" tint="0.59996337778862885"/>
      </left>
      <right/>
      <top/>
      <bottom style="medium">
        <color theme="4" tint="0.59996337778862885"/>
      </bottom>
      <diagonal/>
    </border>
    <border>
      <left/>
      <right/>
      <top/>
      <bottom style="medium">
        <color theme="4" tint="0.59996337778862885"/>
      </bottom>
      <diagonal/>
    </border>
    <border>
      <left/>
      <right/>
      <top style="thin">
        <color auto="1"/>
      </top>
      <bottom style="thin">
        <color auto="1"/>
      </bottom>
      <diagonal/>
    </border>
    <border>
      <left/>
      <right style="thin">
        <color auto="1"/>
      </right>
      <top style="thin">
        <color auto="1"/>
      </top>
      <bottom style="thin">
        <color auto="1"/>
      </bottom>
      <diagonal/>
    </border>
  </borders>
  <cellStyleXfs count="10">
    <xf numFmtId="0" fontId="0" fillId="0" borderId="0"/>
    <xf numFmtId="0" fontId="2" fillId="2" borderId="0" applyNumberFormat="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1" fillId="0" borderId="0"/>
    <xf numFmtId="0" fontId="11" fillId="0" borderId="0"/>
    <xf numFmtId="0" fontId="1" fillId="0" borderId="0"/>
  </cellStyleXfs>
  <cellXfs count="36">
    <xf numFmtId="0" fontId="0" fillId="0" borderId="0" xfId="0"/>
    <xf numFmtId="0" fontId="4" fillId="0" borderId="1" xfId="2" applyFont="1" applyBorder="1" applyAlignment="1">
      <alignment horizontal="center" vertical="center" wrapText="1"/>
    </xf>
    <xf numFmtId="0" fontId="8" fillId="0" borderId="1" xfId="1"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2" fontId="4" fillId="0" borderId="1" xfId="2" applyNumberFormat="1" applyFont="1" applyBorder="1" applyAlignment="1">
      <alignment horizontal="center" vertical="center" wrapText="1"/>
    </xf>
    <xf numFmtId="0" fontId="3" fillId="0" borderId="0" xfId="0" applyFont="1" applyAlignment="1" applyProtection="1">
      <alignment vertical="center" wrapText="1"/>
      <protection locked="0"/>
    </xf>
    <xf numFmtId="2" fontId="4" fillId="0" borderId="0" xfId="0" applyNumberFormat="1" applyFont="1" applyAlignment="1" applyProtection="1">
      <alignment horizontal="center" vertical="center" wrapText="1"/>
      <protection locked="0"/>
    </xf>
    <xf numFmtId="0" fontId="3" fillId="0" borderId="0" xfId="0" applyFont="1" applyAlignment="1">
      <alignment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4" fontId="6" fillId="0" borderId="1" xfId="2" applyNumberFormat="1" applyFont="1" applyBorder="1" applyAlignment="1">
      <alignment horizontal="center" vertical="center" wrapText="1"/>
    </xf>
    <xf numFmtId="4" fontId="4" fillId="0" borderId="1" xfId="2" applyNumberFormat="1" applyFont="1" applyBorder="1" applyAlignment="1">
      <alignment horizontal="center" vertical="center" wrapText="1"/>
    </xf>
    <xf numFmtId="165" fontId="7" fillId="0" borderId="1" xfId="1" applyNumberFormat="1" applyFont="1" applyFill="1" applyBorder="1" applyAlignment="1">
      <alignment horizontal="center" vertical="center" wrapText="1"/>
    </xf>
    <xf numFmtId="166" fontId="6" fillId="0" borderId="1" xfId="0" applyNumberFormat="1" applyFont="1" applyBorder="1" applyAlignment="1">
      <alignment horizontal="center" vertical="center" wrapText="1"/>
    </xf>
    <xf numFmtId="0" fontId="3" fillId="0" borderId="1" xfId="9" applyFont="1" applyBorder="1" applyAlignment="1">
      <alignment horizontal="center" vertical="center"/>
    </xf>
    <xf numFmtId="0" fontId="12" fillId="0" borderId="1" xfId="9" applyFont="1" applyBorder="1" applyAlignment="1">
      <alignment horizontal="left" vertical="top" wrapText="1"/>
    </xf>
    <xf numFmtId="168" fontId="6" fillId="0" borderId="1" xfId="9" applyNumberFormat="1" applyFont="1" applyBorder="1" applyAlignment="1">
      <alignment horizontal="center" vertical="center"/>
    </xf>
    <xf numFmtId="169" fontId="6" fillId="3" borderId="1" xfId="2" applyNumberFormat="1" applyFont="1" applyFill="1" applyBorder="1" applyAlignment="1">
      <alignment horizontal="center" vertical="center" wrapText="1"/>
    </xf>
    <xf numFmtId="0" fontId="4" fillId="0" borderId="1" xfId="2" applyFont="1" applyBorder="1" applyAlignment="1">
      <alignment horizontal="center" wrapText="1"/>
    </xf>
    <xf numFmtId="0" fontId="4" fillId="3" borderId="1" xfId="2" applyFont="1" applyFill="1" applyBorder="1" applyAlignment="1">
      <alignment horizontal="left" vertical="top" wrapText="1"/>
    </xf>
    <xf numFmtId="0" fontId="6" fillId="0" borderId="1" xfId="9" applyFont="1" applyBorder="1" applyAlignment="1">
      <alignment horizontal="left" vertical="top" wrapText="1"/>
    </xf>
    <xf numFmtId="0" fontId="5" fillId="0" borderId="2" xfId="0" applyFont="1" applyBorder="1" applyAlignment="1">
      <alignment horizontal="right" vertical="center" wrapText="1"/>
    </xf>
    <xf numFmtId="0" fontId="5" fillId="0" borderId="8" xfId="0" applyFont="1" applyBorder="1" applyAlignment="1">
      <alignment horizontal="right" vertical="center" wrapText="1"/>
    </xf>
    <xf numFmtId="0" fontId="5" fillId="0" borderId="9" xfId="0" applyFont="1" applyBorder="1" applyAlignment="1">
      <alignment horizontal="right" vertical="center" wrapText="1"/>
    </xf>
    <xf numFmtId="2" fontId="4" fillId="0" borderId="0" xfId="0" applyNumberFormat="1" applyFont="1" applyAlignment="1" applyProtection="1">
      <alignment horizontal="center" vertical="center" wrapText="1"/>
      <protection locked="0"/>
    </xf>
    <xf numFmtId="0" fontId="9" fillId="0" borderId="5" xfId="0" applyFont="1" applyBorder="1" applyAlignment="1">
      <alignment horizontal="left" vertical="top" wrapText="1"/>
    </xf>
    <xf numFmtId="0" fontId="9" fillId="0" borderId="0" xfId="0" applyFont="1" applyAlignment="1">
      <alignment horizontal="left" vertical="top"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0" xfId="0" applyFont="1" applyAlignment="1">
      <alignment horizontal="left" vertical="center"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15" fillId="0" borderId="0" xfId="0" applyFont="1" applyAlignment="1">
      <alignment horizontal="center" vertical="center" wrapText="1"/>
    </xf>
  </cellXfs>
  <cellStyles count="10">
    <cellStyle name="Comma 2" xfId="4" xr:uid="{00000000-0005-0000-0000-000000000000}"/>
    <cellStyle name="Good" xfId="1" builtinId="26"/>
    <cellStyle name="Normal" xfId="0" builtinId="0"/>
    <cellStyle name="Normal 11 3" xfId="7" xr:uid="{AD1BDDA2-6271-421D-910D-5981173DBB9D}"/>
    <cellStyle name="Normal 14 2 3" xfId="3" xr:uid="{00000000-0005-0000-0000-000003000000}"/>
    <cellStyle name="Normal 2 2" xfId="8" xr:uid="{CF27C3AF-D8A5-4F93-9FCA-94228E1F1E15}"/>
    <cellStyle name="Normal 26" xfId="2" xr:uid="{00000000-0005-0000-0000-000004000000}"/>
    <cellStyle name="Normal 27" xfId="9" xr:uid="{2408AE0C-2AEF-4A27-9011-9BC40403BE60}"/>
    <cellStyle name="Normal 31 2" xfId="5" xr:uid="{0A6D2DAE-A312-46DE-BCD8-1E8C823600B4}"/>
    <cellStyle name="Normal 55" xfId="6" xr:uid="{81C66ABF-3A34-48ED-99D7-618A789B02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showGridLines="0" tabSelected="1" zoomScale="70" zoomScaleNormal="70" workbookViewId="0">
      <selection activeCell="B13" sqref="B13"/>
    </sheetView>
  </sheetViews>
  <sheetFormatPr defaultColWidth="9.140625" defaultRowHeight="15" x14ac:dyDescent="0.25"/>
  <cols>
    <col min="1" max="1" width="9.140625" style="7"/>
    <col min="2" max="2" width="53.85546875" style="7" customWidth="1"/>
    <col min="3" max="3" width="99" style="7" customWidth="1"/>
    <col min="4" max="4" width="10.7109375" style="8" customWidth="1"/>
    <col min="5" max="5" width="16.140625" style="7" customWidth="1"/>
    <col min="6" max="6" width="43.28515625" style="8" customWidth="1"/>
    <col min="7" max="7" width="16.42578125" style="7" customWidth="1"/>
    <col min="8" max="8" width="13.42578125" style="8" customWidth="1"/>
    <col min="9" max="9" width="10.7109375" style="8" customWidth="1"/>
    <col min="10" max="10" width="13.85546875" style="8" customWidth="1"/>
    <col min="11" max="11" width="20" style="7" customWidth="1"/>
    <col min="12" max="12" width="37.28515625" style="7" customWidth="1"/>
    <col min="13" max="16384" width="9.140625" style="7"/>
  </cols>
  <sheetData>
    <row r="1" spans="1:11" s="5" customFormat="1" x14ac:dyDescent="0.25">
      <c r="A1" s="24" t="s">
        <v>7</v>
      </c>
      <c r="B1" s="24"/>
      <c r="C1" s="24"/>
      <c r="D1" s="24"/>
      <c r="E1" s="24"/>
      <c r="F1" s="24"/>
      <c r="G1" s="24"/>
      <c r="H1" s="24"/>
      <c r="I1" s="24"/>
      <c r="J1" s="24"/>
    </row>
    <row r="2" spans="1:11" s="5" customFormat="1" x14ac:dyDescent="0.25">
      <c r="A2" s="24" t="s">
        <v>16</v>
      </c>
      <c r="B2" s="24"/>
      <c r="C2" s="24"/>
      <c r="D2" s="24"/>
      <c r="E2" s="24"/>
      <c r="F2" s="24"/>
      <c r="G2" s="24"/>
      <c r="H2" s="24"/>
      <c r="I2" s="24"/>
      <c r="J2" s="24"/>
    </row>
    <row r="3" spans="1:11" s="5" customFormat="1" x14ac:dyDescent="0.25">
      <c r="A3" s="24" t="s">
        <v>17</v>
      </c>
      <c r="B3" s="24"/>
      <c r="C3" s="24"/>
      <c r="D3" s="24"/>
      <c r="E3" s="24"/>
      <c r="F3" s="24"/>
      <c r="G3" s="24"/>
      <c r="H3" s="24"/>
      <c r="I3" s="24"/>
      <c r="J3" s="24"/>
    </row>
    <row r="4" spans="1:11" s="5" customFormat="1" ht="15.75" thickBot="1" x14ac:dyDescent="0.3">
      <c r="A4" s="6"/>
      <c r="B4" s="6"/>
      <c r="C4" s="6"/>
      <c r="D4" s="6"/>
      <c r="E4" s="6"/>
      <c r="F4" s="6"/>
      <c r="G4" s="6"/>
      <c r="H4" s="6"/>
      <c r="I4" s="6"/>
      <c r="J4" s="6"/>
    </row>
    <row r="5" spans="1:11" s="5" customFormat="1" x14ac:dyDescent="0.25">
      <c r="A5" s="29" t="s">
        <v>6</v>
      </c>
      <c r="B5" s="30"/>
      <c r="C5" s="30"/>
      <c r="D5" s="30"/>
      <c r="E5" s="30"/>
      <c r="F5" s="30"/>
      <c r="G5" s="30"/>
      <c r="H5" s="30"/>
      <c r="I5" s="30"/>
      <c r="J5" s="30"/>
    </row>
    <row r="6" spans="1:11" s="5" customFormat="1" x14ac:dyDescent="0.25">
      <c r="A6" s="31" t="s">
        <v>5</v>
      </c>
      <c r="B6" s="32"/>
      <c r="C6" s="32"/>
      <c r="D6" s="32"/>
      <c r="E6" s="32"/>
      <c r="F6" s="32"/>
      <c r="G6" s="32"/>
      <c r="H6" s="32"/>
      <c r="I6" s="32"/>
      <c r="J6" s="32"/>
    </row>
    <row r="7" spans="1:11" s="5" customFormat="1" x14ac:dyDescent="0.25">
      <c r="A7" s="31" t="s">
        <v>4</v>
      </c>
      <c r="B7" s="32"/>
      <c r="C7" s="32"/>
      <c r="D7" s="32"/>
      <c r="E7" s="32"/>
      <c r="F7" s="32"/>
      <c r="G7" s="32"/>
      <c r="H7" s="32"/>
      <c r="I7" s="32"/>
      <c r="J7" s="32"/>
    </row>
    <row r="8" spans="1:11" s="5" customFormat="1" ht="78.75" customHeight="1" x14ac:dyDescent="0.25">
      <c r="A8" s="25" t="s">
        <v>10</v>
      </c>
      <c r="B8" s="26"/>
      <c r="C8" s="26"/>
      <c r="D8" s="26"/>
      <c r="E8" s="26"/>
      <c r="F8" s="26"/>
      <c r="G8" s="26"/>
      <c r="H8" s="26"/>
      <c r="I8" s="26"/>
      <c r="J8" s="26"/>
    </row>
    <row r="9" spans="1:11" s="5" customFormat="1" ht="19.5" customHeight="1" x14ac:dyDescent="0.25">
      <c r="A9" s="33" t="s">
        <v>23</v>
      </c>
      <c r="B9" s="34"/>
      <c r="C9" s="34"/>
      <c r="D9" s="34"/>
      <c r="E9" s="34"/>
      <c r="F9" s="34"/>
      <c r="G9" s="34"/>
      <c r="H9" s="34"/>
      <c r="I9" s="34"/>
      <c r="J9" s="34"/>
    </row>
    <row r="10" spans="1:11" s="5" customFormat="1" ht="43.5" customHeight="1" thickBot="1" x14ac:dyDescent="0.3">
      <c r="A10" s="27" t="s">
        <v>24</v>
      </c>
      <c r="B10" s="28"/>
      <c r="C10" s="28"/>
      <c r="D10" s="28"/>
      <c r="E10" s="28"/>
      <c r="F10" s="28"/>
      <c r="G10" s="28"/>
      <c r="H10" s="28"/>
      <c r="I10" s="28"/>
      <c r="J10" s="28"/>
    </row>
    <row r="11" spans="1:11" x14ac:dyDescent="0.25">
      <c r="E11" s="8"/>
      <c r="G11" s="8"/>
      <c r="K11" s="5"/>
    </row>
    <row r="12" spans="1:11" ht="120" x14ac:dyDescent="0.25">
      <c r="A12" s="1" t="s">
        <v>11</v>
      </c>
      <c r="B12" s="1" t="s">
        <v>3</v>
      </c>
      <c r="C12" s="1" t="s">
        <v>2</v>
      </c>
      <c r="D12" s="1" t="s">
        <v>1</v>
      </c>
      <c r="E12" s="4" t="s">
        <v>12</v>
      </c>
      <c r="F12" s="18" t="s">
        <v>18</v>
      </c>
      <c r="G12" s="2" t="s">
        <v>19</v>
      </c>
      <c r="H12" s="3" t="s">
        <v>0</v>
      </c>
      <c r="I12" s="2" t="s">
        <v>8</v>
      </c>
      <c r="J12" s="2" t="s">
        <v>14</v>
      </c>
    </row>
    <row r="13" spans="1:11" ht="409.5" x14ac:dyDescent="0.25">
      <c r="A13" s="9">
        <v>19</v>
      </c>
      <c r="B13" s="20" t="s">
        <v>25</v>
      </c>
      <c r="C13" s="15" t="s">
        <v>15</v>
      </c>
      <c r="D13" s="14" t="s">
        <v>13</v>
      </c>
      <c r="E13" s="16">
        <v>80</v>
      </c>
      <c r="F13" s="19" t="s">
        <v>26</v>
      </c>
      <c r="G13" s="17">
        <v>439</v>
      </c>
      <c r="H13" s="13">
        <v>5</v>
      </c>
      <c r="I13" s="12">
        <f t="shared" ref="I13" si="0">+G13*1.05</f>
        <v>460.95000000000005</v>
      </c>
      <c r="J13" s="10">
        <f t="shared" ref="J13" si="1">+G13*E13</f>
        <v>35120</v>
      </c>
    </row>
    <row r="14" spans="1:11" ht="15" customHeight="1" x14ac:dyDescent="0.25">
      <c r="A14" s="21" t="s">
        <v>20</v>
      </c>
      <c r="B14" s="22"/>
      <c r="C14" s="22"/>
      <c r="D14" s="22"/>
      <c r="E14" s="22"/>
      <c r="F14" s="22"/>
      <c r="G14" s="22"/>
      <c r="H14" s="22"/>
      <c r="I14" s="23"/>
      <c r="J14" s="11">
        <f>J13</f>
        <v>35120</v>
      </c>
    </row>
    <row r="15" spans="1:11" ht="15" customHeight="1" x14ac:dyDescent="0.25">
      <c r="A15" s="21" t="s">
        <v>9</v>
      </c>
      <c r="B15" s="22"/>
      <c r="C15" s="22"/>
      <c r="D15" s="22"/>
      <c r="E15" s="22"/>
      <c r="F15" s="22"/>
      <c r="G15" s="22"/>
      <c r="H15" s="22"/>
      <c r="I15" s="23"/>
      <c r="J15" s="11">
        <f>J16-J14</f>
        <v>1756</v>
      </c>
    </row>
    <row r="16" spans="1:11" ht="15" customHeight="1" x14ac:dyDescent="0.25">
      <c r="A16" s="21" t="s">
        <v>21</v>
      </c>
      <c r="B16" s="22"/>
      <c r="C16" s="22"/>
      <c r="D16" s="22"/>
      <c r="E16" s="22"/>
      <c r="F16" s="22"/>
      <c r="G16" s="22"/>
      <c r="H16" s="22"/>
      <c r="I16" s="23"/>
      <c r="J16" s="11">
        <f>J14*1.05</f>
        <v>36876</v>
      </c>
    </row>
    <row r="18" spans="1:3" x14ac:dyDescent="0.25">
      <c r="A18" s="35" t="s">
        <v>22</v>
      </c>
      <c r="B18" s="35"/>
      <c r="C18" s="35"/>
    </row>
    <row r="19" spans="1:3" x14ac:dyDescent="0.25">
      <c r="A19" s="35"/>
      <c r="B19" s="35"/>
      <c r="C19" s="35"/>
    </row>
    <row r="20" spans="1:3" x14ac:dyDescent="0.25">
      <c r="A20" s="35"/>
      <c r="B20" s="35"/>
      <c r="C20" s="35"/>
    </row>
    <row r="21" spans="1:3" x14ac:dyDescent="0.25">
      <c r="A21" s="35"/>
      <c r="B21" s="35"/>
      <c r="C21" s="35"/>
    </row>
  </sheetData>
  <mergeCells count="13">
    <mergeCell ref="A9:J9"/>
    <mergeCell ref="A18:C21"/>
    <mergeCell ref="A2:J2"/>
    <mergeCell ref="A3:J3"/>
    <mergeCell ref="A5:J5"/>
    <mergeCell ref="A6:J6"/>
    <mergeCell ref="A7:J7"/>
    <mergeCell ref="A1:J1"/>
    <mergeCell ref="A8:J8"/>
    <mergeCell ref="A10:J10"/>
    <mergeCell ref="A14:I14"/>
    <mergeCell ref="A16:I16"/>
    <mergeCell ref="A15:I15"/>
  </mergeCells>
  <pageMargins left="0.25" right="0.25"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 9902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2025-08-06T09:30:44Z</dcterms:created>
  <dcterms:modified xsi:type="dcterms:W3CDTF">2025-08-06T09:32:53Z</dcterms:modified>
</cp:coreProperties>
</file>