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cpolt0-my.sharepoint.com/personal/r_vitkauskiene_cpo_lt/Documents/Desktop/RKL-3653-2 Vienkartinės priemonės kurių nėra CPO kataloge/UAB AmberCell Sollutions pasiūlymas/"/>
    </mc:Choice>
  </mc:AlternateContent>
  <xr:revisionPtr revIDLastSave="2" documentId="13_ncr:1_{548F6A38-F37F-AE4E-A8D3-7BCEB0842D1B}" xr6:coauthVersionLast="47" xr6:coauthVersionMax="47" xr10:uidLastSave="{43D57E6D-8D70-4C9F-85AC-40E47764F8CD}"/>
  <workbookProtection workbookAlgorithmName="SHA-512" workbookHashValue="nq51QM5Y/ZDO+rjzxfDiM3BQoCb3VzoFRqMxT2lpF+SIyR3zwBQfpdAfwxp2sxYgd8haD/ftr85CS/5BmfD0Lg==" workbookSaltValue="nk9+1BPTBTwy/666dWrHDg==" workbookSpinCount="100000" lockStructure="1"/>
  <bookViews>
    <workbookView xWindow="108" yWindow="180" windowWidth="22932" windowHeight="12180" xr2:uid="{00000000-000D-0000-FFFF-FFFF00000000}"/>
  </bookViews>
  <sheets>
    <sheet name="Siūlomi įkainiai ir TS" sheetId="1" r:id="rId1"/>
    <sheet name="Bendrieji TS reikalavimai" sheetId="3" r:id="rId2"/>
  </sheets>
  <definedNames>
    <definedName name="_Hlk194648796" localSheetId="1">'Bendrieji TS reikalavimai'!$A$6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92" i="1" l="1"/>
  <c r="G110" i="1"/>
  <c r="F80" i="1"/>
  <c r="G70" i="1"/>
  <c r="F49" i="1"/>
  <c r="G21" i="1"/>
  <c r="G69" i="1" l="1"/>
  <c r="G109" i="1"/>
  <c r="F109" i="1"/>
  <c r="F110" i="1" s="1"/>
  <c r="F111" i="1" s="1"/>
  <c r="F69" i="1"/>
  <c r="F70" i="1" s="1"/>
  <c r="F71" i="1" s="1"/>
</calcChain>
</file>

<file path=xl/sharedStrings.xml><?xml version="1.0" encoding="utf-8"?>
<sst xmlns="http://schemas.openxmlformats.org/spreadsheetml/2006/main" count="262" uniqueCount="236">
  <si>
    <t>PIRKIMO SĄLYGŲ PRIEDAS "PASIŪLYMO FORMA"</t>
  </si>
  <si>
    <t>VIENKARTINĖS PRIEMONĖS, KURIŲ NĖRA CPO KATALOGE</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</si>
  <si>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</si>
  <si>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</si>
  <si>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</si>
  <si>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</si>
  <si>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</si>
  <si>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</si>
  <si>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</si>
  <si>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</si>
  <si>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</si>
  <si>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</si>
  <si>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</si>
  <si>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</si>
  <si>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</si>
  <si>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</si>
  <si>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</si>
  <si>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</si>
  <si>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</si>
  <si>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</si>
  <si>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</si>
  <si>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</si>
  <si>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</si>
  <si>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</si>
  <si>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</si>
  <si>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</si>
  <si>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</si>
  <si>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MIKROBANGŲ ABLIACIJOS APLIKATORIAI SISTEMAI BE AUŠINIMO SU ĮRANGA PANAUDAI</t>
  </si>
  <si>
    <t>Tiekėjo pasiūlymas:</t>
  </si>
  <si>
    <t>Nr.</t>
  </si>
  <si>
    <t>Pavadinimas</t>
  </si>
  <si>
    <t>Maksimalus kiekis</t>
  </si>
  <si>
    <t>Mato vienetas</t>
  </si>
  <si>
    <t>Kaina be PVM, Eur</t>
  </si>
  <si>
    <t>Suma be PVM, Eur</t>
  </si>
  <si>
    <t>Gamintojas, modelis, prekės kodas</t>
  </si>
  <si>
    <t>Siūlomo parametro reikšmė su nuoroda į koknretaus dokumento pavadinimą ir puslapį, patvirtinantį siūlomo parametro reikšmę</t>
  </si>
  <si>
    <t>1.</t>
  </si>
  <si>
    <t>Mikrobangų abliacijos aplikatoriai sistemai be aušinimo su įranga panaudai</t>
  </si>
  <si>
    <t>1.1.</t>
  </si>
  <si>
    <t xml:space="preserve">Mikrobangų abliacijos aplikatoriai sistemai be aušinimo </t>
  </si>
  <si>
    <t>vnt.</t>
  </si>
  <si>
    <t>1.1.1.</t>
  </si>
  <si>
    <t>Skirti minimaliai invazinei mikrobangų abliacijai su sistema be aušinimo. </t>
  </si>
  <si>
    <t>1.1.2.</t>
  </si>
  <si>
    <t>Vienkartinio naudojimo, sterilūs. </t>
  </si>
  <si>
    <t>1.1.3.</t>
  </si>
  <si>
    <t>Dydis pasirinktinai iš ne mažiau kaip keturių: 11G, 14G, 17G, 18G. </t>
  </si>
  <si>
    <t>1.1.4.</t>
  </si>
  <si>
    <t>Ilgis pasirinktinai: 8, 10, 15, 20, 25 cm ± 1 cm. </t>
  </si>
  <si>
    <t>1.1.5.</t>
  </si>
  <si>
    <t>Spalvinis aplikatoriaus kodavimas pagal dydį. </t>
  </si>
  <si>
    <t>1.1.6.</t>
  </si>
  <si>
    <t>Aplikatorius dengtas teflonu arba lygiaverte medžiaga, echogeniškas. </t>
  </si>
  <si>
    <t>1.1.7.</t>
  </si>
  <si>
    <t>Aplikatorius turi turėti antenos modelį su jungtimi, per kurią galimą suleisti skystį, medikamentus ar kontrastą procedūros metu.</t>
  </si>
  <si>
    <t>1.1.8.</t>
  </si>
  <si>
    <t>Galimybė naudoti ne mažiau nei keturis, skirtingo dydžio ir ilgio aplikatorius vienu metu, nustatant skirtingo dydžio galią pagal poreikį.</t>
  </si>
  <si>
    <t>1.1.9.</t>
  </si>
  <si>
    <t>Maksimali abliacinė zona ne didesnė kaip 5 cm x 6 cm.</t>
  </si>
  <si>
    <t>1.1.10.</t>
  </si>
  <si>
    <t>Galimybė prie aplikatorių prijungti kabelius po to, kai jie įvedami (pozicionuojami), t. y. komplektuojama su prijungiamu / atjungiamu kabeliu. </t>
  </si>
  <si>
    <t>1.1.11.</t>
  </si>
  <si>
    <t>Turi tikti mikrobangų abliacijos sistemai, nurodytai 1.2 pirkimo objekto dalyje.</t>
  </si>
  <si>
    <t>1.2.</t>
  </si>
  <si>
    <t xml:space="preserve">Prietaisas, skirtas navikų abliacijai be aplikatorių aušinimo panaudai </t>
  </si>
  <si>
    <t>Įranga suteikiama neatlygintinai panaudos būdu.</t>
  </si>
  <si>
    <t>1.2.1.</t>
  </si>
  <si>
    <t> Prietaiso veikimo principas – mikrobangų abliacija.</t>
  </si>
  <si>
    <t>1.2.2.</t>
  </si>
  <si>
    <t>Prietaisas naudojamas perkutaniniu, laparoskopiniu ir atviruoju chirurginiu būdu atliekant minkštųjų audinių (kepenų, plaučių, inkstų, prostatos (taip pat ir per tiesiąją žarną), skydliaukės, kasos ir krūtų) bei kaulų koaguliaciją, įskaitant neoperuojamų navikų abliacijos procedūras.</t>
  </si>
  <si>
    <t>1.2.3.</t>
  </si>
  <si>
    <t>Turi būti suderintas su ultragarso ir kompiuterio tomografijos kontrole.</t>
  </si>
  <si>
    <t>1.2.4.</t>
  </si>
  <si>
    <t>Mikrobangų generacijos dažnis ne prasčiau nei 2,45 GHz.</t>
  </si>
  <si>
    <t>1.2.5.</t>
  </si>
  <si>
    <t>Reguliuojamas bendras tiekiamas mikrobangų galios dydis ne mažiau kaip iki 120 vatų.</t>
  </si>
  <si>
    <t>1.2.6.</t>
  </si>
  <si>
    <t>Procedūros maksimali trukmė iki 20 minučių</t>
  </si>
  <si>
    <t>1.2.7.</t>
  </si>
  <si>
    <t>Abliacijos procedūros atliekamos be sistemos ir aplikatorių aušinimo.</t>
  </si>
  <si>
    <t>1.2.8.</t>
  </si>
  <si>
    <t>Automatinis saugumo kontrolės sekimo mechanizmas realiu laiku, kuris sustabdo mikrobangų energijos skleidimą, kai aptinkamas aplikatoriaus darbo sutrikimas/defektas.</t>
  </si>
  <si>
    <t>1.2.9.</t>
  </si>
  <si>
    <t>Vienu metu turi būti galimybė prijungti bei dirbti su ne mažiau nei 4 antenomis, skirtingų dydžių bei ilgių aplikatorių tiekiant jiems skirtingą, reikiamo dydžio galią.</t>
  </si>
  <si>
    <t>1.2.10.</t>
  </si>
  <si>
    <t>Prietaiso valdymas: skystų kristalų ekranas; jautrus lietimui; ne mažesnis kaip 15 cm dydžio; apšviestas šviesos diodais (LED).</t>
  </si>
  <si>
    <t>1.2.11.</t>
  </si>
  <si>
    <t>Procedūros pauzės funkcija norint koreguoti parametrų nustatymus ar koreguoti aplikatorių pozicijas.</t>
  </si>
  <si>
    <t>1.2.12.</t>
  </si>
  <si>
    <t>Galimybė įvesti operatoriaus, paciento duomenis ir pastabas.</t>
  </si>
  <si>
    <t>1.2.13.</t>
  </si>
  <si>
    <t> USB jungtis duomenų perdavimui.</t>
  </si>
  <si>
    <t>1.2.14.</t>
  </si>
  <si>
    <t>Šviesos indikatorius turi rodyti normalų sistemos darbą, kai prietaisas veikia, bei kitą spalvą, nustačius sistemos darbo sutrikimą/defektą.</t>
  </si>
  <si>
    <t>1.2.15.</t>
  </si>
  <si>
    <t xml:space="preserve">15. Bangų generavimo ir valdymo blokas: ne didesnis nei 35 x 30 x 15 cm (± 2 cm); svoris ne didesnis nei 8,5 kg.; maitinimas 230 V, 50 – 60 Hz.  </t>
  </si>
  <si>
    <t>1.2.16.</t>
  </si>
  <si>
    <t>Garantija ne mažiau 24 mėnesiai.</t>
  </si>
  <si>
    <t>1.2.17.</t>
  </si>
  <si>
    <t>Prietaisas pagal ES Tarybos Direktyvos reikalavimus priskiriamas prie II klasės medicinos prietaisų ir turi turėti CE ženklinimą.</t>
  </si>
  <si>
    <t>1.2.18.</t>
  </si>
  <si>
    <t>Personalo mokymas - turi būti pravesti detalūs mokymai darbui su prietaisu. </t>
  </si>
  <si>
    <t>1.2.19.</t>
  </si>
  <si>
    <t>Tiekėjas privalo užtikrinti perduoto prietaiso techninę priežiūrą visą panaudos sutarties galiojimo laikotarpį.</t>
  </si>
  <si>
    <t>Suma be PVM</t>
  </si>
  <si>
    <t>Taikomas PVM dydis (%)</t>
  </si>
  <si>
    <t>PVM suma</t>
  </si>
  <si>
    <t>Suma su PVM</t>
  </si>
  <si>
    <t>2. DALIS</t>
  </si>
  <si>
    <t>MIKROBANGŲ ABLIACIJOS APLIKATORIAI SU AUŠINIMU SU ĮRANGA PANAUDAI</t>
  </si>
  <si>
    <t>2.</t>
  </si>
  <si>
    <t>Mikrobangų abliacijos aplikatoriai su aušinimu su įranga panaudai</t>
  </si>
  <si>
    <t>2.1.</t>
  </si>
  <si>
    <t>Mikrobangų abliacijos aplikatoriai su aušinimu</t>
  </si>
  <si>
    <t>2.1.1.</t>
  </si>
  <si>
    <t>Skirti minimaliai invazinei mikrobangų abliacijai su sistema su aušinimu. </t>
  </si>
  <si>
    <t>2.1.2.</t>
  </si>
  <si>
    <t>2.1.3.</t>
  </si>
  <si>
    <t>Dydis: 15G.</t>
  </si>
  <si>
    <t>2.1.4.</t>
  </si>
  <si>
    <t>Ilgis pasirinktinai: 15, 20, 25 cm ± 1 cm. </t>
  </si>
  <si>
    <t>2.1.5.</t>
  </si>
  <si>
    <t>Aplikatorius metalinis, echogeniškas, keraminiu galiuku.</t>
  </si>
  <si>
    <t>2.1.6.</t>
  </si>
  <si>
    <t>Skirtas minkštųjų audinių (kepenų, plaučių, inkstų, prostatos) bei kaulų koaguliacijai, įskaitant neoperuojamų navikų abliacijos procedūras. </t>
  </si>
  <si>
    <t>2.1.7.</t>
  </si>
  <si>
    <t>Galimybė naudoti vieną arba du aplikatorius vienu metu, nustatant skirtingo dydžio galią pagal poreikį.</t>
  </si>
  <si>
    <t>2.1.8.</t>
  </si>
  <si>
    <t>Abliacinė zona sferinė.</t>
  </si>
  <si>
    <t>2.1.9.</t>
  </si>
  <si>
    <t>Kiekvienas aplikatorius pakuotėje kartu su vienkartiniais vamzdeliais aušinimo sistemai.</t>
  </si>
  <si>
    <t>2.1.10.</t>
  </si>
  <si>
    <t>Maksimalus darbinis galingumas ne mažesnis nei 150 W.</t>
  </si>
  <si>
    <t>2.1.11.</t>
  </si>
  <si>
    <t>Turi tikti mikrobangų abliacijos sistemai, nurodytai 2.2. pirkimo objekto dalyje.</t>
  </si>
  <si>
    <t>2.2.</t>
  </si>
  <si>
    <t>Prietaisas, skirtas navikų abliacijai su aplikatorių aušinimu</t>
  </si>
  <si>
    <t>Įranga suteikiama nealygintinai panaudos būdu.</t>
  </si>
  <si>
    <t>2.2.1.</t>
  </si>
  <si>
    <t>Prietaiso veikimo principas – mikrobangų abliacija.</t>
  </si>
  <si>
    <t>2.2.2.</t>
  </si>
  <si>
    <t>Prietaisas naudojamas perkutaniniu, laparoskopiniu ir atviruoju chirurginiu būdu atliekant minkštųjų audinių (kepenų, plaučių, inkstų, prostatos bei kaulų koaguliaciją, įskaitant neoperuojamų navikų abliacijos procedūras.</t>
  </si>
  <si>
    <t>2.2.3.</t>
  </si>
  <si>
    <t>3Suderintas su ultragarso ir kompiuterio tomografijos kontrole.</t>
  </si>
  <si>
    <t>2.2.4.</t>
  </si>
  <si>
    <t> Mikrobangų generacijos dažnis ne prasčiau nei 2,45 GHz.</t>
  </si>
  <si>
    <t>2.2.5.</t>
  </si>
  <si>
    <t>Reguliuojamas bendras tiekiamas mikrobangų galios dydis ne mažiau kaip iki 150 vatų.</t>
  </si>
  <si>
    <t>2.2.6.</t>
  </si>
  <si>
    <t>Turi turėti integruotą kompaktišką antenų aušinimo pompą.</t>
  </si>
  <si>
    <t>2.2.7.</t>
  </si>
  <si>
    <t>Pompos tiekiamas srautas ne mažiau nei 45 mL/min.</t>
  </si>
  <si>
    <t>2.2.8.</t>
  </si>
  <si>
    <t>2.2.9.</t>
  </si>
  <si>
    <t>Vienu metu turi būti galimybė prijungti bei dirbti su ne mažiau nei 2 antenas.</t>
  </si>
  <si>
    <t>2.2.10.</t>
  </si>
  <si>
    <t>Turi turėti procedūros pauzės funkciją, norint koreguoti parametrų nustatymus ar koreguoti aplikatorių pozicijas.</t>
  </si>
  <si>
    <t>2.2.11.</t>
  </si>
  <si>
    <t>2.2.12.</t>
  </si>
  <si>
    <t>Bangų generavimo ir valdymo blokas: ne didesnis nei 43 cm x 45 cm x 17 cm (± 2 cm); maitinimas 100-240 V, 50 – 60 Hz.</t>
  </si>
  <si>
    <t>2.2.13.</t>
  </si>
  <si>
    <t>2.2.14.</t>
  </si>
  <si>
    <t>2.2.15.</t>
  </si>
  <si>
    <t>2.2.16.</t>
  </si>
  <si>
    <t>Tiekėjas privalo užtikrinti perduoto prietaiso techninę priežiūrą visą panaudos sutarties galiojimo terminą.</t>
  </si>
  <si>
    <t>BENDRIEJI REIKALAVIMAI</t>
  </si>
  <si>
    <t>1. Tiekėjas kartu su pasiūlymu privalo pateikti:</t>
  </si>
  <si>
    <t>1.1. Dokumentus, įrodančius siūlomos prekės atitikimą visiems reikalavimams, nurodytiems kiekviename pirkimo dokumentų techninės specifikacijos punkte, t. y. tiekėjas privalo pateikti siūlomų prekių gamintojo katalogus/ bukletus/ brošiūras, kuriuose būtų siūlomos prekės vaizdas (nuotraukos, brėžiniai ar pan.) su išsamiu siūlomų prekių techninių charakteristikų aprašymu – prekės pavadinimu, modeliu (jei yra), gamintoju, kilmės šalimi, techninėmis charakteristikomis pagal techninės specifikacijos reikalavimus, prekių kodais (jei taikoma) bei visa informacija, pagrindžiančia prekės atitikimą techninei specifikacijai originalo (anglų) ir lietuvių kalba. Siūlomų prekių gamintojo kataloguose/ bukletuose/ brošiūrose ir prekės aprašyme privaloma grafiškai nurodyti (t. y. pastebimai pažymėti – spalvotai paženklinti, ir/ar nurodyti rodyklėmis, ir/ar pabraukti) konkrečias teikiamų dokumentų vietas, kur aprašomos reikalaujamų techninių charakteristikų reikšmės bei įrašyti, kurį techninės specifikacijos reikalaujamo techninio parametro punktą jos atitinka. Perkančioji organizacija turi teisę reikalauti pateikti katalogų /bukletų/ brošiūrų ir techninių aprašymų originalus, o tiekėjui jų nepateikus – pasiūlymą atmesti.</t>
  </si>
  <si>
    <t xml:space="preserve">1.2. Paskelbtosios (notifikuotos) įstaigos išduotų galiojančių  CE sertifikatų arba siūlomų prekių gamintojų CE atitikties deklaracijų, arba lygiaverčių dokumentų, patvirtinančių, kad siūloma prekė atitinka 2017-04-05 Europos parlamento ir Tarybos reglamente 2017/745 dėl medicinos priemonių nustatytus reikalavimus, skaitmenines kopijas originalo  ir anglų arba lietuvių kalba. CPO LT, kilus neaiškumams dėl minėtų dokumentų, pateiktų anglų kalba, atitikties nustatytiems reikalavimams, pasilieka teisę prašyti dokumentų vertimo į lietuvių kalbą. Kilus įtarimų dėl pateikto dokumento vertimo kokybės ir (ar) jo atitikties dokumento originalo turiniui, pirkimo vykdytojas pasilieka teisę reikalauti pateikti vertėjo parašu ir vertimų biuro antspaudu (jei turi) patvirtintą šio dokumento vertimą." </t>
  </si>
  <si>
    <t>1.3. Gamintojo techninių duomenų lapo arba lygiaverčio dokumento, patvirtinančio, kad trijų lygių pakuotė atitinka Medicinos prietaisų reglamento (ES) 2017/745 (arba lygiaverčio), standarto EN-13795 bei CFR 1610 1 klasės reikalavimus, skaitmenines kopijas originalo  ir anglų arba lietuvių kalba. CPO LT, kilus neaiškumams dėl minėtų dokumentų, pateiktų anglų kalba, atitikties nustatytiems reikalavimams, pasilieka teisę prašyti dokumentų vertimo į lietuvių kalbą. Kilus įtarimų dėl pateikto dokumento vertimo kokybės ir (ar) jo atitikties dokumento originalo turiniui, pirkimo vykdytojas pasilieka teisę reikalauti pateikti vertėjo parašu ir vertimų biuro antspaudu (jei turi) patvirtintą šio dokumento vertimą."</t>
  </si>
  <si>
    <t>2. Prekių pavyzdžių pateikimas:</t>
  </si>
  <si>
    <t xml:space="preserve">2.1.  Galimai ekonomiškai naudingiausią pasiūlymą pateikęs tiekėjas, Viešųjų pirkimų komisijai (toliau – Komisijai) CVP IS priemonėmis pareikalavus, turės neatlygintinai pateikti šioje techninėje specifikacijoje nurodytų prekių pavyzdžius (toje (tose) pirkimo dalyse, kuriai (-ioms) tiekėjas pateikė pasiūlymą (-us)). Prekių pavyzdžių nereikalaujama pateikti kartu su pasiūlymu. </t>
  </si>
  <si>
    <t>2.2. Prekių pavyzdžių pateikimo terminas – 5 darbo dienos nuo Komisijos prašymo CVP IS priemonėmis pateikimo tiekėjui dienos. Pavyzdžių pristatymo terminas, tiekėjo prašymu, gali būti pratęstas 1 kartą maksimaliam 5 darbo dienų laikotarpiui. Prekių pavyzdžių pristatymo adresas: VšĮ Respublikinė Klaipėdos ligoninės Vaistinė, S. Nėries g.3, Klaipėda. Tikslus prekių pavyzdžių pristatymo laikas turi būti suderinamas su perkančiosios organizacijos paskirtu kontaktiniu asmeniu (kontaktus tiekėjui pateiks Komisija CVP IS priemonėmis kartu su prašymu pristatyti prekių pavyzdžius) ne vėliau nei likus 2 darbo dienoms iki prekių pavyzdžių pristatymo.</t>
  </si>
  <si>
    <r>
      <t xml:space="preserve">2.3. Kiekvienos prekės pavyzdžio teikiama po 1 vnt. Prekių pavyzdžiai teikiami kartu su originaliomis gamintojo pakuotėmis. Pristatomo prekės pavyzdžio </t>
    </r>
    <r>
      <rPr>
        <sz val="11"/>
        <color theme="1"/>
        <rFont val="Times New Roman"/>
        <family val="1"/>
      </rPr>
      <t>pakuotė ir (ar) prekės pavyzdys turi būti pažymėti etiketėmis su užrašu „Prekės pavyzdys teikiamas viešajam pirkimui  „Vienkartinės medicininės priemonės, kurių nėra CPO kataloge“, [X] pirkimo daliai (dalies numerį nurodo tiekėjas)“, turi būti patvirtintas tiekėjo parašu, taip pat nurodoma: pateikimo data, pateikiamų prekės pavyzdžių skaičius. Ši etiketė su nurodytu užrašu turi būti prisegta, priklijuota ar kitaip pritvirtinta prie pateikiamos prekės pavyzdžio pakuotės ir (ar) prekės pavyzdžio. Jei prekė susideda iš komplektuojančių dalių, visos dalys, pristačius prekės pavyzdžius, turi būti surinktos taip, kad prekę galima būtų naudoti pagal paskirtį.</t>
    </r>
  </si>
  <si>
    <t>3.4. Prekių pavyzdžių pateikimo išlaidas dengia tiekėjas. Perkančioji organizacija neprisiima prekių pavyzdžių atsitiktinio sugadinimo ar sunaikinimo išlaidų. Esant būtinybei, perkančioji organizacija, siekdama įsitikinti siūlomų prekių atitiktimi keliamiems reikalavimams, pasilieka teisę prekių pavyzdžius išbandyti, t. y. sunaudoti neatlygintinai.</t>
  </si>
  <si>
    <t>3.5. Laimėjusio tiekėjo, su kuriuo bus sudaryta viešojo pirkimo sutartis, pateikti prekių pavyzdžiai, jei nebuvo sunaudoti juos išbandant, negrąžinami ir bus naudojami kaip etalonai, priimant pagal viešojo pirkimo sutartį tiekiamas prekes."</t>
  </si>
  <si>
    <t>Garantija 24 mėnesiai.</t>
  </si>
  <si>
    <t>Personalo mokymas -  pravesti detalūs mokymai darbui su prietaisu. </t>
  </si>
  <si>
    <t>Tiekėjas užtikrina perduoto prietaiso techninę priežiūrą visą panaudos sutarties galiojimo terminą.</t>
  </si>
  <si>
    <t>Mikrobangų generacijos dažnis  2,45 GHz.</t>
  </si>
  <si>
    <t>Personalo mokymas - pravesti detalūs mokymai darbui su prietaisu. </t>
  </si>
  <si>
    <t>Tiekėjas užtikrina perduoto prietaiso techninę priežiūrą visą panaudos sutarties galiojimo laikotarpį.</t>
  </si>
  <si>
    <t>Terumo, TATO</t>
  </si>
  <si>
    <t>Biomedical/Terumo, Antena, ​​TTP*********.</t>
  </si>
  <si>
    <t>Aplikatorius dengtas teflonu, echogeniškas. 
Katalogas "poz1.pdf." 3 psl.</t>
  </si>
  <si>
    <t>Spalvinis aplikatoriaus kodavimas pagal dydį. 
Katalogas "poz1.pdf." 3 psl.</t>
  </si>
  <si>
    <t>Aplikatorius turi antenos modelį su jungtimi, per kurią galimą suleisti skystį, medikamentus ar kontrastą procedūros metu.
Katalogas "poz1.pdf." 3 psl.</t>
  </si>
  <si>
    <t>Galimybė naudoti  keturis, skirtingo dydžio ir ilgio aplikatorius vienu metu, nustatant skirtingo dydžio galią pagal poreikį.
Katalogas "poz1.pdf." 3 psl.</t>
  </si>
  <si>
    <t>Galimybė prie aplikatorių prijungti kabelius po to, kai jie įvedami (pozicionuojami), t. y. komplektuojama su prijungiamu / atjungiamu kabeliu.
Katalogas "poz1.pdf." 3 psl. </t>
  </si>
  <si>
    <t>Tinka mikrobangų abliacijos sistemai, nurodytai 1.2 pirkimo objekto dalyje.
Katalogas "poz1.pdf." 3 psl. </t>
  </si>
  <si>
    <t>Skirti minimaliai invazinei mikrobangų abliacijai su sistema be aušinimo. 
Katalogas "poz1.pdf" 3 psl.</t>
  </si>
  <si>
    <t>Vienkartinio naudojimo, sterilūs.
Katalogas "poz1-2.pdf." 1 psl.</t>
  </si>
  <si>
    <t>Maksimali abliacinė zona 5 cm x 6 cm.
Katalogas "poz1-2.pdf."  3 psl.</t>
  </si>
  <si>
    <t>Ilgis pasirinktinai: 8, 10, 15, 20, 25 cm 
Katalogas "poz1-3.pdf."  </t>
  </si>
  <si>
    <t>Dydis pasirinktinai iš keturių: 11G, 14G, 17G, 18G. 
Katalogas "poz1.pdf. 3 psl.</t>
  </si>
  <si>
    <t>Yra suderintas su ultragarso ir kompiuterio tomografijos kontrole.
Katalogas "poz1-2.pdf."  3 psl.</t>
  </si>
  <si>
    <t>Prietaisas naudojamas perkutaniniu, laparoskopiniu ir atviruoju chirurginiu būdu atliekant minkštųjų audinių (kepenų, plaučių, inkstų, prostatos (taip pat ir per tiesiąją žarną), skydliaukės, kasos ir krūtų) bei kaulų koaguliaciją, įskaitant neoperuojamų navikų abliacijos procedūras.
Katalogas "poz1-2.pdf."  2 psl.</t>
  </si>
  <si>
    <t> Prietaiso veikimo principas – mikrobangų abliacija.
Katalogas "poz1-2.pdf."  2 psl.
Katalogas "tato.pdf" 1-2 psl.</t>
  </si>
  <si>
    <t>Reguliuojamas bendras tiekiamas mikrobangų galios dydis  iki 120 vatų.
Katalogas "poz1-2.pdf."  1 psl.</t>
  </si>
  <si>
    <t xml:space="preserve">Procedūros maksimali trukmė iki 20 minučių
Katalogas "poz1-2.pdf."  2 psl.
</t>
  </si>
  <si>
    <t>Abliacijos procedūros atliekamos be sistemos ir aplikatorių aušinimo.
Katalogas "tato.pdf" 1-2 psl.</t>
  </si>
  <si>
    <t xml:space="preserve">Automatinis saugumo kontrolės sekimo mechanizmas realiu laiku, kuris sustabdo mikrobangų energijos skleidimą, kai aptinkamas aplikatoriaus darbo sutrikimas/defektas.
Katalogas "poz1-2.pdf."  2 psl.
</t>
  </si>
  <si>
    <t>Vienu metu yra galimybė prijungti bei dirbti su  4 antenomis, skirtingų dydžių bei ilgių aplikatorių tiekiant jiems skirtingą, reikiamo dydžio galią.
Katalogas "tato.pdf" 1-2 psl.</t>
  </si>
  <si>
    <t>Prietaiso valdymas: skystų kristalų ekranas; jautrus lietimui; 15 cm dydžio; apšviestas šviesos diodais (LED).
Katalogas "tato.pdf" 1-2 psl.</t>
  </si>
  <si>
    <t>Procedūros pauzės funkcija norint koreguoti parametrų nustatymus ar koreguoti aplikatorių pozicijas.
Katalogas "tato.pdf" 1-2 psl.</t>
  </si>
  <si>
    <t>Galimybė įvesti operatoriaus, paciento duomenis ir pastabas.
Katalogas "tato.pdf" 1-2 psl.</t>
  </si>
  <si>
    <t> USB jungtis duomenų perdavimui.
Katalogas "tato.pdf" 1-2 psl.</t>
  </si>
  <si>
    <t>Šviesos indikatorius rodo normalų sistemos darbą, kai prietaisas veikia, bei kitą spalvą, nustačius sistemos darbo sutrikimą/defektą.
Katalogas "tato.pdf" 1-2 psl.</t>
  </si>
  <si>
    <t xml:space="preserve">15. Bangų generavimo ir valdymo blokas: 35 x 30 x 15 cm; svoris  8,5 kg.; maitinimas 230 V, 50 – 60 Hz.  
Katalogas "poz1-2.pdf."  2 psl.
Katalogas "tato.pdf" 1-2 psl.
</t>
  </si>
  <si>
    <t>Garantija 24 mėnesiai.
Katalogas "tato.pdf" 1-2 psl.
Katalogas "poz1-2.pdf."  2 psl.</t>
  </si>
  <si>
    <t>Skirti minimaliai invazinei mikrobangų abliacijai su sistema su aušinimu. 
Katalogas "dophi.pdf" 1-2 psl.</t>
  </si>
  <si>
    <t>Dydis: 15G.
Katalogas "dophi.pdf" 1-2 psl.</t>
  </si>
  <si>
    <t>Vienkartinio naudojimo, sterilūs. 
Katalogas "dophi.pdf" 1-2 psl.</t>
  </si>
  <si>
    <t>Ilgis pasirinktinai: 15, 20, 25 cm 
Katalogas "dophi.pdf" 1-2 psl.</t>
  </si>
  <si>
    <t>Aplikatorius metalinis, echogeniškas, keraminiu galiuku.
Katalogas "dophi.pdf" 1-2 psl.</t>
  </si>
  <si>
    <t>Skirtas minkštųjų audinių (kepenų, plaučių, inkstų, prostatos) bei kaulų koaguliacijai, įskaitant neoperuojamų navikų abliacijos procedūras. 
Katalogas "dophi.pdf" 1-2 psl.</t>
  </si>
  <si>
    <t>Galimybė naudoti vieną arba du aplikatorius vienu metu, nustatant skirtingo dydžio galią pagal poreikį.
Katalogas "dophi.pdf" 1-2 psl.</t>
  </si>
  <si>
    <t>Abliacinė zona sferinė.
Katalogas "dophi.pdf" 1-2 psl.</t>
  </si>
  <si>
    <t>Kiekvienas aplikatorius pakuotėje kartu su vienkartiniais vamzdeliais aušinimo sistemai.
Katalogas "dophi.pdf" 1-2 psl.</t>
  </si>
  <si>
    <t>Maksimalus darbinis galingumas 150 W.
Katalogas "dophi.pdf" 1-2 psl.</t>
  </si>
  <si>
    <t>Tinka mikrobangų abliacijos sistemai, nurodytai 2.2. pirkimo objekto dalyje.
Katalogas "dophi.pdf" 1-2 psl.</t>
  </si>
  <si>
    <t>Prietaiso veikimo principas – mikrobangų abliacija.
Katalogas "dophi.pdf" 1-2 psl.</t>
  </si>
  <si>
    <t>Prietaisas naudojamas perkutaniniu, laparoskopiniu ir atviruoju chirurginiu būdu atliekant minkštųjų audinių (kepenų, plaučių, inkstų, prostatos bei kaulų koaguliaciją, įskaitant neoperuojamų navikų abliacijos procedūras.
Katalogas "dophi.pdf" 1-2 psl.</t>
  </si>
  <si>
    <t>Suderintas su ultragarso ir kompiuterio tomografijos kontrole.
Katalogas "dophi.pdf" 1-2 psl.</t>
  </si>
  <si>
    <t> Mikrobangų generacijos dažnis 2,7 GHz.
Katalogas "dophi2.pdf" 20 2 psl.</t>
  </si>
  <si>
    <t>Reguliuojamas bendras tiekiamas mikrobangų galios dydis  iki 150 vatų.
Katalogas "dophi2.pdf" 8 psl.</t>
  </si>
  <si>
    <t xml:space="preserve">Turi integruotą kompaktišką antenų aušinimo pompą.
Katalogas "dophi2.pdf" 9 psl. </t>
  </si>
  <si>
    <t>Pompos tiekiamas srautas 45 mL/min.
Katalogas "dophi2.pdf 10 psl.</t>
  </si>
  <si>
    <t>Automatinis saugumo kontrolės sekimo mechanizmas realiu laiku, kuris sustabdo mikrobangų energijos skleidimą, kai aptinkamas aplikatoriaus darbo sutrikimas/defektas.
Katalogas "dophi2.pdf  5 psl.</t>
  </si>
  <si>
    <t>Turi procedūros pauzės funkciją, norint koreguoti parametrų nustatymus ar koreguoti aplikatorių pozicijas.
Katalogas "dophi2.pdf 17 psl.</t>
  </si>
  <si>
    <t xml:space="preserve">Šviesos indikatorius rodo normalų sistemos darbą, kai prietaisas veikia, bei kitą spalvą, nustačius sistemos darbo sutrikimą/defektą.
Katalogas "dophi2.pdf 5 psl. </t>
  </si>
  <si>
    <t xml:space="preserve">Bangų generavimo ir valdymo blokas: 43 cm x 45 cm x 17 cm (± 2 cm); maitinimas 100-240 V, 50 – 60 Hz.
Katalogas "dophi2.pdf 20 psl. </t>
  </si>
  <si>
    <t>Vienu metu yra galimybė prijungti bei dirbti su  2 antenas.
Katalogas "dophi.pdf" 1-2 psl.</t>
  </si>
  <si>
    <t>Surgnova, Antena, SS-MWA-******.</t>
  </si>
  <si>
    <t>Surgnova, Dophi M150E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</si>
</sst>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000000"/>
      <name val="Times New Roman"/>
      <family val="1"/>
    </font>
  </fonts>
  <fills count="6">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rgb="FFBFBFBF"/>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46">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5" fillId="3" borderId="0" xfId="0" applyFont="1" applyFill="1"/>
    <xf numFmtId="0" fontId="5" fillId="3" borderId="6" xfId="0" applyFont="1" applyFill="1" applyBorder="1"/>
    <xf numFmtId="0" fontId="3" fillId="3" borderId="6" xfId="0" applyFont="1" applyFill="1" applyBorder="1" applyAlignment="1">
      <alignment wrapText="1"/>
    </xf>
    <xf numFmtId="0" fontId="5" fillId="3" borderId="6" xfId="0" applyFont="1" applyFill="1" applyBorder="1" applyAlignment="1">
      <alignment horizontal="left"/>
    </xf>
    <xf numFmtId="0" fontId="5" fillId="3" borderId="6" xfId="0" applyFont="1" applyFill="1" applyBorder="1" applyAlignment="1">
      <alignment wrapText="1"/>
    </xf>
    <xf numFmtId="0" fontId="8" fillId="0" borderId="0" xfId="0" applyFont="1" applyAlignment="1">
      <alignment horizontal="justify" vertical="center"/>
    </xf>
    <xf numFmtId="0" fontId="9" fillId="0" borderId="0" xfId="0" applyFont="1" applyAlignment="1">
      <alignment horizontal="center"/>
    </xf>
    <xf numFmtId="0" fontId="8" fillId="0" borderId="0" xfId="0" applyFont="1"/>
    <xf numFmtId="0" fontId="9" fillId="0" borderId="0" xfId="0" applyFont="1"/>
    <xf numFmtId="0" fontId="10" fillId="0" borderId="0" xfId="0" applyFont="1" applyAlignment="1">
      <alignment horizontal="justify" vertical="center"/>
    </xf>
    <xf numFmtId="0" fontId="8" fillId="0" borderId="0" xfId="0" applyFont="1" applyAlignment="1">
      <alignment horizontal="left" wrapText="1"/>
    </xf>
    <xf numFmtId="0" fontId="9" fillId="0" borderId="0" xfId="0" applyFont="1" applyAlignment="1">
      <alignment horizontal="justify" vertical="center"/>
    </xf>
    <xf numFmtId="0" fontId="7" fillId="2" borderId="0" xfId="0" applyFont="1" applyFill="1"/>
    <xf numFmtId="0" fontId="3" fillId="2" borderId="0" xfId="0" applyFont="1" applyFill="1"/>
    <xf numFmtId="0" fontId="3" fillId="2" borderId="1" xfId="0" applyFont="1" applyFill="1" applyBorder="1" applyAlignment="1">
      <alignment horizontal="left"/>
    </xf>
    <xf numFmtId="0" fontId="3" fillId="4" borderId="1" xfId="0" applyFont="1" applyFill="1" applyBorder="1" applyProtection="1">
      <protection locked="0"/>
    </xf>
    <xf numFmtId="0" fontId="3" fillId="3" borderId="0" xfId="0" applyFont="1" applyFill="1"/>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4" borderId="0" xfId="0" applyFont="1" applyFill="1" applyProtection="1">
      <protection locked="0"/>
    </xf>
    <xf numFmtId="0" fontId="3" fillId="3" borderId="6" xfId="0" applyFont="1" applyFill="1" applyBorder="1"/>
    <xf numFmtId="0" fontId="3" fillId="4" borderId="6" xfId="0" applyFont="1" applyFill="1" applyBorder="1" applyProtection="1">
      <protection locked="0"/>
    </xf>
    <xf numFmtId="0" fontId="3" fillId="5" borderId="6" xfId="0" applyFont="1" applyFill="1" applyBorder="1" applyProtection="1">
      <protection locked="0"/>
    </xf>
    <xf numFmtId="0" fontId="3" fillId="5" borderId="7" xfId="0" applyFont="1" applyFill="1" applyBorder="1" applyProtection="1">
      <protection locked="0"/>
    </xf>
    <xf numFmtId="0" fontId="3" fillId="5" borderId="6" xfId="0" applyFont="1" applyFill="1" applyBorder="1" applyAlignment="1" applyProtection="1">
      <alignment wrapText="1"/>
      <protection locked="0"/>
    </xf>
    <xf numFmtId="0" fontId="2" fillId="5" borderId="6" xfId="0" applyFont="1" applyFill="1" applyBorder="1" applyAlignment="1" applyProtection="1">
      <alignment wrapText="1"/>
      <protection locked="0"/>
    </xf>
    <xf numFmtId="0" fontId="3" fillId="2" borderId="0" xfId="0" applyFont="1" applyFill="1"/>
    <xf numFmtId="0" fontId="3" fillId="4" borderId="1" xfId="0" applyFont="1" applyFill="1" applyBorder="1" applyAlignment="1" applyProtection="1">
      <alignment horizontal="center" vertical="center" wrapText="1"/>
      <protection locked="0"/>
    </xf>
    <xf numFmtId="0" fontId="0" fillId="0" borderId="4" xfId="0" applyBorder="1" applyProtection="1">
      <protection locked="0"/>
    </xf>
    <xf numFmtId="0" fontId="0" fillId="0" borderId="3" xfId="0" applyBorder="1" applyProtection="1">
      <protection locked="0"/>
    </xf>
    <xf numFmtId="0" fontId="3" fillId="2" borderId="1" xfId="0" applyFont="1" applyFill="1" applyBorder="1" applyAlignment="1">
      <alignment vertical="center" wrapText="1"/>
    </xf>
    <xf numFmtId="0" fontId="0" fillId="0" borderId="3" xfId="0" applyBorder="1"/>
    <xf numFmtId="0" fontId="3" fillId="3" borderId="6" xfId="0" applyFont="1" applyFill="1" applyBorder="1" applyAlignment="1">
      <alignment vertical="center" wrapText="1"/>
    </xf>
    <xf numFmtId="0" fontId="0" fillId="0" borderId="6" xfId="0" applyBorder="1"/>
    <xf numFmtId="0" fontId="3"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5" xfId="0" applyBorder="1"/>
    <xf numFmtId="0" fontId="3" fillId="4" borderId="6" xfId="0" applyFont="1" applyFill="1" applyBorder="1" applyAlignment="1" applyProtection="1">
      <alignment horizontal="center" vertical="center" wrapText="1"/>
      <protection locked="0"/>
    </xf>
    <xf numFmtId="0" fontId="0" fillId="0" borderId="6" xfId="0"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1" fillId="4" borderId="6"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1"/>
  <sheetViews>
    <sheetView tabSelected="1" topLeftCell="A75" zoomScale="90" zoomScaleNormal="90" workbookViewId="0">
      <selection activeCell="G80" sqref="G80"/>
    </sheetView>
  </sheetViews>
  <sheetFormatPr defaultColWidth="10.59765625" defaultRowHeight="14.4" x14ac:dyDescent="0.3"/>
  <cols>
    <col min="1" max="1" width="9.09765625" style="1" customWidth="1"/>
    <col min="2" max="2" width="64.5" style="1" customWidth="1"/>
    <col min="3" max="3" width="23" style="1" customWidth="1"/>
    <col min="4" max="4" width="14.59765625" style="1" customWidth="1"/>
    <col min="5" max="5" width="18.59765625" style="1" customWidth="1"/>
    <col min="6" max="6" width="18.8984375" style="1" customWidth="1"/>
    <col min="7" max="7" width="20.5" style="1" customWidth="1"/>
    <col min="8" max="8" width="30.09765625" style="1" customWidth="1"/>
    <col min="9" max="15" width="25" style="1" customWidth="1"/>
    <col min="16" max="16" width="10.59765625" style="1" customWidth="1"/>
    <col min="17" max="16384" width="10.59765625" style="1"/>
  </cols>
  <sheetData>
    <row r="2" spans="1:6" x14ac:dyDescent="0.3">
      <c r="A2" s="4" t="s">
        <v>0</v>
      </c>
      <c r="B2" s="2"/>
      <c r="C2" s="17"/>
      <c r="D2" s="17"/>
      <c r="E2" s="17"/>
      <c r="F2" s="17"/>
    </row>
    <row r="3" spans="1:6" x14ac:dyDescent="0.3">
      <c r="A3" s="17"/>
      <c r="B3" s="3"/>
      <c r="C3" s="17"/>
      <c r="D3" s="17"/>
      <c r="E3" s="17"/>
      <c r="F3" s="17"/>
    </row>
    <row r="4" spans="1:6" x14ac:dyDescent="0.3">
      <c r="A4" s="4" t="s">
        <v>1</v>
      </c>
      <c r="B4" s="2"/>
      <c r="C4" s="17"/>
      <c r="D4" s="17"/>
      <c r="E4" s="17"/>
      <c r="F4" s="17"/>
    </row>
    <row r="5" spans="1:6" x14ac:dyDescent="0.3">
      <c r="A5" s="2"/>
      <c r="B5" s="2"/>
      <c r="C5" s="17"/>
      <c r="D5" s="17"/>
      <c r="E5" s="17"/>
      <c r="F5" s="17"/>
    </row>
    <row r="6" spans="1:6" x14ac:dyDescent="0.3">
      <c r="A6" s="17" t="s">
        <v>2</v>
      </c>
      <c r="B6" s="4" t="s">
        <v>3</v>
      </c>
      <c r="C6" s="17"/>
      <c r="D6" s="17"/>
      <c r="E6" s="17"/>
      <c r="F6" s="17"/>
    </row>
    <row r="7" spans="1:6" ht="11.4" customHeight="1" x14ac:dyDescent="0.3">
      <c r="A7" s="17"/>
      <c r="B7" s="2"/>
      <c r="C7" s="17"/>
      <c r="D7" s="17"/>
      <c r="E7" s="17"/>
      <c r="F7" s="17"/>
    </row>
    <row r="8" spans="1:6" ht="3.6" hidden="1" customHeight="1" x14ac:dyDescent="0.3">
      <c r="A8" s="18" t="s">
        <v>4</v>
      </c>
      <c r="B8" s="19"/>
      <c r="C8" s="17"/>
      <c r="D8" s="17"/>
      <c r="E8" s="17"/>
      <c r="F8" s="17"/>
    </row>
    <row r="9" spans="1:6" hidden="1" x14ac:dyDescent="0.3">
      <c r="A9" s="18" t="s">
        <v>5</v>
      </c>
      <c r="B9" s="19"/>
      <c r="C9" s="17"/>
      <c r="D9" s="17"/>
      <c r="E9" s="17"/>
      <c r="F9" s="17"/>
    </row>
    <row r="10" spans="1:6" hidden="1" x14ac:dyDescent="0.3">
      <c r="A10" s="18" t="s">
        <v>6</v>
      </c>
      <c r="B10" s="19"/>
      <c r="C10" s="17"/>
      <c r="D10" s="17"/>
      <c r="E10" s="17"/>
      <c r="F10" s="17"/>
    </row>
    <row r="11" spans="1:6" ht="12" hidden="1" customHeight="1" x14ac:dyDescent="0.3">
      <c r="A11" s="17"/>
      <c r="B11" s="17"/>
      <c r="C11" s="17"/>
      <c r="D11" s="17"/>
      <c r="E11" s="17"/>
      <c r="F11" s="17"/>
    </row>
    <row r="12" spans="1:6" ht="2.1" hidden="1" customHeight="1" x14ac:dyDescent="0.3">
      <c r="A12" s="34" t="s">
        <v>7</v>
      </c>
      <c r="B12" s="35"/>
      <c r="C12" s="31"/>
      <c r="D12" s="32"/>
      <c r="E12" s="32"/>
      <c r="F12" s="33"/>
    </row>
    <row r="13" spans="1:6" ht="15.6" hidden="1" customHeight="1" x14ac:dyDescent="0.3">
      <c r="A13" s="39" t="s">
        <v>8</v>
      </c>
      <c r="B13" s="40"/>
      <c r="C13" s="31"/>
      <c r="D13" s="32"/>
      <c r="E13" s="32"/>
      <c r="F13" s="33"/>
    </row>
    <row r="14" spans="1:6" ht="15.6" hidden="1" customHeight="1" x14ac:dyDescent="0.3">
      <c r="A14" s="39" t="s">
        <v>9</v>
      </c>
      <c r="B14" s="40"/>
      <c r="C14" s="31"/>
      <c r="D14" s="32"/>
      <c r="E14" s="32"/>
      <c r="F14" s="33"/>
    </row>
    <row r="15" spans="1:6" ht="15.6" hidden="1" customHeight="1" x14ac:dyDescent="0.3">
      <c r="A15" s="34" t="s">
        <v>10</v>
      </c>
      <c r="B15" s="35"/>
      <c r="C15" s="31"/>
      <c r="D15" s="32"/>
      <c r="E15" s="32"/>
      <c r="F15" s="33"/>
    </row>
    <row r="16" spans="1:6" ht="63" hidden="1" customHeight="1" x14ac:dyDescent="0.3">
      <c r="A16" s="43" t="s">
        <v>11</v>
      </c>
      <c r="B16" s="40"/>
      <c r="C16" s="31"/>
      <c r="D16" s="32"/>
      <c r="E16" s="32"/>
      <c r="F16" s="33"/>
    </row>
    <row r="17" spans="1:7" ht="15.6" hidden="1" customHeight="1" x14ac:dyDescent="0.3">
      <c r="A17" s="34" t="s">
        <v>12</v>
      </c>
      <c r="B17" s="35"/>
      <c r="C17" s="31"/>
      <c r="D17" s="32"/>
      <c r="E17" s="32"/>
      <c r="F17" s="33"/>
      <c r="G17" s="17"/>
    </row>
    <row r="18" spans="1:7" ht="15.6" hidden="1" customHeight="1" x14ac:dyDescent="0.3">
      <c r="A18" s="34" t="s">
        <v>13</v>
      </c>
      <c r="B18" s="35"/>
      <c r="C18" s="31"/>
      <c r="D18" s="32"/>
      <c r="E18" s="32"/>
      <c r="F18" s="33"/>
      <c r="G18" s="17"/>
    </row>
    <row r="19" spans="1:7" ht="48" hidden="1" customHeight="1" x14ac:dyDescent="0.3">
      <c r="A19" s="34" t="s">
        <v>14</v>
      </c>
      <c r="B19" s="35"/>
      <c r="C19" s="31"/>
      <c r="D19" s="32"/>
      <c r="E19" s="32"/>
      <c r="F19" s="33"/>
      <c r="G19" s="17"/>
    </row>
    <row r="20" spans="1:7" ht="54.6" hidden="1" customHeight="1" x14ac:dyDescent="0.3">
      <c r="A20" s="34" t="s">
        <v>15</v>
      </c>
      <c r="B20" s="35"/>
      <c r="C20" s="31"/>
      <c r="D20" s="32"/>
      <c r="E20" s="32"/>
      <c r="F20" s="33"/>
      <c r="G20" s="17"/>
    </row>
    <row r="21" spans="1:7" ht="71.099999999999994" hidden="1" customHeight="1" x14ac:dyDescent="0.3">
      <c r="A21" s="36" t="s">
        <v>16</v>
      </c>
      <c r="B21" s="37"/>
      <c r="C21" s="41"/>
      <c r="D21" s="42"/>
      <c r="E21" s="42"/>
      <c r="F21" s="42"/>
      <c r="G21" s="20" t="str">
        <f>IF((SUMPRODUCT(--(C21=""))&gt;0), "Privaloma užpildyti, kai taikomi pašalinimo pagrindai", "")</f>
        <v>Privaloma užpildyti, kai taikomi pašalinimo pagrindai</v>
      </c>
    </row>
    <row r="22" spans="1:7" ht="18" hidden="1" customHeight="1" x14ac:dyDescent="0.3">
      <c r="A22" s="21"/>
      <c r="B22" s="21"/>
      <c r="C22" s="22"/>
      <c r="D22" s="22"/>
      <c r="E22" s="22"/>
      <c r="F22" s="22"/>
      <c r="G22" s="17"/>
    </row>
    <row r="23" spans="1:7" x14ac:dyDescent="0.3">
      <c r="A23" s="44" t="s">
        <v>17</v>
      </c>
      <c r="B23" s="30"/>
      <c r="C23" s="30"/>
      <c r="D23" s="30"/>
      <c r="E23" s="30"/>
      <c r="F23" s="30"/>
      <c r="G23" s="17"/>
    </row>
    <row r="24" spans="1:7" x14ac:dyDescent="0.3">
      <c r="A24" s="30" t="s">
        <v>18</v>
      </c>
      <c r="B24" s="30"/>
      <c r="C24" s="30"/>
      <c r="D24" s="30"/>
      <c r="E24" s="30"/>
      <c r="F24" s="30"/>
      <c r="G24" s="17"/>
    </row>
    <row r="25" spans="1:7" x14ac:dyDescent="0.3">
      <c r="A25" s="30" t="s">
        <v>19</v>
      </c>
      <c r="B25" s="30"/>
      <c r="C25" s="30"/>
      <c r="D25" s="30"/>
      <c r="E25" s="30"/>
      <c r="F25" s="30"/>
      <c r="G25" s="17"/>
    </row>
    <row r="26" spans="1:7" x14ac:dyDescent="0.3">
      <c r="A26" s="30" t="s">
        <v>20</v>
      </c>
      <c r="B26" s="30"/>
      <c r="C26" s="30"/>
      <c r="D26" s="30"/>
      <c r="E26" s="30"/>
      <c r="F26" s="30"/>
      <c r="G26" s="17"/>
    </row>
    <row r="27" spans="1:7" x14ac:dyDescent="0.3">
      <c r="A27" s="30" t="s">
        <v>21</v>
      </c>
      <c r="B27" s="30"/>
      <c r="C27" s="30"/>
      <c r="D27" s="30"/>
      <c r="E27" s="30"/>
      <c r="F27" s="30"/>
      <c r="G27" s="17"/>
    </row>
    <row r="28" spans="1:7" ht="32.1" customHeight="1" x14ac:dyDescent="0.3">
      <c r="A28" s="38" t="s">
        <v>22</v>
      </c>
      <c r="B28" s="30"/>
      <c r="C28" s="30"/>
      <c r="D28" s="30"/>
      <c r="E28" s="30"/>
      <c r="F28" s="30"/>
      <c r="G28" s="17"/>
    </row>
    <row r="29" spans="1:7" x14ac:dyDescent="0.3">
      <c r="A29" s="30" t="s">
        <v>23</v>
      </c>
      <c r="B29" s="30"/>
      <c r="C29" s="30"/>
      <c r="D29" s="30"/>
      <c r="E29" s="30"/>
      <c r="F29" s="30"/>
      <c r="G29" s="17"/>
    </row>
    <row r="30" spans="1:7" x14ac:dyDescent="0.3">
      <c r="A30" s="20" t="s">
        <v>24</v>
      </c>
      <c r="B30" s="17"/>
      <c r="C30" s="17"/>
      <c r="D30" s="23"/>
      <c r="E30" s="17"/>
      <c r="F30" s="17"/>
      <c r="G30" s="17"/>
    </row>
    <row r="31" spans="1:7" x14ac:dyDescent="0.3">
      <c r="A31" s="20" t="s">
        <v>25</v>
      </c>
      <c r="B31" s="17"/>
      <c r="C31" s="17"/>
      <c r="D31" s="17"/>
      <c r="E31" s="17"/>
      <c r="F31" s="17"/>
      <c r="G31" s="17"/>
    </row>
    <row r="32" spans="1:7" x14ac:dyDescent="0.3">
      <c r="A32" s="4" t="s">
        <v>26</v>
      </c>
      <c r="B32" s="4" t="s">
        <v>27</v>
      </c>
      <c r="C32" s="17"/>
      <c r="D32" s="17"/>
      <c r="E32" s="17"/>
      <c r="F32" s="17"/>
      <c r="G32" s="17"/>
    </row>
    <row r="34" spans="1:8" x14ac:dyDescent="0.3">
      <c r="A34" s="4" t="s">
        <v>28</v>
      </c>
      <c r="B34" s="17"/>
      <c r="C34" s="17"/>
      <c r="D34" s="17"/>
      <c r="E34" s="17"/>
      <c r="F34" s="17"/>
      <c r="G34" s="17"/>
      <c r="H34" s="17"/>
    </row>
    <row r="35" spans="1:8" ht="57.6" x14ac:dyDescent="0.3">
      <c r="A35" s="5" t="s">
        <v>29</v>
      </c>
      <c r="B35" s="5" t="s">
        <v>30</v>
      </c>
      <c r="C35" s="7" t="s">
        <v>31</v>
      </c>
      <c r="D35" s="7" t="s">
        <v>32</v>
      </c>
      <c r="E35" s="5" t="s">
        <v>33</v>
      </c>
      <c r="F35" s="5" t="s">
        <v>34</v>
      </c>
      <c r="G35" s="8" t="s">
        <v>35</v>
      </c>
      <c r="H35" s="8" t="s">
        <v>36</v>
      </c>
    </row>
    <row r="36" spans="1:8" x14ac:dyDescent="0.3">
      <c r="A36" s="5" t="s">
        <v>37</v>
      </c>
      <c r="B36" s="5" t="s">
        <v>38</v>
      </c>
      <c r="C36" s="24"/>
      <c r="D36" s="24"/>
      <c r="E36" s="24"/>
      <c r="F36" s="24"/>
      <c r="G36" s="24"/>
      <c r="H36" s="24"/>
    </row>
    <row r="37" spans="1:8" x14ac:dyDescent="0.3">
      <c r="A37" s="24" t="s">
        <v>39</v>
      </c>
      <c r="B37" s="24" t="s">
        <v>40</v>
      </c>
      <c r="C37" s="24">
        <v>300</v>
      </c>
      <c r="D37" s="24" t="s">
        <v>41</v>
      </c>
      <c r="E37" s="25">
        <v>1300</v>
      </c>
      <c r="F37" s="24">
        <f>IF(ISBLANK(E37),"", PRODUCT(C37,E37))</f>
        <v>390000</v>
      </c>
      <c r="G37" s="45" t="s">
        <v>184</v>
      </c>
      <c r="H37" s="25" t="s">
        <v>40</v>
      </c>
    </row>
    <row r="38" spans="1:8" ht="57.6" x14ac:dyDescent="0.3">
      <c r="A38" s="24" t="s">
        <v>42</v>
      </c>
      <c r="B38" s="24" t="s">
        <v>43</v>
      </c>
      <c r="C38" s="24"/>
      <c r="D38" s="24"/>
      <c r="E38" s="24"/>
      <c r="F38" s="24"/>
      <c r="G38" s="24"/>
      <c r="H38" s="28" t="s">
        <v>191</v>
      </c>
    </row>
    <row r="39" spans="1:8" ht="43.2" x14ac:dyDescent="0.3">
      <c r="A39" s="24" t="s">
        <v>44</v>
      </c>
      <c r="B39" s="24" t="s">
        <v>45</v>
      </c>
      <c r="C39" s="24"/>
      <c r="D39" s="24"/>
      <c r="E39" s="24"/>
      <c r="F39" s="24"/>
      <c r="G39" s="24"/>
      <c r="H39" s="28" t="s">
        <v>192</v>
      </c>
    </row>
    <row r="40" spans="1:8" ht="57.6" x14ac:dyDescent="0.3">
      <c r="A40" s="24" t="s">
        <v>46</v>
      </c>
      <c r="B40" s="24" t="s">
        <v>47</v>
      </c>
      <c r="C40" s="24"/>
      <c r="D40" s="24"/>
      <c r="E40" s="24"/>
      <c r="F40" s="24"/>
      <c r="G40" s="24"/>
      <c r="H40" s="28" t="s">
        <v>195</v>
      </c>
    </row>
    <row r="41" spans="1:8" ht="43.2" x14ac:dyDescent="0.3">
      <c r="A41" s="24" t="s">
        <v>48</v>
      </c>
      <c r="B41" s="24" t="s">
        <v>49</v>
      </c>
      <c r="C41" s="24"/>
      <c r="D41" s="24"/>
      <c r="E41" s="24"/>
      <c r="F41" s="24"/>
      <c r="G41" s="24"/>
      <c r="H41" s="28" t="s">
        <v>194</v>
      </c>
    </row>
    <row r="42" spans="1:8" ht="57.6" x14ac:dyDescent="0.3">
      <c r="A42" s="24" t="s">
        <v>50</v>
      </c>
      <c r="B42" s="24" t="s">
        <v>51</v>
      </c>
      <c r="C42" s="24"/>
      <c r="D42" s="24"/>
      <c r="E42" s="24"/>
      <c r="F42" s="24"/>
      <c r="G42" s="24"/>
      <c r="H42" s="28" t="s">
        <v>186</v>
      </c>
    </row>
    <row r="43" spans="1:8" ht="57.6" x14ac:dyDescent="0.3">
      <c r="A43" s="24" t="s">
        <v>52</v>
      </c>
      <c r="B43" s="24" t="s">
        <v>53</v>
      </c>
      <c r="C43" s="24"/>
      <c r="D43" s="24"/>
      <c r="E43" s="24"/>
      <c r="F43" s="24"/>
      <c r="G43" s="24"/>
      <c r="H43" s="28" t="s">
        <v>185</v>
      </c>
    </row>
    <row r="44" spans="1:8" ht="86.4" x14ac:dyDescent="0.3">
      <c r="A44" s="24" t="s">
        <v>54</v>
      </c>
      <c r="B44" s="6" t="s">
        <v>55</v>
      </c>
      <c r="C44" s="24"/>
      <c r="D44" s="24"/>
      <c r="E44" s="24"/>
      <c r="F44" s="24"/>
      <c r="G44" s="24"/>
      <c r="H44" s="28" t="s">
        <v>187</v>
      </c>
    </row>
    <row r="45" spans="1:8" ht="86.4" x14ac:dyDescent="0.3">
      <c r="A45" s="24" t="s">
        <v>56</v>
      </c>
      <c r="B45" s="6" t="s">
        <v>57</v>
      </c>
      <c r="C45" s="24"/>
      <c r="D45" s="24"/>
      <c r="E45" s="24"/>
      <c r="F45" s="24"/>
      <c r="G45" s="24"/>
      <c r="H45" s="28" t="s">
        <v>188</v>
      </c>
    </row>
    <row r="46" spans="1:8" ht="43.2" x14ac:dyDescent="0.3">
      <c r="A46" s="24" t="s">
        <v>58</v>
      </c>
      <c r="B46" s="24" t="s">
        <v>59</v>
      </c>
      <c r="C46" s="24"/>
      <c r="D46" s="24"/>
      <c r="E46" s="24"/>
      <c r="F46" s="24"/>
      <c r="G46" s="24"/>
      <c r="H46" s="28" t="s">
        <v>193</v>
      </c>
    </row>
    <row r="47" spans="1:8" ht="86.4" x14ac:dyDescent="0.3">
      <c r="A47" s="24" t="s">
        <v>60</v>
      </c>
      <c r="B47" s="6" t="s">
        <v>61</v>
      </c>
      <c r="C47" s="24"/>
      <c r="D47" s="24"/>
      <c r="E47" s="24"/>
      <c r="F47" s="24"/>
      <c r="G47" s="24"/>
      <c r="H47" s="28" t="s">
        <v>189</v>
      </c>
    </row>
    <row r="48" spans="1:8" ht="57.6" x14ac:dyDescent="0.3">
      <c r="A48" s="24" t="s">
        <v>62</v>
      </c>
      <c r="B48" s="24" t="s">
        <v>63</v>
      </c>
      <c r="C48" s="24"/>
      <c r="D48" s="24"/>
      <c r="E48" s="24"/>
      <c r="F48" s="24"/>
      <c r="G48" s="24"/>
      <c r="H48" s="28" t="s">
        <v>190</v>
      </c>
    </row>
    <row r="49" spans="1:9" x14ac:dyDescent="0.3">
      <c r="A49" s="5" t="s">
        <v>64</v>
      </c>
      <c r="B49" s="5" t="s">
        <v>65</v>
      </c>
      <c r="C49" s="24">
        <v>1</v>
      </c>
      <c r="D49" s="24" t="s">
        <v>41</v>
      </c>
      <c r="E49" s="25">
        <v>0</v>
      </c>
      <c r="F49" s="24">
        <f>IF(ISBLANK(E49),"", PRODUCT(C49,E49))</f>
        <v>0</v>
      </c>
      <c r="G49" s="25" t="s">
        <v>183</v>
      </c>
      <c r="H49" s="25"/>
      <c r="I49" s="16" t="s">
        <v>66</v>
      </c>
    </row>
    <row r="50" spans="1:9" ht="86.4" x14ac:dyDescent="0.3">
      <c r="A50" s="24" t="s">
        <v>67</v>
      </c>
      <c r="B50" s="24" t="s">
        <v>68</v>
      </c>
      <c r="C50" s="24"/>
      <c r="D50" s="24"/>
      <c r="E50" s="24"/>
      <c r="F50" s="24"/>
      <c r="G50" s="24"/>
      <c r="H50" s="28" t="s">
        <v>198</v>
      </c>
      <c r="I50" s="17"/>
    </row>
    <row r="51" spans="1:9" ht="144" x14ac:dyDescent="0.3">
      <c r="A51" s="24" t="s">
        <v>69</v>
      </c>
      <c r="B51" s="6" t="s">
        <v>70</v>
      </c>
      <c r="C51" s="24"/>
      <c r="D51" s="24"/>
      <c r="E51" s="24"/>
      <c r="F51" s="24"/>
      <c r="G51" s="24"/>
      <c r="H51" s="28" t="s">
        <v>197</v>
      </c>
      <c r="I51" s="17"/>
    </row>
    <row r="52" spans="1:9" ht="57.6" x14ac:dyDescent="0.3">
      <c r="A52" s="24" t="s">
        <v>71</v>
      </c>
      <c r="B52" s="24" t="s">
        <v>72</v>
      </c>
      <c r="C52" s="24"/>
      <c r="D52" s="24"/>
      <c r="E52" s="24"/>
      <c r="F52" s="24"/>
      <c r="G52" s="24"/>
      <c r="H52" s="28" t="s">
        <v>196</v>
      </c>
      <c r="I52" s="17"/>
    </row>
    <row r="53" spans="1:9" x14ac:dyDescent="0.3">
      <c r="A53" s="24" t="s">
        <v>73</v>
      </c>
      <c r="B53" s="24" t="s">
        <v>74</v>
      </c>
      <c r="C53" s="24"/>
      <c r="D53" s="24"/>
      <c r="E53" s="24"/>
      <c r="F53" s="24"/>
      <c r="G53" s="24"/>
      <c r="H53" s="26" t="s">
        <v>180</v>
      </c>
      <c r="I53" s="17"/>
    </row>
    <row r="54" spans="1:9" ht="57.6" x14ac:dyDescent="0.3">
      <c r="A54" s="24" t="s">
        <v>75</v>
      </c>
      <c r="B54" s="6" t="s">
        <v>76</v>
      </c>
      <c r="C54" s="24"/>
      <c r="D54" s="24"/>
      <c r="E54" s="24"/>
      <c r="F54" s="24"/>
      <c r="G54" s="24"/>
      <c r="H54" s="29" t="s">
        <v>199</v>
      </c>
      <c r="I54" s="17"/>
    </row>
    <row r="55" spans="1:9" ht="57.6" x14ac:dyDescent="0.3">
      <c r="A55" s="24" t="s">
        <v>77</v>
      </c>
      <c r="B55" s="24" t="s">
        <v>78</v>
      </c>
      <c r="C55" s="24"/>
      <c r="D55" s="24"/>
      <c r="E55" s="24"/>
      <c r="F55" s="24"/>
      <c r="G55" s="24"/>
      <c r="H55" s="28" t="s">
        <v>200</v>
      </c>
      <c r="I55" s="17"/>
    </row>
    <row r="56" spans="1:9" ht="57.6" x14ac:dyDescent="0.3">
      <c r="A56" s="24" t="s">
        <v>79</v>
      </c>
      <c r="B56" s="24" t="s">
        <v>80</v>
      </c>
      <c r="C56" s="24"/>
      <c r="D56" s="24"/>
      <c r="E56" s="24"/>
      <c r="F56" s="24"/>
      <c r="G56" s="24"/>
      <c r="H56" s="28" t="s">
        <v>201</v>
      </c>
      <c r="I56" s="17"/>
    </row>
    <row r="57" spans="1:9" ht="115.2" x14ac:dyDescent="0.3">
      <c r="A57" s="24" t="s">
        <v>81</v>
      </c>
      <c r="B57" s="6" t="s">
        <v>82</v>
      </c>
      <c r="C57" s="24"/>
      <c r="D57" s="24"/>
      <c r="E57" s="24"/>
      <c r="F57" s="24"/>
      <c r="G57" s="24"/>
      <c r="H57" s="28" t="s">
        <v>202</v>
      </c>
      <c r="I57" s="17"/>
    </row>
    <row r="58" spans="1:9" ht="86.4" x14ac:dyDescent="0.3">
      <c r="A58" s="24" t="s">
        <v>83</v>
      </c>
      <c r="B58" s="6" t="s">
        <v>84</v>
      </c>
      <c r="C58" s="24"/>
      <c r="D58" s="24"/>
      <c r="E58" s="24"/>
      <c r="F58" s="24"/>
      <c r="G58" s="24"/>
      <c r="H58" s="28" t="s">
        <v>203</v>
      </c>
      <c r="I58" s="17"/>
    </row>
    <row r="59" spans="1:9" ht="72" x14ac:dyDescent="0.3">
      <c r="A59" s="24" t="s">
        <v>85</v>
      </c>
      <c r="B59" s="6" t="s">
        <v>86</v>
      </c>
      <c r="C59" s="24"/>
      <c r="D59" s="24"/>
      <c r="E59" s="24"/>
      <c r="F59" s="24"/>
      <c r="G59" s="24"/>
      <c r="H59" s="28" t="s">
        <v>204</v>
      </c>
      <c r="I59" s="17"/>
    </row>
    <row r="60" spans="1:9" ht="72" x14ac:dyDescent="0.3">
      <c r="A60" s="24" t="s">
        <v>87</v>
      </c>
      <c r="B60" s="6" t="s">
        <v>88</v>
      </c>
      <c r="C60" s="24"/>
      <c r="D60" s="24"/>
      <c r="E60" s="24"/>
      <c r="F60" s="24"/>
      <c r="G60" s="24"/>
      <c r="H60" s="28" t="s">
        <v>205</v>
      </c>
      <c r="I60" s="17"/>
    </row>
    <row r="61" spans="1:9" ht="57.6" x14ac:dyDescent="0.3">
      <c r="A61" s="24" t="s">
        <v>89</v>
      </c>
      <c r="B61" s="24" t="s">
        <v>90</v>
      </c>
      <c r="C61" s="24"/>
      <c r="D61" s="24"/>
      <c r="E61" s="24"/>
      <c r="F61" s="24"/>
      <c r="G61" s="24"/>
      <c r="H61" s="28" t="s">
        <v>206</v>
      </c>
      <c r="I61" s="17"/>
    </row>
    <row r="62" spans="1:9" ht="28.8" x14ac:dyDescent="0.3">
      <c r="A62" s="24" t="s">
        <v>91</v>
      </c>
      <c r="B62" s="24" t="s">
        <v>92</v>
      </c>
      <c r="C62" s="24"/>
      <c r="D62" s="24"/>
      <c r="E62" s="24"/>
      <c r="F62" s="24"/>
      <c r="G62" s="24"/>
      <c r="H62" s="28" t="s">
        <v>207</v>
      </c>
      <c r="I62" s="17"/>
    </row>
    <row r="63" spans="1:9" ht="86.4" x14ac:dyDescent="0.3">
      <c r="A63" s="24" t="s">
        <v>93</v>
      </c>
      <c r="B63" s="6" t="s">
        <v>94</v>
      </c>
      <c r="C63" s="24"/>
      <c r="D63" s="24"/>
      <c r="E63" s="24"/>
      <c r="F63" s="24"/>
      <c r="G63" s="24"/>
      <c r="H63" s="28" t="s">
        <v>208</v>
      </c>
      <c r="I63" s="17"/>
    </row>
    <row r="64" spans="1:9" ht="100.8" x14ac:dyDescent="0.3">
      <c r="A64" s="24" t="s">
        <v>95</v>
      </c>
      <c r="B64" s="6" t="s">
        <v>96</v>
      </c>
      <c r="C64" s="24"/>
      <c r="D64" s="24"/>
      <c r="E64" s="24"/>
      <c r="F64" s="24"/>
      <c r="G64" s="24"/>
      <c r="H64" s="28" t="s">
        <v>209</v>
      </c>
      <c r="I64" s="17"/>
    </row>
    <row r="65" spans="1:8" ht="57.6" x14ac:dyDescent="0.3">
      <c r="A65" s="24" t="s">
        <v>97</v>
      </c>
      <c r="B65" s="24" t="s">
        <v>98</v>
      </c>
      <c r="C65" s="24"/>
      <c r="D65" s="24"/>
      <c r="E65" s="24"/>
      <c r="F65" s="24"/>
      <c r="G65" s="24"/>
      <c r="H65" s="28" t="s">
        <v>210</v>
      </c>
    </row>
    <row r="66" spans="1:8" ht="28.8" x14ac:dyDescent="0.3">
      <c r="A66" s="24" t="s">
        <v>99</v>
      </c>
      <c r="B66" s="6" t="s">
        <v>100</v>
      </c>
      <c r="C66" s="24"/>
      <c r="D66" s="24"/>
      <c r="E66" s="24"/>
      <c r="F66" s="24"/>
      <c r="G66" s="24"/>
      <c r="H66" s="26" t="s">
        <v>100</v>
      </c>
    </row>
    <row r="67" spans="1:8" x14ac:dyDescent="0.3">
      <c r="A67" s="24" t="s">
        <v>101</v>
      </c>
      <c r="B67" s="24" t="s">
        <v>102</v>
      </c>
      <c r="C67" s="24"/>
      <c r="D67" s="24"/>
      <c r="E67" s="24"/>
      <c r="F67" s="24"/>
      <c r="G67" s="24"/>
      <c r="H67" s="26" t="s">
        <v>181</v>
      </c>
    </row>
    <row r="68" spans="1:8" ht="28.8" x14ac:dyDescent="0.3">
      <c r="A68" s="24" t="s">
        <v>103</v>
      </c>
      <c r="B68" s="6" t="s">
        <v>104</v>
      </c>
      <c r="C68" s="24"/>
      <c r="D68" s="24"/>
      <c r="E68" s="24"/>
      <c r="F68" s="24"/>
      <c r="G68" s="24"/>
      <c r="H68" s="26" t="s">
        <v>182</v>
      </c>
    </row>
    <row r="69" spans="1:8" x14ac:dyDescent="0.3">
      <c r="A69" s="17"/>
      <c r="B69" s="17"/>
      <c r="C69" s="17"/>
      <c r="D69" s="17"/>
      <c r="E69" s="5" t="s">
        <v>105</v>
      </c>
      <c r="F69" s="5">
        <f>IF((COUNT(C37:C68)&lt;&gt;COUNT(F37:F68)),"", ROUND(SUM(F37:F68),2))</f>
        <v>390000</v>
      </c>
      <c r="G69" s="20" t="str">
        <f>IF((COUNT(C37:C68)&lt;&gt;COUNT(F37:F68)),"Neužpildytos visų objektų kainos", "")</f>
        <v/>
      </c>
      <c r="H69" s="17"/>
    </row>
    <row r="70" spans="1:8" x14ac:dyDescent="0.3">
      <c r="A70" s="17"/>
      <c r="B70" s="17"/>
      <c r="C70" s="5" t="s">
        <v>106</v>
      </c>
      <c r="D70" s="25">
        <v>5</v>
      </c>
      <c r="E70" s="5" t="s">
        <v>107</v>
      </c>
      <c r="F70" s="5">
        <f>IF(OR(F69="",D70=""),"", ROUND(PRODUCT(D70,F69)/100,2))</f>
        <v>19500</v>
      </c>
      <c r="G70" s="20" t="str">
        <f>IF(D70="", "Nurodykite taikomą PVM dydį", "")</f>
        <v/>
      </c>
      <c r="H70" s="17"/>
    </row>
    <row r="71" spans="1:8" x14ac:dyDescent="0.3">
      <c r="A71" s="17"/>
      <c r="B71" s="17"/>
      <c r="C71" s="17"/>
      <c r="D71" s="17"/>
      <c r="E71" s="5" t="s">
        <v>108</v>
      </c>
      <c r="F71" s="5">
        <f>IF(ISBLANK(F70), "", ROUND(SUM(F69:F70),2))</f>
        <v>409500</v>
      </c>
      <c r="G71" s="17"/>
      <c r="H71" s="17"/>
    </row>
    <row r="75" spans="1:8" x14ac:dyDescent="0.3">
      <c r="A75" s="4" t="s">
        <v>109</v>
      </c>
      <c r="B75" s="4" t="s">
        <v>110</v>
      </c>
      <c r="C75" s="17"/>
      <c r="D75" s="17"/>
      <c r="E75" s="17"/>
      <c r="F75" s="17"/>
      <c r="G75" s="17"/>
      <c r="H75" s="17"/>
    </row>
    <row r="77" spans="1:8" x14ac:dyDescent="0.3">
      <c r="A77" s="4" t="s">
        <v>28</v>
      </c>
      <c r="B77" s="17"/>
      <c r="C77" s="17"/>
      <c r="D77" s="17"/>
      <c r="E77" s="17"/>
      <c r="F77" s="17"/>
      <c r="G77" s="17"/>
      <c r="H77" s="17"/>
    </row>
    <row r="78" spans="1:8" ht="57.6" x14ac:dyDescent="0.3">
      <c r="A78" s="5" t="s">
        <v>29</v>
      </c>
      <c r="B78" s="5" t="s">
        <v>30</v>
      </c>
      <c r="C78" s="5" t="s">
        <v>31</v>
      </c>
      <c r="D78" s="5" t="s">
        <v>32</v>
      </c>
      <c r="E78" s="5" t="s">
        <v>33</v>
      </c>
      <c r="F78" s="5" t="s">
        <v>34</v>
      </c>
      <c r="G78" s="8" t="s">
        <v>35</v>
      </c>
      <c r="H78" s="8" t="s">
        <v>36</v>
      </c>
    </row>
    <row r="79" spans="1:8" x14ac:dyDescent="0.3">
      <c r="A79" s="5" t="s">
        <v>111</v>
      </c>
      <c r="B79" s="5" t="s">
        <v>112</v>
      </c>
      <c r="C79" s="24"/>
      <c r="D79" s="24"/>
      <c r="E79" s="24"/>
      <c r="F79" s="24"/>
      <c r="G79" s="24"/>
      <c r="H79" s="24"/>
    </row>
    <row r="80" spans="1:8" x14ac:dyDescent="0.3">
      <c r="A80" s="24" t="s">
        <v>113</v>
      </c>
      <c r="B80" s="24" t="s">
        <v>114</v>
      </c>
      <c r="C80" s="24">
        <v>300</v>
      </c>
      <c r="D80" s="24" t="s">
        <v>41</v>
      </c>
      <c r="E80" s="25">
        <v>1300</v>
      </c>
      <c r="F80" s="24">
        <f>IF(ISBLANK(E80),"", PRODUCT(C80,E80))</f>
        <v>390000</v>
      </c>
      <c r="G80" s="45" t="s">
        <v>234</v>
      </c>
      <c r="H80" s="25" t="s">
        <v>114</v>
      </c>
    </row>
    <row r="81" spans="1:9" ht="57.6" x14ac:dyDescent="0.3">
      <c r="A81" s="24" t="s">
        <v>115</v>
      </c>
      <c r="B81" s="24" t="s">
        <v>116</v>
      </c>
      <c r="C81" s="24"/>
      <c r="D81" s="24"/>
      <c r="E81" s="24"/>
      <c r="F81" s="24"/>
      <c r="G81" s="24"/>
      <c r="H81" s="28" t="s">
        <v>211</v>
      </c>
      <c r="I81" s="17"/>
    </row>
    <row r="82" spans="1:9" ht="43.2" x14ac:dyDescent="0.3">
      <c r="A82" s="24" t="s">
        <v>117</v>
      </c>
      <c r="B82" s="24" t="s">
        <v>45</v>
      </c>
      <c r="C82" s="24"/>
      <c r="D82" s="24"/>
      <c r="E82" s="24"/>
      <c r="F82" s="24"/>
      <c r="G82" s="24"/>
      <c r="H82" s="28" t="s">
        <v>213</v>
      </c>
      <c r="I82" s="17"/>
    </row>
    <row r="83" spans="1:9" ht="43.2" x14ac:dyDescent="0.3">
      <c r="A83" s="24" t="s">
        <v>118</v>
      </c>
      <c r="B83" s="24" t="s">
        <v>119</v>
      </c>
      <c r="C83" s="24"/>
      <c r="D83" s="24"/>
      <c r="E83" s="24"/>
      <c r="F83" s="24"/>
      <c r="G83" s="24"/>
      <c r="H83" s="28" t="s">
        <v>212</v>
      </c>
      <c r="I83" s="17"/>
    </row>
    <row r="84" spans="1:9" ht="43.2" x14ac:dyDescent="0.3">
      <c r="A84" s="24" t="s">
        <v>120</v>
      </c>
      <c r="B84" s="24" t="s">
        <v>121</v>
      </c>
      <c r="C84" s="24"/>
      <c r="D84" s="24"/>
      <c r="E84" s="24"/>
      <c r="F84" s="24"/>
      <c r="G84" s="24"/>
      <c r="H84" s="28" t="s">
        <v>214</v>
      </c>
      <c r="I84" s="17"/>
    </row>
    <row r="85" spans="1:9" ht="57.6" x14ac:dyDescent="0.3">
      <c r="A85" s="24" t="s">
        <v>122</v>
      </c>
      <c r="B85" s="24" t="s">
        <v>123</v>
      </c>
      <c r="C85" s="24"/>
      <c r="D85" s="24"/>
      <c r="E85" s="24"/>
      <c r="F85" s="24"/>
      <c r="G85" s="24"/>
      <c r="H85" s="28" t="s">
        <v>215</v>
      </c>
      <c r="I85" s="17"/>
    </row>
    <row r="86" spans="1:9" ht="86.4" x14ac:dyDescent="0.3">
      <c r="A86" s="24" t="s">
        <v>124</v>
      </c>
      <c r="B86" s="6" t="s">
        <v>125</v>
      </c>
      <c r="C86" s="24"/>
      <c r="D86" s="24"/>
      <c r="E86" s="24"/>
      <c r="F86" s="24"/>
      <c r="G86" s="24"/>
      <c r="H86" s="28" t="s">
        <v>216</v>
      </c>
      <c r="I86" s="17"/>
    </row>
    <row r="87" spans="1:9" ht="72" x14ac:dyDescent="0.3">
      <c r="A87" s="24" t="s">
        <v>126</v>
      </c>
      <c r="B87" s="6" t="s">
        <v>127</v>
      </c>
      <c r="C87" s="24"/>
      <c r="D87" s="24"/>
      <c r="E87" s="24"/>
      <c r="F87" s="24"/>
      <c r="G87" s="24"/>
      <c r="H87" s="28" t="s">
        <v>217</v>
      </c>
      <c r="I87" s="17"/>
    </row>
    <row r="88" spans="1:9" ht="43.2" x14ac:dyDescent="0.3">
      <c r="A88" s="24" t="s">
        <v>128</v>
      </c>
      <c r="B88" s="24" t="s">
        <v>129</v>
      </c>
      <c r="C88" s="24"/>
      <c r="D88" s="24"/>
      <c r="E88" s="24"/>
      <c r="F88" s="24"/>
      <c r="G88" s="24"/>
      <c r="H88" s="28" t="s">
        <v>218</v>
      </c>
      <c r="I88" s="17"/>
    </row>
    <row r="89" spans="1:9" ht="72" x14ac:dyDescent="0.3">
      <c r="A89" s="24" t="s">
        <v>130</v>
      </c>
      <c r="B89" s="6" t="s">
        <v>131</v>
      </c>
      <c r="C89" s="24"/>
      <c r="D89" s="24"/>
      <c r="E89" s="24"/>
      <c r="F89" s="24"/>
      <c r="G89" s="24"/>
      <c r="H89" s="28" t="s">
        <v>219</v>
      </c>
      <c r="I89" s="17"/>
    </row>
    <row r="90" spans="1:9" ht="57.6" x14ac:dyDescent="0.3">
      <c r="A90" s="24" t="s">
        <v>132</v>
      </c>
      <c r="B90" s="24" t="s">
        <v>133</v>
      </c>
      <c r="C90" s="24"/>
      <c r="D90" s="24"/>
      <c r="E90" s="24"/>
      <c r="F90" s="24"/>
      <c r="G90" s="24"/>
      <c r="H90" s="28" t="s">
        <v>220</v>
      </c>
      <c r="I90" s="17"/>
    </row>
    <row r="91" spans="1:9" ht="57.6" x14ac:dyDescent="0.3">
      <c r="A91" s="24" t="s">
        <v>134</v>
      </c>
      <c r="B91" s="24" t="s">
        <v>135</v>
      </c>
      <c r="C91" s="24"/>
      <c r="D91" s="24"/>
      <c r="E91" s="24"/>
      <c r="F91" s="24"/>
      <c r="G91" s="24"/>
      <c r="H91" s="28" t="s">
        <v>221</v>
      </c>
      <c r="I91" s="17"/>
    </row>
    <row r="92" spans="1:9" x14ac:dyDescent="0.3">
      <c r="A92" s="5" t="s">
        <v>136</v>
      </c>
      <c r="B92" s="5" t="s">
        <v>137</v>
      </c>
      <c r="C92" s="24">
        <v>1</v>
      </c>
      <c r="D92" s="24" t="s">
        <v>41</v>
      </c>
      <c r="E92" s="25">
        <v>0</v>
      </c>
      <c r="F92" s="24">
        <f>IF(ISBLANK(E92),"", PRODUCT(C92,E92))</f>
        <v>0</v>
      </c>
      <c r="G92" s="45" t="s">
        <v>235</v>
      </c>
      <c r="H92" s="25"/>
      <c r="I92" s="16" t="s">
        <v>138</v>
      </c>
    </row>
    <row r="93" spans="1:9" ht="57.6" x14ac:dyDescent="0.3">
      <c r="A93" s="24" t="s">
        <v>139</v>
      </c>
      <c r="B93" s="24" t="s">
        <v>140</v>
      </c>
      <c r="C93" s="24"/>
      <c r="D93" s="24"/>
      <c r="E93" s="24"/>
      <c r="F93" s="24"/>
      <c r="G93" s="24"/>
      <c r="H93" s="28" t="s">
        <v>222</v>
      </c>
      <c r="I93" s="17"/>
    </row>
    <row r="94" spans="1:9" ht="129.6" x14ac:dyDescent="0.3">
      <c r="A94" s="24" t="s">
        <v>141</v>
      </c>
      <c r="B94" s="6" t="s">
        <v>142</v>
      </c>
      <c r="C94" s="24"/>
      <c r="D94" s="24"/>
      <c r="E94" s="24"/>
      <c r="F94" s="24"/>
      <c r="G94" s="24"/>
      <c r="H94" s="28" t="s">
        <v>223</v>
      </c>
      <c r="I94" s="17"/>
    </row>
    <row r="95" spans="1:9" ht="57.6" x14ac:dyDescent="0.3">
      <c r="A95" s="24" t="s">
        <v>143</v>
      </c>
      <c r="B95" s="24" t="s">
        <v>144</v>
      </c>
      <c r="C95" s="24"/>
      <c r="D95" s="24"/>
      <c r="E95" s="24"/>
      <c r="F95" s="24"/>
      <c r="G95" s="24"/>
      <c r="H95" s="28" t="s">
        <v>224</v>
      </c>
      <c r="I95" s="17"/>
    </row>
    <row r="96" spans="1:9" ht="57.6" x14ac:dyDescent="0.3">
      <c r="A96" s="24" t="s">
        <v>145</v>
      </c>
      <c r="B96" s="24" t="s">
        <v>146</v>
      </c>
      <c r="C96" s="24"/>
      <c r="D96" s="24"/>
      <c r="E96" s="24"/>
      <c r="F96" s="24"/>
      <c r="G96" s="24"/>
      <c r="H96" s="29" t="s">
        <v>225</v>
      </c>
      <c r="I96" s="17"/>
    </row>
    <row r="97" spans="1:8" ht="57.6" x14ac:dyDescent="0.3">
      <c r="A97" s="24" t="s">
        <v>147</v>
      </c>
      <c r="B97" s="6" t="s">
        <v>148</v>
      </c>
      <c r="C97" s="24"/>
      <c r="D97" s="24"/>
      <c r="E97" s="24"/>
      <c r="F97" s="24"/>
      <c r="G97" s="24"/>
      <c r="H97" s="28" t="s">
        <v>226</v>
      </c>
    </row>
    <row r="98" spans="1:8" ht="57.6" x14ac:dyDescent="0.3">
      <c r="A98" s="24" t="s">
        <v>149</v>
      </c>
      <c r="B98" s="24" t="s">
        <v>150</v>
      </c>
      <c r="C98" s="24"/>
      <c r="D98" s="24"/>
      <c r="E98" s="24"/>
      <c r="F98" s="24"/>
      <c r="G98" s="24"/>
      <c r="H98" s="28" t="s">
        <v>227</v>
      </c>
    </row>
    <row r="99" spans="1:8" ht="43.2" x14ac:dyDescent="0.3">
      <c r="A99" s="24" t="s">
        <v>151</v>
      </c>
      <c r="B99" s="24" t="s">
        <v>152</v>
      </c>
      <c r="C99" s="24"/>
      <c r="D99" s="24"/>
      <c r="E99" s="24"/>
      <c r="F99" s="24"/>
      <c r="G99" s="24"/>
      <c r="H99" s="28" t="s">
        <v>228</v>
      </c>
    </row>
    <row r="100" spans="1:8" ht="100.8" x14ac:dyDescent="0.3">
      <c r="A100" s="24" t="s">
        <v>153</v>
      </c>
      <c r="B100" s="6" t="s">
        <v>82</v>
      </c>
      <c r="C100" s="24"/>
      <c r="D100" s="24"/>
      <c r="E100" s="24"/>
      <c r="F100" s="24"/>
      <c r="G100" s="24"/>
      <c r="H100" s="28" t="s">
        <v>229</v>
      </c>
    </row>
    <row r="101" spans="1:8" ht="57.6" x14ac:dyDescent="0.3">
      <c r="A101" s="24" t="s">
        <v>154</v>
      </c>
      <c r="B101" s="24" t="s">
        <v>155</v>
      </c>
      <c r="C101" s="24"/>
      <c r="D101" s="24"/>
      <c r="E101" s="24"/>
      <c r="F101" s="24"/>
      <c r="G101" s="24"/>
      <c r="H101" s="28" t="s">
        <v>233</v>
      </c>
    </row>
    <row r="102" spans="1:8" ht="72" x14ac:dyDescent="0.3">
      <c r="A102" s="24" t="s">
        <v>156</v>
      </c>
      <c r="B102" s="6" t="s">
        <v>157</v>
      </c>
      <c r="C102" s="24"/>
      <c r="D102" s="24"/>
      <c r="E102" s="24"/>
      <c r="F102" s="24"/>
      <c r="G102" s="24"/>
      <c r="H102" s="28" t="s">
        <v>230</v>
      </c>
    </row>
    <row r="103" spans="1:8" ht="86.4" x14ac:dyDescent="0.3">
      <c r="A103" s="24" t="s">
        <v>158</v>
      </c>
      <c r="B103" s="6" t="s">
        <v>94</v>
      </c>
      <c r="C103" s="24"/>
      <c r="D103" s="24"/>
      <c r="E103" s="24"/>
      <c r="F103" s="24"/>
      <c r="G103" s="24"/>
      <c r="H103" s="28" t="s">
        <v>231</v>
      </c>
    </row>
    <row r="104" spans="1:8" ht="72" x14ac:dyDescent="0.3">
      <c r="A104" s="24" t="s">
        <v>159</v>
      </c>
      <c r="B104" s="6" t="s">
        <v>160</v>
      </c>
      <c r="C104" s="24"/>
      <c r="D104" s="24"/>
      <c r="E104" s="24"/>
      <c r="F104" s="24"/>
      <c r="G104" s="24"/>
      <c r="H104" s="28" t="s">
        <v>232</v>
      </c>
    </row>
    <row r="105" spans="1:8" x14ac:dyDescent="0.3">
      <c r="A105" s="24" t="s">
        <v>161</v>
      </c>
      <c r="B105" s="24" t="s">
        <v>98</v>
      </c>
      <c r="C105" s="24"/>
      <c r="D105" s="24"/>
      <c r="E105" s="24"/>
      <c r="F105" s="24"/>
      <c r="G105" s="24"/>
      <c r="H105" s="26" t="s">
        <v>177</v>
      </c>
    </row>
    <row r="106" spans="1:8" ht="28.8" x14ac:dyDescent="0.3">
      <c r="A106" s="24" t="s">
        <v>162</v>
      </c>
      <c r="B106" s="6" t="s">
        <v>100</v>
      </c>
      <c r="C106" s="24"/>
      <c r="D106" s="24"/>
      <c r="E106" s="24"/>
      <c r="F106" s="24"/>
      <c r="G106" s="24"/>
      <c r="H106" s="26" t="s">
        <v>100</v>
      </c>
    </row>
    <row r="107" spans="1:8" x14ac:dyDescent="0.3">
      <c r="A107" s="24" t="s">
        <v>163</v>
      </c>
      <c r="B107" s="24" t="s">
        <v>102</v>
      </c>
      <c r="C107" s="24"/>
      <c r="D107" s="24"/>
      <c r="E107" s="24"/>
      <c r="F107" s="24"/>
      <c r="G107" s="24"/>
      <c r="H107" s="26" t="s">
        <v>178</v>
      </c>
    </row>
    <row r="108" spans="1:8" ht="28.8" x14ac:dyDescent="0.3">
      <c r="A108" s="24" t="s">
        <v>164</v>
      </c>
      <c r="B108" s="6" t="s">
        <v>165</v>
      </c>
      <c r="C108" s="24"/>
      <c r="D108" s="24"/>
      <c r="E108" s="24"/>
      <c r="F108" s="24"/>
      <c r="G108" s="24"/>
      <c r="H108" s="27" t="s">
        <v>179</v>
      </c>
    </row>
    <row r="109" spans="1:8" x14ac:dyDescent="0.3">
      <c r="A109" s="17"/>
      <c r="B109" s="17"/>
      <c r="C109" s="17"/>
      <c r="D109" s="17"/>
      <c r="E109" s="5" t="s">
        <v>105</v>
      </c>
      <c r="F109" s="5">
        <f>IF((COUNT(C80:C108)&lt;&gt;COUNT(F80:F108)),"", ROUND(SUM(F80:F108),2))</f>
        <v>390000</v>
      </c>
      <c r="G109" s="20" t="str">
        <f>IF((COUNT(C80:C108)&lt;&gt;COUNT(F80:F108)),"Neužpildytos visų objektų kainos", "")</f>
        <v/>
      </c>
      <c r="H109" s="17"/>
    </row>
    <row r="110" spans="1:8" x14ac:dyDescent="0.3">
      <c r="A110" s="17"/>
      <c r="B110" s="17"/>
      <c r="C110" s="5" t="s">
        <v>106</v>
      </c>
      <c r="D110" s="25">
        <v>5</v>
      </c>
      <c r="E110" s="5" t="s">
        <v>107</v>
      </c>
      <c r="F110" s="5">
        <f>IF(OR(F109="",D110=""),"", ROUND(PRODUCT(D110,F109)/100,2))</f>
        <v>19500</v>
      </c>
      <c r="G110" s="20" t="str">
        <f>IF(D110="", "Nurodykite taikomą PVM dydį", "")</f>
        <v/>
      </c>
      <c r="H110" s="17"/>
    </row>
    <row r="111" spans="1:8" x14ac:dyDescent="0.3">
      <c r="A111" s="17"/>
      <c r="B111" s="17"/>
      <c r="C111" s="17"/>
      <c r="D111" s="17"/>
      <c r="E111" s="5" t="s">
        <v>108</v>
      </c>
      <c r="F111" s="5">
        <f>IF(ISBLANK(F110), "", ROUND(SUM(F109:F110),2))</f>
        <v>409500</v>
      </c>
      <c r="G111" s="17"/>
      <c r="H111" s="17"/>
    </row>
  </sheetData>
  <sheetProtection algorithmName="SHA-512" hashValue="+6nn8e/0VYP3O33CzdWLMMJNZzL5XBAjCL3jpmHmrc0tFW50t448Q9NQe1fpoikud1p7mB/4lX8IWcsko5BSJg==" saltValue="vzsS2p1Zr7HuWFj+K33L9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371B-CF3F-4CC9-BE54-3EBD55535974}">
  <dimension ref="A1:A13"/>
  <sheetViews>
    <sheetView topLeftCell="A4" workbookViewId="0">
      <selection activeCell="A6" sqref="A6"/>
    </sheetView>
  </sheetViews>
  <sheetFormatPr defaultColWidth="8.8984375" defaultRowHeight="15.6" x14ac:dyDescent="0.3"/>
  <cols>
    <col min="1" max="1" width="111.09765625" customWidth="1"/>
  </cols>
  <sheetData>
    <row r="1" spans="1:1" ht="27.6" customHeight="1" x14ac:dyDescent="0.3">
      <c r="A1" s="10" t="s">
        <v>166</v>
      </c>
    </row>
    <row r="2" spans="1:1" x14ac:dyDescent="0.3">
      <c r="A2" s="11"/>
    </row>
    <row r="3" spans="1:1" x14ac:dyDescent="0.3">
      <c r="A3" s="12" t="s">
        <v>167</v>
      </c>
    </row>
    <row r="4" spans="1:1" ht="124.2" x14ac:dyDescent="0.3">
      <c r="A4" s="9" t="s">
        <v>168</v>
      </c>
    </row>
    <row r="5" spans="1:1" ht="82.8" x14ac:dyDescent="0.3">
      <c r="A5" s="9" t="s">
        <v>169</v>
      </c>
    </row>
    <row r="6" spans="1:1" ht="69" x14ac:dyDescent="0.3">
      <c r="A6" s="9" t="s">
        <v>170</v>
      </c>
    </row>
    <row r="8" spans="1:1" x14ac:dyDescent="0.3">
      <c r="A8" s="15" t="s">
        <v>171</v>
      </c>
    </row>
    <row r="9" spans="1:1" ht="41.4" x14ac:dyDescent="0.3">
      <c r="A9" s="9" t="s">
        <v>172</v>
      </c>
    </row>
    <row r="10" spans="1:1" ht="69" x14ac:dyDescent="0.3">
      <c r="A10" s="9" t="s">
        <v>173</v>
      </c>
    </row>
    <row r="11" spans="1:1" ht="82.8" x14ac:dyDescent="0.3">
      <c r="A11" s="13" t="s">
        <v>174</v>
      </c>
    </row>
    <row r="12" spans="1:1" ht="41.4" x14ac:dyDescent="0.3">
      <c r="A12" s="9" t="s">
        <v>175</v>
      </c>
    </row>
    <row r="13" spans="1:1" ht="28.2" x14ac:dyDescent="0.3">
      <c r="A13" s="14" t="s">
        <v>176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9" ma:contentTypeDescription="Create a new document." ma:contentTypeScope="" ma:versionID="5bb08d5f84f1b892d84222bcbb5fcbdb">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95dc5205d3fee2f4bc563091c2370db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3022B8-E213-49B2-B17C-117E044F5E4E}">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2.xml><?xml version="1.0" encoding="utf-8"?>
<ds:datastoreItem xmlns:ds="http://schemas.openxmlformats.org/officeDocument/2006/customXml" ds:itemID="{7E2A3D34-A095-463C-9A66-15E8CAC69115}">
  <ds:schemaRefs>
    <ds:schemaRef ds:uri="http://schemas.microsoft.com/sharepoint/v3/contenttype/forms"/>
  </ds:schemaRefs>
</ds:datastoreItem>
</file>

<file path=customXml/itemProps3.xml><?xml version="1.0" encoding="utf-8"?>
<ds:datastoreItem xmlns:ds="http://schemas.openxmlformats.org/officeDocument/2006/customXml" ds:itemID="{1B905474-D146-4E22-AAC6-37B5175EA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Siūlomi įkainiai ir TS</vt:lpstr>
      <vt:lpstr>Bendrieji TS reikalavimai</vt:lpstr>
      <vt:lpstr>'Bendrieji TS reikalavimai'!_Hlk194648796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Rūta Vitkauskienė</cp:lastModifiedBy>
  <cp:revision/>
  <dcterms:created xsi:type="dcterms:W3CDTF">2023-04-04T12:16:45Z</dcterms:created>
  <dcterms:modified xsi:type="dcterms:W3CDTF">2025-07-15T12:45:01Z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