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44\konkursai\2017\EINAMIEJI\NVSPL_Reag. ir priem., skirtų chemin. tyrim. atlikti (SAK-12017)_CVP IS 318579_PK185187_04-12\Issiuntimui\"/>
    </mc:Choice>
  </mc:AlternateContent>
  <bookViews>
    <workbookView xWindow="0" yWindow="0" windowWidth="28800" windowHeight="12435"/>
  </bookViews>
  <sheets>
    <sheet name="1 priedas" sheetId="6" r:id="rId1"/>
    <sheet name="Sheet1" sheetId="10" r:id="rId2"/>
  </sheets>
  <definedNames>
    <definedName name="_xlnm.Print_Area" localSheetId="0">'1 priedas'!$A$4:$M$111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7" i="6" l="1"/>
  <c r="J107" i="6"/>
  <c r="L107" i="6"/>
  <c r="J108" i="6"/>
  <c r="L108" i="6"/>
  <c r="K108" i="6"/>
  <c r="J104" i="6"/>
  <c r="L104" i="6"/>
  <c r="K104" i="6"/>
  <c r="K10" i="6"/>
  <c r="J10" i="6"/>
  <c r="L10" i="6"/>
  <c r="K14" i="6"/>
  <c r="J14" i="6"/>
  <c r="L14" i="6"/>
  <c r="L13" i="6"/>
  <c r="K13" i="6"/>
  <c r="L9" i="6"/>
  <c r="K9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</calcChain>
</file>

<file path=xl/sharedStrings.xml><?xml version="1.0" encoding="utf-8"?>
<sst xmlns="http://schemas.openxmlformats.org/spreadsheetml/2006/main" count="437" uniqueCount="218">
  <si>
    <t>an.gr.</t>
  </si>
  <si>
    <t>33696300-8</t>
  </si>
  <si>
    <t xml:space="preserve">Boro trifluorido ir metanolio kompleksinis tirpalas </t>
  </si>
  <si>
    <t>Kalio sulfatas</t>
  </si>
  <si>
    <t>Filtras (dedamas ant švirkšto -syringe tipo)</t>
  </si>
  <si>
    <t>19500000-1</t>
  </si>
  <si>
    <t>Pirkimo dalies Nr.</t>
  </si>
  <si>
    <t>Pirkimo dalies pavadinimas</t>
  </si>
  <si>
    <t>BVPŽ kodas</t>
  </si>
  <si>
    <t>Vnt. kaina Eur be PVM</t>
  </si>
  <si>
    <t>Vnt. kaina Eur su PVM</t>
  </si>
  <si>
    <t>Oksalo rūgšties dihidratas</t>
  </si>
  <si>
    <t>Standartinis geležies tirpalas</t>
  </si>
  <si>
    <t>Kalio hidrofosfatas</t>
  </si>
  <si>
    <t>Fuksinas</t>
  </si>
  <si>
    <t>Kjeldalio tabletės su vario sulfatu</t>
  </si>
  <si>
    <t>Natrio chloridas</t>
  </si>
  <si>
    <t>Natrio karbonatas, bevandenis</t>
  </si>
  <si>
    <t>Natrio tiosulfatas pentahidratas</t>
  </si>
  <si>
    <t>Standartinis natrio chlorido tirpalas</t>
  </si>
  <si>
    <t>Indikatorius bromtimolio mėlynas</t>
  </si>
  <si>
    <t>Amonio karbonatas</t>
  </si>
  <si>
    <t>Amonio sulfatas</t>
  </si>
  <si>
    <t>Chloraminas T, trihidratas</t>
  </si>
  <si>
    <t>Perchloro rūgštis</t>
  </si>
  <si>
    <t>Acetonitrilas</t>
  </si>
  <si>
    <t>Skirtas HPLC</t>
  </si>
  <si>
    <t>Filtras membraninis</t>
  </si>
  <si>
    <t>Nailoninis (poliamidas), diametras 47 mm, porų dydis 0.45 μm</t>
  </si>
  <si>
    <t>Regeneruotos celiuliozės pagrindu, 25 mm skersmens, porų dydis -  0,45 μm</t>
  </si>
  <si>
    <t>Kalio chloratas</t>
  </si>
  <si>
    <t>Tarpinė (ferulė)</t>
  </si>
  <si>
    <t>Grafitinės, skirtos fiksuoti 0,25 mm diametro kapiliarinę kolonėlę Shimadzu 2010 dujų chromatografo injektoriuje/detektoriuje</t>
  </si>
  <si>
    <t>Lainerio tvirtinimo tarpinės (O-ring)</t>
  </si>
  <si>
    <t>Skirtos fiksuoti lainerį dujų chromatografo Hewlett Packard 6890 serijos GC sistemos garintuve</t>
  </si>
  <si>
    <t xml:space="preserve">2-Propanolis </t>
  </si>
  <si>
    <t>Bario chloridas, dihidratas</t>
  </si>
  <si>
    <t>Hidroksilamino hidrochloridas</t>
  </si>
  <si>
    <t>Izopropanolis</t>
  </si>
  <si>
    <t>Jūros smėlis</t>
  </si>
  <si>
    <t>Išplautas rūgštimi, išdžiovintas, an.gr.</t>
  </si>
  <si>
    <t>Kalio dihidrofosfatas</t>
  </si>
  <si>
    <t>Kalio-natrio tartratas</t>
  </si>
  <si>
    <t>Krakmolas</t>
  </si>
  <si>
    <t>Paliudyta pamatinė  medžiaga - dirvožemis</t>
  </si>
  <si>
    <t>Su amonio azoto, nitrato, nitrito, pH, organinių komponentų, Kjeldalio azoto, bendrojo fosforo, sausųjų medžiagų paliudytomis pamatinėmis vertėmis. Su sertifikatu.</t>
  </si>
  <si>
    <t>Paliudyta pamatinė medžiaga -  drumstumo standartinis tirpalas</t>
  </si>
  <si>
    <t>4 DVF. Su sertifikatu.</t>
  </si>
  <si>
    <t>Paliudyta pamatinė medžiaga -  jungtinis amonio, nitrato ir nitrito tirpalas</t>
  </si>
  <si>
    <t>Paliudyta pamatinė medžiaga - alus</t>
  </si>
  <si>
    <t>Paliudyta pamatinė medžiaga - amonio standartinis tirpalas</t>
  </si>
  <si>
    <t>Koncentracija 0,5 mg/l, pagal NH4+ arba N. Su sertifikatu.</t>
  </si>
  <si>
    <t xml:space="preserve">Paliudyta pamatinė medžiaga - amonio tirpalas </t>
  </si>
  <si>
    <t>Koncentracija 100 mg/l, pagal NH4+. Su sertifikatu.</t>
  </si>
  <si>
    <t>Paliudyta pamatinė medžiaga - asbestas</t>
  </si>
  <si>
    <t>Tinkama nustatymui optiniu mikroskopu,  asbesto koncentracija priklauso nuo gamintojo partijos. Su sertifikatu.</t>
  </si>
  <si>
    <t>Paliudyta pamatinė medžiaga - Bendrojo azoto tirpalas</t>
  </si>
  <si>
    <t>Koncentracija 100- 200 mg/l N. Su sertifikatu.</t>
  </si>
  <si>
    <t>Paliudyta pamatinė medžiaga - bendros ištirpusios medžiagos arba sausa liekana po išgarinimo ir išdžiovinimo</t>
  </si>
  <si>
    <t>Paliudyta pamatinė medžiaga - chlorido tirpalas</t>
  </si>
  <si>
    <t>Paliudyta pamatinė medžiaga - Chromo (VI) tirpalas</t>
  </si>
  <si>
    <t>Koncentracija  10-200 μg/l. Su sertifikatu.</t>
  </si>
  <si>
    <t>Paliudyta pamatinė medžiaga - fenolio tirpalas</t>
  </si>
  <si>
    <t>Skirta nustatyti 4-AAP metodu, koncentracija 0,06-5 mg/l. Su sertifikatu.</t>
  </si>
  <si>
    <t>Paliudyta pamatinė medžiaga - Formaldehidas</t>
  </si>
  <si>
    <t xml:space="preserve"> 1000 μg/ml</t>
  </si>
  <si>
    <t>Paliudyta pamatinė medžiaga - ištirpusio deguonies tirpalas</t>
  </si>
  <si>
    <t>Koncentracija priklauso nuo gamintojo partijos. Su sertifikatu.</t>
  </si>
  <si>
    <t>Paliudyta pamatinė medžiaga - jungtinis amonio azoto, nitrato ir ortofosfato standartinis  tirpalas</t>
  </si>
  <si>
    <t>Koncentracijos:  amonio azotas - 1-20 mg/l, nitratas -  2-25 mg/l, ortofosfatas - 0,5-5 mg/l. Su sertifikatu.</t>
  </si>
  <si>
    <t xml:space="preserve">Paliudyta pamatinė medžiaga - jungtinis Kjeldalio azoto, bendrojo azoto ir bendrojo fosforo standartinis tirpalas </t>
  </si>
  <si>
    <t>Koncentracijos: Kjeldalio azotas - 1-15 mg/l, bendrasis azotas -  1-20 mg/l, bendrasis fosforas - 0,5-5 mg/l. Su sertifikatu.</t>
  </si>
  <si>
    <t>Paliudyta pamatinė medžiaga - laisvojo chloro tirpalas</t>
  </si>
  <si>
    <t>Koncentracija  0,5-3 mg/l. Su sertifikatu.</t>
  </si>
  <si>
    <t>Paliudyta pamatinė medžiaga - medus</t>
  </si>
  <si>
    <t>Paliudyta pamatinė medžiaga - mėsa</t>
  </si>
  <si>
    <t xml:space="preserve"> Drėgmė, Azotas; Riebalai; Pelenai, Chloridas. Su sertifikatu.</t>
  </si>
  <si>
    <t xml:space="preserve">Paliudyta pamatinė medžiaga - mėsos produkto pagrindu </t>
  </si>
  <si>
    <t>Paliudyta pamatinė medžiaga - nitrato tirpalas</t>
  </si>
  <si>
    <t>Koncentracija 200-500 mg/l. Su sertifikatu.</t>
  </si>
  <si>
    <t>Paliudyta pamatinė medžiaga - nitrito tirpalas</t>
  </si>
  <si>
    <t>Koncentracija 10-100 mg/l, pagal N. Su sertifikatu.</t>
  </si>
  <si>
    <t>Paliudyta pamatinė medžiaga - pH 7 buferinis tirpalas</t>
  </si>
  <si>
    <t>pH 7. Su sertifikatu.</t>
  </si>
  <si>
    <t>Paliudyta pamatinė medžiaga - pH tirpalas</t>
  </si>
  <si>
    <t>pH 5-10. Su sertifikatu.</t>
  </si>
  <si>
    <t>Paliudyta pamatinė medžiaga - riebalų tirpalas</t>
  </si>
  <si>
    <t>Skirta gravimetrinei analizei, koncentracija 20-200 mg/l. Su sertifikatu.</t>
  </si>
  <si>
    <t>Paliudyta pamatinė medžiaga - spalvos tirpalas</t>
  </si>
  <si>
    <t>Paliudyta pamatinė medžiaga - žuvies pasta</t>
  </si>
  <si>
    <t>Drėgmė, Azotas; Riebalai; Pelenai, Chloridas. Su sertifikatu.</t>
  </si>
  <si>
    <t>Paliudyta pamatinė medžiaga -BDS tirpalas</t>
  </si>
  <si>
    <t>Koncentracija 5-10 mg/l O2. Su sertifikatu.</t>
  </si>
  <si>
    <t>Paliudyta pamatinė medžiaga -Kjeldalio azoto tirpalas</t>
  </si>
  <si>
    <t>Paliudyta pamatinė medžiaga -nitrito tirpalas</t>
  </si>
  <si>
    <t>Koncentracija  apie 0,1 - 1 mg/l, pagal N. Su sertifikatu.</t>
  </si>
  <si>
    <t xml:space="preserve">Plėvelė bendros migracijos nustatymui </t>
  </si>
  <si>
    <t>Standartinis spalvos tirpalas</t>
  </si>
  <si>
    <t>Antgaliai automatinėm pipetėm</t>
  </si>
  <si>
    <t>TIP 10 000 µl, tinkanti Orange Scientific automatinėm pipetėm</t>
  </si>
  <si>
    <t>38437000-7</t>
  </si>
  <si>
    <t>TIP 1000-5000 µl, tinkanti Orange Scientific automatinėm pipetėm</t>
  </si>
  <si>
    <t>Atsarginės adatos DC švirkštui</t>
  </si>
  <si>
    <t>N9302226, N1/25M-5/063, tinkančiosS Perkin Elmer švirkštui</t>
  </si>
  <si>
    <t>33141310-6</t>
  </si>
  <si>
    <t>Švirkštas</t>
  </si>
  <si>
    <t xml:space="preserve">Švirkštas </t>
  </si>
  <si>
    <t>Mėgintuvėlis</t>
  </si>
  <si>
    <t>33192500-7</t>
  </si>
  <si>
    <t xml:space="preserve">HC lempa mangano </t>
  </si>
  <si>
    <t>Shimadzu firmos spektrometrui AA - 6800</t>
  </si>
  <si>
    <t>38433000-9</t>
  </si>
  <si>
    <t>Standartinis mišinys tabako analizei</t>
  </si>
  <si>
    <t>Gintaro (sukcininė) rūgštis</t>
  </si>
  <si>
    <t>Vandenilio peroksidas</t>
  </si>
  <si>
    <t>Koncentracija 30 %, an.gr.</t>
  </si>
  <si>
    <t>Geležies chloridas (III) heksahidratas</t>
  </si>
  <si>
    <t>Aliuminio sulfatas, (Al2 (SO4)3 x 18H2O)</t>
  </si>
  <si>
    <t>Amonio fluoridas</t>
  </si>
  <si>
    <t>Dinatrio vandenilio fosfatas</t>
  </si>
  <si>
    <t xml:space="preserve">Kadmio sulfatas </t>
  </si>
  <si>
    <t>Grynumas ≥98,7 %</t>
  </si>
  <si>
    <t>Kalio nitritas</t>
  </si>
  <si>
    <t>Mikrokristalinė celiuliozė</t>
  </si>
  <si>
    <t>Skirta plonasluoksnei chromatografijai</t>
  </si>
  <si>
    <t>Standartinis amonio rodanido tirpalas</t>
  </si>
  <si>
    <t xml:space="preserve">Bario difenilamino sulfonatas </t>
  </si>
  <si>
    <t>Etilendiamino tetraacto rūgštis (EDTA)</t>
  </si>
  <si>
    <t>Standartinis fluorido tirpalas</t>
  </si>
  <si>
    <t xml:space="preserve">Natrio dietilditiokarbamatas </t>
  </si>
  <si>
    <t>Diizodecil ftalatas</t>
  </si>
  <si>
    <t xml:space="preserve">Grynumas  ≥99 %. Skirtas dujų chromatografijai </t>
  </si>
  <si>
    <t>Tioacetamidas</t>
  </si>
  <si>
    <t xml:space="preserve"> Sunkiųjų metalų nustatymui, grynumas ≥99 % (RT)</t>
  </si>
  <si>
    <t>Lantano (III) oksidas</t>
  </si>
  <si>
    <t>Grynumas ≥99,99 %</t>
  </si>
  <si>
    <t>p-dimetilamino benzaldehidas</t>
  </si>
  <si>
    <t>Metanilo geltonas</t>
  </si>
  <si>
    <t>Lantano nitratas, La(NO3)3xH2O</t>
  </si>
  <si>
    <t>Indikatorius kalceinas (C30H26N2O13)</t>
  </si>
  <si>
    <t>Skirtas kalcio nustatymui, an.gr.</t>
  </si>
  <si>
    <t>Standartinis kalio permanganato tirpalas</t>
  </si>
  <si>
    <t>Koncentracija 0,01 mol/l, ampulė</t>
  </si>
  <si>
    <t>Vario sulfatas heksahidratas</t>
  </si>
  <si>
    <t>Natrio dihidrofosfatas</t>
  </si>
  <si>
    <t>2,6-dimetilfenolis</t>
  </si>
  <si>
    <t>Nesusikristalizavęs, an.gr.</t>
  </si>
  <si>
    <t>p-nitroanilinas</t>
  </si>
  <si>
    <t>20 %  metanolio tirpale</t>
  </si>
  <si>
    <t>Sorbciniai vamzdeliai</t>
  </si>
  <si>
    <t>33793000-5</t>
  </si>
  <si>
    <t>Kamšteliai sorbciniams vamzdeliams</t>
  </si>
  <si>
    <t>vnt.</t>
  </si>
  <si>
    <t>Trumpalaikio saugojimo, su tarpinėmis, skirti Shimadzu termodesorbcijos įrenginio TD-20 sorbciniams vamzdeliams, to pačio gamintojo,  tinkamos naudoti su sorbciniais vamzdeliais (esančiais 100 pozicijoje)</t>
  </si>
  <si>
    <t>Paliudyta pamatinė  medžiaga benzilparabenas</t>
  </si>
  <si>
    <t>Kalio heksacianoferatas (II)x3H2O  (Geltonoji kraujo druska)</t>
  </si>
  <si>
    <t>Sausų medžiagų (angl. total solids arba total dissolved solids) koncentracija 100-2000 mg/l  (išgarinus ir išdžiovinus 105 - 180°C temp.). Su neapibrėžtimi. Su sertifikatu.</t>
  </si>
  <si>
    <t>Fenilhidrazinas</t>
  </si>
  <si>
    <t xml:space="preserve"> Koncentracija 1 g/l, paskirtis- jonų mainų (IC) standartinis tirpalas. Sertifikuota paliudyta vertė su neapibrėžtimi. </t>
  </si>
  <si>
    <t>Koncentracijos: azotas 14,2±0,4; pelenai 4,51±0,19, riebalai 8,99±0,2 ir kt. Su sertifikatu (lygiavertė ERM-BB384).</t>
  </si>
  <si>
    <t>Medus su žinoma diastazės aktyvumo ir drėgnio verte. Su sertifikatu. Diastazės aktyvumas turi būti ne mažesnis nei 8 Šadės (Gotės) vienetai.</t>
  </si>
  <si>
    <t>Mato vienetas</t>
  </si>
  <si>
    <t xml:space="preserve">Koncentracijos: amonis 0,1-1 mg/l, nitratas 3-60 mg/l, nitritas 0,1-1 mg/l. Su sertifikatu. </t>
  </si>
  <si>
    <t xml:space="preserve">Graduotas, 10 ml talpos, su šlifiniu galu (14/23) ir kamšteliais. </t>
  </si>
  <si>
    <t>an.gr. Fasuotėje ne daugiau 1000 vnt.</t>
  </si>
  <si>
    <t xml:space="preserve">Spalvos koncentracija 10-100 mg/l Pt-Co. Su sertifikatu. </t>
  </si>
  <si>
    <t>g</t>
  </si>
  <si>
    <t>ml</t>
  </si>
  <si>
    <t>kg</t>
  </si>
  <si>
    <t>l</t>
  </si>
  <si>
    <t>amp.</t>
  </si>
  <si>
    <t>pak.</t>
  </si>
  <si>
    <t>ml.</t>
  </si>
  <si>
    <t>mg</t>
  </si>
  <si>
    <t>fasuotė</t>
  </si>
  <si>
    <t>Alus su žinoma alkoholio (tūrio), pradinio ekstrakto, pH ir spalvos verte. Su sertifikatu. Alkoholio vertė turi būti ne mažesnė nei 4 % (tūrio). Fasuotė 330 ml.</t>
  </si>
  <si>
    <t>an.gr. Fasuotėje ne mažiau 100 g.</t>
  </si>
  <si>
    <t xml:space="preserve"> (Fe(NO3)3 koncentracija 1 g/l  (2 % azoto rūgštyje). Fasuotėje ne daugiau 500 ml.</t>
  </si>
  <si>
    <t>an.gr. Fasuotėje ne daugiau 250 g.</t>
  </si>
  <si>
    <t>an.gr. Fasuotėje ne daugiau 1 kg.</t>
  </si>
  <si>
    <t>Grynumas 99,0 - 100,5 %. Fasuotėje ne daugiau 500 g.</t>
  </si>
  <si>
    <t>Koncentracija 0,02 mol/l. Fasuotėje ne daugiau 500 ml</t>
  </si>
  <si>
    <t>an.gr. Fasuotėje ne daugiau 25 g.</t>
  </si>
  <si>
    <t>an.gr. Fasuotėje ne daugiau 100 g.</t>
  </si>
  <si>
    <t>an.gr. Fasuotėje ne daugiau 50 g.</t>
  </si>
  <si>
    <t>an.gr. Fasuotėje ne daugiau 1 l.</t>
  </si>
  <si>
    <t>Grynumas ≥99 %. Fasuotėje ne daugiau 1 kg.</t>
  </si>
  <si>
    <t>Be sulfato jonų, an.gr. Fasuotėje ne daugiau 100 g</t>
  </si>
  <si>
    <t>Grynumas ≥99 %. Fasuotėje ne daugiau 250 g.</t>
  </si>
  <si>
    <t>Koncentracija 50 mg/l. Su sertifikatu.</t>
  </si>
  <si>
    <t>Paliudyta pamatinė medžiaga, turinti sertifikatą su neapibrėžtimi. Fasuotėje ne mažiau 1000 mg.</t>
  </si>
  <si>
    <r>
      <t>Paliudyta pamatinė medžiaga  bendros migracijos nustatymui į 95 % etanolį , apie 10 dm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 Fasuotė 8 dm</t>
    </r>
    <r>
      <rPr>
        <vertAlign val="superscript"/>
        <sz val="11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</t>
    </r>
  </si>
  <si>
    <t>Platinos koncentracija 500 mgPt/l. Fasuotėje 16 ampulių po 10 ml.</t>
  </si>
  <si>
    <t xml:space="preserve">Nekondicionuoti, skirti Shimadzu termodesorbcijos įrenginiui TD-20, stikliniai/metaliniai, sorbentas - Tenax TA, dalelių dydis - 35/60 mesh, matmenys - 1/4", diametras x 3 1/2" </t>
  </si>
  <si>
    <t>Supaprastinto atviro konkurso sąlygų 1 priedas</t>
  </si>
  <si>
    <t>Reagentų ir priemonių, skirtų cheminiams tyrimams atlikti, techninė specifikacija</t>
  </si>
  <si>
    <t>Techninė specifikacija</t>
  </si>
  <si>
    <t>Maksimalus orientacinis kiekis</t>
  </si>
  <si>
    <t>Tiekėjo siūlomos prekės techninių reikalavimų reikšmė
(tiekėjas turi nurodyti tikslius dydžius, medžiagas, išmatavimus ir pan.)</t>
  </si>
  <si>
    <t>Suma Eur be PVM (maks. orient. kiekiui)</t>
  </si>
  <si>
    <t>Suma Eur su PVM (maks. orient. kiekiui)</t>
  </si>
  <si>
    <t>PVM tarifas (%)</t>
  </si>
  <si>
    <t>Stiklinis, tūris 10 µl, su tefloniniu stūmoklio galu, adata 50 mm-23S, tinkamas Shimadzu AOC 5000 serijos automatiniam mėginių įvedimo įrenginiui (autosampler). Adatos ilgis 51 mm</t>
  </si>
  <si>
    <t xml:space="preserve"> 2.5 ml talpa, nepralaidus dujoms, dujinių mėginių įvedimui, tinkamas Shimadzu AOC 5000 serijos automatiniam mėginių įvedimo įrenginiui (autosampler). Adatos ilgis 60 mm, ID 28.</t>
  </si>
  <si>
    <t>Švirkštas PE dujinio chromatografo autosampleriui, tinkantis Perkin Elmer DC (markė AutoSystem XL). Švirkštas skirtas autosampleriui, švirkšto tūris 5 µl, adatos ilgis 7 cm.</t>
  </si>
  <si>
    <t>Koncentracija 0,1 mol/l , ampulė. Koncentratas reikalingas paruošti 0,5 l arba 1 l tūrio tirpalui. Arba gali būti Amonio rodanido tirpalas 100 arba 1000 mg/l koncentracijos.</t>
  </si>
  <si>
    <t>Orange Scientific kat.Nr. 3556420,
 pak. 200vnt., kaina be PVM- 54.00Eur; Kaina su PVM - 65.34</t>
  </si>
  <si>
    <t>Orange Scientific kat.Nr. 3550105,
pak. 250vnt. kaina be PVM- 34.50Eur; Kaina su PVM - 41.745Eur</t>
  </si>
  <si>
    <t>TIP 1000-5000 µl, tinkanti Orange Scientific automatinėm pipetėms</t>
  </si>
  <si>
    <t>TIP 10 000 µl, tinkanti Orange Scientific automatinėm pipetėms</t>
  </si>
  <si>
    <t xml:space="preserve">Macherey-Nagel, p.n. 729031, pakuotė 100 vnt., pakuotės kaina Eur be PVM - 91,50 Eur, kaina Eur su PVM 110,72  </t>
  </si>
  <si>
    <t xml:space="preserve">Shimadzu, p.n. 221-75175-03, pakuotė 1 vnt., pakuotės kaina Eur be PVM - 49,98 Eur, kaina Eur su PVM 60,48  </t>
  </si>
  <si>
    <t xml:space="preserve"> Shimadzu, p.n. 221-75179-01, pakuotė 1 vnt., pakuotės kaina Eur be PVM - 169,40 Eur, kaina Eur su PVM 204,97  </t>
  </si>
  <si>
    <t xml:space="preserve">Shimadzu, p.n. 221-32126-05, pakuotė 10 vnt., pakuotės kaina Eur be PVM - 30,70 Eur, kaina Eur su PVM 37,15  </t>
  </si>
  <si>
    <t xml:space="preserve"> Shimadzu, p.n. 200-38422-13 CA, pakuotė 1 vnt., pakuotės kaina Eur be PVM - 310,00  Eur, kaina Eur su PVM 375,10</t>
  </si>
  <si>
    <t xml:space="preserve">Restek, p.n. 24062, pakuotė 10 vnt., pakuotės kaina Eur be PVM - 868,00 Eur, kaina Eur su PVM 37,15  </t>
  </si>
  <si>
    <t>Gamintojas ir gamintojo katalogo Nr., gamintojo fasuotė, fasuotės (pakuotės) kaina Eur be PVM/ Eur su PVM</t>
  </si>
  <si>
    <t xml:space="preserve">Shimadzu, p.n. 223-54617-41, pakuotė 20 vnt., pakuotės kaina Eur be PVM - 480,00 Eur, kaina Eur su PVM 580,50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</si>
</sst>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L_t"/>
    <numFmt numFmtId="165" formatCode="0.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u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164" fontId="3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3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49" fontId="3" fillId="0" borderId="1" xfId="2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165" fontId="3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0" xfId="0" applyFont="1"/>
    <xf numFmtId="0" fontId="6" fillId="2" borderId="1" xfId="2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2" borderId="1" xfId="2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65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>
      <alignment horizontal="left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2" fontId="3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A104" zoomScale="90" zoomScaleNormal="90" workbookViewId="0">
      <selection activeCell="J108" sqref="J108"/>
    </sheetView>
  </sheetViews>
  <sheetFormatPr defaultRowHeight="15" x14ac:dyDescent="0.25"/>
  <cols>
    <col min="1" max="1" width="8" customWidth="1"/>
    <col min="2" max="2" width="19.140625" customWidth="1"/>
    <col min="3" max="3" width="14.140625" customWidth="1"/>
    <col min="4" max="4" width="29.42578125" style="33" customWidth="1"/>
    <col min="5" max="5" width="30.85546875" style="33" customWidth="1"/>
    <col min="6" max="6" width="10.85546875" style="33" customWidth="1"/>
    <col min="7" max="7" width="12.42578125" style="39" customWidth="1"/>
    <col min="8" max="8" width="9.140625" customWidth="1"/>
    <col min="9" max="9" width="7.140625" customWidth="1"/>
    <col min="10" max="10" width="8.85546875" customWidth="1"/>
    <col min="11" max="11" width="10.5703125" customWidth="1"/>
    <col min="12" max="12" width="13.5703125" customWidth="1"/>
    <col min="13" max="13" width="37.140625" customWidth="1"/>
  </cols>
  <sheetData>
    <row r="1" spans="1:13" x14ac:dyDescent="0.25">
      <c r="A1" s="64" t="s">
        <v>194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3" spans="1:13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5.75" x14ac:dyDescent="0.25">
      <c r="A4" s="63" t="s">
        <v>195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5.75" x14ac:dyDescent="0.25">
      <c r="A5" s="19"/>
      <c r="B5" s="19"/>
      <c r="C5" s="19"/>
      <c r="D5" s="30"/>
      <c r="E5" s="30"/>
      <c r="F5" s="30"/>
      <c r="G5" s="43"/>
      <c r="H5" s="19"/>
      <c r="I5" s="19"/>
      <c r="J5" s="19"/>
      <c r="K5" s="19"/>
      <c r="L5" s="19"/>
      <c r="M5" s="19"/>
    </row>
    <row r="6" spans="1:13" ht="194.25" customHeight="1" x14ac:dyDescent="0.25">
      <c r="A6" s="1" t="s">
        <v>6</v>
      </c>
      <c r="B6" s="2" t="s">
        <v>7</v>
      </c>
      <c r="C6" s="2" t="s">
        <v>8</v>
      </c>
      <c r="D6" s="41" t="s">
        <v>196</v>
      </c>
      <c r="E6" s="41" t="s">
        <v>198</v>
      </c>
      <c r="F6" s="1" t="s">
        <v>161</v>
      </c>
      <c r="G6" s="3" t="s">
        <v>197</v>
      </c>
      <c r="H6" s="4" t="s">
        <v>9</v>
      </c>
      <c r="I6" s="4" t="s">
        <v>201</v>
      </c>
      <c r="J6" s="4" t="s">
        <v>10</v>
      </c>
      <c r="K6" s="4" t="s">
        <v>199</v>
      </c>
      <c r="L6" s="4" t="s">
        <v>200</v>
      </c>
      <c r="M6" s="41" t="s">
        <v>216</v>
      </c>
    </row>
    <row r="7" spans="1:13" ht="15.75" x14ac:dyDescent="0.25">
      <c r="A7" s="42">
        <v>1</v>
      </c>
      <c r="B7" s="42">
        <v>2</v>
      </c>
      <c r="C7" s="5">
        <v>3</v>
      </c>
      <c r="D7" s="6">
        <v>4</v>
      </c>
      <c r="E7" s="5">
        <v>5</v>
      </c>
      <c r="F7" s="5">
        <v>6</v>
      </c>
      <c r="G7" s="40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6">
        <v>13</v>
      </c>
    </row>
    <row r="8" spans="1:13" s="36" customFormat="1" ht="64.5" hidden="1" customHeight="1" x14ac:dyDescent="0.25">
      <c r="A8" s="34">
        <v>1</v>
      </c>
      <c r="B8" s="9" t="s">
        <v>27</v>
      </c>
      <c r="C8" s="9" t="s">
        <v>5</v>
      </c>
      <c r="D8" s="9" t="s">
        <v>28</v>
      </c>
      <c r="E8" s="9"/>
      <c r="F8" s="22" t="s">
        <v>152</v>
      </c>
      <c r="G8" s="44">
        <v>100</v>
      </c>
      <c r="H8" s="13"/>
      <c r="I8" s="35"/>
      <c r="J8" s="13"/>
      <c r="K8" s="13"/>
      <c r="L8" s="13"/>
      <c r="M8" s="13"/>
    </row>
    <row r="9" spans="1:13" s="36" customFormat="1" ht="51.75" customHeight="1" x14ac:dyDescent="0.25">
      <c r="A9" s="34">
        <f>A8+1</f>
        <v>2</v>
      </c>
      <c r="B9" s="9" t="s">
        <v>4</v>
      </c>
      <c r="C9" s="9" t="s">
        <v>5</v>
      </c>
      <c r="D9" s="50" t="s">
        <v>29</v>
      </c>
      <c r="E9" s="9" t="s">
        <v>29</v>
      </c>
      <c r="F9" s="22" t="s">
        <v>152</v>
      </c>
      <c r="G9" s="45">
        <v>500</v>
      </c>
      <c r="H9" s="51">
        <v>0.91500000000000004</v>
      </c>
      <c r="I9" s="35">
        <v>21</v>
      </c>
      <c r="J9" s="51">
        <v>1.1071500000000001</v>
      </c>
      <c r="K9" s="13">
        <f>H9*G9</f>
        <v>457.5</v>
      </c>
      <c r="L9" s="13">
        <f>J9*G9</f>
        <v>553.57500000000005</v>
      </c>
      <c r="M9" s="13" t="s">
        <v>210</v>
      </c>
    </row>
    <row r="10" spans="1:13" s="61" customFormat="1" ht="87" customHeight="1" x14ac:dyDescent="0.25">
      <c r="A10" s="59">
        <f t="shared" ref="A10:A73" si="0">A9+1</f>
        <v>3</v>
      </c>
      <c r="B10" s="22" t="s">
        <v>31</v>
      </c>
      <c r="C10" s="22" t="s">
        <v>5</v>
      </c>
      <c r="D10" s="22" t="s">
        <v>32</v>
      </c>
      <c r="E10" s="22" t="s">
        <v>32</v>
      </c>
      <c r="F10" s="22" t="s">
        <v>152</v>
      </c>
      <c r="G10" s="45">
        <v>10</v>
      </c>
      <c r="H10" s="58">
        <v>3.07</v>
      </c>
      <c r="I10" s="60">
        <v>21</v>
      </c>
      <c r="J10" s="58">
        <f>H10*1.21</f>
        <v>3.7146999999999997</v>
      </c>
      <c r="K10" s="58">
        <f>H10*10</f>
        <v>30.7</v>
      </c>
      <c r="L10" s="58">
        <f>J10*10</f>
        <v>37.146999999999998</v>
      </c>
      <c r="M10" s="58" t="s">
        <v>213</v>
      </c>
    </row>
    <row r="11" spans="1:13" s="61" customFormat="1" ht="74.25" hidden="1" customHeight="1" x14ac:dyDescent="0.25">
      <c r="A11" s="59">
        <f t="shared" si="0"/>
        <v>4</v>
      </c>
      <c r="B11" s="22" t="s">
        <v>33</v>
      </c>
      <c r="C11" s="22" t="s">
        <v>5</v>
      </c>
      <c r="D11" s="22" t="s">
        <v>34</v>
      </c>
      <c r="E11" s="22"/>
      <c r="F11" s="22" t="s">
        <v>152</v>
      </c>
      <c r="G11" s="45">
        <v>30</v>
      </c>
      <c r="H11" s="58"/>
      <c r="I11" s="60"/>
      <c r="J11" s="58"/>
      <c r="K11" s="58"/>
      <c r="L11" s="58"/>
      <c r="M11" s="58"/>
    </row>
    <row r="12" spans="1:13" s="61" customFormat="1" ht="53.25" hidden="1" customHeight="1" x14ac:dyDescent="0.25">
      <c r="A12" s="59">
        <f t="shared" si="0"/>
        <v>5</v>
      </c>
      <c r="B12" s="56" t="s">
        <v>102</v>
      </c>
      <c r="C12" s="31" t="s">
        <v>104</v>
      </c>
      <c r="D12" s="56" t="s">
        <v>103</v>
      </c>
      <c r="E12" s="56"/>
      <c r="F12" s="22" t="s">
        <v>152</v>
      </c>
      <c r="G12" s="44">
        <v>3</v>
      </c>
      <c r="H12" s="58"/>
      <c r="I12" s="60"/>
      <c r="J12" s="58"/>
      <c r="K12" s="58"/>
      <c r="L12" s="58"/>
      <c r="M12" s="58"/>
    </row>
    <row r="13" spans="1:13" s="52" customFormat="1" ht="128.25" customHeight="1" x14ac:dyDescent="0.25">
      <c r="A13" s="27">
        <f t="shared" si="0"/>
        <v>6</v>
      </c>
      <c r="B13" s="22" t="s">
        <v>105</v>
      </c>
      <c r="C13" s="31" t="s">
        <v>104</v>
      </c>
      <c r="D13" s="22" t="s">
        <v>202</v>
      </c>
      <c r="E13" s="22" t="s">
        <v>202</v>
      </c>
      <c r="F13" s="22" t="s">
        <v>152</v>
      </c>
      <c r="G13" s="46">
        <v>5</v>
      </c>
      <c r="H13" s="62">
        <v>49.98</v>
      </c>
      <c r="I13" s="54">
        <v>21</v>
      </c>
      <c r="J13" s="62">
        <v>60.48</v>
      </c>
      <c r="K13" s="62">
        <f>H13*G13</f>
        <v>249.89999999999998</v>
      </c>
      <c r="L13" s="62">
        <f>J13*G13</f>
        <v>302.39999999999998</v>
      </c>
      <c r="M13" s="58" t="s">
        <v>211</v>
      </c>
    </row>
    <row r="14" spans="1:13" s="52" customFormat="1" ht="125.25" customHeight="1" x14ac:dyDescent="0.25">
      <c r="A14" s="27">
        <f t="shared" si="0"/>
        <v>7</v>
      </c>
      <c r="B14" s="22" t="s">
        <v>105</v>
      </c>
      <c r="C14" s="22" t="s">
        <v>104</v>
      </c>
      <c r="D14" s="22" t="s">
        <v>203</v>
      </c>
      <c r="E14" s="22" t="s">
        <v>203</v>
      </c>
      <c r="F14" s="22" t="s">
        <v>152</v>
      </c>
      <c r="G14" s="46">
        <v>3</v>
      </c>
      <c r="H14" s="62">
        <v>169.4</v>
      </c>
      <c r="I14" s="54">
        <v>21</v>
      </c>
      <c r="J14" s="62">
        <f>H14*1.21</f>
        <v>204.97399999999999</v>
      </c>
      <c r="K14" s="62">
        <f>H14*G14</f>
        <v>508.20000000000005</v>
      </c>
      <c r="L14" s="62">
        <f>J14*G14</f>
        <v>614.92200000000003</v>
      </c>
      <c r="M14" s="58" t="s">
        <v>212</v>
      </c>
    </row>
    <row r="15" spans="1:13" s="52" customFormat="1" ht="126" hidden="1" customHeight="1" x14ac:dyDescent="0.25">
      <c r="A15" s="27">
        <f t="shared" si="0"/>
        <v>8</v>
      </c>
      <c r="B15" s="56" t="s">
        <v>106</v>
      </c>
      <c r="C15" s="22" t="s">
        <v>104</v>
      </c>
      <c r="D15" s="56" t="s">
        <v>204</v>
      </c>
      <c r="E15" s="56"/>
      <c r="F15" s="22" t="s">
        <v>152</v>
      </c>
      <c r="G15" s="44">
        <v>1</v>
      </c>
      <c r="H15" s="62"/>
      <c r="I15" s="54"/>
      <c r="J15" s="62"/>
      <c r="K15" s="62"/>
      <c r="L15" s="62"/>
      <c r="M15" s="62"/>
    </row>
    <row r="16" spans="1:13" ht="129" hidden="1" customHeight="1" x14ac:dyDescent="0.25">
      <c r="A16" s="18">
        <f t="shared" si="0"/>
        <v>9</v>
      </c>
      <c r="B16" s="9" t="s">
        <v>107</v>
      </c>
      <c r="C16" s="8" t="s">
        <v>108</v>
      </c>
      <c r="D16" s="9" t="s">
        <v>163</v>
      </c>
      <c r="E16" s="9"/>
      <c r="F16" s="22" t="s">
        <v>152</v>
      </c>
      <c r="G16" s="44">
        <v>50</v>
      </c>
      <c r="H16" s="15"/>
      <c r="I16" s="21"/>
      <c r="J16" s="15"/>
      <c r="K16" s="15"/>
      <c r="L16" s="15"/>
      <c r="M16" s="15"/>
    </row>
    <row r="17" spans="1:14" ht="79.5" hidden="1" customHeight="1" x14ac:dyDescent="0.25">
      <c r="A17" s="18">
        <f t="shared" si="0"/>
        <v>10</v>
      </c>
      <c r="B17" s="12" t="s">
        <v>11</v>
      </c>
      <c r="C17" s="9" t="s">
        <v>1</v>
      </c>
      <c r="D17" s="12" t="s">
        <v>176</v>
      </c>
      <c r="E17" s="12"/>
      <c r="F17" s="31" t="s">
        <v>166</v>
      </c>
      <c r="G17" s="44">
        <v>500</v>
      </c>
      <c r="H17" s="24"/>
      <c r="I17" s="8"/>
      <c r="J17" s="24"/>
      <c r="K17" s="24"/>
      <c r="L17" s="24"/>
      <c r="M17" s="24"/>
    </row>
    <row r="18" spans="1:14" ht="100.5" hidden="1" customHeight="1" x14ac:dyDescent="0.25">
      <c r="A18" s="18">
        <f t="shared" si="0"/>
        <v>11</v>
      </c>
      <c r="B18" s="12" t="s">
        <v>12</v>
      </c>
      <c r="C18" s="9" t="s">
        <v>1</v>
      </c>
      <c r="D18" s="12" t="s">
        <v>177</v>
      </c>
      <c r="E18" s="12"/>
      <c r="F18" s="22" t="s">
        <v>167</v>
      </c>
      <c r="G18" s="44">
        <v>1500</v>
      </c>
      <c r="H18" s="24"/>
      <c r="I18" s="15"/>
      <c r="J18" s="24"/>
      <c r="K18" s="24"/>
      <c r="L18" s="24"/>
      <c r="M18" s="24"/>
      <c r="N18" s="23"/>
    </row>
    <row r="19" spans="1:14" ht="57" hidden="1" customHeight="1" x14ac:dyDescent="0.25">
      <c r="A19" s="18">
        <f t="shared" si="0"/>
        <v>12</v>
      </c>
      <c r="B19" s="12" t="s">
        <v>13</v>
      </c>
      <c r="C19" s="9" t="s">
        <v>1</v>
      </c>
      <c r="D19" s="12" t="s">
        <v>178</v>
      </c>
      <c r="E19" s="12"/>
      <c r="F19" s="31" t="s">
        <v>166</v>
      </c>
      <c r="G19" s="44">
        <v>500</v>
      </c>
      <c r="H19" s="15"/>
      <c r="I19" s="8"/>
      <c r="J19" s="24"/>
      <c r="K19" s="24"/>
      <c r="L19" s="24"/>
      <c r="M19" s="24"/>
    </row>
    <row r="20" spans="1:14" ht="59.25" hidden="1" customHeight="1" x14ac:dyDescent="0.25">
      <c r="A20" s="18">
        <f t="shared" si="0"/>
        <v>13</v>
      </c>
      <c r="B20" s="12" t="s">
        <v>14</v>
      </c>
      <c r="C20" s="9" t="s">
        <v>1</v>
      </c>
      <c r="D20" s="12" t="s">
        <v>0</v>
      </c>
      <c r="E20" s="12"/>
      <c r="F20" s="31" t="s">
        <v>166</v>
      </c>
      <c r="G20" s="44">
        <v>25</v>
      </c>
      <c r="H20" s="24"/>
      <c r="I20" s="8"/>
      <c r="J20" s="24"/>
      <c r="K20" s="24"/>
      <c r="L20" s="24"/>
      <c r="M20" s="24"/>
    </row>
    <row r="21" spans="1:14" ht="66.75" hidden="1" customHeight="1" x14ac:dyDescent="0.25">
      <c r="A21" s="18">
        <f t="shared" si="0"/>
        <v>14</v>
      </c>
      <c r="B21" s="12" t="s">
        <v>15</v>
      </c>
      <c r="C21" s="9" t="s">
        <v>1</v>
      </c>
      <c r="D21" s="12" t="s">
        <v>164</v>
      </c>
      <c r="E21" s="12"/>
      <c r="F21" s="32" t="s">
        <v>152</v>
      </c>
      <c r="G21" s="44">
        <v>4000</v>
      </c>
      <c r="H21" s="24"/>
      <c r="I21" s="8"/>
      <c r="J21" s="24"/>
      <c r="K21" s="24"/>
      <c r="L21" s="24"/>
      <c r="M21" s="24"/>
    </row>
    <row r="22" spans="1:14" ht="53.25" hidden="1" customHeight="1" x14ac:dyDescent="0.25">
      <c r="A22" s="18">
        <f t="shared" si="0"/>
        <v>15</v>
      </c>
      <c r="B22" s="12" t="s">
        <v>16</v>
      </c>
      <c r="C22" s="9" t="s">
        <v>1</v>
      </c>
      <c r="D22" s="12" t="s">
        <v>179</v>
      </c>
      <c r="E22" s="12"/>
      <c r="F22" s="31" t="s">
        <v>168</v>
      </c>
      <c r="G22" s="44">
        <v>4</v>
      </c>
      <c r="H22" s="24"/>
      <c r="I22" s="8"/>
      <c r="J22" s="24"/>
      <c r="K22" s="24"/>
      <c r="L22" s="24"/>
      <c r="M22" s="24"/>
    </row>
    <row r="23" spans="1:14" ht="62.25" hidden="1" customHeight="1" x14ac:dyDescent="0.25">
      <c r="A23" s="18">
        <f t="shared" si="0"/>
        <v>16</v>
      </c>
      <c r="B23" s="12" t="s">
        <v>17</v>
      </c>
      <c r="C23" s="9" t="s">
        <v>1</v>
      </c>
      <c r="D23" s="12" t="s">
        <v>178</v>
      </c>
      <c r="E23" s="12"/>
      <c r="F23" s="31" t="s">
        <v>166</v>
      </c>
      <c r="G23" s="44">
        <v>750</v>
      </c>
      <c r="H23" s="24"/>
      <c r="I23" s="8"/>
      <c r="J23" s="24"/>
      <c r="K23" s="24"/>
      <c r="L23" s="24"/>
      <c r="M23" s="24"/>
    </row>
    <row r="24" spans="1:14" ht="60.75" hidden="1" customHeight="1" x14ac:dyDescent="0.25">
      <c r="A24" s="18">
        <f t="shared" si="0"/>
        <v>17</v>
      </c>
      <c r="B24" s="12" t="s">
        <v>18</v>
      </c>
      <c r="C24" s="9" t="s">
        <v>1</v>
      </c>
      <c r="D24" s="12" t="s">
        <v>180</v>
      </c>
      <c r="E24" s="12"/>
      <c r="F24" s="31" t="s">
        <v>166</v>
      </c>
      <c r="G24" s="44">
        <v>1500</v>
      </c>
      <c r="H24" s="24"/>
      <c r="I24" s="8"/>
      <c r="J24" s="24"/>
      <c r="K24" s="24"/>
      <c r="L24" s="24"/>
      <c r="M24" s="24"/>
    </row>
    <row r="25" spans="1:14" ht="51" hidden="1" customHeight="1" x14ac:dyDescent="0.25">
      <c r="A25" s="18">
        <f t="shared" si="0"/>
        <v>18</v>
      </c>
      <c r="B25" s="9" t="s">
        <v>19</v>
      </c>
      <c r="C25" s="9" t="s">
        <v>1</v>
      </c>
      <c r="D25" s="12" t="s">
        <v>181</v>
      </c>
      <c r="E25" s="12"/>
      <c r="F25" s="22" t="s">
        <v>167</v>
      </c>
      <c r="G25" s="44">
        <v>1000</v>
      </c>
      <c r="H25" s="24"/>
      <c r="I25" s="8"/>
      <c r="J25" s="24"/>
      <c r="K25" s="24"/>
      <c r="L25" s="24"/>
      <c r="M25" s="24"/>
    </row>
    <row r="26" spans="1:14" ht="63" hidden="1" customHeight="1" x14ac:dyDescent="0.25">
      <c r="A26" s="18">
        <f t="shared" si="0"/>
        <v>19</v>
      </c>
      <c r="B26" s="12" t="s">
        <v>20</v>
      </c>
      <c r="C26" s="9" t="s">
        <v>1</v>
      </c>
      <c r="D26" s="12" t="s">
        <v>182</v>
      </c>
      <c r="E26" s="12"/>
      <c r="F26" s="22" t="s">
        <v>166</v>
      </c>
      <c r="G26" s="46">
        <v>50</v>
      </c>
      <c r="H26" s="24"/>
      <c r="I26" s="8"/>
      <c r="J26" s="24"/>
      <c r="K26" s="24"/>
      <c r="L26" s="24"/>
      <c r="M26" s="24"/>
    </row>
    <row r="27" spans="1:14" ht="61.5" hidden="1" customHeight="1" x14ac:dyDescent="0.25">
      <c r="A27" s="18">
        <f t="shared" si="0"/>
        <v>20</v>
      </c>
      <c r="B27" s="12" t="s">
        <v>21</v>
      </c>
      <c r="C27" s="9" t="s">
        <v>1</v>
      </c>
      <c r="D27" s="12" t="s">
        <v>183</v>
      </c>
      <c r="E27" s="12"/>
      <c r="F27" s="31" t="s">
        <v>166</v>
      </c>
      <c r="G27" s="46">
        <v>200</v>
      </c>
      <c r="H27" s="24"/>
      <c r="I27" s="8"/>
      <c r="J27" s="24"/>
      <c r="K27" s="24"/>
      <c r="L27" s="24"/>
      <c r="M27" s="24"/>
    </row>
    <row r="28" spans="1:14" ht="41.25" hidden="1" customHeight="1" x14ac:dyDescent="0.25">
      <c r="A28" s="27">
        <f t="shared" si="0"/>
        <v>21</v>
      </c>
      <c r="B28" s="12" t="s">
        <v>22</v>
      </c>
      <c r="C28" s="9" t="s">
        <v>1</v>
      </c>
      <c r="D28" s="12" t="s">
        <v>184</v>
      </c>
      <c r="E28" s="12"/>
      <c r="F28" s="31" t="s">
        <v>166</v>
      </c>
      <c r="G28" s="46">
        <v>100</v>
      </c>
      <c r="H28" s="24"/>
      <c r="I28" s="8"/>
      <c r="J28" s="24"/>
      <c r="K28" s="24"/>
      <c r="L28" s="24"/>
      <c r="M28" s="24"/>
    </row>
    <row r="29" spans="1:14" ht="60.75" hidden="1" customHeight="1" x14ac:dyDescent="0.25">
      <c r="A29" s="18">
        <f t="shared" si="0"/>
        <v>22</v>
      </c>
      <c r="B29" s="12" t="s">
        <v>23</v>
      </c>
      <c r="C29" s="9" t="s">
        <v>1</v>
      </c>
      <c r="D29" s="12" t="s">
        <v>183</v>
      </c>
      <c r="E29" s="12"/>
      <c r="F29" s="31" t="s">
        <v>166</v>
      </c>
      <c r="G29" s="46">
        <v>200</v>
      </c>
      <c r="H29" s="24"/>
      <c r="I29" s="8"/>
      <c r="J29" s="24"/>
      <c r="K29" s="24"/>
      <c r="L29" s="24"/>
      <c r="M29" s="24"/>
    </row>
    <row r="30" spans="1:14" ht="57" hidden="1" customHeight="1" x14ac:dyDescent="0.25">
      <c r="A30" s="18">
        <f t="shared" si="0"/>
        <v>23</v>
      </c>
      <c r="B30" s="9" t="s">
        <v>24</v>
      </c>
      <c r="C30" s="9" t="s">
        <v>1</v>
      </c>
      <c r="D30" s="12" t="s">
        <v>185</v>
      </c>
      <c r="E30" s="12"/>
      <c r="F30" s="31" t="s">
        <v>169</v>
      </c>
      <c r="G30" s="45">
        <v>4</v>
      </c>
      <c r="H30" s="24"/>
      <c r="I30" s="8"/>
      <c r="J30" s="24"/>
      <c r="K30" s="24"/>
      <c r="L30" s="24"/>
      <c r="M30" s="24"/>
    </row>
    <row r="31" spans="1:14" ht="42.75" hidden="1" customHeight="1" x14ac:dyDescent="0.25">
      <c r="A31" s="18">
        <f t="shared" si="0"/>
        <v>24</v>
      </c>
      <c r="B31" s="9" t="s">
        <v>25</v>
      </c>
      <c r="C31" s="9" t="s">
        <v>1</v>
      </c>
      <c r="D31" s="9" t="s">
        <v>26</v>
      </c>
      <c r="E31" s="9"/>
      <c r="F31" s="31" t="s">
        <v>169</v>
      </c>
      <c r="G31" s="44">
        <v>125</v>
      </c>
      <c r="H31" s="24"/>
      <c r="I31" s="8"/>
      <c r="J31" s="24"/>
      <c r="K31" s="24"/>
      <c r="L31" s="24"/>
      <c r="M31" s="24"/>
    </row>
    <row r="32" spans="1:14" ht="38.25" hidden="1" customHeight="1" x14ac:dyDescent="0.25">
      <c r="A32" s="18">
        <f t="shared" si="0"/>
        <v>25</v>
      </c>
      <c r="B32" s="12" t="s">
        <v>3</v>
      </c>
      <c r="C32" s="9" t="s">
        <v>1</v>
      </c>
      <c r="D32" s="14" t="s">
        <v>186</v>
      </c>
      <c r="E32" s="14"/>
      <c r="F32" s="31" t="s">
        <v>168</v>
      </c>
      <c r="G32" s="44">
        <v>2</v>
      </c>
      <c r="H32" s="24"/>
      <c r="I32" s="8"/>
      <c r="J32" s="24"/>
      <c r="K32" s="24"/>
      <c r="L32" s="24"/>
      <c r="M32" s="24"/>
    </row>
    <row r="33" spans="1:13" ht="31.5" hidden="1" x14ac:dyDescent="0.25">
      <c r="A33" s="18">
        <f t="shared" si="0"/>
        <v>26</v>
      </c>
      <c r="B33" s="8" t="s">
        <v>30</v>
      </c>
      <c r="C33" s="9" t="s">
        <v>1</v>
      </c>
      <c r="D33" s="12" t="s">
        <v>187</v>
      </c>
      <c r="E33" s="12"/>
      <c r="F33" s="31" t="s">
        <v>166</v>
      </c>
      <c r="G33" s="44">
        <v>200</v>
      </c>
      <c r="H33" s="24"/>
      <c r="I33" s="21"/>
      <c r="J33" s="24"/>
      <c r="K33" s="24"/>
      <c r="L33" s="24"/>
      <c r="M33" s="24"/>
    </row>
    <row r="34" spans="1:13" ht="31.5" hidden="1" x14ac:dyDescent="0.25">
      <c r="A34" s="18">
        <f t="shared" si="0"/>
        <v>27</v>
      </c>
      <c r="B34" s="8" t="s">
        <v>35</v>
      </c>
      <c r="C34" s="9" t="s">
        <v>1</v>
      </c>
      <c r="D34" s="9" t="s">
        <v>112</v>
      </c>
      <c r="E34" s="9"/>
      <c r="F34" s="22" t="s">
        <v>169</v>
      </c>
      <c r="G34" s="47">
        <v>10</v>
      </c>
      <c r="H34" s="24"/>
      <c r="I34" s="21"/>
      <c r="J34" s="24"/>
      <c r="K34" s="24"/>
      <c r="L34" s="24"/>
      <c r="M34" s="24"/>
    </row>
    <row r="35" spans="1:13" ht="31.5" hidden="1" x14ac:dyDescent="0.25">
      <c r="A35" s="18">
        <f t="shared" si="0"/>
        <v>28</v>
      </c>
      <c r="B35" s="12" t="s">
        <v>36</v>
      </c>
      <c r="C35" s="9" t="s">
        <v>1</v>
      </c>
      <c r="D35" s="9" t="s">
        <v>0</v>
      </c>
      <c r="E35" s="9"/>
      <c r="F35" s="31" t="s">
        <v>166</v>
      </c>
      <c r="G35" s="46">
        <v>250</v>
      </c>
      <c r="H35" s="24"/>
      <c r="I35" s="21"/>
      <c r="J35" s="24"/>
      <c r="K35" s="24"/>
      <c r="L35" s="24"/>
      <c r="M35" s="24"/>
    </row>
    <row r="36" spans="1:13" ht="31.5" hidden="1" x14ac:dyDescent="0.25">
      <c r="A36" s="18">
        <f t="shared" si="0"/>
        <v>29</v>
      </c>
      <c r="B36" s="12" t="s">
        <v>37</v>
      </c>
      <c r="C36" s="9" t="s">
        <v>1</v>
      </c>
      <c r="D36" s="9" t="s">
        <v>183</v>
      </c>
      <c r="E36" s="9"/>
      <c r="F36" s="31" t="s">
        <v>166</v>
      </c>
      <c r="G36" s="46">
        <v>400</v>
      </c>
      <c r="H36" s="24"/>
      <c r="I36" s="21"/>
      <c r="J36" s="24"/>
      <c r="K36" s="24"/>
      <c r="L36" s="24"/>
      <c r="M36" s="24"/>
    </row>
    <row r="37" spans="1:13" ht="26.25" hidden="1" customHeight="1" x14ac:dyDescent="0.25">
      <c r="A37" s="18">
        <f t="shared" si="0"/>
        <v>30</v>
      </c>
      <c r="B37" s="9" t="s">
        <v>38</v>
      </c>
      <c r="C37" s="13" t="s">
        <v>1</v>
      </c>
      <c r="D37" s="12" t="s">
        <v>0</v>
      </c>
      <c r="E37" s="12"/>
      <c r="F37" s="22" t="s">
        <v>169</v>
      </c>
      <c r="G37" s="46">
        <v>10</v>
      </c>
      <c r="H37" s="24"/>
      <c r="I37" s="21"/>
      <c r="J37" s="24"/>
      <c r="K37" s="24"/>
      <c r="L37" s="24"/>
      <c r="M37" s="24"/>
    </row>
    <row r="38" spans="1:13" ht="45.75" hidden="1" customHeight="1" x14ac:dyDescent="0.25">
      <c r="A38" s="18">
        <f t="shared" si="0"/>
        <v>31</v>
      </c>
      <c r="B38" s="12" t="s">
        <v>39</v>
      </c>
      <c r="C38" s="9" t="s">
        <v>1</v>
      </c>
      <c r="D38" s="9" t="s">
        <v>40</v>
      </c>
      <c r="E38" s="9"/>
      <c r="F38" s="22" t="s">
        <v>168</v>
      </c>
      <c r="G38" s="46">
        <v>10</v>
      </c>
      <c r="H38" s="24"/>
      <c r="I38" s="21"/>
      <c r="J38" s="24"/>
      <c r="K38" s="24"/>
      <c r="L38" s="24"/>
      <c r="M38" s="24"/>
    </row>
    <row r="39" spans="1:13" ht="45" hidden="1" customHeight="1" x14ac:dyDescent="0.25">
      <c r="A39" s="18">
        <f t="shared" si="0"/>
        <v>32</v>
      </c>
      <c r="B39" s="13" t="s">
        <v>41</v>
      </c>
      <c r="C39" s="13" t="s">
        <v>1</v>
      </c>
      <c r="D39" s="14" t="s">
        <v>188</v>
      </c>
      <c r="E39" s="14"/>
      <c r="F39" s="31" t="s">
        <v>166</v>
      </c>
      <c r="G39" s="46">
        <v>500</v>
      </c>
      <c r="H39" s="24"/>
      <c r="I39" s="21"/>
      <c r="J39" s="24"/>
      <c r="K39" s="24"/>
      <c r="L39" s="24"/>
      <c r="M39" s="24"/>
    </row>
    <row r="40" spans="1:13" ht="78.75" hidden="1" x14ac:dyDescent="0.25">
      <c r="A40" s="18">
        <f t="shared" si="0"/>
        <v>33</v>
      </c>
      <c r="B40" s="9" t="s">
        <v>155</v>
      </c>
      <c r="C40" s="13" t="s">
        <v>1</v>
      </c>
      <c r="D40" s="12" t="s">
        <v>0</v>
      </c>
      <c r="E40" s="12"/>
      <c r="F40" s="31" t="s">
        <v>166</v>
      </c>
      <c r="G40" s="46">
        <v>100</v>
      </c>
      <c r="H40" s="24"/>
      <c r="I40" s="21"/>
      <c r="J40" s="24"/>
      <c r="K40" s="24"/>
      <c r="L40" s="24"/>
      <c r="M40" s="24"/>
    </row>
    <row r="41" spans="1:13" ht="31.5" hidden="1" x14ac:dyDescent="0.25">
      <c r="A41" s="18">
        <f t="shared" si="0"/>
        <v>34</v>
      </c>
      <c r="B41" s="12" t="s">
        <v>42</v>
      </c>
      <c r="C41" s="9" t="s">
        <v>1</v>
      </c>
      <c r="D41" s="12" t="s">
        <v>178</v>
      </c>
      <c r="E41" s="12"/>
      <c r="F41" s="31" t="s">
        <v>166</v>
      </c>
      <c r="G41" s="46">
        <v>500</v>
      </c>
      <c r="H41" s="24"/>
      <c r="I41" s="21"/>
      <c r="J41" s="24"/>
      <c r="K41" s="24"/>
      <c r="L41" s="24"/>
      <c r="M41" s="24"/>
    </row>
    <row r="42" spans="1:13" ht="21.75" hidden="1" customHeight="1" x14ac:dyDescent="0.25">
      <c r="A42" s="18">
        <f t="shared" si="0"/>
        <v>35</v>
      </c>
      <c r="B42" s="8" t="s">
        <v>43</v>
      </c>
      <c r="C42" s="9" t="s">
        <v>1</v>
      </c>
      <c r="D42" s="9" t="s">
        <v>0</v>
      </c>
      <c r="E42" s="9"/>
      <c r="F42" s="31" t="s">
        <v>166</v>
      </c>
      <c r="G42" s="46">
        <v>100</v>
      </c>
      <c r="H42" s="24"/>
      <c r="I42" s="21"/>
      <c r="J42" s="24"/>
      <c r="K42" s="24"/>
      <c r="L42" s="24"/>
      <c r="M42" s="24"/>
    </row>
    <row r="43" spans="1:13" ht="131.25" hidden="1" customHeight="1" x14ac:dyDescent="0.25">
      <c r="A43" s="18">
        <f t="shared" si="0"/>
        <v>36</v>
      </c>
      <c r="B43" s="9" t="s">
        <v>44</v>
      </c>
      <c r="C43" s="9" t="s">
        <v>1</v>
      </c>
      <c r="D43" s="16" t="s">
        <v>45</v>
      </c>
      <c r="E43" s="16"/>
      <c r="F43" s="22" t="s">
        <v>166</v>
      </c>
      <c r="G43" s="46">
        <v>100</v>
      </c>
      <c r="H43" s="24"/>
      <c r="I43" s="21"/>
      <c r="J43" s="24"/>
      <c r="K43" s="24"/>
      <c r="L43" s="24"/>
      <c r="M43" s="24"/>
    </row>
    <row r="44" spans="1:13" ht="116.25" hidden="1" customHeight="1" x14ac:dyDescent="0.25">
      <c r="A44" s="18">
        <f t="shared" si="0"/>
        <v>37</v>
      </c>
      <c r="B44" s="9" t="s">
        <v>46</v>
      </c>
      <c r="C44" s="9" t="s">
        <v>1</v>
      </c>
      <c r="D44" s="9" t="s">
        <v>47</v>
      </c>
      <c r="E44" s="9"/>
      <c r="F44" s="9" t="s">
        <v>170</v>
      </c>
      <c r="G44" s="38">
        <v>2</v>
      </c>
      <c r="H44" s="24"/>
      <c r="I44" s="21"/>
      <c r="J44" s="24"/>
      <c r="K44" s="24"/>
      <c r="L44" s="24"/>
      <c r="M44" s="24"/>
    </row>
    <row r="45" spans="1:13" ht="122.25" hidden="1" customHeight="1" x14ac:dyDescent="0.25">
      <c r="A45" s="18">
        <f t="shared" si="0"/>
        <v>38</v>
      </c>
      <c r="B45" s="12" t="s">
        <v>48</v>
      </c>
      <c r="C45" s="9" t="s">
        <v>1</v>
      </c>
      <c r="D45" s="12" t="s">
        <v>162</v>
      </c>
      <c r="E45" s="12"/>
      <c r="F45" s="9" t="s">
        <v>167</v>
      </c>
      <c r="G45" s="38">
        <v>15</v>
      </c>
      <c r="H45" s="24"/>
      <c r="I45" s="21"/>
      <c r="J45" s="24"/>
      <c r="K45" s="24"/>
      <c r="L45" s="24"/>
      <c r="M45" s="24"/>
    </row>
    <row r="46" spans="1:13" ht="117.75" hidden="1" customHeight="1" x14ac:dyDescent="0.25">
      <c r="A46" s="28">
        <f t="shared" si="0"/>
        <v>39</v>
      </c>
      <c r="B46" s="9" t="s">
        <v>49</v>
      </c>
      <c r="C46" s="9" t="s">
        <v>1</v>
      </c>
      <c r="D46" s="9" t="s">
        <v>175</v>
      </c>
      <c r="E46" s="9"/>
      <c r="F46" s="9" t="s">
        <v>174</v>
      </c>
      <c r="G46" s="38">
        <v>1</v>
      </c>
      <c r="H46" s="24"/>
      <c r="I46" s="21"/>
      <c r="J46" s="24"/>
      <c r="K46" s="24"/>
      <c r="L46" s="24"/>
      <c r="M46" s="24"/>
    </row>
    <row r="47" spans="1:13" ht="47.25" hidden="1" x14ac:dyDescent="0.25">
      <c r="A47" s="18">
        <f t="shared" si="0"/>
        <v>40</v>
      </c>
      <c r="B47" s="9" t="s">
        <v>50</v>
      </c>
      <c r="C47" s="9" t="s">
        <v>1</v>
      </c>
      <c r="D47" s="9" t="s">
        <v>51</v>
      </c>
      <c r="E47" s="9"/>
      <c r="F47" s="9" t="s">
        <v>170</v>
      </c>
      <c r="G47" s="38">
        <v>2</v>
      </c>
      <c r="H47" s="24"/>
      <c r="I47" s="21"/>
      <c r="J47" s="24"/>
      <c r="K47" s="24"/>
      <c r="L47" s="24"/>
      <c r="M47" s="24"/>
    </row>
    <row r="48" spans="1:13" ht="72.75" hidden="1" customHeight="1" x14ac:dyDescent="0.25">
      <c r="A48" s="18">
        <f t="shared" si="0"/>
        <v>41</v>
      </c>
      <c r="B48" s="9" t="s">
        <v>52</v>
      </c>
      <c r="C48" s="9" t="s">
        <v>1</v>
      </c>
      <c r="D48" s="9" t="s">
        <v>53</v>
      </c>
      <c r="E48" s="9"/>
      <c r="F48" s="9" t="s">
        <v>167</v>
      </c>
      <c r="G48" s="38">
        <v>250</v>
      </c>
      <c r="H48" s="24"/>
      <c r="I48" s="21"/>
      <c r="J48" s="24"/>
      <c r="K48" s="24"/>
      <c r="L48" s="24"/>
      <c r="M48" s="24"/>
    </row>
    <row r="49" spans="1:13" ht="96.75" hidden="1" customHeight="1" x14ac:dyDescent="0.25">
      <c r="A49" s="27">
        <f t="shared" si="0"/>
        <v>42</v>
      </c>
      <c r="B49" s="22" t="s">
        <v>54</v>
      </c>
      <c r="C49" s="22" t="s">
        <v>1</v>
      </c>
      <c r="D49" s="29" t="s">
        <v>55</v>
      </c>
      <c r="E49" s="29"/>
      <c r="F49" s="22" t="s">
        <v>171</v>
      </c>
      <c r="G49" s="38">
        <v>1</v>
      </c>
      <c r="H49" s="24"/>
      <c r="I49" s="21"/>
      <c r="J49" s="24"/>
      <c r="K49" s="24"/>
      <c r="L49" s="24"/>
      <c r="M49" s="24"/>
    </row>
    <row r="50" spans="1:13" ht="63" hidden="1" x14ac:dyDescent="0.25">
      <c r="A50" s="18">
        <f t="shared" si="0"/>
        <v>43</v>
      </c>
      <c r="B50" s="12" t="s">
        <v>56</v>
      </c>
      <c r="C50" s="9" t="s">
        <v>1</v>
      </c>
      <c r="D50" s="9" t="s">
        <v>57</v>
      </c>
      <c r="E50" s="9"/>
      <c r="F50" s="9" t="s">
        <v>170</v>
      </c>
      <c r="G50" s="37">
        <v>1</v>
      </c>
      <c r="H50" s="24"/>
      <c r="I50" s="21"/>
      <c r="J50" s="24"/>
      <c r="K50" s="24"/>
      <c r="L50" s="24"/>
      <c r="M50" s="24"/>
    </row>
    <row r="51" spans="1:13" ht="159" hidden="1" customHeight="1" x14ac:dyDescent="0.25">
      <c r="A51" s="18">
        <f t="shared" si="0"/>
        <v>44</v>
      </c>
      <c r="B51" s="12" t="s">
        <v>58</v>
      </c>
      <c r="C51" s="9" t="s">
        <v>1</v>
      </c>
      <c r="D51" s="9" t="s">
        <v>156</v>
      </c>
      <c r="E51" s="9"/>
      <c r="F51" s="9" t="s">
        <v>167</v>
      </c>
      <c r="G51" s="38">
        <v>500</v>
      </c>
      <c r="H51" s="24"/>
      <c r="I51" s="21"/>
      <c r="J51" s="24"/>
      <c r="K51" s="24"/>
      <c r="L51" s="24"/>
      <c r="M51" s="24"/>
    </row>
    <row r="52" spans="1:13" ht="72.75" hidden="1" customHeight="1" x14ac:dyDescent="0.25">
      <c r="A52" s="18">
        <f t="shared" si="0"/>
        <v>45</v>
      </c>
      <c r="B52" s="9" t="s">
        <v>59</v>
      </c>
      <c r="C52" s="9" t="s">
        <v>1</v>
      </c>
      <c r="D52" s="9" t="s">
        <v>189</v>
      </c>
      <c r="E52" s="9"/>
      <c r="F52" s="9" t="s">
        <v>167</v>
      </c>
      <c r="G52" s="38">
        <v>250</v>
      </c>
      <c r="H52" s="24"/>
      <c r="I52" s="21"/>
      <c r="J52" s="24"/>
      <c r="K52" s="24"/>
      <c r="L52" s="24"/>
      <c r="M52" s="24"/>
    </row>
    <row r="53" spans="1:13" ht="47.25" hidden="1" x14ac:dyDescent="0.25">
      <c r="A53" s="18">
        <f t="shared" si="0"/>
        <v>46</v>
      </c>
      <c r="B53" s="12" t="s">
        <v>60</v>
      </c>
      <c r="C53" s="9" t="s">
        <v>1</v>
      </c>
      <c r="D53" s="9" t="s">
        <v>61</v>
      </c>
      <c r="E53" s="9"/>
      <c r="F53" s="9" t="s">
        <v>170</v>
      </c>
      <c r="G53" s="38">
        <v>1</v>
      </c>
      <c r="H53" s="24"/>
      <c r="I53" s="21"/>
      <c r="J53" s="24"/>
      <c r="K53" s="24"/>
      <c r="L53" s="24"/>
      <c r="M53" s="24"/>
    </row>
    <row r="54" spans="1:13" ht="70.5" hidden="1" customHeight="1" x14ac:dyDescent="0.25">
      <c r="A54" s="18">
        <f t="shared" si="0"/>
        <v>47</v>
      </c>
      <c r="B54" s="12" t="s">
        <v>62</v>
      </c>
      <c r="C54" s="9" t="s">
        <v>1</v>
      </c>
      <c r="D54" s="9" t="s">
        <v>63</v>
      </c>
      <c r="E54" s="9"/>
      <c r="F54" s="9" t="s">
        <v>170</v>
      </c>
      <c r="G54" s="38">
        <v>1</v>
      </c>
      <c r="H54" s="24"/>
      <c r="I54" s="21"/>
      <c r="J54" s="24"/>
      <c r="K54" s="24"/>
      <c r="L54" s="24"/>
      <c r="M54" s="24"/>
    </row>
    <row r="55" spans="1:13" ht="72.75" hidden="1" customHeight="1" x14ac:dyDescent="0.25">
      <c r="A55" s="18">
        <f t="shared" si="0"/>
        <v>48</v>
      </c>
      <c r="B55" s="12" t="s">
        <v>64</v>
      </c>
      <c r="C55" s="9" t="s">
        <v>1</v>
      </c>
      <c r="D55" s="12" t="s">
        <v>65</v>
      </c>
      <c r="E55" s="12"/>
      <c r="F55" s="9" t="s">
        <v>172</v>
      </c>
      <c r="G55" s="38">
        <v>100</v>
      </c>
      <c r="H55" s="24"/>
      <c r="I55" s="21"/>
      <c r="J55" s="24"/>
      <c r="K55" s="24"/>
      <c r="L55" s="24"/>
      <c r="M55" s="24"/>
    </row>
    <row r="56" spans="1:13" ht="108" hidden="1" customHeight="1" x14ac:dyDescent="0.25">
      <c r="A56" s="18">
        <f t="shared" si="0"/>
        <v>49</v>
      </c>
      <c r="B56" s="9" t="s">
        <v>66</v>
      </c>
      <c r="C56" s="9" t="s">
        <v>1</v>
      </c>
      <c r="D56" s="16" t="s">
        <v>67</v>
      </c>
      <c r="E56" s="16"/>
      <c r="F56" s="9" t="s">
        <v>167</v>
      </c>
      <c r="G56" s="38">
        <v>500</v>
      </c>
      <c r="H56" s="24"/>
      <c r="I56" s="21"/>
      <c r="J56" s="24"/>
      <c r="K56" s="24"/>
      <c r="L56" s="24"/>
      <c r="M56" s="24"/>
    </row>
    <row r="57" spans="1:13" ht="128.25" hidden="1" customHeight="1" x14ac:dyDescent="0.25">
      <c r="A57" s="18">
        <f t="shared" si="0"/>
        <v>50</v>
      </c>
      <c r="B57" s="12" t="s">
        <v>68</v>
      </c>
      <c r="C57" s="9" t="s">
        <v>1</v>
      </c>
      <c r="D57" s="9" t="s">
        <v>69</v>
      </c>
      <c r="E57" s="9"/>
      <c r="F57" s="9" t="s">
        <v>167</v>
      </c>
      <c r="G57" s="38">
        <v>500</v>
      </c>
      <c r="H57" s="24"/>
      <c r="I57" s="21"/>
      <c r="J57" s="24"/>
      <c r="K57" s="24"/>
      <c r="L57" s="24"/>
      <c r="M57" s="24"/>
    </row>
    <row r="58" spans="1:13" ht="162.75" hidden="1" customHeight="1" x14ac:dyDescent="0.25">
      <c r="A58" s="18">
        <f t="shared" si="0"/>
        <v>51</v>
      </c>
      <c r="B58" s="12" t="s">
        <v>70</v>
      </c>
      <c r="C58" s="9" t="s">
        <v>1</v>
      </c>
      <c r="D58" s="9" t="s">
        <v>71</v>
      </c>
      <c r="E58" s="9"/>
      <c r="F58" s="9" t="s">
        <v>170</v>
      </c>
      <c r="G58" s="38">
        <v>1</v>
      </c>
      <c r="H58" s="24"/>
      <c r="I58" s="21"/>
      <c r="J58" s="24"/>
      <c r="K58" s="24"/>
      <c r="L58" s="24"/>
      <c r="M58" s="24"/>
    </row>
    <row r="59" spans="1:13" ht="47.25" hidden="1" x14ac:dyDescent="0.25">
      <c r="A59" s="18">
        <f t="shared" si="0"/>
        <v>52</v>
      </c>
      <c r="B59" s="9" t="s">
        <v>72</v>
      </c>
      <c r="C59" s="9" t="s">
        <v>1</v>
      </c>
      <c r="D59" s="9" t="s">
        <v>73</v>
      </c>
      <c r="E59" s="9"/>
      <c r="F59" s="9" t="s">
        <v>170</v>
      </c>
      <c r="G59" s="38">
        <v>1</v>
      </c>
      <c r="H59" s="24"/>
      <c r="I59" s="21"/>
      <c r="J59" s="24"/>
      <c r="K59" s="24"/>
      <c r="L59" s="24"/>
      <c r="M59" s="24"/>
    </row>
    <row r="60" spans="1:13" ht="103.5" hidden="1" customHeight="1" x14ac:dyDescent="0.25">
      <c r="A60" s="18">
        <f t="shared" si="0"/>
        <v>53</v>
      </c>
      <c r="B60" s="12" t="s">
        <v>74</v>
      </c>
      <c r="C60" s="9" t="s">
        <v>1</v>
      </c>
      <c r="D60" s="9" t="s">
        <v>160</v>
      </c>
      <c r="E60" s="9"/>
      <c r="F60" s="11" t="s">
        <v>166</v>
      </c>
      <c r="G60" s="38">
        <v>100</v>
      </c>
      <c r="H60" s="24"/>
      <c r="I60" s="21"/>
      <c r="J60" s="24"/>
      <c r="K60" s="24"/>
      <c r="L60" s="24"/>
      <c r="M60" s="24"/>
    </row>
    <row r="61" spans="1:13" ht="57" hidden="1" customHeight="1" x14ac:dyDescent="0.25">
      <c r="A61" s="18">
        <f t="shared" si="0"/>
        <v>54</v>
      </c>
      <c r="B61" s="9" t="s">
        <v>75</v>
      </c>
      <c r="C61" s="9" t="s">
        <v>1</v>
      </c>
      <c r="D61" s="12" t="s">
        <v>76</v>
      </c>
      <c r="E61" s="12"/>
      <c r="F61" s="9" t="s">
        <v>152</v>
      </c>
      <c r="G61" s="48">
        <v>1</v>
      </c>
      <c r="H61" s="24"/>
      <c r="I61" s="21"/>
      <c r="J61" s="24"/>
      <c r="K61" s="24"/>
      <c r="L61" s="24"/>
      <c r="M61" s="24"/>
    </row>
    <row r="62" spans="1:13" ht="78.75" hidden="1" x14ac:dyDescent="0.25">
      <c r="A62" s="18">
        <f t="shared" si="0"/>
        <v>55</v>
      </c>
      <c r="B62" s="9" t="s">
        <v>77</v>
      </c>
      <c r="C62" s="9" t="s">
        <v>1</v>
      </c>
      <c r="D62" s="9" t="s">
        <v>159</v>
      </c>
      <c r="E62" s="9"/>
      <c r="F62" s="11" t="s">
        <v>152</v>
      </c>
      <c r="G62" s="38">
        <v>1</v>
      </c>
      <c r="H62" s="24"/>
      <c r="I62" s="21"/>
      <c r="J62" s="24"/>
      <c r="K62" s="24"/>
      <c r="L62" s="24"/>
      <c r="M62" s="24"/>
    </row>
    <row r="63" spans="1:13" ht="47.25" hidden="1" x14ac:dyDescent="0.25">
      <c r="A63" s="18">
        <f t="shared" si="0"/>
        <v>56</v>
      </c>
      <c r="B63" s="12" t="s">
        <v>78</v>
      </c>
      <c r="C63" s="9" t="s">
        <v>1</v>
      </c>
      <c r="D63" s="9" t="s">
        <v>79</v>
      </c>
      <c r="E63" s="9"/>
      <c r="F63" s="9" t="s">
        <v>167</v>
      </c>
      <c r="G63" s="38">
        <v>125</v>
      </c>
      <c r="H63" s="24"/>
      <c r="I63" s="21"/>
      <c r="J63" s="24"/>
      <c r="K63" s="24"/>
      <c r="L63" s="24"/>
      <c r="M63" s="24"/>
    </row>
    <row r="64" spans="1:13" ht="47.25" hidden="1" x14ac:dyDescent="0.25">
      <c r="A64" s="18">
        <f t="shared" si="0"/>
        <v>57</v>
      </c>
      <c r="B64" s="12" t="s">
        <v>80</v>
      </c>
      <c r="C64" s="9" t="s">
        <v>1</v>
      </c>
      <c r="D64" s="9" t="s">
        <v>81</v>
      </c>
      <c r="E64" s="9"/>
      <c r="F64" s="9" t="s">
        <v>167</v>
      </c>
      <c r="G64" s="38">
        <v>125</v>
      </c>
      <c r="H64" s="24"/>
      <c r="I64" s="21"/>
      <c r="J64" s="24"/>
      <c r="K64" s="24"/>
      <c r="L64" s="24"/>
      <c r="M64" s="24"/>
    </row>
    <row r="65" spans="1:13" ht="47.25" hidden="1" x14ac:dyDescent="0.25">
      <c r="A65" s="18">
        <f t="shared" si="0"/>
        <v>58</v>
      </c>
      <c r="B65" s="12" t="s">
        <v>82</v>
      </c>
      <c r="C65" s="9" t="s">
        <v>1</v>
      </c>
      <c r="D65" s="12" t="s">
        <v>83</v>
      </c>
      <c r="E65" s="12"/>
      <c r="F65" s="11" t="s">
        <v>167</v>
      </c>
      <c r="G65" s="37">
        <v>500</v>
      </c>
      <c r="H65" s="24"/>
      <c r="I65" s="21"/>
      <c r="J65" s="24"/>
      <c r="K65" s="24"/>
      <c r="L65" s="24"/>
      <c r="M65" s="24"/>
    </row>
    <row r="66" spans="1:13" ht="47.25" hidden="1" x14ac:dyDescent="0.25">
      <c r="A66" s="18">
        <f t="shared" si="0"/>
        <v>59</v>
      </c>
      <c r="B66" s="12" t="s">
        <v>84</v>
      </c>
      <c r="C66" s="9" t="s">
        <v>1</v>
      </c>
      <c r="D66" s="9" t="s">
        <v>85</v>
      </c>
      <c r="E66" s="9"/>
      <c r="F66" s="9" t="s">
        <v>167</v>
      </c>
      <c r="G66" s="38">
        <v>250</v>
      </c>
      <c r="H66" s="24"/>
      <c r="I66" s="21"/>
      <c r="J66" s="24"/>
      <c r="K66" s="24"/>
      <c r="L66" s="24"/>
      <c r="M66" s="24"/>
    </row>
    <row r="67" spans="1:13" ht="66" hidden="1" customHeight="1" x14ac:dyDescent="0.25">
      <c r="A67" s="18">
        <f t="shared" si="0"/>
        <v>60</v>
      </c>
      <c r="B67" s="12" t="s">
        <v>86</v>
      </c>
      <c r="C67" s="9" t="s">
        <v>1</v>
      </c>
      <c r="D67" s="9" t="s">
        <v>87</v>
      </c>
      <c r="E67" s="9"/>
      <c r="F67" s="9" t="s">
        <v>170</v>
      </c>
      <c r="G67" s="38">
        <v>1</v>
      </c>
      <c r="H67" s="24"/>
      <c r="I67" s="21"/>
      <c r="J67" s="24"/>
      <c r="K67" s="24"/>
      <c r="L67" s="24"/>
      <c r="M67" s="24"/>
    </row>
    <row r="68" spans="1:13" ht="69.75" hidden="1" customHeight="1" x14ac:dyDescent="0.25">
      <c r="A68" s="18">
        <f t="shared" si="0"/>
        <v>61</v>
      </c>
      <c r="B68" s="12" t="s">
        <v>88</v>
      </c>
      <c r="C68" s="9" t="s">
        <v>1</v>
      </c>
      <c r="D68" s="9" t="s">
        <v>165</v>
      </c>
      <c r="E68" s="9"/>
      <c r="F68" s="9" t="s">
        <v>167</v>
      </c>
      <c r="G68" s="38">
        <v>500</v>
      </c>
      <c r="H68" s="24"/>
      <c r="I68" s="21"/>
      <c r="J68" s="24"/>
      <c r="K68" s="24"/>
      <c r="L68" s="24"/>
      <c r="M68" s="24"/>
    </row>
    <row r="69" spans="1:13" ht="47.25" hidden="1" x14ac:dyDescent="0.25">
      <c r="A69" s="18">
        <f t="shared" si="0"/>
        <v>62</v>
      </c>
      <c r="B69" s="9" t="s">
        <v>89</v>
      </c>
      <c r="C69" s="9" t="s">
        <v>1</v>
      </c>
      <c r="D69" s="12" t="s">
        <v>90</v>
      </c>
      <c r="E69" s="12"/>
      <c r="F69" s="9" t="s">
        <v>152</v>
      </c>
      <c r="G69" s="48">
        <v>1</v>
      </c>
      <c r="H69" s="24"/>
      <c r="I69" s="21"/>
      <c r="J69" s="24"/>
      <c r="K69" s="24"/>
      <c r="L69" s="24"/>
      <c r="M69" s="24"/>
    </row>
    <row r="70" spans="1:13" ht="47.25" hidden="1" x14ac:dyDescent="0.25">
      <c r="A70" s="18">
        <f t="shared" si="0"/>
        <v>63</v>
      </c>
      <c r="B70" s="9" t="s">
        <v>91</v>
      </c>
      <c r="C70" s="9" t="s">
        <v>1</v>
      </c>
      <c r="D70" s="9" t="s">
        <v>92</v>
      </c>
      <c r="E70" s="9"/>
      <c r="F70" s="9" t="s">
        <v>167</v>
      </c>
      <c r="G70" s="38">
        <v>500</v>
      </c>
      <c r="H70" s="24"/>
      <c r="I70" s="21"/>
      <c r="J70" s="24"/>
      <c r="K70" s="24"/>
      <c r="L70" s="24"/>
      <c r="M70" s="24"/>
    </row>
    <row r="71" spans="1:13" ht="83.25" hidden="1" customHeight="1" x14ac:dyDescent="0.25">
      <c r="A71" s="18">
        <f t="shared" si="0"/>
        <v>64</v>
      </c>
      <c r="B71" s="12" t="s">
        <v>93</v>
      </c>
      <c r="C71" s="9" t="s">
        <v>1</v>
      </c>
      <c r="D71" s="9" t="s">
        <v>57</v>
      </c>
      <c r="E71" s="9"/>
      <c r="F71" s="9" t="s">
        <v>170</v>
      </c>
      <c r="G71" s="38">
        <v>1</v>
      </c>
      <c r="H71" s="24"/>
      <c r="I71" s="21"/>
      <c r="J71" s="24"/>
      <c r="K71" s="24"/>
      <c r="L71" s="24"/>
      <c r="M71" s="24"/>
    </row>
    <row r="72" spans="1:13" ht="67.5" hidden="1" customHeight="1" x14ac:dyDescent="0.25">
      <c r="A72" s="18">
        <f t="shared" si="0"/>
        <v>65</v>
      </c>
      <c r="B72" s="12" t="s">
        <v>94</v>
      </c>
      <c r="C72" s="9" t="s">
        <v>1</v>
      </c>
      <c r="D72" s="9" t="s">
        <v>95</v>
      </c>
      <c r="E72" s="9"/>
      <c r="F72" s="9" t="s">
        <v>167</v>
      </c>
      <c r="G72" s="38">
        <v>1000</v>
      </c>
      <c r="H72" s="24"/>
      <c r="I72" s="21"/>
      <c r="J72" s="24"/>
      <c r="K72" s="24"/>
      <c r="L72" s="24"/>
      <c r="M72" s="24"/>
    </row>
    <row r="73" spans="1:13" ht="74.25" hidden="1" customHeight="1" x14ac:dyDescent="0.25">
      <c r="A73" s="18">
        <f t="shared" si="0"/>
        <v>66</v>
      </c>
      <c r="B73" s="13" t="s">
        <v>154</v>
      </c>
      <c r="C73" s="9" t="s">
        <v>1</v>
      </c>
      <c r="D73" s="14" t="s">
        <v>190</v>
      </c>
      <c r="E73" s="14"/>
      <c r="F73" s="11" t="s">
        <v>173</v>
      </c>
      <c r="G73" s="38">
        <v>1000</v>
      </c>
      <c r="H73" s="24"/>
      <c r="I73" s="21"/>
      <c r="J73" s="24"/>
      <c r="K73" s="24"/>
      <c r="L73" s="24"/>
      <c r="M73" s="24"/>
    </row>
    <row r="74" spans="1:13" ht="91.5" hidden="1" customHeight="1" x14ac:dyDescent="0.25">
      <c r="A74" s="27">
        <f t="shared" ref="A74:A108" si="1">A73+1</f>
        <v>67</v>
      </c>
      <c r="B74" s="12" t="s">
        <v>96</v>
      </c>
      <c r="C74" s="9" t="s">
        <v>1</v>
      </c>
      <c r="D74" s="12" t="s">
        <v>191</v>
      </c>
      <c r="E74" s="12"/>
      <c r="F74" s="9" t="s">
        <v>174</v>
      </c>
      <c r="G74" s="38">
        <v>2</v>
      </c>
      <c r="H74" s="24"/>
      <c r="I74" s="21"/>
      <c r="J74" s="24"/>
      <c r="K74" s="24"/>
      <c r="L74" s="24"/>
      <c r="M74" s="24"/>
    </row>
    <row r="75" spans="1:13" ht="83.25" hidden="1" customHeight="1" x14ac:dyDescent="0.25">
      <c r="A75" s="27">
        <f t="shared" si="1"/>
        <v>68</v>
      </c>
      <c r="B75" s="9" t="s">
        <v>97</v>
      </c>
      <c r="C75" s="9" t="s">
        <v>1</v>
      </c>
      <c r="D75" s="12" t="s">
        <v>192</v>
      </c>
      <c r="E75" s="12"/>
      <c r="F75" s="9" t="s">
        <v>174</v>
      </c>
      <c r="G75" s="38">
        <v>1</v>
      </c>
      <c r="H75" s="24"/>
      <c r="I75" s="21"/>
      <c r="J75" s="24"/>
      <c r="K75" s="24"/>
      <c r="L75" s="24"/>
      <c r="M75" s="24"/>
    </row>
    <row r="76" spans="1:13" ht="70.5" hidden="1" customHeight="1" x14ac:dyDescent="0.25">
      <c r="A76" s="18">
        <f t="shared" si="1"/>
        <v>69</v>
      </c>
      <c r="B76" s="9" t="s">
        <v>2</v>
      </c>
      <c r="C76" s="9" t="s">
        <v>1</v>
      </c>
      <c r="D76" s="13" t="s">
        <v>148</v>
      </c>
      <c r="E76" s="13"/>
      <c r="F76" s="9" t="s">
        <v>167</v>
      </c>
      <c r="G76" s="38">
        <v>2000</v>
      </c>
      <c r="H76" s="25"/>
      <c r="I76" s="10"/>
      <c r="J76" s="24"/>
      <c r="K76" s="24"/>
      <c r="L76" s="24"/>
      <c r="M76" s="24"/>
    </row>
    <row r="77" spans="1:13" ht="60.75" hidden="1" customHeight="1" x14ac:dyDescent="0.25">
      <c r="A77" s="18">
        <f t="shared" si="1"/>
        <v>70</v>
      </c>
      <c r="B77" s="12" t="s">
        <v>113</v>
      </c>
      <c r="C77" s="9" t="s">
        <v>1</v>
      </c>
      <c r="D77" s="12" t="s">
        <v>0</v>
      </c>
      <c r="E77" s="12"/>
      <c r="F77" s="11" t="s">
        <v>166</v>
      </c>
      <c r="G77" s="38">
        <v>50</v>
      </c>
      <c r="H77" s="24"/>
      <c r="I77" s="8"/>
      <c r="J77" s="24"/>
      <c r="K77" s="24"/>
      <c r="L77" s="24"/>
      <c r="M77" s="24"/>
    </row>
    <row r="78" spans="1:13" ht="31.5" hidden="1" x14ac:dyDescent="0.25">
      <c r="A78" s="18">
        <f t="shared" si="1"/>
        <v>71</v>
      </c>
      <c r="B78" s="12" t="s">
        <v>114</v>
      </c>
      <c r="C78" s="9" t="s">
        <v>1</v>
      </c>
      <c r="D78" s="12" t="s">
        <v>115</v>
      </c>
      <c r="E78" s="12"/>
      <c r="F78" s="9" t="s">
        <v>169</v>
      </c>
      <c r="G78" s="38">
        <v>2</v>
      </c>
      <c r="H78" s="24"/>
      <c r="I78" s="8"/>
      <c r="J78" s="24"/>
      <c r="K78" s="24"/>
      <c r="L78" s="24"/>
      <c r="M78" s="24"/>
    </row>
    <row r="79" spans="1:13" ht="31.5" hidden="1" x14ac:dyDescent="0.25">
      <c r="A79" s="18">
        <f t="shared" si="1"/>
        <v>72</v>
      </c>
      <c r="B79" s="12" t="s">
        <v>116</v>
      </c>
      <c r="C79" s="12" t="s">
        <v>1</v>
      </c>
      <c r="D79" s="12" t="s">
        <v>0</v>
      </c>
      <c r="E79" s="12"/>
      <c r="F79" s="9" t="s">
        <v>166</v>
      </c>
      <c r="G79" s="37">
        <v>50</v>
      </c>
      <c r="H79" s="24"/>
      <c r="I79" s="8"/>
      <c r="J79" s="24"/>
      <c r="K79" s="24"/>
      <c r="L79" s="24"/>
      <c r="M79" s="24"/>
    </row>
    <row r="80" spans="1:13" ht="47.25" hidden="1" x14ac:dyDescent="0.25">
      <c r="A80" s="18">
        <f t="shared" si="1"/>
        <v>73</v>
      </c>
      <c r="B80" s="9" t="s">
        <v>117</v>
      </c>
      <c r="C80" s="9" t="s">
        <v>1</v>
      </c>
      <c r="D80" s="12" t="s">
        <v>0</v>
      </c>
      <c r="E80" s="12"/>
      <c r="F80" s="20" t="s">
        <v>166</v>
      </c>
      <c r="G80" s="38">
        <v>250</v>
      </c>
      <c r="H80" s="24"/>
      <c r="I80" s="8"/>
      <c r="J80" s="24"/>
      <c r="K80" s="24"/>
      <c r="L80" s="24"/>
      <c r="M80" s="24"/>
    </row>
    <row r="81" spans="1:13" ht="42" hidden="1" customHeight="1" x14ac:dyDescent="0.25">
      <c r="A81" s="18">
        <f t="shared" si="1"/>
        <v>74</v>
      </c>
      <c r="B81" s="9" t="s">
        <v>118</v>
      </c>
      <c r="C81" s="9" t="s">
        <v>1</v>
      </c>
      <c r="D81" s="12" t="s">
        <v>0</v>
      </c>
      <c r="E81" s="12"/>
      <c r="F81" s="20" t="s">
        <v>166</v>
      </c>
      <c r="G81" s="38">
        <v>100</v>
      </c>
      <c r="H81" s="24"/>
      <c r="I81" s="8"/>
      <c r="J81" s="24"/>
      <c r="K81" s="24"/>
      <c r="L81" s="24"/>
      <c r="M81" s="24"/>
    </row>
    <row r="82" spans="1:13" ht="31.5" hidden="1" x14ac:dyDescent="0.25">
      <c r="A82" s="18">
        <f t="shared" si="1"/>
        <v>75</v>
      </c>
      <c r="B82" s="12" t="s">
        <v>119</v>
      </c>
      <c r="C82" s="9" t="s">
        <v>1</v>
      </c>
      <c r="D82" s="12" t="s">
        <v>0</v>
      </c>
      <c r="E82" s="12"/>
      <c r="F82" s="11" t="s">
        <v>166</v>
      </c>
      <c r="G82" s="48">
        <v>250</v>
      </c>
      <c r="H82" s="24"/>
      <c r="I82" s="8"/>
      <c r="J82" s="24"/>
      <c r="K82" s="24"/>
      <c r="L82" s="24"/>
      <c r="M82" s="24"/>
    </row>
    <row r="83" spans="1:13" ht="25.5" hidden="1" customHeight="1" x14ac:dyDescent="0.25">
      <c r="A83" s="18">
        <f t="shared" si="1"/>
        <v>76</v>
      </c>
      <c r="B83" s="12" t="s">
        <v>120</v>
      </c>
      <c r="C83" s="9" t="s">
        <v>1</v>
      </c>
      <c r="D83" s="9" t="s">
        <v>121</v>
      </c>
      <c r="E83" s="9"/>
      <c r="F83" s="9" t="s">
        <v>166</v>
      </c>
      <c r="G83" s="49">
        <v>100</v>
      </c>
      <c r="H83" s="24"/>
      <c r="I83" s="8"/>
      <c r="J83" s="24"/>
      <c r="K83" s="24"/>
      <c r="L83" s="24"/>
      <c r="M83" s="24"/>
    </row>
    <row r="84" spans="1:13" ht="23.25" hidden="1" customHeight="1" x14ac:dyDescent="0.25">
      <c r="A84" s="18">
        <f t="shared" si="1"/>
        <v>77</v>
      </c>
      <c r="B84" s="12" t="s">
        <v>122</v>
      </c>
      <c r="C84" s="9" t="s">
        <v>1</v>
      </c>
      <c r="D84" s="12" t="s">
        <v>0</v>
      </c>
      <c r="E84" s="12"/>
      <c r="F84" s="11" t="s">
        <v>166</v>
      </c>
      <c r="G84" s="48">
        <v>250</v>
      </c>
      <c r="H84" s="24"/>
      <c r="I84" s="8"/>
      <c r="J84" s="24"/>
      <c r="K84" s="24"/>
      <c r="L84" s="24"/>
      <c r="M84" s="24"/>
    </row>
    <row r="85" spans="1:13" ht="31.5" hidden="1" x14ac:dyDescent="0.25">
      <c r="A85" s="18">
        <f t="shared" si="1"/>
        <v>78</v>
      </c>
      <c r="B85" s="12" t="s">
        <v>123</v>
      </c>
      <c r="C85" s="9" t="s">
        <v>1</v>
      </c>
      <c r="D85" s="12" t="s">
        <v>124</v>
      </c>
      <c r="E85" s="12"/>
      <c r="F85" s="11" t="s">
        <v>166</v>
      </c>
      <c r="G85" s="48">
        <v>100</v>
      </c>
      <c r="H85" s="24"/>
      <c r="I85" s="8"/>
      <c r="J85" s="24"/>
      <c r="K85" s="24"/>
      <c r="L85" s="24"/>
      <c r="M85" s="24"/>
    </row>
    <row r="86" spans="1:13" ht="108.75" hidden="1" customHeight="1" x14ac:dyDescent="0.25">
      <c r="A86" s="18">
        <f t="shared" si="1"/>
        <v>79</v>
      </c>
      <c r="B86" s="9" t="s">
        <v>125</v>
      </c>
      <c r="C86" s="9" t="s">
        <v>1</v>
      </c>
      <c r="D86" s="12" t="s">
        <v>205</v>
      </c>
      <c r="E86" s="12"/>
      <c r="F86" s="9" t="s">
        <v>170</v>
      </c>
      <c r="G86" s="48">
        <v>1</v>
      </c>
      <c r="H86" s="24"/>
      <c r="I86" s="8"/>
      <c r="J86" s="24"/>
      <c r="K86" s="24"/>
      <c r="L86" s="24"/>
      <c r="M86" s="24"/>
    </row>
    <row r="87" spans="1:13" ht="53.25" hidden="1" customHeight="1" x14ac:dyDescent="0.25">
      <c r="A87" s="18">
        <f t="shared" si="1"/>
        <v>80</v>
      </c>
      <c r="B87" s="12" t="s">
        <v>126</v>
      </c>
      <c r="C87" s="9" t="s">
        <v>1</v>
      </c>
      <c r="D87" s="9" t="s">
        <v>0</v>
      </c>
      <c r="E87" s="9"/>
      <c r="F87" s="11" t="s">
        <v>166</v>
      </c>
      <c r="G87" s="49">
        <v>50</v>
      </c>
      <c r="H87" s="24"/>
      <c r="I87" s="21"/>
      <c r="J87" s="24"/>
      <c r="K87" s="24"/>
      <c r="L87" s="24"/>
      <c r="M87" s="24"/>
    </row>
    <row r="88" spans="1:13" ht="54.75" hidden="1" customHeight="1" x14ac:dyDescent="0.25">
      <c r="A88" s="18">
        <f t="shared" si="1"/>
        <v>81</v>
      </c>
      <c r="B88" s="12" t="s">
        <v>127</v>
      </c>
      <c r="C88" s="12" t="s">
        <v>1</v>
      </c>
      <c r="D88" s="9" t="s">
        <v>178</v>
      </c>
      <c r="E88" s="9"/>
      <c r="F88" s="11" t="s">
        <v>166</v>
      </c>
      <c r="G88" s="49">
        <v>500</v>
      </c>
      <c r="H88" s="24"/>
      <c r="I88" s="21"/>
      <c r="J88" s="24"/>
      <c r="K88" s="24"/>
      <c r="L88" s="24"/>
      <c r="M88" s="24"/>
    </row>
    <row r="89" spans="1:13" ht="81.75" hidden="1" customHeight="1" x14ac:dyDescent="0.25">
      <c r="A89" s="18">
        <f t="shared" si="1"/>
        <v>82</v>
      </c>
      <c r="B89" s="12" t="s">
        <v>128</v>
      </c>
      <c r="C89" s="9" t="s">
        <v>1</v>
      </c>
      <c r="D89" s="12" t="s">
        <v>158</v>
      </c>
      <c r="E89" s="12"/>
      <c r="F89" s="9" t="s">
        <v>167</v>
      </c>
      <c r="G89" s="49">
        <v>1000</v>
      </c>
      <c r="H89" s="24"/>
      <c r="I89" s="21"/>
      <c r="J89" s="24"/>
      <c r="K89" s="24"/>
      <c r="L89" s="24"/>
      <c r="M89" s="24"/>
    </row>
    <row r="90" spans="1:13" ht="31.5" hidden="1" x14ac:dyDescent="0.25">
      <c r="A90" s="18">
        <f t="shared" si="1"/>
        <v>83</v>
      </c>
      <c r="B90" s="9" t="s">
        <v>129</v>
      </c>
      <c r="C90" s="9" t="s">
        <v>1</v>
      </c>
      <c r="D90" s="12" t="s">
        <v>0</v>
      </c>
      <c r="E90" s="12"/>
      <c r="F90" s="9" t="s">
        <v>166</v>
      </c>
      <c r="G90" s="38">
        <v>25</v>
      </c>
      <c r="H90" s="24"/>
      <c r="I90" s="21"/>
      <c r="J90" s="24"/>
      <c r="K90" s="24"/>
      <c r="L90" s="24"/>
      <c r="M90" s="24"/>
    </row>
    <row r="91" spans="1:13" ht="31.5" hidden="1" x14ac:dyDescent="0.25">
      <c r="A91" s="18">
        <f t="shared" si="1"/>
        <v>84</v>
      </c>
      <c r="B91" s="9" t="s">
        <v>130</v>
      </c>
      <c r="C91" s="9" t="s">
        <v>1</v>
      </c>
      <c r="D91" s="9" t="s">
        <v>131</v>
      </c>
      <c r="E91" s="9"/>
      <c r="F91" s="11" t="s">
        <v>167</v>
      </c>
      <c r="G91" s="37">
        <v>50</v>
      </c>
      <c r="H91" s="24"/>
      <c r="I91" s="21"/>
      <c r="J91" s="24"/>
      <c r="K91" s="24"/>
      <c r="L91" s="24"/>
      <c r="M91" s="24"/>
    </row>
    <row r="92" spans="1:13" ht="51.75" hidden="1" customHeight="1" x14ac:dyDescent="0.25">
      <c r="A92" s="18">
        <f t="shared" si="1"/>
        <v>85</v>
      </c>
      <c r="B92" s="9" t="s">
        <v>132</v>
      </c>
      <c r="C92" s="9" t="s">
        <v>1</v>
      </c>
      <c r="D92" s="9" t="s">
        <v>133</v>
      </c>
      <c r="E92" s="9"/>
      <c r="F92" s="9" t="s">
        <v>166</v>
      </c>
      <c r="G92" s="38">
        <v>50</v>
      </c>
      <c r="H92" s="24"/>
      <c r="I92" s="21"/>
      <c r="J92" s="24"/>
      <c r="K92" s="24"/>
      <c r="L92" s="24"/>
      <c r="M92" s="24"/>
    </row>
    <row r="93" spans="1:13" ht="31.5" hidden="1" x14ac:dyDescent="0.25">
      <c r="A93" s="18">
        <f t="shared" si="1"/>
        <v>86</v>
      </c>
      <c r="B93" s="12" t="s">
        <v>134</v>
      </c>
      <c r="C93" s="12" t="s">
        <v>1</v>
      </c>
      <c r="D93" s="17" t="s">
        <v>135</v>
      </c>
      <c r="E93" s="17"/>
      <c r="F93" s="9" t="s">
        <v>167</v>
      </c>
      <c r="G93" s="49">
        <v>100</v>
      </c>
      <c r="H93" s="24"/>
      <c r="I93" s="15"/>
      <c r="J93" s="24"/>
      <c r="K93" s="24"/>
      <c r="L93" s="24"/>
      <c r="M93" s="24"/>
    </row>
    <row r="94" spans="1:13" ht="31.5" hidden="1" x14ac:dyDescent="0.25">
      <c r="A94" s="18">
        <f t="shared" si="1"/>
        <v>87</v>
      </c>
      <c r="B94" s="12" t="s">
        <v>136</v>
      </c>
      <c r="C94" s="9" t="s">
        <v>1</v>
      </c>
      <c r="D94" s="9" t="s">
        <v>0</v>
      </c>
      <c r="E94" s="9"/>
      <c r="F94" s="11" t="s">
        <v>166</v>
      </c>
      <c r="G94" s="49">
        <v>50</v>
      </c>
      <c r="H94" s="24"/>
      <c r="I94" s="21"/>
      <c r="J94" s="24"/>
      <c r="K94" s="24"/>
      <c r="L94" s="24"/>
      <c r="M94" s="24"/>
    </row>
    <row r="95" spans="1:13" ht="38.25" hidden="1" customHeight="1" x14ac:dyDescent="0.25">
      <c r="A95" s="18">
        <f t="shared" si="1"/>
        <v>88</v>
      </c>
      <c r="B95" s="12" t="s">
        <v>137</v>
      </c>
      <c r="C95" s="9" t="s">
        <v>1</v>
      </c>
      <c r="D95" s="12" t="s">
        <v>0</v>
      </c>
      <c r="E95" s="12"/>
      <c r="F95" s="11" t="s">
        <v>166</v>
      </c>
      <c r="G95" s="49">
        <v>25</v>
      </c>
      <c r="H95" s="24"/>
      <c r="I95" s="21"/>
      <c r="J95" s="24"/>
      <c r="K95" s="24"/>
      <c r="L95" s="24"/>
      <c r="M95" s="24"/>
    </row>
    <row r="96" spans="1:13" ht="53.25" hidden="1" customHeight="1" x14ac:dyDescent="0.25">
      <c r="A96" s="18">
        <f t="shared" si="1"/>
        <v>89</v>
      </c>
      <c r="B96" s="9" t="s">
        <v>138</v>
      </c>
      <c r="C96" s="9" t="s">
        <v>1</v>
      </c>
      <c r="D96" s="9" t="s">
        <v>0</v>
      </c>
      <c r="E96" s="9"/>
      <c r="F96" s="9" t="s">
        <v>166</v>
      </c>
      <c r="G96" s="49">
        <v>25</v>
      </c>
      <c r="H96" s="24"/>
      <c r="I96" s="21"/>
      <c r="J96" s="24"/>
      <c r="K96" s="24"/>
      <c r="L96" s="24"/>
      <c r="M96" s="24"/>
    </row>
    <row r="97" spans="1:13" ht="47.25" hidden="1" x14ac:dyDescent="0.25">
      <c r="A97" s="18">
        <f t="shared" si="1"/>
        <v>90</v>
      </c>
      <c r="B97" s="9" t="s">
        <v>139</v>
      </c>
      <c r="C97" s="9" t="s">
        <v>1</v>
      </c>
      <c r="D97" s="9" t="s">
        <v>140</v>
      </c>
      <c r="E97" s="9"/>
      <c r="F97" s="9" t="s">
        <v>166</v>
      </c>
      <c r="G97" s="38">
        <v>5</v>
      </c>
      <c r="H97" s="24"/>
      <c r="I97" s="21"/>
      <c r="J97" s="24"/>
      <c r="K97" s="24"/>
      <c r="L97" s="24"/>
      <c r="M97" s="24"/>
    </row>
    <row r="98" spans="1:13" ht="71.25" hidden="1" customHeight="1" x14ac:dyDescent="0.25">
      <c r="A98" s="18">
        <f t="shared" si="1"/>
        <v>91</v>
      </c>
      <c r="B98" s="12" t="s">
        <v>141</v>
      </c>
      <c r="C98" s="9" t="s">
        <v>1</v>
      </c>
      <c r="D98" s="12" t="s">
        <v>142</v>
      </c>
      <c r="E98" s="12"/>
      <c r="F98" s="9" t="s">
        <v>170</v>
      </c>
      <c r="G98" s="38">
        <v>1</v>
      </c>
      <c r="H98" s="24"/>
      <c r="I98" s="21"/>
      <c r="J98" s="24"/>
      <c r="K98" s="24"/>
      <c r="L98" s="24"/>
      <c r="M98" s="24"/>
    </row>
    <row r="99" spans="1:13" ht="31.5" hidden="1" x14ac:dyDescent="0.25">
      <c r="A99" s="18">
        <f t="shared" si="1"/>
        <v>92</v>
      </c>
      <c r="B99" s="12" t="s">
        <v>143</v>
      </c>
      <c r="C99" s="12" t="s">
        <v>1</v>
      </c>
      <c r="D99" s="12" t="s">
        <v>0</v>
      </c>
      <c r="E99" s="12"/>
      <c r="F99" s="9" t="s">
        <v>166</v>
      </c>
      <c r="G99" s="37">
        <v>50</v>
      </c>
      <c r="H99" s="24"/>
      <c r="I99" s="21"/>
      <c r="J99" s="24"/>
      <c r="K99" s="24"/>
      <c r="L99" s="24"/>
      <c r="M99" s="24"/>
    </row>
    <row r="100" spans="1:13" ht="31.5" hidden="1" x14ac:dyDescent="0.25">
      <c r="A100" s="18">
        <f t="shared" si="1"/>
        <v>93</v>
      </c>
      <c r="B100" s="12" t="s">
        <v>144</v>
      </c>
      <c r="C100" s="9" t="s">
        <v>1</v>
      </c>
      <c r="D100" s="12" t="s">
        <v>178</v>
      </c>
      <c r="E100" s="12"/>
      <c r="F100" s="11" t="s">
        <v>166</v>
      </c>
      <c r="G100" s="49">
        <v>500</v>
      </c>
      <c r="H100" s="24"/>
      <c r="I100" s="21"/>
      <c r="J100" s="24"/>
      <c r="K100" s="24"/>
      <c r="L100" s="24"/>
      <c r="M100" s="24"/>
    </row>
    <row r="101" spans="1:13" ht="39" hidden="1" customHeight="1" x14ac:dyDescent="0.25">
      <c r="A101" s="18">
        <f t="shared" si="1"/>
        <v>94</v>
      </c>
      <c r="B101" s="12" t="s">
        <v>145</v>
      </c>
      <c r="C101" s="9" t="s">
        <v>1</v>
      </c>
      <c r="D101" s="11" t="s">
        <v>146</v>
      </c>
      <c r="E101" s="11"/>
      <c r="F101" s="20" t="s">
        <v>166</v>
      </c>
      <c r="G101" s="37">
        <v>100</v>
      </c>
      <c r="H101" s="24"/>
      <c r="I101" s="21"/>
      <c r="J101" s="24"/>
      <c r="K101" s="24"/>
      <c r="L101" s="24"/>
      <c r="M101" s="24"/>
    </row>
    <row r="102" spans="1:13" ht="23.25" hidden="1" customHeight="1" x14ac:dyDescent="0.25">
      <c r="A102" s="18">
        <f t="shared" si="1"/>
        <v>95</v>
      </c>
      <c r="B102" s="12" t="s">
        <v>157</v>
      </c>
      <c r="C102" s="9" t="s">
        <v>1</v>
      </c>
      <c r="D102" s="9" t="s">
        <v>0</v>
      </c>
      <c r="E102" s="9"/>
      <c r="F102" s="11" t="s">
        <v>166</v>
      </c>
      <c r="G102" s="49">
        <v>25</v>
      </c>
      <c r="H102" s="24"/>
      <c r="I102" s="21"/>
      <c r="J102" s="24"/>
      <c r="K102" s="24"/>
      <c r="L102" s="24"/>
      <c r="M102" s="24"/>
    </row>
    <row r="103" spans="1:13" ht="21.75" hidden="1" customHeight="1" x14ac:dyDescent="0.25">
      <c r="A103" s="18">
        <f t="shared" si="1"/>
        <v>96</v>
      </c>
      <c r="B103" s="8" t="s">
        <v>147</v>
      </c>
      <c r="C103" s="9" t="s">
        <v>1</v>
      </c>
      <c r="D103" s="9" t="s">
        <v>0</v>
      </c>
      <c r="E103" s="9"/>
      <c r="F103" s="11" t="s">
        <v>166</v>
      </c>
      <c r="G103" s="49">
        <v>25</v>
      </c>
      <c r="H103" s="24"/>
      <c r="I103" s="21"/>
      <c r="J103" s="24"/>
      <c r="K103" s="24"/>
      <c r="L103" s="24"/>
      <c r="M103" s="24"/>
    </row>
    <row r="104" spans="1:13" s="52" customFormat="1" ht="62.25" customHeight="1" x14ac:dyDescent="0.25">
      <c r="A104" s="27">
        <f>A103+1</f>
        <v>97</v>
      </c>
      <c r="B104" s="22" t="s">
        <v>109</v>
      </c>
      <c r="C104" s="22" t="s">
        <v>111</v>
      </c>
      <c r="D104" s="22" t="s">
        <v>110</v>
      </c>
      <c r="E104" s="22" t="s">
        <v>110</v>
      </c>
      <c r="F104" s="22" t="s">
        <v>152</v>
      </c>
      <c r="G104" s="44">
        <v>1</v>
      </c>
      <c r="H104" s="53">
        <v>310</v>
      </c>
      <c r="I104" s="54">
        <v>21</v>
      </c>
      <c r="J104" s="53">
        <f>H104*1.21</f>
        <v>375.09999999999997</v>
      </c>
      <c r="K104" s="53">
        <f>H104</f>
        <v>310</v>
      </c>
      <c r="L104" s="53">
        <f>J104</f>
        <v>375.09999999999997</v>
      </c>
      <c r="M104" s="55" t="s">
        <v>214</v>
      </c>
    </row>
    <row r="105" spans="1:13" s="52" customFormat="1" ht="81.75" customHeight="1" x14ac:dyDescent="0.25">
      <c r="A105" s="27">
        <f t="shared" si="1"/>
        <v>98</v>
      </c>
      <c r="B105" s="56" t="s">
        <v>98</v>
      </c>
      <c r="C105" s="31" t="s">
        <v>100</v>
      </c>
      <c r="D105" s="56" t="s">
        <v>99</v>
      </c>
      <c r="E105" s="56" t="s">
        <v>209</v>
      </c>
      <c r="F105" s="31" t="s">
        <v>152</v>
      </c>
      <c r="G105" s="44">
        <v>400</v>
      </c>
      <c r="H105" s="53">
        <v>0.27</v>
      </c>
      <c r="I105" s="54">
        <v>21</v>
      </c>
      <c r="J105" s="53">
        <v>0.32669999999999999</v>
      </c>
      <c r="K105" s="53">
        <v>108</v>
      </c>
      <c r="L105" s="53">
        <v>130.68</v>
      </c>
      <c r="M105" s="57" t="s">
        <v>206</v>
      </c>
    </row>
    <row r="106" spans="1:13" s="52" customFormat="1" ht="101.25" customHeight="1" x14ac:dyDescent="0.25">
      <c r="A106" s="27">
        <f t="shared" si="1"/>
        <v>99</v>
      </c>
      <c r="B106" s="56" t="s">
        <v>98</v>
      </c>
      <c r="C106" s="31" t="s">
        <v>100</v>
      </c>
      <c r="D106" s="56" t="s">
        <v>101</v>
      </c>
      <c r="E106" s="56" t="s">
        <v>208</v>
      </c>
      <c r="F106" s="31" t="s">
        <v>152</v>
      </c>
      <c r="G106" s="44">
        <v>500</v>
      </c>
      <c r="H106" s="53">
        <v>0.13800000000000001</v>
      </c>
      <c r="I106" s="54">
        <v>21</v>
      </c>
      <c r="J106" s="53">
        <v>0.16700000000000001</v>
      </c>
      <c r="K106" s="53">
        <v>69</v>
      </c>
      <c r="L106" s="53">
        <v>83.49</v>
      </c>
      <c r="M106" s="55" t="s">
        <v>207</v>
      </c>
    </row>
    <row r="107" spans="1:13" s="52" customFormat="1" ht="134.25" customHeight="1" x14ac:dyDescent="0.25">
      <c r="A107" s="27">
        <f t="shared" si="1"/>
        <v>100</v>
      </c>
      <c r="B107" s="22" t="s">
        <v>149</v>
      </c>
      <c r="C107" s="22" t="s">
        <v>150</v>
      </c>
      <c r="D107" s="22" t="s">
        <v>193</v>
      </c>
      <c r="E107" s="22" t="s">
        <v>193</v>
      </c>
      <c r="F107" s="22" t="s">
        <v>152</v>
      </c>
      <c r="G107" s="45">
        <v>100</v>
      </c>
      <c r="H107" s="26">
        <v>86.8</v>
      </c>
      <c r="I107" s="54">
        <v>21</v>
      </c>
      <c r="J107" s="53">
        <f>H107*1.21</f>
        <v>105.02799999999999</v>
      </c>
      <c r="K107" s="53">
        <f>H107*G107</f>
        <v>8680</v>
      </c>
      <c r="L107" s="53">
        <f>J107*G107</f>
        <v>10502.8</v>
      </c>
      <c r="M107" s="58" t="s">
        <v>215</v>
      </c>
    </row>
    <row r="108" spans="1:13" s="52" customFormat="1" ht="153" customHeight="1" x14ac:dyDescent="0.25">
      <c r="A108" s="27">
        <f t="shared" si="1"/>
        <v>101</v>
      </c>
      <c r="B108" s="22" t="s">
        <v>151</v>
      </c>
      <c r="C108" s="22" t="s">
        <v>150</v>
      </c>
      <c r="D108" s="22" t="s">
        <v>153</v>
      </c>
      <c r="E108" s="22" t="s">
        <v>153</v>
      </c>
      <c r="F108" s="22" t="s">
        <v>152</v>
      </c>
      <c r="G108" s="44">
        <v>200</v>
      </c>
      <c r="H108" s="26">
        <v>24</v>
      </c>
      <c r="I108" s="54">
        <v>21</v>
      </c>
      <c r="J108" s="53">
        <f>H108*1.21</f>
        <v>29.04</v>
      </c>
      <c r="K108" s="53">
        <f>H108*G108</f>
        <v>4800</v>
      </c>
      <c r="L108" s="53">
        <f>J108*G108</f>
        <v>5808</v>
      </c>
      <c r="M108" s="55" t="s">
        <v>217</v>
      </c>
    </row>
  </sheetData>
  <mergeCells count="3">
    <mergeCell ref="A4:M4"/>
    <mergeCell ref="A3:M3"/>
    <mergeCell ref="A1:M1"/>
  </mergeCells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 priedas</vt:lpstr>
      <vt:lpstr>Sheet1</vt:lpstr>
      <vt:lpstr>'1 priedas'!Print_Area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nvstc98nvs</dc:creator>
  <cp:lastModifiedBy>..</cp:lastModifiedBy>
  <cp:lastPrinted>2017-03-27T10:28:20Z</cp:lastPrinted>
  <dcterms:created xsi:type="dcterms:W3CDTF">2016-03-21T12:26:51Z</dcterms:created>
  <dcterms:modified xsi:type="dcterms:W3CDTF">2017-04-12T05:36:48Z</dcterms:modified>
</cp:coreProperties>
</file>