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15" i="1"/>
  <c r="G53" i="1" s="1"/>
  <c r="G54" i="1" s="1"/>
  <c r="G55" i="1" l="1"/>
  <c r="G56" i="1" s="1"/>
  <c r="F11" i="1" s="1"/>
</calcChain>
</file>

<file path=xl/sharedStrings.xml><?xml version="1.0" encoding="utf-8"?>
<sst xmlns="http://schemas.openxmlformats.org/spreadsheetml/2006/main" count="190" uniqueCount="145">
  <si>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</si>
  <si>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</si>
  <si>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</si>
  <si>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</si>
  <si>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</si>
  <si>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</si>
  <si>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</si>
  <si>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</si>
  <si>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</si>
  <si>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</si>
  <si>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</si>
  <si>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</si>
  <si>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</si>
  <si>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</si>
  <si>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</si>
  <si>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</si>
  <si>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</si>
  <si>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>MONTAVIMO DARBAI</t>
  </si>
  <si>
    <t>N50-301</t>
  </si>
  <si>
    <t>2-4 zonų priešgaisrinės ir apsauginės signalizacijos centralės montavimas</t>
  </si>
  <si>
    <t>vnt.</t>
  </si>
  <si>
    <t xml:space="preserve">   2</t>
  </si>
  <si>
    <t>88009019</t>
  </si>
  <si>
    <t>Valdymo centralė (keturių kilpų)</t>
  </si>
  <si>
    <t xml:space="preserve">   3</t>
  </si>
  <si>
    <t>N21-468</t>
  </si>
  <si>
    <t>Akumuliatoriaus montavimas  k8=1.09</t>
  </si>
  <si>
    <t xml:space="preserve">   4</t>
  </si>
  <si>
    <t>3855-85</t>
  </si>
  <si>
    <t>Akumuliatoriai</t>
  </si>
  <si>
    <t xml:space="preserve">   5</t>
  </si>
  <si>
    <t>N50-322</t>
  </si>
  <si>
    <t>Gaisro pavojaus mygtuko montavimas, tvirtinant medsraigčiais</t>
  </si>
  <si>
    <t xml:space="preserve">   6</t>
  </si>
  <si>
    <t>88009016</t>
  </si>
  <si>
    <t>Rankinis gaisro pavojaus mygtukas</t>
  </si>
  <si>
    <t xml:space="preserve">   7</t>
  </si>
  <si>
    <t>N51-63</t>
  </si>
  <si>
    <t>Nuotolinio signalizacijos indikatoriaus montavimas</t>
  </si>
  <si>
    <t xml:space="preserve">   8</t>
  </si>
  <si>
    <t>88009017</t>
  </si>
  <si>
    <t>Nuotolinis šviesos indikatorius (mini diskas)</t>
  </si>
  <si>
    <t xml:space="preserve">   9</t>
  </si>
  <si>
    <t>N50-325</t>
  </si>
  <si>
    <t>Aliarmo sirenos, blykstės arba skambučio su rezerviniu maitinimu montavimas patalpos viduje</t>
  </si>
  <si>
    <t xml:space="preserve">  10</t>
  </si>
  <si>
    <t>88009006</t>
  </si>
  <si>
    <t>Sirena vidaus</t>
  </si>
  <si>
    <t xml:space="preserve">  11</t>
  </si>
  <si>
    <t>N50-327</t>
  </si>
  <si>
    <t>Aliarmo sirenos, blykstės su rezerviniu maitinimu montavimas išorėje</t>
  </si>
  <si>
    <t xml:space="preserve">  12</t>
  </si>
  <si>
    <t>88009007</t>
  </si>
  <si>
    <t>Sirena lauko</t>
  </si>
  <si>
    <t xml:space="preserve">  13</t>
  </si>
  <si>
    <t>N21-150</t>
  </si>
  <si>
    <t>Iki 25mm skersmens polietileninių vamzdžių montavimas paruoštose vagose</t>
  </si>
  <si>
    <t>100m</t>
  </si>
  <si>
    <t xml:space="preserve">  14</t>
  </si>
  <si>
    <t>1035-54</t>
  </si>
  <si>
    <t>Vmzdžiai iš PVC d20 mm</t>
  </si>
  <si>
    <t>m</t>
  </si>
  <si>
    <t xml:space="preserve">  15</t>
  </si>
  <si>
    <t>N50-367</t>
  </si>
  <si>
    <t>Signalinio kabelio tarp sistemos elementų tiesimas plastikiniuose kanaluose (vamzdyje)</t>
  </si>
  <si>
    <t xml:space="preserve">  16</t>
  </si>
  <si>
    <t>N50-365</t>
  </si>
  <si>
    <t>Signalinio kabelio tarp sistemos elementų tiesimas siena</t>
  </si>
  <si>
    <t xml:space="preserve">  17</t>
  </si>
  <si>
    <t>88009018</t>
  </si>
  <si>
    <t>Ekranuotas su degimo nepalaikančia izoliacija kabelis 1x2x1,0 mm2</t>
  </si>
  <si>
    <t/>
  </si>
  <si>
    <t xml:space="preserve">  18</t>
  </si>
  <si>
    <t>N50-330</t>
  </si>
  <si>
    <t>Optinio dūmų jutiklio komplekto montavimas</t>
  </si>
  <si>
    <t>kompl.</t>
  </si>
  <si>
    <t xml:space="preserve">  19</t>
  </si>
  <si>
    <t>88009014</t>
  </si>
  <si>
    <t>Linijinis optinis dūmų jutiklis</t>
  </si>
  <si>
    <t xml:space="preserve">  20</t>
  </si>
  <si>
    <t>88009015</t>
  </si>
  <si>
    <t>Optinis dūmų jutiklis</t>
  </si>
  <si>
    <t xml:space="preserve">  21</t>
  </si>
  <si>
    <t>N50-223</t>
  </si>
  <si>
    <t>Vienos poros žemo dažnumo kabelio ar laido prijungimas prie aparatų gnybtų</t>
  </si>
  <si>
    <t>10 vnt.</t>
  </si>
  <si>
    <t xml:space="preserve">  22</t>
  </si>
  <si>
    <t>N50-383</t>
  </si>
  <si>
    <t>Mikroprocesorinės priešgaisrinės adresinės sistemos derininimas, kai sistemoje iki 378 jutiklių</t>
  </si>
  <si>
    <t xml:space="preserve">  23</t>
  </si>
  <si>
    <t>N50-246</t>
  </si>
  <si>
    <t>Stiprintuvo-valdymo bloko montavimas</t>
  </si>
  <si>
    <t xml:space="preserve">  24</t>
  </si>
  <si>
    <t>88009020</t>
  </si>
  <si>
    <t>Stiprintuvas-valdymo blokas</t>
  </si>
  <si>
    <t xml:space="preserve">  25</t>
  </si>
  <si>
    <t>N51-116</t>
  </si>
  <si>
    <t>Dispečerinio valdymo bloko montavimas</t>
  </si>
  <si>
    <t xml:space="preserve">  26</t>
  </si>
  <si>
    <t>88009021</t>
  </si>
  <si>
    <t>Dispečerinis valdymo blokas</t>
  </si>
  <si>
    <t xml:space="preserve">  27</t>
  </si>
  <si>
    <t>N50-248</t>
  </si>
  <si>
    <t>Lubinio garsiakalbio montavimas patalpoje</t>
  </si>
  <si>
    <t xml:space="preserve">  28</t>
  </si>
  <si>
    <t>88009022</t>
  </si>
  <si>
    <t>Lubinis garsiakalbis</t>
  </si>
  <si>
    <t xml:space="preserve">  29</t>
  </si>
  <si>
    <t>N50-249</t>
  </si>
  <si>
    <t>Korpusinio garsiakalbio motavimas</t>
  </si>
  <si>
    <t xml:space="preserve">  30</t>
  </si>
  <si>
    <t>88009023</t>
  </si>
  <si>
    <t>Korpusinis garsiakalbis</t>
  </si>
  <si>
    <t xml:space="preserve">  31</t>
  </si>
  <si>
    <t>N50-333</t>
  </si>
  <si>
    <t>Nepertraukiamo maitinimo šaltinio montavimas</t>
  </si>
  <si>
    <t xml:space="preserve">  32</t>
  </si>
  <si>
    <t>88009025</t>
  </si>
  <si>
    <t>Nepertraukiamas maitinimo šaltinis</t>
  </si>
  <si>
    <t xml:space="preserve">  33</t>
  </si>
  <si>
    <t xml:space="preserve">  34</t>
  </si>
  <si>
    <t>Signalinio kabelio tarp sistemos elementų tiesimas siena, tvirtinant apkabėlėmis</t>
  </si>
  <si>
    <t xml:space="preserve">  35</t>
  </si>
  <si>
    <t>88009027</t>
  </si>
  <si>
    <t>Kabelis 1x2x1,5 mm2(E160)</t>
  </si>
  <si>
    <t xml:space="preserve">  36</t>
  </si>
  <si>
    <t>N50-398</t>
  </si>
  <si>
    <t>Komutacinių spintų surinkimas iš atskirų elementų ir montavimas, tvirtinant prie sienų</t>
  </si>
  <si>
    <t xml:space="preserve">  37</t>
  </si>
  <si>
    <t>88009026</t>
  </si>
  <si>
    <t>Komutacinė spinta</t>
  </si>
  <si>
    <t xml:space="preserve">  38</t>
  </si>
  <si>
    <t>D1-608</t>
  </si>
  <si>
    <t>Sistemos paleidimo-derinimo darbai</t>
  </si>
  <si>
    <t xml:space="preserve">                         Skyriuje      1</t>
  </si>
  <si>
    <t xml:space="preserve">                         žiniaraštyje    12</t>
  </si>
  <si>
    <t xml:space="preserve">                         Pridėtinės vertės mokestis  21.00%</t>
  </si>
  <si>
    <t xml:space="preserve">                         Iš viso žiniaraštyje  12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</si>
  <si>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</si>
  <si>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</si>
  <si>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</si>
  <si>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 </t>
  </si>
  <si>
    <t>EUR</t>
  </si>
  <si>
    <t>Statinys                   1 Pastatų T. Kosciuškos g. 4 ir Maironio g. 7, Druskininkuose rekonstravimas</t>
  </si>
  <si>
    <t>Žiniaraštis              12 GAISRO APTIKIMO IR SIGNALIZACIJOS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</si>
</sst>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/>
    <xf numFmtId="0" fontId="12" fillId="0" borderId="3" xfId="0" applyFont="1" applyBorder="1" applyAlignment="1"/>
    <xf numFmtId="49" fontId="2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topLeftCell="A40" workbookViewId="0">
      <selection activeCell="G56" sqref="G56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7" t="s">
        <v>12</v>
      </c>
      <c r="F2"/>
      <c r="G2"/>
      <c r="H2"/>
    </row>
    <row r="3" spans="1:11" ht="13.5" customHeight="1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6" t="s">
        <v>14</v>
      </c>
      <c r="B5" s="47"/>
      <c r="C5" s="47"/>
      <c r="D5" s="47"/>
      <c r="E5" s="47"/>
      <c r="F5" s="47"/>
      <c r="G5" s="47"/>
      <c r="H5"/>
    </row>
    <row r="6" spans="1:11" ht="13.5" customHeight="1">
      <c r="A6" s="47"/>
      <c r="B6" s="47"/>
      <c r="C6" s="47"/>
      <c r="D6" s="47"/>
      <c r="E6" s="47"/>
      <c r="F6" s="47"/>
      <c r="G6" s="47"/>
      <c r="H6"/>
    </row>
    <row r="7" spans="1:11" ht="13.5" customHeight="1">
      <c r="A7" s="46" t="s">
        <v>143</v>
      </c>
      <c r="B7" s="47"/>
      <c r="C7" s="47"/>
      <c r="D7" s="47"/>
      <c r="E7" s="47"/>
      <c r="F7" s="47"/>
      <c r="G7" s="47"/>
      <c r="H7"/>
    </row>
    <row r="8" spans="1:11" ht="13.5" customHeight="1">
      <c r="A8" s="47"/>
      <c r="B8" s="47"/>
      <c r="C8" s="47"/>
      <c r="D8" s="47"/>
      <c r="E8" s="47"/>
      <c r="F8" s="47"/>
      <c r="G8" s="47"/>
      <c r="H8"/>
    </row>
    <row r="9" spans="1:11" ht="13.5" customHeight="1">
      <c r="A9" s="46" t="s">
        <v>144</v>
      </c>
      <c r="B9" s="47"/>
      <c r="C9" s="47"/>
      <c r="D9" s="47"/>
      <c r="E9" s="47"/>
      <c r="F9" s="47"/>
      <c r="G9" s="47"/>
      <c r="H9"/>
    </row>
    <row r="10" spans="1:11" ht="13.5" customHeight="1">
      <c r="A10" s="47"/>
      <c r="B10" s="47"/>
      <c r="C10" s="47"/>
      <c r="D10" s="47"/>
      <c r="E10" s="47"/>
      <c r="F10" s="47"/>
      <c r="G10" s="47"/>
      <c r="H10"/>
    </row>
    <row r="11" spans="1:11">
      <c r="A11" s="23"/>
      <c r="B11" s="29"/>
      <c r="C11" s="7"/>
      <c r="D11" s="50" t="s">
        <v>141</v>
      </c>
      <c r="E11" s="50"/>
      <c r="F11" s="41">
        <f>G56</f>
        <v>61727.472399999999</v>
      </c>
      <c r="G11" s="42" t="s">
        <v>142</v>
      </c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44" t="s">
        <v>4</v>
      </c>
      <c r="F12" s="26" t="s">
        <v>11</v>
      </c>
      <c r="G12" s="30" t="s">
        <v>15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45"/>
      <c r="F13" s="24" t="s">
        <v>9</v>
      </c>
      <c r="G13" s="25" t="s">
        <v>10</v>
      </c>
      <c r="H13" s="14"/>
      <c r="J13" s="2"/>
      <c r="K13" s="2"/>
    </row>
    <row r="14" spans="1:11">
      <c r="A14" s="31"/>
      <c r="B14" s="31" t="s">
        <v>16</v>
      </c>
      <c r="C14" s="48" t="s">
        <v>17</v>
      </c>
      <c r="D14" s="49"/>
      <c r="E14" s="49"/>
      <c r="F14" s="49"/>
      <c r="G14" s="49"/>
      <c r="H14" s="14"/>
      <c r="I14" s="5"/>
      <c r="J14" s="5"/>
      <c r="K14" s="5"/>
    </row>
    <row r="15" spans="1:11" ht="24">
      <c r="A15" s="32" t="s">
        <v>16</v>
      </c>
      <c r="B15" s="33" t="s">
        <v>18</v>
      </c>
      <c r="C15" s="34" t="s">
        <v>19</v>
      </c>
      <c r="D15" s="33" t="s">
        <v>20</v>
      </c>
      <c r="E15" s="40">
        <v>1</v>
      </c>
      <c r="F15" s="39">
        <v>56.38</v>
      </c>
      <c r="G15" s="39">
        <f>ROUND(F15*E15,2)</f>
        <v>56.38</v>
      </c>
      <c r="H15" s="14"/>
      <c r="I15" s="35"/>
      <c r="J15" s="5"/>
      <c r="K15" s="5"/>
    </row>
    <row r="16" spans="1:11">
      <c r="A16" s="32" t="s">
        <v>21</v>
      </c>
      <c r="B16" s="33" t="s">
        <v>22</v>
      </c>
      <c r="C16" s="34" t="s">
        <v>23</v>
      </c>
      <c r="D16" s="33" t="s">
        <v>6</v>
      </c>
      <c r="E16" s="40">
        <v>1</v>
      </c>
      <c r="F16" s="39">
        <v>822</v>
      </c>
      <c r="G16" s="39">
        <f t="shared" ref="G16:G52" si="0">ROUND(F16*E16,2)</f>
        <v>822</v>
      </c>
      <c r="H16" s="14"/>
      <c r="I16" s="35"/>
      <c r="J16" s="5"/>
      <c r="K16" s="5"/>
    </row>
    <row r="17" spans="1:11">
      <c r="A17" s="32" t="s">
        <v>24</v>
      </c>
      <c r="B17" s="33" t="s">
        <v>25</v>
      </c>
      <c r="C17" s="34" t="s">
        <v>26</v>
      </c>
      <c r="D17" s="33" t="s">
        <v>6</v>
      </c>
      <c r="E17" s="40">
        <v>2</v>
      </c>
      <c r="F17" s="39">
        <v>6.44</v>
      </c>
      <c r="G17" s="39">
        <f t="shared" si="0"/>
        <v>12.88</v>
      </c>
      <c r="H17" s="14"/>
      <c r="I17" s="35"/>
      <c r="J17" s="5"/>
      <c r="K17" s="5"/>
    </row>
    <row r="18" spans="1:11">
      <c r="A18" s="32" t="s">
        <v>27</v>
      </c>
      <c r="B18" s="33" t="s">
        <v>28</v>
      </c>
      <c r="C18" s="34" t="s">
        <v>29</v>
      </c>
      <c r="D18" s="33" t="s">
        <v>6</v>
      </c>
      <c r="E18" s="40">
        <v>2</v>
      </c>
      <c r="F18" s="39">
        <v>25.94</v>
      </c>
      <c r="G18" s="39">
        <f t="shared" si="0"/>
        <v>51.88</v>
      </c>
      <c r="H18" s="14"/>
      <c r="I18" s="35"/>
      <c r="J18" s="5"/>
      <c r="K18" s="5"/>
    </row>
    <row r="19" spans="1:11" ht="24">
      <c r="A19" s="32" t="s">
        <v>30</v>
      </c>
      <c r="B19" s="33" t="s">
        <v>31</v>
      </c>
      <c r="C19" s="34" t="s">
        <v>32</v>
      </c>
      <c r="D19" s="33" t="s">
        <v>20</v>
      </c>
      <c r="E19" s="40">
        <v>36</v>
      </c>
      <c r="F19" s="39">
        <v>6.56</v>
      </c>
      <c r="G19" s="39">
        <f t="shared" si="0"/>
        <v>236.16</v>
      </c>
      <c r="H19" s="14"/>
      <c r="I19" s="35"/>
      <c r="J19" s="5"/>
      <c r="K19" s="5"/>
    </row>
    <row r="20" spans="1:11">
      <c r="A20" s="32" t="s">
        <v>33</v>
      </c>
      <c r="B20" s="33" t="s">
        <v>34</v>
      </c>
      <c r="C20" s="34" t="s">
        <v>35</v>
      </c>
      <c r="D20" s="33" t="s">
        <v>6</v>
      </c>
      <c r="E20" s="40">
        <v>36</v>
      </c>
      <c r="F20" s="39">
        <v>30.05</v>
      </c>
      <c r="G20" s="39">
        <f t="shared" si="0"/>
        <v>1081.8</v>
      </c>
      <c r="H20" s="14"/>
      <c r="I20" s="37"/>
      <c r="J20" s="6"/>
      <c r="K20" s="6"/>
    </row>
    <row r="21" spans="1:11" ht="24">
      <c r="A21" s="32" t="s">
        <v>36</v>
      </c>
      <c r="B21" s="33" t="s">
        <v>37</v>
      </c>
      <c r="C21" s="34" t="s">
        <v>38</v>
      </c>
      <c r="D21" s="33" t="s">
        <v>6</v>
      </c>
      <c r="E21" s="40">
        <v>10</v>
      </c>
      <c r="F21" s="39">
        <v>4.33</v>
      </c>
      <c r="G21" s="39">
        <f t="shared" si="0"/>
        <v>43.3</v>
      </c>
      <c r="H21" s="14"/>
      <c r="I21" s="37"/>
      <c r="J21" s="6"/>
      <c r="K21" s="6"/>
    </row>
    <row r="22" spans="1:11">
      <c r="A22" s="32" t="s">
        <v>39</v>
      </c>
      <c r="B22" s="33" t="s">
        <v>40</v>
      </c>
      <c r="C22" s="34" t="s">
        <v>41</v>
      </c>
      <c r="D22" s="33" t="s">
        <v>6</v>
      </c>
      <c r="E22" s="40">
        <v>10</v>
      </c>
      <c r="F22" s="39">
        <v>1.78</v>
      </c>
      <c r="G22" s="39">
        <f t="shared" si="0"/>
        <v>17.8</v>
      </c>
      <c r="H22" s="14"/>
      <c r="I22" s="37"/>
      <c r="J22" s="6"/>
      <c r="K22" s="6"/>
    </row>
    <row r="23" spans="1:11" ht="36">
      <c r="A23" s="32" t="s">
        <v>42</v>
      </c>
      <c r="B23" s="33" t="s">
        <v>43</v>
      </c>
      <c r="C23" s="34" t="s">
        <v>44</v>
      </c>
      <c r="D23" s="33" t="s">
        <v>20</v>
      </c>
      <c r="E23" s="40">
        <v>47</v>
      </c>
      <c r="F23" s="39">
        <v>5.16</v>
      </c>
      <c r="G23" s="39">
        <f t="shared" si="0"/>
        <v>242.52</v>
      </c>
      <c r="H23" s="14"/>
      <c r="I23" s="37"/>
      <c r="J23" s="6"/>
      <c r="K23" s="6"/>
    </row>
    <row r="24" spans="1:11">
      <c r="A24" s="32" t="s">
        <v>45</v>
      </c>
      <c r="B24" s="33" t="s">
        <v>46</v>
      </c>
      <c r="C24" s="34" t="s">
        <v>47</v>
      </c>
      <c r="D24" s="33" t="s">
        <v>20</v>
      </c>
      <c r="E24" s="40">
        <v>47</v>
      </c>
      <c r="F24" s="39">
        <v>104.61</v>
      </c>
      <c r="G24" s="39">
        <f t="shared" si="0"/>
        <v>4916.67</v>
      </c>
      <c r="H24" s="14"/>
      <c r="I24" s="37"/>
      <c r="J24" s="6"/>
      <c r="K24" s="6"/>
    </row>
    <row r="25" spans="1:11" ht="24">
      <c r="A25" s="32" t="s">
        <v>48</v>
      </c>
      <c r="B25" s="33" t="s">
        <v>49</v>
      </c>
      <c r="C25" s="34" t="s">
        <v>50</v>
      </c>
      <c r="D25" s="33" t="s">
        <v>20</v>
      </c>
      <c r="E25" s="40">
        <v>3</v>
      </c>
      <c r="F25" s="39">
        <v>7.4</v>
      </c>
      <c r="G25" s="39">
        <f t="shared" si="0"/>
        <v>22.2</v>
      </c>
      <c r="H25" s="14"/>
      <c r="I25" s="37"/>
      <c r="J25" s="6"/>
      <c r="K25" s="6"/>
    </row>
    <row r="26" spans="1:11">
      <c r="A26" s="32" t="s">
        <v>51</v>
      </c>
      <c r="B26" s="33" t="s">
        <v>52</v>
      </c>
      <c r="C26" s="34" t="s">
        <v>53</v>
      </c>
      <c r="D26" s="33" t="s">
        <v>20</v>
      </c>
      <c r="E26" s="40">
        <v>3</v>
      </c>
      <c r="F26" s="39">
        <v>21.77</v>
      </c>
      <c r="G26" s="39">
        <f t="shared" si="0"/>
        <v>65.31</v>
      </c>
      <c r="H26" s="14"/>
      <c r="I26" s="37"/>
      <c r="J26" s="6"/>
      <c r="K26" s="6"/>
    </row>
    <row r="27" spans="1:11" ht="24">
      <c r="A27" s="32" t="s">
        <v>54</v>
      </c>
      <c r="B27" s="33" t="s">
        <v>55</v>
      </c>
      <c r="C27" s="34" t="s">
        <v>56</v>
      </c>
      <c r="D27" s="33" t="s">
        <v>57</v>
      </c>
      <c r="E27" s="40">
        <v>18</v>
      </c>
      <c r="F27" s="39">
        <v>73.95</v>
      </c>
      <c r="G27" s="39">
        <f t="shared" si="0"/>
        <v>1331.1</v>
      </c>
      <c r="H27" s="14"/>
      <c r="I27" s="37"/>
      <c r="J27" s="6"/>
      <c r="K27" s="6"/>
    </row>
    <row r="28" spans="1:11">
      <c r="A28" s="32" t="s">
        <v>58</v>
      </c>
      <c r="B28" s="33" t="s">
        <v>59</v>
      </c>
      <c r="C28" s="34" t="s">
        <v>60</v>
      </c>
      <c r="D28" s="33" t="s">
        <v>61</v>
      </c>
      <c r="E28" s="40">
        <v>1800</v>
      </c>
      <c r="F28" s="39">
        <v>0.25</v>
      </c>
      <c r="G28" s="39">
        <f t="shared" si="0"/>
        <v>450</v>
      </c>
      <c r="H28" s="14"/>
      <c r="I28" s="37"/>
      <c r="J28" s="6"/>
      <c r="K28" s="6"/>
    </row>
    <row r="29" spans="1:11" ht="36">
      <c r="A29" s="32" t="s">
        <v>62</v>
      </c>
      <c r="B29" s="33" t="s">
        <v>63</v>
      </c>
      <c r="C29" s="34" t="s">
        <v>64</v>
      </c>
      <c r="D29" s="33" t="s">
        <v>57</v>
      </c>
      <c r="E29" s="40">
        <v>18</v>
      </c>
      <c r="F29" s="39">
        <v>71.31</v>
      </c>
      <c r="G29" s="39">
        <f t="shared" si="0"/>
        <v>1283.58</v>
      </c>
      <c r="H29" s="14"/>
      <c r="I29" s="37"/>
      <c r="J29" s="6"/>
      <c r="K29" s="6"/>
    </row>
    <row r="30" spans="1:11" ht="24">
      <c r="A30" s="32" t="s">
        <v>65</v>
      </c>
      <c r="B30" s="33" t="s">
        <v>66</v>
      </c>
      <c r="C30" s="34" t="s">
        <v>67</v>
      </c>
      <c r="D30" s="33" t="s">
        <v>57</v>
      </c>
      <c r="E30" s="40">
        <v>14</v>
      </c>
      <c r="F30" s="39">
        <v>71.31</v>
      </c>
      <c r="G30" s="39">
        <f t="shared" si="0"/>
        <v>998.34</v>
      </c>
      <c r="H30" s="14"/>
      <c r="I30" s="37"/>
      <c r="J30" s="6"/>
      <c r="K30" s="6"/>
    </row>
    <row r="31" spans="1:11" ht="24">
      <c r="A31" s="32" t="s">
        <v>68</v>
      </c>
      <c r="B31" s="33" t="s">
        <v>69</v>
      </c>
      <c r="C31" s="34" t="s">
        <v>70</v>
      </c>
      <c r="D31" s="33" t="s">
        <v>71</v>
      </c>
      <c r="E31" s="40">
        <v>3200</v>
      </c>
      <c r="F31" s="39">
        <v>0.48</v>
      </c>
      <c r="G31" s="39">
        <f t="shared" si="0"/>
        <v>1536</v>
      </c>
      <c r="H31" s="14"/>
      <c r="I31" s="37"/>
      <c r="J31" s="6"/>
      <c r="K31" s="6"/>
    </row>
    <row r="32" spans="1:11">
      <c r="A32" s="32" t="s">
        <v>72</v>
      </c>
      <c r="B32" s="33" t="s">
        <v>73</v>
      </c>
      <c r="C32" s="34" t="s">
        <v>74</v>
      </c>
      <c r="D32" s="33" t="s">
        <v>75</v>
      </c>
      <c r="E32" s="40">
        <v>352</v>
      </c>
      <c r="F32" s="39">
        <v>9.18</v>
      </c>
      <c r="G32" s="39">
        <f t="shared" si="0"/>
        <v>3231.36</v>
      </c>
      <c r="H32" s="14"/>
      <c r="I32" s="37"/>
      <c r="J32" s="6"/>
      <c r="K32" s="6"/>
    </row>
    <row r="33" spans="1:11">
      <c r="A33" s="32" t="s">
        <v>76</v>
      </c>
      <c r="B33" s="33" t="s">
        <v>77</v>
      </c>
      <c r="C33" s="34" t="s">
        <v>78</v>
      </c>
      <c r="D33" s="33" t="s">
        <v>6</v>
      </c>
      <c r="E33" s="40">
        <v>19</v>
      </c>
      <c r="F33" s="39">
        <v>449</v>
      </c>
      <c r="G33" s="39">
        <f t="shared" si="0"/>
        <v>8531</v>
      </c>
      <c r="H33" s="14"/>
      <c r="I33" s="37"/>
      <c r="J33" s="6"/>
      <c r="K33" s="6"/>
    </row>
    <row r="34" spans="1:11">
      <c r="A34" s="32" t="s">
        <v>79</v>
      </c>
      <c r="B34" s="33" t="s">
        <v>80</v>
      </c>
      <c r="C34" s="34" t="s">
        <v>81</v>
      </c>
      <c r="D34" s="33" t="s">
        <v>6</v>
      </c>
      <c r="E34" s="40">
        <v>333</v>
      </c>
      <c r="F34" s="39">
        <v>27</v>
      </c>
      <c r="G34" s="39">
        <f t="shared" si="0"/>
        <v>8991</v>
      </c>
      <c r="H34" s="14"/>
      <c r="I34" s="37"/>
      <c r="J34" s="6"/>
      <c r="K34" s="6"/>
    </row>
    <row r="35" spans="1:11" ht="24">
      <c r="A35" s="32" t="s">
        <v>82</v>
      </c>
      <c r="B35" s="33" t="s">
        <v>83</v>
      </c>
      <c r="C35" s="34" t="s">
        <v>84</v>
      </c>
      <c r="D35" s="33" t="s">
        <v>85</v>
      </c>
      <c r="E35" s="40">
        <v>44.8</v>
      </c>
      <c r="F35" s="39">
        <v>5</v>
      </c>
      <c r="G35" s="39">
        <f t="shared" si="0"/>
        <v>224</v>
      </c>
      <c r="H35" s="14"/>
      <c r="I35" s="37"/>
      <c r="J35" s="6"/>
      <c r="K35" s="6"/>
    </row>
    <row r="36" spans="1:11" ht="36">
      <c r="A36" s="32" t="s">
        <v>86</v>
      </c>
      <c r="B36" s="33" t="s">
        <v>87</v>
      </c>
      <c r="C36" s="34" t="s">
        <v>88</v>
      </c>
      <c r="D36" s="33" t="s">
        <v>20</v>
      </c>
      <c r="E36" s="40">
        <v>1</v>
      </c>
      <c r="F36" s="39">
        <v>450</v>
      </c>
      <c r="G36" s="39">
        <f t="shared" si="0"/>
        <v>450</v>
      </c>
      <c r="H36" s="14"/>
      <c r="I36" s="37"/>
      <c r="J36" s="6"/>
      <c r="K36" s="6"/>
    </row>
    <row r="37" spans="1:11">
      <c r="A37" s="32" t="s">
        <v>89</v>
      </c>
      <c r="B37" s="33" t="s">
        <v>90</v>
      </c>
      <c r="C37" s="34" t="s">
        <v>91</v>
      </c>
      <c r="D37" s="33" t="s">
        <v>6</v>
      </c>
      <c r="E37" s="40">
        <v>1</v>
      </c>
      <c r="F37" s="39">
        <v>123.64</v>
      </c>
      <c r="G37" s="39">
        <f t="shared" si="0"/>
        <v>123.64</v>
      </c>
      <c r="H37" s="14"/>
      <c r="I37" s="37"/>
      <c r="J37" s="6"/>
      <c r="K37" s="6"/>
    </row>
    <row r="38" spans="1:11">
      <c r="A38" s="32" t="s">
        <v>92</v>
      </c>
      <c r="B38" s="33" t="s">
        <v>93</v>
      </c>
      <c r="C38" s="34" t="s">
        <v>94</v>
      </c>
      <c r="D38" s="33" t="s">
        <v>75</v>
      </c>
      <c r="E38" s="40">
        <v>1</v>
      </c>
      <c r="F38" s="39">
        <v>3260</v>
      </c>
      <c r="G38" s="39">
        <f t="shared" si="0"/>
        <v>3260</v>
      </c>
      <c r="H38" s="14"/>
      <c r="I38" s="37"/>
      <c r="J38" s="6"/>
      <c r="K38" s="6"/>
    </row>
    <row r="39" spans="1:11">
      <c r="A39" s="32" t="s">
        <v>95</v>
      </c>
      <c r="B39" s="33" t="s">
        <v>96</v>
      </c>
      <c r="C39" s="34" t="s">
        <v>97</v>
      </c>
      <c r="D39" s="33" t="s">
        <v>75</v>
      </c>
      <c r="E39" s="40">
        <v>1</v>
      </c>
      <c r="F39" s="39">
        <v>136</v>
      </c>
      <c r="G39" s="39">
        <f t="shared" si="0"/>
        <v>136</v>
      </c>
      <c r="H39" s="14"/>
      <c r="I39" s="37"/>
      <c r="J39" s="6"/>
      <c r="K39" s="6"/>
    </row>
    <row r="40" spans="1:11">
      <c r="A40" s="32" t="s">
        <v>98</v>
      </c>
      <c r="B40" s="33" t="s">
        <v>99</v>
      </c>
      <c r="C40" s="34" t="s">
        <v>100</v>
      </c>
      <c r="D40" s="33" t="s">
        <v>75</v>
      </c>
      <c r="E40" s="40">
        <v>1</v>
      </c>
      <c r="F40" s="39">
        <v>880</v>
      </c>
      <c r="G40" s="39">
        <f t="shared" si="0"/>
        <v>880</v>
      </c>
      <c r="H40" s="14"/>
      <c r="I40" s="37"/>
      <c r="J40" s="6"/>
      <c r="K40" s="6"/>
    </row>
    <row r="41" spans="1:11">
      <c r="A41" s="32" t="s">
        <v>101</v>
      </c>
      <c r="B41" s="33" t="s">
        <v>102</v>
      </c>
      <c r="C41" s="34" t="s">
        <v>103</v>
      </c>
      <c r="D41" s="33" t="s">
        <v>6</v>
      </c>
      <c r="E41" s="40">
        <v>85</v>
      </c>
      <c r="F41" s="39">
        <v>20.399999999999999</v>
      </c>
      <c r="G41" s="39">
        <f t="shared" si="0"/>
        <v>1734</v>
      </c>
      <c r="H41" s="14"/>
      <c r="I41" s="37"/>
      <c r="J41" s="6"/>
      <c r="K41" s="6"/>
    </row>
    <row r="42" spans="1:11">
      <c r="A42" s="32" t="s">
        <v>104</v>
      </c>
      <c r="B42" s="33" t="s">
        <v>105</v>
      </c>
      <c r="C42" s="34" t="s">
        <v>106</v>
      </c>
      <c r="D42" s="33" t="s">
        <v>6</v>
      </c>
      <c r="E42" s="40">
        <v>85</v>
      </c>
      <c r="F42" s="39">
        <v>33.93</v>
      </c>
      <c r="G42" s="39">
        <f t="shared" si="0"/>
        <v>2884.05</v>
      </c>
      <c r="H42" s="14"/>
      <c r="I42" s="37"/>
      <c r="J42" s="6"/>
      <c r="K42" s="6"/>
    </row>
    <row r="43" spans="1:11">
      <c r="A43" s="32" t="s">
        <v>107</v>
      </c>
      <c r="B43" s="33" t="s">
        <v>108</v>
      </c>
      <c r="C43" s="34" t="s">
        <v>109</v>
      </c>
      <c r="D43" s="33" t="s">
        <v>6</v>
      </c>
      <c r="E43" s="40">
        <v>17</v>
      </c>
      <c r="F43" s="39">
        <v>20.399999999999999</v>
      </c>
      <c r="G43" s="39">
        <f t="shared" si="0"/>
        <v>346.8</v>
      </c>
      <c r="H43" s="14"/>
      <c r="I43" s="37"/>
      <c r="J43" s="6"/>
      <c r="K43" s="6"/>
    </row>
    <row r="44" spans="1:11">
      <c r="A44" s="32" t="s">
        <v>110</v>
      </c>
      <c r="B44" s="33" t="s">
        <v>111</v>
      </c>
      <c r="C44" s="34" t="s">
        <v>112</v>
      </c>
      <c r="D44" s="33" t="s">
        <v>6</v>
      </c>
      <c r="E44" s="40">
        <v>17</v>
      </c>
      <c r="F44" s="39">
        <v>33.93</v>
      </c>
      <c r="G44" s="39">
        <f t="shared" si="0"/>
        <v>576.80999999999995</v>
      </c>
      <c r="H44" s="14"/>
      <c r="I44" s="37"/>
      <c r="J44" s="6"/>
      <c r="K44" s="6"/>
    </row>
    <row r="45" spans="1:11" ht="24">
      <c r="A45" s="32" t="s">
        <v>113</v>
      </c>
      <c r="B45" s="33" t="s">
        <v>114</v>
      </c>
      <c r="C45" s="34" t="s">
        <v>115</v>
      </c>
      <c r="D45" s="33" t="s">
        <v>20</v>
      </c>
      <c r="E45" s="40">
        <v>1</v>
      </c>
      <c r="F45" s="39">
        <v>77.09</v>
      </c>
      <c r="G45" s="39">
        <f t="shared" si="0"/>
        <v>77.09</v>
      </c>
      <c r="H45" s="14"/>
      <c r="I45" s="37"/>
      <c r="J45" s="6"/>
      <c r="K45" s="6"/>
    </row>
    <row r="46" spans="1:11">
      <c r="A46" s="32" t="s">
        <v>116</v>
      </c>
      <c r="B46" s="33" t="s">
        <v>117</v>
      </c>
      <c r="C46" s="34" t="s">
        <v>118</v>
      </c>
      <c r="D46" s="33" t="s">
        <v>6</v>
      </c>
      <c r="E46" s="40">
        <v>1</v>
      </c>
      <c r="F46" s="39">
        <v>1911</v>
      </c>
      <c r="G46" s="39">
        <f t="shared" si="0"/>
        <v>1911</v>
      </c>
      <c r="H46" s="14"/>
      <c r="I46" s="37"/>
      <c r="J46" s="6"/>
      <c r="K46" s="6"/>
    </row>
    <row r="47" spans="1:11" ht="36">
      <c r="A47" s="32" t="s">
        <v>119</v>
      </c>
      <c r="B47" s="33" t="s">
        <v>63</v>
      </c>
      <c r="C47" s="34" t="s">
        <v>64</v>
      </c>
      <c r="D47" s="33" t="s">
        <v>57</v>
      </c>
      <c r="E47" s="40">
        <v>5</v>
      </c>
      <c r="F47" s="39">
        <v>71.31</v>
      </c>
      <c r="G47" s="39">
        <f t="shared" si="0"/>
        <v>356.55</v>
      </c>
      <c r="H47" s="14"/>
      <c r="I47" s="37"/>
      <c r="J47" s="6"/>
      <c r="K47" s="6"/>
    </row>
    <row r="48" spans="1:11" ht="24">
      <c r="A48" s="32" t="s">
        <v>120</v>
      </c>
      <c r="B48" s="33" t="s">
        <v>66</v>
      </c>
      <c r="C48" s="34" t="s">
        <v>121</v>
      </c>
      <c r="D48" s="33" t="s">
        <v>57</v>
      </c>
      <c r="E48" s="40">
        <v>10.3</v>
      </c>
      <c r="F48" s="39">
        <v>71.31</v>
      </c>
      <c r="G48" s="39">
        <f t="shared" si="0"/>
        <v>734.49</v>
      </c>
      <c r="H48" s="14"/>
      <c r="I48" s="37"/>
      <c r="J48" s="6"/>
      <c r="K48" s="6"/>
    </row>
    <row r="49" spans="1:11">
      <c r="A49" s="32" t="s">
        <v>122</v>
      </c>
      <c r="B49" s="33" t="s">
        <v>123</v>
      </c>
      <c r="C49" s="34" t="s">
        <v>124</v>
      </c>
      <c r="D49" s="33" t="s">
        <v>61</v>
      </c>
      <c r="E49" s="40">
        <v>1530</v>
      </c>
      <c r="F49" s="39">
        <v>0.96</v>
      </c>
      <c r="G49" s="39">
        <f t="shared" si="0"/>
        <v>1468.8</v>
      </c>
      <c r="H49" s="14"/>
      <c r="I49" s="37"/>
      <c r="J49" s="6"/>
      <c r="K49" s="6"/>
    </row>
    <row r="50" spans="1:11" ht="24">
      <c r="A50" s="32" t="s">
        <v>125</v>
      </c>
      <c r="B50" s="33" t="s">
        <v>126</v>
      </c>
      <c r="C50" s="34" t="s">
        <v>127</v>
      </c>
      <c r="D50" s="33" t="s">
        <v>20</v>
      </c>
      <c r="E50" s="40">
        <v>1</v>
      </c>
      <c r="F50" s="39">
        <v>188.93</v>
      </c>
      <c r="G50" s="39">
        <f t="shared" si="0"/>
        <v>188.93</v>
      </c>
      <c r="H50" s="14"/>
      <c r="I50" s="37"/>
      <c r="J50" s="6"/>
      <c r="K50" s="6"/>
    </row>
    <row r="51" spans="1:11">
      <c r="A51" s="32" t="s">
        <v>128</v>
      </c>
      <c r="B51" s="33" t="s">
        <v>129</v>
      </c>
      <c r="C51" s="34" t="s">
        <v>130</v>
      </c>
      <c r="D51" s="33" t="s">
        <v>6</v>
      </c>
      <c r="E51" s="40">
        <v>1</v>
      </c>
      <c r="F51" s="39">
        <v>621</v>
      </c>
      <c r="G51" s="39">
        <f t="shared" si="0"/>
        <v>621</v>
      </c>
      <c r="H51" s="14"/>
      <c r="I51" s="37"/>
      <c r="J51" s="6"/>
      <c r="K51" s="6"/>
    </row>
    <row r="52" spans="1:11">
      <c r="A52" s="32" t="s">
        <v>131</v>
      </c>
      <c r="B52" s="33" t="s">
        <v>132</v>
      </c>
      <c r="C52" s="34" t="s">
        <v>133</v>
      </c>
      <c r="D52" s="33" t="s">
        <v>20</v>
      </c>
      <c r="E52" s="40">
        <v>1</v>
      </c>
      <c r="F52" s="39">
        <v>1120</v>
      </c>
      <c r="G52" s="39">
        <f t="shared" si="0"/>
        <v>1120</v>
      </c>
      <c r="H52" s="14"/>
      <c r="I52" s="37"/>
      <c r="J52" s="6"/>
      <c r="K52" s="6"/>
    </row>
    <row r="53" spans="1:11">
      <c r="A53" s="18"/>
      <c r="B53" s="18"/>
      <c r="C53" s="51" t="s">
        <v>134</v>
      </c>
      <c r="D53" s="52"/>
      <c r="E53" s="52"/>
      <c r="F53" s="36"/>
      <c r="G53" s="38">
        <f>SUM(G15:G52)</f>
        <v>51014.44</v>
      </c>
      <c r="H53" s="14"/>
      <c r="I53" s="6"/>
      <c r="J53" s="6"/>
      <c r="K53" s="6"/>
    </row>
    <row r="54" spans="1:11">
      <c r="A54" s="18"/>
      <c r="B54" s="18"/>
      <c r="C54" s="51" t="s">
        <v>135</v>
      </c>
      <c r="D54" s="52"/>
      <c r="E54" s="52"/>
      <c r="F54" s="36"/>
      <c r="G54" s="38">
        <f>G53</f>
        <v>51014.44</v>
      </c>
      <c r="H54" s="14"/>
      <c r="I54" s="6"/>
      <c r="J54" s="6"/>
      <c r="K54" s="6"/>
    </row>
    <row r="55" spans="1:11">
      <c r="A55" s="18"/>
      <c r="B55" s="18"/>
      <c r="C55" s="53" t="s">
        <v>136</v>
      </c>
      <c r="D55" s="54"/>
      <c r="E55" s="54"/>
      <c r="F55" s="36"/>
      <c r="G55" s="38">
        <f>G54*0.21</f>
        <v>10713.0324</v>
      </c>
      <c r="H55" s="14"/>
      <c r="I55" s="6"/>
      <c r="J55" s="6"/>
      <c r="K55" s="6"/>
    </row>
    <row r="56" spans="1:11">
      <c r="A56" s="18"/>
      <c r="B56" s="18"/>
      <c r="C56" s="51" t="s">
        <v>137</v>
      </c>
      <c r="D56" s="52"/>
      <c r="E56" s="52"/>
      <c r="F56" s="36"/>
      <c r="G56" s="38">
        <f>G54+G55</f>
        <v>61727.472399999999</v>
      </c>
      <c r="H56" s="14"/>
      <c r="I56" s="6"/>
      <c r="J56" s="6"/>
      <c r="K56" s="6"/>
    </row>
    <row r="57" spans="1:11">
      <c r="A57" s="18"/>
      <c r="B57" s="18"/>
      <c r="C57" s="19"/>
      <c r="D57" s="19"/>
      <c r="E57" s="20"/>
      <c r="F57" s="21"/>
      <c r="G57" s="14"/>
      <c r="H57" s="14"/>
      <c r="I57" s="6"/>
      <c r="J57" s="6"/>
      <c r="K57" s="6"/>
    </row>
    <row r="58" spans="1:11">
      <c r="A58" s="18"/>
      <c r="B58" s="18"/>
      <c r="C58" s="19"/>
      <c r="D58" s="19"/>
      <c r="E58" s="20"/>
      <c r="F58" s="21"/>
      <c r="G58" s="14"/>
      <c r="H58" s="14"/>
      <c r="I58" s="6"/>
      <c r="J58" s="6"/>
      <c r="K58" s="6"/>
    </row>
    <row r="59" spans="1:11">
      <c r="A59" s="18"/>
      <c r="B59" s="43" t="s">
        <v>138</v>
      </c>
      <c r="C59" s="43"/>
      <c r="D59" s="43"/>
      <c r="E59" s="43"/>
      <c r="F59" s="43"/>
      <c r="G59" s="43"/>
      <c r="H59" s="14"/>
      <c r="I59" s="6"/>
      <c r="J59" s="6"/>
      <c r="K59" s="6"/>
    </row>
    <row r="60" spans="1:11">
      <c r="A60" s="18"/>
      <c r="B60" s="43" t="s">
        <v>139</v>
      </c>
      <c r="C60" s="43"/>
      <c r="D60" s="43"/>
      <c r="E60" s="43"/>
      <c r="F60" s="43"/>
      <c r="G60" s="43"/>
      <c r="H60" s="14"/>
      <c r="I60" s="6"/>
      <c r="J60" s="6"/>
      <c r="K60" s="6"/>
    </row>
    <row r="61" spans="1:11">
      <c r="A61" s="18"/>
      <c r="B61" s="18"/>
      <c r="C61" s="19"/>
      <c r="D61" s="19"/>
      <c r="E61" s="20"/>
      <c r="F61" s="21"/>
      <c r="G61" s="14"/>
      <c r="H61" s="14"/>
      <c r="I61" s="6"/>
      <c r="J61" s="6"/>
      <c r="K61" s="6"/>
    </row>
    <row r="62" spans="1:11">
      <c r="A62" s="18"/>
      <c r="B62" s="43" t="s">
        <v>140</v>
      </c>
      <c r="C62" s="43"/>
      <c r="D62" s="43"/>
      <c r="E62" s="43"/>
      <c r="F62" s="43"/>
      <c r="G62" s="43"/>
      <c r="H62" s="14"/>
      <c r="I62" s="6"/>
      <c r="J62" s="6"/>
      <c r="K62" s="6"/>
    </row>
    <row r="63" spans="1:11">
      <c r="A63" s="18"/>
      <c r="B63" s="43" t="s">
        <v>140</v>
      </c>
      <c r="C63" s="43"/>
      <c r="D63" s="43"/>
      <c r="E63" s="43"/>
      <c r="F63" s="43"/>
      <c r="G63" s="43"/>
      <c r="H63" s="14"/>
      <c r="I63" s="6"/>
      <c r="J63" s="6"/>
      <c r="K63" s="6"/>
    </row>
    <row r="64" spans="1:11">
      <c r="A64" s="18"/>
      <c r="B64" s="43" t="s">
        <v>140</v>
      </c>
      <c r="C64" s="43"/>
      <c r="D64" s="43"/>
      <c r="E64" s="43"/>
      <c r="F64" s="43"/>
      <c r="G64" s="43"/>
      <c r="H64" s="14"/>
      <c r="I64" s="6"/>
      <c r="J64" s="6"/>
      <c r="K64" s="6"/>
    </row>
    <row r="65" spans="1:11">
      <c r="A65" s="18"/>
      <c r="B65" s="43" t="s">
        <v>140</v>
      </c>
      <c r="C65" s="43"/>
      <c r="D65" s="43"/>
      <c r="E65" s="43"/>
      <c r="F65" s="43"/>
      <c r="G65" s="43"/>
      <c r="H65" s="14"/>
      <c r="I65" s="6"/>
      <c r="J65" s="6"/>
      <c r="K65" s="6"/>
    </row>
    <row r="66" spans="1:11">
      <c r="A66" s="18"/>
      <c r="B66" s="43" t="s">
        <v>140</v>
      </c>
      <c r="C66" s="43"/>
      <c r="D66" s="43"/>
      <c r="E66" s="43"/>
      <c r="F66" s="43"/>
      <c r="G66" s="43"/>
      <c r="H66" s="14"/>
      <c r="I66" s="6"/>
      <c r="J66" s="6"/>
      <c r="K66" s="6"/>
    </row>
    <row r="67" spans="1:11">
      <c r="A67" s="18"/>
      <c r="B67" s="43" t="s">
        <v>140</v>
      </c>
      <c r="C67" s="43"/>
      <c r="D67" s="43"/>
      <c r="E67" s="43"/>
      <c r="F67" s="43"/>
      <c r="G67" s="43"/>
      <c r="H67" s="14"/>
      <c r="I67" s="6"/>
      <c r="J67" s="6"/>
      <c r="K67" s="6"/>
    </row>
    <row r="68" spans="1:11">
      <c r="A68" s="18"/>
      <c r="B68" s="43" t="s">
        <v>140</v>
      </c>
      <c r="C68" s="43"/>
      <c r="D68" s="43"/>
      <c r="E68" s="43"/>
      <c r="F68" s="43"/>
      <c r="G68" s="43"/>
      <c r="H68" s="14"/>
      <c r="I68" s="6"/>
      <c r="J68" s="6"/>
      <c r="K68" s="6"/>
    </row>
    <row r="69" spans="1:11">
      <c r="A69" s="18"/>
      <c r="B69" s="43" t="s">
        <v>140</v>
      </c>
      <c r="C69" s="43"/>
      <c r="D69" s="43"/>
      <c r="E69" s="43"/>
      <c r="F69" s="43"/>
      <c r="G69" s="43"/>
      <c r="H69" s="14"/>
      <c r="I69" s="6"/>
      <c r="J69" s="6"/>
      <c r="K69" s="6"/>
    </row>
    <row r="70" spans="1:11">
      <c r="A70" s="18"/>
      <c r="B70" s="43" t="s">
        <v>140</v>
      </c>
      <c r="C70" s="43"/>
      <c r="D70" s="43"/>
      <c r="E70" s="43"/>
      <c r="F70" s="43"/>
      <c r="G70" s="43"/>
      <c r="H70" s="14"/>
      <c r="I70" s="6"/>
      <c r="J70" s="6"/>
      <c r="K70" s="6"/>
    </row>
    <row r="71" spans="1:11">
      <c r="A71" s="18"/>
      <c r="B71" s="43" t="s">
        <v>140</v>
      </c>
      <c r="C71" s="43"/>
      <c r="D71" s="43"/>
      <c r="E71" s="43"/>
      <c r="F71" s="43"/>
      <c r="G71" s="43"/>
      <c r="H71" s="14"/>
      <c r="I71" s="6"/>
      <c r="J71" s="6"/>
      <c r="K71" s="6"/>
    </row>
    <row r="72" spans="1:11">
      <c r="A72" s="18"/>
      <c r="B72" s="18"/>
      <c r="C72" s="19"/>
      <c r="D72" s="19"/>
      <c r="E72" s="20"/>
      <c r="F72" s="21"/>
      <c r="G72" s="14"/>
      <c r="H72" s="14"/>
      <c r="I72" s="6"/>
      <c r="J72" s="6"/>
      <c r="K72" s="6"/>
    </row>
    <row r="73" spans="1:11">
      <c r="A73" s="18"/>
      <c r="B73" s="18"/>
      <c r="C73" s="19"/>
      <c r="D73" s="19"/>
      <c r="E73" s="20"/>
      <c r="F73" s="21"/>
      <c r="G73" s="14"/>
      <c r="H73" s="14"/>
      <c r="I73" s="6"/>
      <c r="J73" s="6"/>
      <c r="K73" s="6"/>
    </row>
    <row r="74" spans="1:11">
      <c r="A74" s="18"/>
      <c r="B74" s="18"/>
      <c r="C74" s="19"/>
      <c r="D74" s="19"/>
      <c r="E74" s="20"/>
      <c r="F74" s="21"/>
      <c r="G74" s="14"/>
      <c r="H74" s="14"/>
      <c r="I74" s="6"/>
      <c r="J74" s="6"/>
      <c r="K74" s="6"/>
    </row>
    <row r="75" spans="1:11">
      <c r="A75" s="18"/>
      <c r="B75" s="18"/>
      <c r="C75" s="19"/>
      <c r="D75" s="19"/>
      <c r="E75" s="20"/>
      <c r="F75" s="21"/>
      <c r="G75" s="14"/>
      <c r="H75" s="14"/>
      <c r="I75" s="6"/>
      <c r="J75" s="6"/>
      <c r="K75" s="6"/>
    </row>
    <row r="76" spans="1:11">
      <c r="A76" s="18"/>
      <c r="B76" s="18"/>
      <c r="C76" s="19"/>
      <c r="D76" s="19"/>
      <c r="E76" s="20"/>
      <c r="F76" s="21"/>
      <c r="G76" s="14"/>
      <c r="H76" s="14"/>
      <c r="I76" s="6"/>
      <c r="J76" s="6"/>
      <c r="K76" s="6"/>
    </row>
    <row r="77" spans="1:11">
      <c r="A77" s="18"/>
      <c r="B77" s="18"/>
      <c r="C77" s="19"/>
      <c r="D77" s="19"/>
      <c r="E77" s="20"/>
      <c r="F77" s="21"/>
      <c r="G77" s="14"/>
      <c r="H77" s="14"/>
      <c r="I77" s="6"/>
      <c r="J77" s="6"/>
      <c r="K77" s="6"/>
    </row>
    <row r="78" spans="1:11">
      <c r="A78" s="18"/>
      <c r="B78" s="18"/>
      <c r="C78" s="19"/>
      <c r="D78" s="19"/>
      <c r="E78" s="20"/>
      <c r="F78" s="21"/>
      <c r="G78" s="14"/>
      <c r="H78" s="14"/>
      <c r="I78" s="6"/>
      <c r="J78" s="6"/>
      <c r="K78" s="6"/>
    </row>
    <row r="79" spans="1:11">
      <c r="A79" s="18"/>
      <c r="B79" s="18"/>
      <c r="C79" s="19"/>
      <c r="D79" s="19"/>
      <c r="E79" s="20"/>
      <c r="F79" s="21"/>
      <c r="G79" s="14"/>
      <c r="H79" s="14"/>
      <c r="I79" s="6"/>
      <c r="J79" s="6"/>
      <c r="K79" s="6"/>
    </row>
    <row r="80" spans="1:11">
      <c r="A80" s="18"/>
      <c r="B80" s="18"/>
      <c r="C80" s="19"/>
      <c r="D80" s="19"/>
      <c r="E80" s="20"/>
      <c r="F80" s="21"/>
      <c r="G80" s="14"/>
      <c r="H80" s="14"/>
      <c r="I80" s="2"/>
      <c r="J80" s="2"/>
      <c r="K80" s="2"/>
    </row>
    <row r="81" spans="1:11">
      <c r="A81" s="18"/>
      <c r="B81" s="18"/>
      <c r="C81" s="19"/>
      <c r="D81" s="19"/>
      <c r="E81" s="20"/>
      <c r="F81" s="21"/>
      <c r="G81" s="14"/>
      <c r="H81" s="14"/>
      <c r="I81" s="2"/>
      <c r="J81" s="2"/>
      <c r="K81" s="2"/>
    </row>
    <row r="82" spans="1:11">
      <c r="A82" s="18"/>
      <c r="B82" s="18"/>
      <c r="C82" s="19"/>
      <c r="D82" s="19"/>
      <c r="E82" s="20"/>
      <c r="F82" s="21"/>
      <c r="G82" s="14"/>
      <c r="H82" s="14"/>
      <c r="I82" s="2"/>
      <c r="J82" s="2"/>
      <c r="K82" s="2"/>
    </row>
    <row r="83" spans="1:11">
      <c r="A83" s="18"/>
      <c r="B83" s="18"/>
      <c r="C83" s="19"/>
      <c r="D83" s="19"/>
      <c r="E83" s="20"/>
      <c r="F83" s="21"/>
      <c r="G83" s="14"/>
      <c r="H83" s="14"/>
      <c r="I83" s="2"/>
      <c r="J83" s="2"/>
      <c r="K83" s="2"/>
    </row>
    <row r="84" spans="1:11">
      <c r="A84" s="18"/>
      <c r="B84" s="18"/>
      <c r="C84" s="19"/>
      <c r="D84" s="19"/>
      <c r="E84" s="20"/>
      <c r="F84" s="21"/>
      <c r="G84" s="14"/>
      <c r="H84" s="14"/>
      <c r="I84" s="2"/>
      <c r="J84" s="2"/>
      <c r="K84" s="2"/>
    </row>
    <row r="85" spans="1:11">
      <c r="A85" s="18"/>
      <c r="B85" s="18"/>
      <c r="C85" s="19"/>
      <c r="D85" s="19"/>
      <c r="E85" s="20"/>
      <c r="F85" s="21"/>
      <c r="G85" s="14"/>
      <c r="H85" s="14"/>
      <c r="I85" s="2"/>
      <c r="J85" s="2"/>
      <c r="K85" s="2"/>
    </row>
    <row r="86" spans="1:11">
      <c r="A86" s="18"/>
      <c r="B86" s="18"/>
      <c r="C86" s="19"/>
      <c r="D86" s="19"/>
      <c r="E86" s="20"/>
      <c r="F86" s="21"/>
      <c r="G86" s="14"/>
      <c r="H86" s="14"/>
      <c r="I86" s="2"/>
      <c r="J86" s="2"/>
      <c r="K86" s="2"/>
    </row>
    <row r="87" spans="1:11">
      <c r="A87" s="18"/>
      <c r="B87" s="18"/>
      <c r="C87" s="19"/>
      <c r="D87" s="19"/>
      <c r="E87" s="20"/>
      <c r="F87" s="21"/>
      <c r="G87" s="14"/>
      <c r="H87" s="14"/>
      <c r="I87" s="2"/>
      <c r="J87" s="2"/>
      <c r="K87" s="2"/>
    </row>
    <row r="88" spans="1:11">
      <c r="A88" s="18"/>
      <c r="B88" s="18"/>
      <c r="C88" s="19"/>
      <c r="D88" s="19"/>
      <c r="E88" s="20"/>
      <c r="F88" s="21"/>
      <c r="G88" s="14"/>
      <c r="H88" s="14"/>
      <c r="I88" s="2"/>
      <c r="J88" s="2"/>
      <c r="K88" s="2"/>
    </row>
    <row r="89" spans="1:11">
      <c r="A89" s="18"/>
      <c r="B89" s="18"/>
      <c r="C89" s="19"/>
      <c r="D89" s="19"/>
      <c r="E89" s="20"/>
      <c r="F89" s="21"/>
      <c r="G89" s="14"/>
      <c r="H89" s="14"/>
      <c r="I89" s="2"/>
      <c r="J89" s="2"/>
      <c r="K89" s="2"/>
    </row>
    <row r="90" spans="1:11">
      <c r="A90" s="18"/>
      <c r="B90" s="18"/>
      <c r="C90" s="19"/>
      <c r="D90" s="19"/>
      <c r="E90" s="20"/>
      <c r="F90" s="21"/>
      <c r="G90" s="14"/>
      <c r="H90" s="14"/>
      <c r="I90" s="2"/>
      <c r="J90" s="2"/>
      <c r="K90" s="2"/>
    </row>
    <row r="91" spans="1:11">
      <c r="A91" s="18"/>
      <c r="B91" s="18"/>
      <c r="C91" s="19"/>
      <c r="D91" s="19"/>
      <c r="E91" s="20"/>
      <c r="F91" s="21"/>
      <c r="G91" s="14"/>
      <c r="H91" s="14"/>
      <c r="I91" s="2"/>
      <c r="J91" s="2"/>
      <c r="K91" s="2"/>
    </row>
    <row r="92" spans="1:11">
      <c r="A92" s="18"/>
      <c r="B92" s="18"/>
      <c r="C92" s="19"/>
      <c r="D92" s="19"/>
      <c r="E92" s="20"/>
      <c r="F92" s="21"/>
      <c r="G92" s="14"/>
      <c r="H92" s="14"/>
      <c r="I92" s="2"/>
      <c r="J92" s="2"/>
      <c r="K92" s="2"/>
    </row>
    <row r="93" spans="1:11">
      <c r="A93" s="18"/>
      <c r="B93" s="18"/>
      <c r="C93" s="19"/>
      <c r="D93" s="19"/>
      <c r="E93" s="20"/>
      <c r="F93" s="21"/>
      <c r="G93" s="14"/>
      <c r="H93" s="14"/>
      <c r="I93" s="2"/>
      <c r="J93" s="2"/>
      <c r="K93" s="2"/>
    </row>
    <row r="94" spans="1:11">
      <c r="A94" s="18"/>
      <c r="B94" s="18"/>
      <c r="C94" s="19"/>
      <c r="D94" s="19"/>
      <c r="E94" s="20"/>
      <c r="F94" s="21"/>
      <c r="G94" s="14"/>
      <c r="H94" s="14"/>
      <c r="I94" s="2"/>
      <c r="J94" s="2"/>
      <c r="K94" s="2"/>
    </row>
    <row r="95" spans="1:11">
      <c r="A95" s="18"/>
      <c r="B95" s="18"/>
      <c r="C95" s="19"/>
      <c r="D95" s="19"/>
      <c r="E95" s="20"/>
      <c r="F95" s="21"/>
      <c r="G95" s="14"/>
      <c r="H95" s="14"/>
      <c r="I95" s="2"/>
      <c r="J95" s="2"/>
      <c r="K95" s="2"/>
    </row>
    <row r="96" spans="1:11">
      <c r="A96" s="18"/>
      <c r="B96" s="18"/>
      <c r="C96" s="19"/>
      <c r="D96" s="19"/>
      <c r="E96" s="20"/>
      <c r="F96" s="21"/>
      <c r="G96" s="14"/>
      <c r="H96" s="14"/>
      <c r="I96" s="2"/>
      <c r="J96" s="2"/>
      <c r="K96" s="2"/>
    </row>
    <row r="97" spans="1:11">
      <c r="A97" s="18"/>
      <c r="B97" s="18"/>
      <c r="C97" s="19"/>
      <c r="D97" s="19"/>
      <c r="E97" s="20"/>
      <c r="F97" s="21"/>
      <c r="G97" s="14"/>
      <c r="H97" s="14"/>
      <c r="I97" s="2"/>
      <c r="J97" s="2"/>
      <c r="K97" s="2"/>
    </row>
    <row r="98" spans="1:11">
      <c r="A98" s="18"/>
      <c r="B98" s="18"/>
      <c r="C98" s="19"/>
      <c r="D98" s="19"/>
      <c r="E98" s="20"/>
      <c r="F98" s="21"/>
      <c r="G98" s="14"/>
      <c r="H98" s="14"/>
      <c r="I98" s="2"/>
      <c r="J98" s="2"/>
      <c r="K98" s="2"/>
    </row>
    <row r="99" spans="1:11">
      <c r="A99" s="18"/>
      <c r="B99" s="18"/>
      <c r="C99" s="19"/>
      <c r="D99" s="19"/>
      <c r="E99" s="20"/>
      <c r="F99" s="21"/>
      <c r="G99" s="14"/>
      <c r="H99" s="14"/>
      <c r="I99" s="2"/>
      <c r="J99" s="2"/>
      <c r="K99" s="2"/>
    </row>
    <row r="100" spans="1:11">
      <c r="A100" s="18"/>
      <c r="B100" s="18"/>
      <c r="C100" s="19"/>
      <c r="D100" s="19"/>
      <c r="E100" s="20"/>
      <c r="F100" s="21"/>
      <c r="G100" s="14"/>
      <c r="H100" s="14"/>
      <c r="I100" s="2"/>
      <c r="J100" s="2"/>
      <c r="K100" s="2"/>
    </row>
    <row r="101" spans="1:11">
      <c r="A101" s="18"/>
      <c r="B101" s="18"/>
      <c r="C101" s="19"/>
      <c r="D101" s="19"/>
      <c r="E101" s="20"/>
      <c r="F101" s="21"/>
      <c r="G101" s="14"/>
      <c r="H101" s="14"/>
      <c r="I101" s="2"/>
      <c r="J101" s="2"/>
      <c r="K101" s="2"/>
    </row>
    <row r="102" spans="1:11">
      <c r="A102" s="18"/>
      <c r="B102" s="18"/>
      <c r="C102" s="19"/>
      <c r="D102" s="19"/>
      <c r="E102" s="20"/>
      <c r="F102" s="21"/>
      <c r="G102" s="14"/>
      <c r="H102" s="14"/>
      <c r="I102" s="2"/>
      <c r="J102" s="2"/>
      <c r="K102" s="2"/>
    </row>
    <row r="103" spans="1:11">
      <c r="A103" s="22"/>
      <c r="B103" s="22"/>
      <c r="C103" s="19"/>
      <c r="D103" s="19"/>
      <c r="E103" s="20"/>
      <c r="F103" s="21"/>
      <c r="G103" s="14"/>
      <c r="H103" s="14"/>
      <c r="I103" s="2"/>
      <c r="J103" s="2"/>
      <c r="K103" s="2"/>
    </row>
    <row r="104" spans="1:11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>
      <c r="A106" s="22"/>
      <c r="B106" s="22"/>
      <c r="C106" s="19"/>
      <c r="D106" s="19"/>
      <c r="E106" s="20"/>
      <c r="F106" s="21"/>
      <c r="G106" s="14"/>
      <c r="H106" s="14"/>
      <c r="I106" s="2"/>
      <c r="J106" s="2"/>
      <c r="K106" s="2"/>
    </row>
    <row r="107" spans="1:11">
      <c r="A107" s="22"/>
      <c r="B107" s="22"/>
      <c r="C107" s="19"/>
      <c r="D107" s="19"/>
      <c r="E107" s="20"/>
      <c r="F107" s="21"/>
      <c r="G107" s="14"/>
      <c r="H107" s="14"/>
      <c r="I107" s="2"/>
      <c r="J107" s="2"/>
      <c r="K107" s="2"/>
    </row>
    <row r="108" spans="1:11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>
      <c r="A109" s="22"/>
      <c r="B109" s="22"/>
      <c r="C109" s="19"/>
      <c r="D109" s="19"/>
      <c r="E109" s="20"/>
      <c r="F109" s="21"/>
      <c r="G109" s="14"/>
      <c r="H109" s="14"/>
      <c r="I109" s="2"/>
      <c r="J109" s="2"/>
      <c r="K109" s="2"/>
    </row>
    <row r="110" spans="1:11">
      <c r="A110" s="22"/>
      <c r="B110" s="22"/>
      <c r="C110" s="19"/>
      <c r="D110" s="19"/>
      <c r="E110" s="20"/>
      <c r="F110" s="21"/>
      <c r="G110" s="14"/>
      <c r="H110" s="14"/>
      <c r="I110" s="2"/>
      <c r="J110" s="2"/>
      <c r="K110" s="2"/>
    </row>
    <row r="111" spans="1:11">
      <c r="A111" s="22"/>
      <c r="B111" s="22"/>
      <c r="C111" s="19"/>
      <c r="D111" s="19"/>
      <c r="E111" s="20"/>
      <c r="F111" s="21"/>
      <c r="G111" s="14"/>
      <c r="H111" s="14"/>
      <c r="I111" s="2"/>
      <c r="J111" s="2"/>
      <c r="K111" s="2"/>
    </row>
    <row r="112" spans="1:11">
      <c r="A112" s="22"/>
      <c r="B112" s="22"/>
      <c r="C112" s="19"/>
      <c r="D112" s="19"/>
      <c r="E112" s="20"/>
      <c r="F112" s="21"/>
      <c r="G112" s="14"/>
      <c r="H112" s="14"/>
      <c r="I112" s="2"/>
      <c r="J112" s="2"/>
      <c r="K112" s="2"/>
    </row>
    <row r="113" spans="1:11">
      <c r="A113" s="22"/>
      <c r="B113" s="22"/>
      <c r="C113" s="19"/>
      <c r="D113" s="19"/>
      <c r="E113" s="20"/>
      <c r="F113" s="21"/>
      <c r="G113" s="14"/>
      <c r="H113" s="14"/>
      <c r="I113" s="2"/>
      <c r="J113" s="2"/>
      <c r="K113" s="2"/>
    </row>
    <row r="114" spans="1:11">
      <c r="A114" s="22"/>
      <c r="B114" s="22"/>
      <c r="C114" s="19"/>
      <c r="D114" s="19"/>
      <c r="E114" s="20"/>
      <c r="F114" s="21"/>
      <c r="G114" s="14"/>
      <c r="H114" s="14"/>
      <c r="I114" s="2"/>
      <c r="J114" s="2"/>
      <c r="K114" s="2"/>
    </row>
    <row r="115" spans="1:11">
      <c r="A115" s="22"/>
      <c r="B115" s="22"/>
      <c r="C115" s="19"/>
      <c r="D115" s="19"/>
      <c r="E115" s="20"/>
      <c r="F115" s="21"/>
      <c r="G115" s="14"/>
      <c r="H115" s="14"/>
      <c r="I115" s="2"/>
      <c r="J115" s="2"/>
      <c r="K115" s="2"/>
    </row>
    <row r="116" spans="1:11">
      <c r="A116" s="22"/>
      <c r="B116" s="22"/>
      <c r="C116" s="19"/>
      <c r="D116" s="19"/>
      <c r="E116" s="20"/>
      <c r="F116" s="21"/>
      <c r="G116" s="14"/>
      <c r="H116" s="14"/>
      <c r="I116" s="2"/>
      <c r="J116" s="2"/>
      <c r="K116" s="2"/>
    </row>
    <row r="117" spans="1:11">
      <c r="A117" s="22"/>
      <c r="B117" s="22"/>
      <c r="C117" s="19"/>
      <c r="D117" s="19"/>
      <c r="E117" s="20"/>
      <c r="F117" s="21"/>
      <c r="G117" s="14"/>
      <c r="H117" s="14"/>
      <c r="I117" s="2"/>
      <c r="J117" s="2"/>
      <c r="K117" s="2"/>
    </row>
    <row r="118" spans="1:11">
      <c r="A118" s="22"/>
      <c r="B118" s="22"/>
      <c r="C118" s="19"/>
      <c r="D118" s="19"/>
      <c r="E118" s="20"/>
      <c r="F118" s="21"/>
      <c r="G118" s="14"/>
      <c r="H118" s="14"/>
      <c r="I118" s="2"/>
      <c r="J118" s="2"/>
      <c r="K118" s="2"/>
    </row>
    <row r="119" spans="1:11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22">
    <mergeCell ref="B68:G68"/>
    <mergeCell ref="B69:G69"/>
    <mergeCell ref="B70:G70"/>
    <mergeCell ref="B71:G71"/>
    <mergeCell ref="B62:G62"/>
    <mergeCell ref="B63:G63"/>
    <mergeCell ref="B64:G64"/>
    <mergeCell ref="B65:G65"/>
    <mergeCell ref="B66:G66"/>
    <mergeCell ref="B67:G67"/>
    <mergeCell ref="B60:G60"/>
    <mergeCell ref="E12:E13"/>
    <mergeCell ref="A5:G6"/>
    <mergeCell ref="A7:G8"/>
    <mergeCell ref="A9:G10"/>
    <mergeCell ref="C14:G14"/>
    <mergeCell ref="D11:E11"/>
    <mergeCell ref="C53:E53"/>
    <mergeCell ref="C54:E54"/>
    <mergeCell ref="C55:E55"/>
    <mergeCell ref="C56:E56"/>
    <mergeCell ref="B59:G5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2018-11-07T21:02:48Z</dcterms:modified>
</cp:coreProperties>
</file>