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15" i="1"/>
  <c r="G67" i="1" l="1"/>
  <c r="G68" i="1" s="1"/>
  <c r="G69" i="1" s="1"/>
  <c r="G70" i="1" s="1"/>
  <c r="F11" i="1" s="1"/>
</calcChain>
</file>

<file path=xl/sharedStrings.xml><?xml version="1.0" encoding="utf-8"?>
<sst xmlns="http://schemas.openxmlformats.org/spreadsheetml/2006/main" count="246" uniqueCount="185">
  <si>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</si>
  <si>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</si>
  <si>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</si>
  <si>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</si>
  <si>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</si>
  <si>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</si>
  <si>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</si>
  <si>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</si>
  <si>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</si>
  <si>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</si>
  <si>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</si>
  <si>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</si>
  <si>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</si>
  <si>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</si>
  <si>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</si>
  <si>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</si>
  <si>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</si>
  <si>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>MONTAVIMO DARBAI</t>
  </si>
  <si>
    <t>N50-301</t>
  </si>
  <si>
    <t>2-4 zonų priešgaisrinės ir apsauginės signalizacijos centralės montavimas</t>
  </si>
  <si>
    <t>vnt.</t>
  </si>
  <si>
    <t xml:space="preserve">   2</t>
  </si>
  <si>
    <t>88009023</t>
  </si>
  <si>
    <t>Apsauginės signalizacijos centralė</t>
  </si>
  <si>
    <t xml:space="preserve">   3</t>
  </si>
  <si>
    <t>N50-329</t>
  </si>
  <si>
    <t>Korpuso apsaugos centralei montavimas, tvirtinant medsraigčiais</t>
  </si>
  <si>
    <t xml:space="preserve">   4</t>
  </si>
  <si>
    <t>88009024</t>
  </si>
  <si>
    <t>Korpusas apsauginės signalizacijos centralei</t>
  </si>
  <si>
    <t xml:space="preserve">   5</t>
  </si>
  <si>
    <t>N50-312</t>
  </si>
  <si>
    <t>Priešgaisrinės ir apsauginės signalizacijos centralės 5 zonų išplėtimo modulio montavimas</t>
  </si>
  <si>
    <t xml:space="preserve">   6</t>
  </si>
  <si>
    <t>3855-68</t>
  </si>
  <si>
    <t>5 zonų išplėtimo moduliai</t>
  </si>
  <si>
    <t xml:space="preserve">   7</t>
  </si>
  <si>
    <t>N51-62</t>
  </si>
  <si>
    <t>LCD/LED valdymo klaviatūros montavimas</t>
  </si>
  <si>
    <t xml:space="preserve">   8</t>
  </si>
  <si>
    <t>88009008</t>
  </si>
  <si>
    <t>LCD/LED valdymo pultas</t>
  </si>
  <si>
    <t xml:space="preserve">   9</t>
  </si>
  <si>
    <t>N50-333</t>
  </si>
  <si>
    <t>Maitinimo šaltinio montavimas</t>
  </si>
  <si>
    <t xml:space="preserve">  10</t>
  </si>
  <si>
    <t>N21-468</t>
  </si>
  <si>
    <t>Akumuliatoriaus montavimas  k8=1.09</t>
  </si>
  <si>
    <t xml:space="preserve">  11</t>
  </si>
  <si>
    <t>88009025</t>
  </si>
  <si>
    <t>Akumuliatoriai 12V, 17Ah</t>
  </si>
  <si>
    <t xml:space="preserve">  12</t>
  </si>
  <si>
    <t>N50-325</t>
  </si>
  <si>
    <t>Aliarmo sirenos, blykstės arba skambučio su rezerviniu maitinimu montavimas patalpos viduje</t>
  </si>
  <si>
    <t xml:space="preserve">  13</t>
  </si>
  <si>
    <t>88009006</t>
  </si>
  <si>
    <t>Sirena vidaus 12V</t>
  </si>
  <si>
    <t xml:space="preserve">  14</t>
  </si>
  <si>
    <t>N50-327</t>
  </si>
  <si>
    <t>Aliarmo sirenos, blykstės su rezerviniu maitinimu montavimas išorėje</t>
  </si>
  <si>
    <t xml:space="preserve">  15</t>
  </si>
  <si>
    <t>88009007</t>
  </si>
  <si>
    <t>Sirena lauko  12V</t>
  </si>
  <si>
    <t xml:space="preserve">  16</t>
  </si>
  <si>
    <t>N50-315</t>
  </si>
  <si>
    <t>Priešgaisrinės ir apsauginės signalizacijos jutiklio montavimas, tvirtinant medsraigčiais</t>
  </si>
  <si>
    <t xml:space="preserve">  17</t>
  </si>
  <si>
    <t>88009001</t>
  </si>
  <si>
    <t>Judesio daviklis PIR</t>
  </si>
  <si>
    <t xml:space="preserve">  18</t>
  </si>
  <si>
    <t>88009003</t>
  </si>
  <si>
    <t>Stiklo dūžio jutiklis</t>
  </si>
  <si>
    <t xml:space="preserve">  19</t>
  </si>
  <si>
    <t>88009005</t>
  </si>
  <si>
    <t>Magnetinis kontaktas langams</t>
  </si>
  <si>
    <t xml:space="preserve">  20</t>
  </si>
  <si>
    <t>N50-365</t>
  </si>
  <si>
    <t>Signalinio kabelio tarp sistemos elementų tiesimas mūro siena, tvirtinant apkabėlėmis</t>
  </si>
  <si>
    <t>100m</t>
  </si>
  <si>
    <t xml:space="preserve">  21</t>
  </si>
  <si>
    <t>88009026</t>
  </si>
  <si>
    <t>Kabelis 2x2x0,6</t>
  </si>
  <si>
    <t>m</t>
  </si>
  <si>
    <t xml:space="preserve">  22</t>
  </si>
  <si>
    <t>88009027</t>
  </si>
  <si>
    <t>Kabelis 3x2x0,6</t>
  </si>
  <si>
    <t xml:space="preserve">  23</t>
  </si>
  <si>
    <t>N50-403</t>
  </si>
  <si>
    <t>Nuotolinių praėjimo skaitytuvų montavimas</t>
  </si>
  <si>
    <t xml:space="preserve">  24</t>
  </si>
  <si>
    <t>261234</t>
  </si>
  <si>
    <t>Nuotolinis praėjimo skaitytuvas</t>
  </si>
  <si>
    <t xml:space="preserve">  25</t>
  </si>
  <si>
    <t>N21-150</t>
  </si>
  <si>
    <t>Iki 25mm skersmens polietileninių vamzdžių montavimas paruoštose vagose</t>
  </si>
  <si>
    <t xml:space="preserve">  26</t>
  </si>
  <si>
    <t>1035-55</t>
  </si>
  <si>
    <t>Vamzdžiai iš PVC d 25 mm</t>
  </si>
  <si>
    <t xml:space="preserve">  27</t>
  </si>
  <si>
    <t>N50-367</t>
  </si>
  <si>
    <t>Signalinio kabelio tarp sistemos elementų tiesimas plastikiniuose vamzdžiuose</t>
  </si>
  <si>
    <t xml:space="preserve">  28</t>
  </si>
  <si>
    <t xml:space="preserve">  29</t>
  </si>
  <si>
    <t>88009012</t>
  </si>
  <si>
    <t>Kabelis 4x2x0,5 kat.5e, ekranuotas</t>
  </si>
  <si>
    <t xml:space="preserve">  30</t>
  </si>
  <si>
    <t>N50-339</t>
  </si>
  <si>
    <t>Vidinės videokameros (belaidės) su siųstuvu ir maitinimo šaltiniu montavimas</t>
  </si>
  <si>
    <t xml:space="preserve">  31</t>
  </si>
  <si>
    <t>N50-343</t>
  </si>
  <si>
    <t>Lauko videokameros (belaidės) su siųstuvu ir maitinimo šaltiniu montavimas</t>
  </si>
  <si>
    <t xml:space="preserve">  32</t>
  </si>
  <si>
    <t>88009028</t>
  </si>
  <si>
    <t>Kupolinė spalvoto vaizdo kamera, su objektyvu, antivandalinė</t>
  </si>
  <si>
    <t>kompl.</t>
  </si>
  <si>
    <t xml:space="preserve">  33</t>
  </si>
  <si>
    <t>88009029</t>
  </si>
  <si>
    <t>Lauko spalvoto vaizdo kamera, su objektyvu, korpusu ir IR pašvietimu</t>
  </si>
  <si>
    <t xml:space="preserve">  34</t>
  </si>
  <si>
    <t>N50-358-1</t>
  </si>
  <si>
    <t>Skaitmeninio įrašymo vaizdo magnetofonų montavimas ir derinimas</t>
  </si>
  <si>
    <t xml:space="preserve">  35</t>
  </si>
  <si>
    <t>N50-358-5</t>
  </si>
  <si>
    <t>51 kamerų skaitmeninio įrašymo ir multipleksavimo įrenginių montavimas ir derinimas  k4=3.000</t>
  </si>
  <si>
    <t xml:space="preserve">  36</t>
  </si>
  <si>
    <t>88009030</t>
  </si>
  <si>
    <t>Skaitmeninis vaizdo įrašymo įrenginys</t>
  </si>
  <si>
    <t xml:space="preserve">  37</t>
  </si>
  <si>
    <t>N50-401</t>
  </si>
  <si>
    <t>Kompiuterinių komutatorių  vaizdo stebėjimo sistemai montavimas</t>
  </si>
  <si>
    <t xml:space="preserve">  38</t>
  </si>
  <si>
    <t>88009031</t>
  </si>
  <si>
    <t>Komutatorius 24 portų, gigabaitinis, PoE</t>
  </si>
  <si>
    <t xml:space="preserve">  39</t>
  </si>
  <si>
    <t>88009032</t>
  </si>
  <si>
    <t>Kietasis diskas 4TB</t>
  </si>
  <si>
    <t xml:space="preserve">  40</t>
  </si>
  <si>
    <t>Kompiuterinių komutatorių (komutacinių panelių ir maitinimo panelių) montavimas, tvirtinant komutacinėse spintose</t>
  </si>
  <si>
    <t xml:space="preserve">  41</t>
  </si>
  <si>
    <t>88009033</t>
  </si>
  <si>
    <t>Komutacinė panelė RJ45</t>
  </si>
  <si>
    <t xml:space="preserve">  42</t>
  </si>
  <si>
    <t>88009036</t>
  </si>
  <si>
    <t>Maitinimo panelė</t>
  </si>
  <si>
    <t xml:space="preserve">  43</t>
  </si>
  <si>
    <t>88009034</t>
  </si>
  <si>
    <t>Monitorius 19'</t>
  </si>
  <si>
    <t xml:space="preserve">  44</t>
  </si>
  <si>
    <t>88009035</t>
  </si>
  <si>
    <t>Kompiuterinis komutacinis kabelis</t>
  </si>
  <si>
    <t xml:space="preserve">  46</t>
  </si>
  <si>
    <t>N50-387</t>
  </si>
  <si>
    <t>10-16 kanalų multipleksoriaus sąveikos sistemoje derinimas</t>
  </si>
  <si>
    <t xml:space="preserve">  47</t>
  </si>
  <si>
    <t>N50-389</t>
  </si>
  <si>
    <t>Monitoriaus sąveikos sistemoje derinimas</t>
  </si>
  <si>
    <t xml:space="preserve">  48</t>
  </si>
  <si>
    <t>N50-391</t>
  </si>
  <si>
    <t>Kameros pasukimo mechanizmo derinimas</t>
  </si>
  <si>
    <t xml:space="preserve">  49</t>
  </si>
  <si>
    <t>N50-392</t>
  </si>
  <si>
    <t>Kameros pasukimo mechanizmo valdymo bloko derinimas</t>
  </si>
  <si>
    <t xml:space="preserve">  50</t>
  </si>
  <si>
    <t>N50-393</t>
  </si>
  <si>
    <t>Videosignalo moduliatoriaus/demoduliatoriaus derinimas (1 kanalas)</t>
  </si>
  <si>
    <t xml:space="preserve">  51</t>
  </si>
  <si>
    <t>N50-385</t>
  </si>
  <si>
    <t>Videokameros sąveikos sistemoje derinimas (kanalas)</t>
  </si>
  <si>
    <t xml:space="preserve">  52</t>
  </si>
  <si>
    <t>N50-393-1</t>
  </si>
  <si>
    <t>Praėjimo kontrolės sistemų derinimas</t>
  </si>
  <si>
    <t xml:space="preserve">  53</t>
  </si>
  <si>
    <t>N50-393-2</t>
  </si>
  <si>
    <t>Kompiuterinių tinklų parametrų matavimas (1 darbo vieta)</t>
  </si>
  <si>
    <t xml:space="preserve">                         Skyriuje      1</t>
  </si>
  <si>
    <t xml:space="preserve">                         žiniaraštyje    13</t>
  </si>
  <si>
    <t xml:space="preserve">                         Pridėtinės vertės mokestis  21.00%</t>
  </si>
  <si>
    <t xml:space="preserve">                         Iš viso žiniaraštyje  13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</si>
  <si>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</si>
  <si>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</si>
  <si>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</si>
  <si>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 </t>
  </si>
  <si>
    <t>EUR</t>
  </si>
  <si>
    <t>Statinys                   1 Pastatų T. Kosciuškos g. 4 ir Maironio g. 7, Druskininkuose rekonstravimas</t>
  </si>
  <si>
    <t>Žiniaraštis              13 APSAUGINĖ SIGNALIZACIJA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</si>
</sst>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164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168" fontId="13" fillId="0" borderId="0" xfId="0" applyNumberFormat="1" applyFont="1" applyFill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topLeftCell="A49" workbookViewId="0">
      <selection activeCell="G70" sqref="G70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5" t="s">
        <v>14</v>
      </c>
      <c r="B5" s="46"/>
      <c r="C5" s="46"/>
      <c r="D5" s="46"/>
      <c r="E5" s="46"/>
      <c r="F5" s="46"/>
      <c r="G5" s="46"/>
      <c r="H5"/>
    </row>
    <row r="6" spans="1:11" ht="13.5" customHeight="1">
      <c r="A6" s="46"/>
      <c r="B6" s="46"/>
      <c r="C6" s="46"/>
      <c r="D6" s="46"/>
      <c r="E6" s="46"/>
      <c r="F6" s="46"/>
      <c r="G6" s="46"/>
      <c r="H6"/>
    </row>
    <row r="7" spans="1:11" ht="13.5" customHeight="1">
      <c r="A7" s="45" t="s">
        <v>183</v>
      </c>
      <c r="B7" s="46"/>
      <c r="C7" s="46"/>
      <c r="D7" s="46"/>
      <c r="E7" s="46"/>
      <c r="F7" s="46"/>
      <c r="G7" s="46"/>
      <c r="H7"/>
    </row>
    <row r="8" spans="1:11" ht="13.5" customHeight="1">
      <c r="A8" s="46"/>
      <c r="B8" s="46"/>
      <c r="C8" s="46"/>
      <c r="D8" s="46"/>
      <c r="E8" s="46"/>
      <c r="F8" s="46"/>
      <c r="G8" s="46"/>
      <c r="H8"/>
    </row>
    <row r="9" spans="1:11" ht="13.5" customHeight="1">
      <c r="A9" s="45" t="s">
        <v>184</v>
      </c>
      <c r="B9" s="46"/>
      <c r="C9" s="46"/>
      <c r="D9" s="46"/>
      <c r="E9" s="46"/>
      <c r="F9" s="46"/>
      <c r="G9" s="46"/>
      <c r="H9"/>
    </row>
    <row r="10" spans="1:11" ht="13.5" customHeight="1">
      <c r="A10" s="46"/>
      <c r="B10" s="46"/>
      <c r="C10" s="46"/>
      <c r="D10" s="46"/>
      <c r="E10" s="46"/>
      <c r="F10" s="46"/>
      <c r="G10" s="46"/>
      <c r="H10"/>
    </row>
    <row r="11" spans="1:11">
      <c r="A11" s="23"/>
      <c r="B11" s="29"/>
      <c r="C11" s="7"/>
      <c r="D11" s="49" t="s">
        <v>181</v>
      </c>
      <c r="E11" s="49"/>
      <c r="F11" s="39">
        <f>G70</f>
        <v>32613.009000000002</v>
      </c>
      <c r="G11" s="40" t="s">
        <v>182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43" t="s">
        <v>4</v>
      </c>
      <c r="F12" s="26" t="s">
        <v>11</v>
      </c>
      <c r="G12" s="30" t="s">
        <v>15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44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16</v>
      </c>
      <c r="C14" s="47" t="s">
        <v>17</v>
      </c>
      <c r="D14" s="48"/>
      <c r="E14" s="48"/>
      <c r="F14" s="48"/>
      <c r="G14" s="48"/>
      <c r="H14" s="14"/>
      <c r="I14" s="5"/>
      <c r="J14" s="5"/>
      <c r="K14" s="5"/>
    </row>
    <row r="15" spans="1:11" ht="24">
      <c r="A15" s="32" t="s">
        <v>16</v>
      </c>
      <c r="B15" s="33" t="s">
        <v>18</v>
      </c>
      <c r="C15" s="34" t="s">
        <v>19</v>
      </c>
      <c r="D15" s="33" t="s">
        <v>20</v>
      </c>
      <c r="E15" s="38">
        <v>1</v>
      </c>
      <c r="F15" s="37">
        <v>480</v>
      </c>
      <c r="G15" s="37">
        <f>ROUND(F15*E15,2)</f>
        <v>480</v>
      </c>
      <c r="H15" s="14"/>
      <c r="I15" s="41"/>
      <c r="J15" s="5"/>
      <c r="K15" s="5"/>
    </row>
    <row r="16" spans="1:11">
      <c r="A16" s="32" t="s">
        <v>21</v>
      </c>
      <c r="B16" s="33" t="s">
        <v>22</v>
      </c>
      <c r="C16" s="34" t="s">
        <v>23</v>
      </c>
      <c r="D16" s="33" t="s">
        <v>6</v>
      </c>
      <c r="E16" s="38">
        <v>1</v>
      </c>
      <c r="F16" s="37">
        <v>500</v>
      </c>
      <c r="G16" s="37">
        <f t="shared" ref="G16:G66" si="0">ROUND(F16*E16,2)</f>
        <v>500</v>
      </c>
      <c r="H16" s="14"/>
      <c r="I16" s="41"/>
      <c r="J16" s="5"/>
      <c r="K16" s="5"/>
    </row>
    <row r="17" spans="1:11" ht="24">
      <c r="A17" s="32" t="s">
        <v>24</v>
      </c>
      <c r="B17" s="33" t="s">
        <v>25</v>
      </c>
      <c r="C17" s="34" t="s">
        <v>26</v>
      </c>
      <c r="D17" s="33" t="s">
        <v>20</v>
      </c>
      <c r="E17" s="38">
        <v>2</v>
      </c>
      <c r="F17" s="37">
        <v>12.12</v>
      </c>
      <c r="G17" s="37">
        <f t="shared" si="0"/>
        <v>24.24</v>
      </c>
      <c r="H17" s="14"/>
      <c r="I17" s="41"/>
      <c r="J17" s="5"/>
      <c r="K17" s="5"/>
    </row>
    <row r="18" spans="1:11" ht="24">
      <c r="A18" s="32" t="s">
        <v>27</v>
      </c>
      <c r="B18" s="33" t="s">
        <v>28</v>
      </c>
      <c r="C18" s="34" t="s">
        <v>29</v>
      </c>
      <c r="D18" s="33" t="s">
        <v>6</v>
      </c>
      <c r="E18" s="38">
        <v>2</v>
      </c>
      <c r="F18" s="37">
        <v>22</v>
      </c>
      <c r="G18" s="37">
        <f t="shared" si="0"/>
        <v>44</v>
      </c>
      <c r="H18" s="14"/>
      <c r="I18" s="41"/>
      <c r="J18" s="5"/>
      <c r="K18" s="5"/>
    </row>
    <row r="19" spans="1:11" ht="36">
      <c r="A19" s="32" t="s">
        <v>30</v>
      </c>
      <c r="B19" s="33" t="s">
        <v>31</v>
      </c>
      <c r="C19" s="34" t="s">
        <v>32</v>
      </c>
      <c r="D19" s="33" t="s">
        <v>20</v>
      </c>
      <c r="E19" s="38">
        <v>12</v>
      </c>
      <c r="F19" s="37">
        <v>29</v>
      </c>
      <c r="G19" s="37">
        <f t="shared" si="0"/>
        <v>348</v>
      </c>
      <c r="H19" s="14"/>
      <c r="I19" s="41"/>
      <c r="J19" s="5"/>
      <c r="K19" s="5"/>
    </row>
    <row r="20" spans="1:11">
      <c r="A20" s="32" t="s">
        <v>33</v>
      </c>
      <c r="B20" s="33" t="s">
        <v>34</v>
      </c>
      <c r="C20" s="34" t="s">
        <v>35</v>
      </c>
      <c r="D20" s="33" t="s">
        <v>6</v>
      </c>
      <c r="E20" s="38">
        <v>12</v>
      </c>
      <c r="F20" s="37">
        <v>34.39</v>
      </c>
      <c r="G20" s="37">
        <f t="shared" si="0"/>
        <v>412.68</v>
      </c>
      <c r="H20" s="14"/>
      <c r="I20" s="41"/>
      <c r="J20" s="6"/>
      <c r="K20" s="6"/>
    </row>
    <row r="21" spans="1:11">
      <c r="A21" s="32" t="s">
        <v>36</v>
      </c>
      <c r="B21" s="33" t="s">
        <v>37</v>
      </c>
      <c r="C21" s="34" t="s">
        <v>38</v>
      </c>
      <c r="D21" s="33" t="s">
        <v>6</v>
      </c>
      <c r="E21" s="38">
        <v>7</v>
      </c>
      <c r="F21" s="37">
        <v>7.01</v>
      </c>
      <c r="G21" s="37">
        <f t="shared" si="0"/>
        <v>49.07</v>
      </c>
      <c r="H21" s="14"/>
      <c r="I21" s="41"/>
      <c r="J21" s="6"/>
      <c r="K21" s="6"/>
    </row>
    <row r="22" spans="1:11">
      <c r="A22" s="32" t="s">
        <v>39</v>
      </c>
      <c r="B22" s="33" t="s">
        <v>40</v>
      </c>
      <c r="C22" s="34" t="s">
        <v>41</v>
      </c>
      <c r="D22" s="33" t="s">
        <v>20</v>
      </c>
      <c r="E22" s="38">
        <v>7</v>
      </c>
      <c r="F22" s="37">
        <v>155</v>
      </c>
      <c r="G22" s="37">
        <f t="shared" si="0"/>
        <v>1085</v>
      </c>
      <c r="H22" s="14"/>
      <c r="I22" s="41"/>
      <c r="J22" s="6"/>
      <c r="K22" s="6"/>
    </row>
    <row r="23" spans="1:11">
      <c r="A23" s="32" t="s">
        <v>42</v>
      </c>
      <c r="B23" s="33" t="s">
        <v>43</v>
      </c>
      <c r="C23" s="34" t="s">
        <v>44</v>
      </c>
      <c r="D23" s="33" t="s">
        <v>20</v>
      </c>
      <c r="E23" s="38">
        <v>2</v>
      </c>
      <c r="F23" s="37">
        <v>8.99</v>
      </c>
      <c r="G23" s="37">
        <f t="shared" si="0"/>
        <v>17.98</v>
      </c>
      <c r="H23" s="14"/>
      <c r="I23" s="41"/>
      <c r="J23" s="6"/>
      <c r="K23" s="6"/>
    </row>
    <row r="24" spans="1:11">
      <c r="A24" s="32" t="s">
        <v>45</v>
      </c>
      <c r="B24" s="33" t="s">
        <v>46</v>
      </c>
      <c r="C24" s="34" t="s">
        <v>47</v>
      </c>
      <c r="D24" s="33" t="s">
        <v>6</v>
      </c>
      <c r="E24" s="38">
        <v>2</v>
      </c>
      <c r="F24" s="37">
        <v>6.41</v>
      </c>
      <c r="G24" s="37">
        <f t="shared" si="0"/>
        <v>12.82</v>
      </c>
      <c r="H24" s="14"/>
      <c r="I24" s="41"/>
      <c r="J24" s="6"/>
      <c r="K24" s="6"/>
    </row>
    <row r="25" spans="1:11">
      <c r="A25" s="32" t="s">
        <v>48</v>
      </c>
      <c r="B25" s="33" t="s">
        <v>49</v>
      </c>
      <c r="C25" s="34" t="s">
        <v>50</v>
      </c>
      <c r="D25" s="33" t="s">
        <v>6</v>
      </c>
      <c r="E25" s="38">
        <v>2</v>
      </c>
      <c r="F25" s="37">
        <v>8.2100000000000009</v>
      </c>
      <c r="G25" s="37">
        <f t="shared" si="0"/>
        <v>16.420000000000002</v>
      </c>
      <c r="H25" s="14"/>
      <c r="I25" s="41"/>
      <c r="J25" s="6"/>
      <c r="K25" s="6"/>
    </row>
    <row r="26" spans="1:11" ht="36">
      <c r="A26" s="32" t="s">
        <v>51</v>
      </c>
      <c r="B26" s="33" t="s">
        <v>52</v>
      </c>
      <c r="C26" s="34" t="s">
        <v>53</v>
      </c>
      <c r="D26" s="33" t="s">
        <v>20</v>
      </c>
      <c r="E26" s="38">
        <v>12</v>
      </c>
      <c r="F26" s="37">
        <v>5.16</v>
      </c>
      <c r="G26" s="37">
        <f t="shared" si="0"/>
        <v>61.92</v>
      </c>
      <c r="H26" s="14"/>
      <c r="I26" s="41"/>
      <c r="J26" s="6"/>
      <c r="K26" s="6"/>
    </row>
    <row r="27" spans="1:11">
      <c r="A27" s="32" t="s">
        <v>54</v>
      </c>
      <c r="B27" s="33" t="s">
        <v>55</v>
      </c>
      <c r="C27" s="34" t="s">
        <v>56</v>
      </c>
      <c r="D27" s="33" t="s">
        <v>20</v>
      </c>
      <c r="E27" s="38">
        <v>12</v>
      </c>
      <c r="F27" s="37">
        <v>4.45</v>
      </c>
      <c r="G27" s="37">
        <f t="shared" si="0"/>
        <v>53.4</v>
      </c>
      <c r="H27" s="14"/>
      <c r="I27" s="41"/>
      <c r="J27" s="6"/>
      <c r="K27" s="6"/>
    </row>
    <row r="28" spans="1:11" ht="24">
      <c r="A28" s="32" t="s">
        <v>57</v>
      </c>
      <c r="B28" s="33" t="s">
        <v>58</v>
      </c>
      <c r="C28" s="34" t="s">
        <v>59</v>
      </c>
      <c r="D28" s="33" t="s">
        <v>20</v>
      </c>
      <c r="E28" s="38">
        <v>2</v>
      </c>
      <c r="F28" s="37">
        <v>11.51</v>
      </c>
      <c r="G28" s="37">
        <f t="shared" si="0"/>
        <v>23.02</v>
      </c>
      <c r="H28" s="14"/>
      <c r="I28" s="41"/>
      <c r="J28" s="6"/>
      <c r="K28" s="6"/>
    </row>
    <row r="29" spans="1:11">
      <c r="A29" s="32" t="s">
        <v>60</v>
      </c>
      <c r="B29" s="33" t="s">
        <v>61</v>
      </c>
      <c r="C29" s="34" t="s">
        <v>62</v>
      </c>
      <c r="D29" s="33" t="s">
        <v>20</v>
      </c>
      <c r="E29" s="38">
        <v>2</v>
      </c>
      <c r="F29" s="37">
        <v>17.829999999999998</v>
      </c>
      <c r="G29" s="37">
        <f t="shared" si="0"/>
        <v>35.659999999999997</v>
      </c>
      <c r="H29" s="14"/>
      <c r="I29" s="41"/>
      <c r="J29" s="6"/>
      <c r="K29" s="6"/>
    </row>
    <row r="30" spans="1:11" ht="24">
      <c r="A30" s="32" t="s">
        <v>63</v>
      </c>
      <c r="B30" s="33" t="s">
        <v>64</v>
      </c>
      <c r="C30" s="34" t="s">
        <v>65</v>
      </c>
      <c r="D30" s="33" t="s">
        <v>20</v>
      </c>
      <c r="E30" s="38">
        <v>94</v>
      </c>
      <c r="F30" s="37">
        <v>11.75</v>
      </c>
      <c r="G30" s="37">
        <f t="shared" si="0"/>
        <v>1104.5</v>
      </c>
      <c r="H30" s="14"/>
      <c r="I30" s="41"/>
      <c r="J30" s="6"/>
      <c r="K30" s="6"/>
    </row>
    <row r="31" spans="1:11">
      <c r="A31" s="32" t="s">
        <v>66</v>
      </c>
      <c r="B31" s="33" t="s">
        <v>67</v>
      </c>
      <c r="C31" s="34" t="s">
        <v>68</v>
      </c>
      <c r="D31" s="33" t="s">
        <v>20</v>
      </c>
      <c r="E31" s="38">
        <v>32</v>
      </c>
      <c r="F31" s="37">
        <v>6.36</v>
      </c>
      <c r="G31" s="37">
        <f t="shared" si="0"/>
        <v>203.52</v>
      </c>
      <c r="H31" s="14"/>
      <c r="I31" s="41"/>
      <c r="J31" s="6"/>
      <c r="K31" s="6"/>
    </row>
    <row r="32" spans="1:11">
      <c r="A32" s="32" t="s">
        <v>69</v>
      </c>
      <c r="B32" s="33" t="s">
        <v>70</v>
      </c>
      <c r="C32" s="34" t="s">
        <v>71</v>
      </c>
      <c r="D32" s="33" t="s">
        <v>20</v>
      </c>
      <c r="E32" s="38">
        <v>12</v>
      </c>
      <c r="F32" s="37">
        <v>10.19</v>
      </c>
      <c r="G32" s="37">
        <f t="shared" si="0"/>
        <v>122.28</v>
      </c>
      <c r="H32" s="14"/>
      <c r="I32" s="41"/>
      <c r="J32" s="6"/>
      <c r="K32" s="6"/>
    </row>
    <row r="33" spans="1:11">
      <c r="A33" s="32" t="s">
        <v>72</v>
      </c>
      <c r="B33" s="33" t="s">
        <v>73</v>
      </c>
      <c r="C33" s="34" t="s">
        <v>74</v>
      </c>
      <c r="D33" s="33" t="s">
        <v>20</v>
      </c>
      <c r="E33" s="38">
        <v>50</v>
      </c>
      <c r="F33" s="37">
        <v>1.1499999999999999</v>
      </c>
      <c r="G33" s="37">
        <f t="shared" si="0"/>
        <v>57.5</v>
      </c>
      <c r="H33" s="14"/>
      <c r="I33" s="41"/>
      <c r="J33" s="6"/>
      <c r="K33" s="6"/>
    </row>
    <row r="34" spans="1:11" ht="24">
      <c r="A34" s="32" t="s">
        <v>75</v>
      </c>
      <c r="B34" s="33" t="s">
        <v>76</v>
      </c>
      <c r="C34" s="34" t="s">
        <v>77</v>
      </c>
      <c r="D34" s="33" t="s">
        <v>78</v>
      </c>
      <c r="E34" s="38">
        <v>19.600000000000001</v>
      </c>
      <c r="F34" s="37">
        <v>71.31</v>
      </c>
      <c r="G34" s="37">
        <f t="shared" si="0"/>
        <v>1397.68</v>
      </c>
      <c r="H34" s="14"/>
      <c r="I34" s="41"/>
      <c r="J34" s="6"/>
      <c r="K34" s="6"/>
    </row>
    <row r="35" spans="1:11">
      <c r="A35" s="32" t="s">
        <v>79</v>
      </c>
      <c r="B35" s="33" t="s">
        <v>80</v>
      </c>
      <c r="C35" s="34" t="s">
        <v>81</v>
      </c>
      <c r="D35" s="33" t="s">
        <v>82</v>
      </c>
      <c r="E35" s="38">
        <v>800</v>
      </c>
      <c r="F35" s="37">
        <v>0.63</v>
      </c>
      <c r="G35" s="37">
        <f t="shared" si="0"/>
        <v>504</v>
      </c>
      <c r="H35" s="14"/>
      <c r="I35" s="41"/>
      <c r="J35" s="6"/>
      <c r="K35" s="6"/>
    </row>
    <row r="36" spans="1:11">
      <c r="A36" s="32" t="s">
        <v>83</v>
      </c>
      <c r="B36" s="33" t="s">
        <v>84</v>
      </c>
      <c r="C36" s="34" t="s">
        <v>85</v>
      </c>
      <c r="D36" s="33" t="s">
        <v>82</v>
      </c>
      <c r="E36" s="38">
        <v>1160</v>
      </c>
      <c r="F36" s="37">
        <v>0.99</v>
      </c>
      <c r="G36" s="37">
        <f t="shared" si="0"/>
        <v>1148.4000000000001</v>
      </c>
      <c r="H36" s="14"/>
      <c r="I36" s="41"/>
      <c r="J36" s="6"/>
      <c r="K36" s="6"/>
    </row>
    <row r="37" spans="1:11">
      <c r="A37" s="32" t="s">
        <v>86</v>
      </c>
      <c r="B37" s="33" t="s">
        <v>87</v>
      </c>
      <c r="C37" s="34" t="s">
        <v>88</v>
      </c>
      <c r="D37" s="33" t="s">
        <v>20</v>
      </c>
      <c r="E37" s="38">
        <v>7</v>
      </c>
      <c r="F37" s="37">
        <v>6.38</v>
      </c>
      <c r="G37" s="37">
        <f t="shared" si="0"/>
        <v>44.66</v>
      </c>
      <c r="H37" s="14"/>
      <c r="I37" s="41"/>
      <c r="J37" s="6"/>
      <c r="K37" s="6"/>
    </row>
    <row r="38" spans="1:11">
      <c r="A38" s="32" t="s">
        <v>89</v>
      </c>
      <c r="B38" s="33" t="s">
        <v>90</v>
      </c>
      <c r="C38" s="34" t="s">
        <v>91</v>
      </c>
      <c r="D38" s="33" t="s">
        <v>20</v>
      </c>
      <c r="E38" s="38">
        <v>7</v>
      </c>
      <c r="F38" s="37">
        <v>105</v>
      </c>
      <c r="G38" s="37">
        <f t="shared" si="0"/>
        <v>735</v>
      </c>
      <c r="H38" s="14"/>
      <c r="I38" s="41"/>
      <c r="J38" s="6"/>
      <c r="K38" s="6"/>
    </row>
    <row r="39" spans="1:11" ht="24">
      <c r="A39" s="32" t="s">
        <v>92</v>
      </c>
      <c r="B39" s="33" t="s">
        <v>93</v>
      </c>
      <c r="C39" s="34" t="s">
        <v>94</v>
      </c>
      <c r="D39" s="33" t="s">
        <v>78</v>
      </c>
      <c r="E39" s="38">
        <v>24</v>
      </c>
      <c r="F39" s="37">
        <v>73.95</v>
      </c>
      <c r="G39" s="37">
        <f t="shared" si="0"/>
        <v>1774.8</v>
      </c>
      <c r="H39" s="14"/>
      <c r="I39" s="41"/>
      <c r="J39" s="6"/>
      <c r="K39" s="6"/>
    </row>
    <row r="40" spans="1:11">
      <c r="A40" s="32" t="s">
        <v>95</v>
      </c>
      <c r="B40" s="33" t="s">
        <v>96</v>
      </c>
      <c r="C40" s="34" t="s">
        <v>97</v>
      </c>
      <c r="D40" s="33" t="s">
        <v>82</v>
      </c>
      <c r="E40" s="38">
        <v>2400</v>
      </c>
      <c r="F40" s="37">
        <v>0.28000000000000003</v>
      </c>
      <c r="G40" s="37">
        <f t="shared" si="0"/>
        <v>672</v>
      </c>
      <c r="H40" s="14"/>
      <c r="I40" s="41"/>
      <c r="J40" s="6"/>
      <c r="K40" s="6"/>
    </row>
    <row r="41" spans="1:11" ht="24">
      <c r="A41" s="32" t="s">
        <v>98</v>
      </c>
      <c r="B41" s="33" t="s">
        <v>99</v>
      </c>
      <c r="C41" s="34" t="s">
        <v>100</v>
      </c>
      <c r="D41" s="33" t="s">
        <v>78</v>
      </c>
      <c r="E41" s="38">
        <v>24.6</v>
      </c>
      <c r="F41" s="37">
        <v>71.31</v>
      </c>
      <c r="G41" s="37">
        <f t="shared" si="0"/>
        <v>1754.23</v>
      </c>
      <c r="H41" s="14"/>
      <c r="I41" s="41"/>
      <c r="J41" s="6"/>
      <c r="K41" s="6"/>
    </row>
    <row r="42" spans="1:11" ht="24">
      <c r="A42" s="32" t="s">
        <v>101</v>
      </c>
      <c r="B42" s="33" t="s">
        <v>76</v>
      </c>
      <c r="C42" s="34" t="s">
        <v>77</v>
      </c>
      <c r="D42" s="33" t="s">
        <v>78</v>
      </c>
      <c r="E42" s="38">
        <v>6.6</v>
      </c>
      <c r="F42" s="37">
        <v>71.31</v>
      </c>
      <c r="G42" s="37">
        <f t="shared" si="0"/>
        <v>470.65</v>
      </c>
      <c r="H42" s="14"/>
      <c r="I42" s="41"/>
      <c r="J42" s="6"/>
      <c r="K42" s="6"/>
    </row>
    <row r="43" spans="1:11">
      <c r="A43" s="32" t="s">
        <v>102</v>
      </c>
      <c r="B43" s="33" t="s">
        <v>103</v>
      </c>
      <c r="C43" s="34" t="s">
        <v>104</v>
      </c>
      <c r="D43" s="33" t="s">
        <v>82</v>
      </c>
      <c r="E43" s="38">
        <v>3060</v>
      </c>
      <c r="F43" s="37">
        <v>0.3</v>
      </c>
      <c r="G43" s="37">
        <f t="shared" si="0"/>
        <v>918</v>
      </c>
      <c r="H43" s="14"/>
      <c r="I43" s="41"/>
      <c r="J43" s="6"/>
      <c r="K43" s="6"/>
    </row>
    <row r="44" spans="1:11" ht="24">
      <c r="A44" s="32" t="s">
        <v>105</v>
      </c>
      <c r="B44" s="33" t="s">
        <v>106</v>
      </c>
      <c r="C44" s="34" t="s">
        <v>107</v>
      </c>
      <c r="D44" s="33" t="s">
        <v>20</v>
      </c>
      <c r="E44" s="38">
        <v>39</v>
      </c>
      <c r="F44" s="37">
        <v>18.62</v>
      </c>
      <c r="G44" s="37">
        <f t="shared" si="0"/>
        <v>726.18</v>
      </c>
      <c r="H44" s="14"/>
      <c r="I44" s="41"/>
      <c r="J44" s="6"/>
      <c r="K44" s="6"/>
    </row>
    <row r="45" spans="1:11" ht="24">
      <c r="A45" s="32" t="s">
        <v>108</v>
      </c>
      <c r="B45" s="33" t="s">
        <v>109</v>
      </c>
      <c r="C45" s="34" t="s">
        <v>110</v>
      </c>
      <c r="D45" s="33" t="s">
        <v>20</v>
      </c>
      <c r="E45" s="38">
        <v>12</v>
      </c>
      <c r="F45" s="37">
        <v>24.86</v>
      </c>
      <c r="G45" s="37">
        <f t="shared" si="0"/>
        <v>298.32</v>
      </c>
      <c r="H45" s="14"/>
      <c r="I45" s="41"/>
      <c r="J45" s="6"/>
      <c r="K45" s="6"/>
    </row>
    <row r="46" spans="1:11" ht="24">
      <c r="A46" s="32" t="s">
        <v>111</v>
      </c>
      <c r="B46" s="33" t="s">
        <v>112</v>
      </c>
      <c r="C46" s="34" t="s">
        <v>113</v>
      </c>
      <c r="D46" s="33" t="s">
        <v>114</v>
      </c>
      <c r="E46" s="38">
        <v>39</v>
      </c>
      <c r="F46" s="37">
        <v>125</v>
      </c>
      <c r="G46" s="37">
        <f t="shared" si="0"/>
        <v>4875</v>
      </c>
      <c r="H46" s="14"/>
      <c r="I46" s="41"/>
      <c r="J46" s="6"/>
      <c r="K46" s="6"/>
    </row>
    <row r="47" spans="1:11" ht="24">
      <c r="A47" s="32" t="s">
        <v>115</v>
      </c>
      <c r="B47" s="33" t="s">
        <v>116</v>
      </c>
      <c r="C47" s="34" t="s">
        <v>117</v>
      </c>
      <c r="D47" s="33" t="s">
        <v>114</v>
      </c>
      <c r="E47" s="38">
        <v>12</v>
      </c>
      <c r="F47" s="37">
        <v>126</v>
      </c>
      <c r="G47" s="37">
        <f t="shared" si="0"/>
        <v>1512</v>
      </c>
      <c r="H47" s="14"/>
      <c r="I47" s="41"/>
      <c r="J47" s="6"/>
      <c r="K47" s="6"/>
    </row>
    <row r="48" spans="1:11" ht="24">
      <c r="A48" s="32" t="s">
        <v>118</v>
      </c>
      <c r="B48" s="33" t="s">
        <v>119</v>
      </c>
      <c r="C48" s="34" t="s">
        <v>120</v>
      </c>
      <c r="D48" s="33" t="s">
        <v>20</v>
      </c>
      <c r="E48" s="38">
        <v>1</v>
      </c>
      <c r="F48" s="37">
        <v>85.2</v>
      </c>
      <c r="G48" s="37">
        <f t="shared" si="0"/>
        <v>85.2</v>
      </c>
      <c r="H48" s="14"/>
      <c r="I48" s="41"/>
      <c r="J48" s="6"/>
      <c r="K48" s="6"/>
    </row>
    <row r="49" spans="1:11" ht="36">
      <c r="A49" s="32" t="s">
        <v>121</v>
      </c>
      <c r="B49" s="33" t="s">
        <v>122</v>
      </c>
      <c r="C49" s="34" t="s">
        <v>123</v>
      </c>
      <c r="D49" s="33" t="s">
        <v>20</v>
      </c>
      <c r="E49" s="38">
        <v>1</v>
      </c>
      <c r="F49" s="37">
        <v>165</v>
      </c>
      <c r="G49" s="37">
        <f t="shared" si="0"/>
        <v>165</v>
      </c>
      <c r="H49" s="14"/>
      <c r="I49" s="41"/>
      <c r="J49" s="6"/>
      <c r="K49" s="6"/>
    </row>
    <row r="50" spans="1:11">
      <c r="A50" s="32" t="s">
        <v>124</v>
      </c>
      <c r="B50" s="33" t="s">
        <v>125</v>
      </c>
      <c r="C50" s="34" t="s">
        <v>126</v>
      </c>
      <c r="D50" s="33" t="s">
        <v>6</v>
      </c>
      <c r="E50" s="38">
        <v>1</v>
      </c>
      <c r="F50" s="37">
        <v>484.5</v>
      </c>
      <c r="G50" s="37">
        <f t="shared" si="0"/>
        <v>484.5</v>
      </c>
      <c r="H50" s="14"/>
      <c r="I50" s="41"/>
      <c r="J50" s="6"/>
      <c r="K50" s="6"/>
    </row>
    <row r="51" spans="1:11" ht="24">
      <c r="A51" s="32" t="s">
        <v>127</v>
      </c>
      <c r="B51" s="33" t="s">
        <v>128</v>
      </c>
      <c r="C51" s="34" t="s">
        <v>129</v>
      </c>
      <c r="D51" s="33" t="s">
        <v>20</v>
      </c>
      <c r="E51" s="38">
        <v>30</v>
      </c>
      <c r="F51" s="37">
        <v>7.71</v>
      </c>
      <c r="G51" s="37">
        <f t="shared" si="0"/>
        <v>231.3</v>
      </c>
      <c r="H51" s="14"/>
      <c r="I51" s="41"/>
      <c r="J51" s="6"/>
      <c r="K51" s="6"/>
    </row>
    <row r="52" spans="1:11">
      <c r="A52" s="32" t="s">
        <v>130</v>
      </c>
      <c r="B52" s="33" t="s">
        <v>131</v>
      </c>
      <c r="C52" s="34" t="s">
        <v>132</v>
      </c>
      <c r="D52" s="33" t="s">
        <v>6</v>
      </c>
      <c r="E52" s="38">
        <v>3</v>
      </c>
      <c r="F52" s="37">
        <v>513.58000000000004</v>
      </c>
      <c r="G52" s="37">
        <f t="shared" si="0"/>
        <v>1540.74</v>
      </c>
      <c r="H52" s="14"/>
      <c r="I52" s="41"/>
      <c r="J52" s="6"/>
      <c r="K52" s="6"/>
    </row>
    <row r="53" spans="1:11">
      <c r="A53" s="32" t="s">
        <v>133</v>
      </c>
      <c r="B53" s="33" t="s">
        <v>134</v>
      </c>
      <c r="C53" s="34" t="s">
        <v>135</v>
      </c>
      <c r="D53" s="33" t="s">
        <v>6</v>
      </c>
      <c r="E53" s="38">
        <v>4</v>
      </c>
      <c r="F53" s="37">
        <v>166</v>
      </c>
      <c r="G53" s="37">
        <f t="shared" si="0"/>
        <v>664</v>
      </c>
      <c r="H53" s="14"/>
      <c r="I53" s="41"/>
      <c r="J53" s="6"/>
      <c r="K53" s="6"/>
    </row>
    <row r="54" spans="1:11" ht="36">
      <c r="A54" s="32" t="s">
        <v>136</v>
      </c>
      <c r="B54" s="33" t="s">
        <v>128</v>
      </c>
      <c r="C54" s="34" t="s">
        <v>137</v>
      </c>
      <c r="D54" s="33" t="s">
        <v>20</v>
      </c>
      <c r="E54" s="38">
        <v>4</v>
      </c>
      <c r="F54" s="37">
        <v>35.119999999999997</v>
      </c>
      <c r="G54" s="37">
        <f t="shared" si="0"/>
        <v>140.47999999999999</v>
      </c>
      <c r="H54" s="14"/>
      <c r="I54" s="41"/>
      <c r="J54" s="6"/>
      <c r="K54" s="6"/>
    </row>
    <row r="55" spans="1:11">
      <c r="A55" s="32" t="s">
        <v>138</v>
      </c>
      <c r="B55" s="33" t="s">
        <v>139</v>
      </c>
      <c r="C55" s="34" t="s">
        <v>140</v>
      </c>
      <c r="D55" s="33" t="s">
        <v>6</v>
      </c>
      <c r="E55" s="38">
        <v>2</v>
      </c>
      <c r="F55" s="37">
        <v>29.29</v>
      </c>
      <c r="G55" s="37">
        <f t="shared" si="0"/>
        <v>58.58</v>
      </c>
      <c r="H55" s="14"/>
      <c r="I55" s="41"/>
      <c r="J55" s="6"/>
      <c r="K55" s="6"/>
    </row>
    <row r="56" spans="1:11">
      <c r="A56" s="32" t="s">
        <v>141</v>
      </c>
      <c r="B56" s="33" t="s">
        <v>142</v>
      </c>
      <c r="C56" s="34" t="s">
        <v>143</v>
      </c>
      <c r="D56" s="33" t="s">
        <v>6</v>
      </c>
      <c r="E56" s="38">
        <v>2</v>
      </c>
      <c r="F56" s="37">
        <v>16.809999999999999</v>
      </c>
      <c r="G56" s="37">
        <f t="shared" si="0"/>
        <v>33.619999999999997</v>
      </c>
      <c r="H56" s="14"/>
      <c r="I56" s="41"/>
      <c r="J56" s="6"/>
      <c r="K56" s="6"/>
    </row>
    <row r="57" spans="1:11">
      <c r="A57" s="32" t="s">
        <v>144</v>
      </c>
      <c r="B57" s="33" t="s">
        <v>145</v>
      </c>
      <c r="C57" s="34" t="s">
        <v>146</v>
      </c>
      <c r="D57" s="33" t="s">
        <v>6</v>
      </c>
      <c r="E57" s="38">
        <v>1</v>
      </c>
      <c r="F57" s="37">
        <v>215.52</v>
      </c>
      <c r="G57" s="37">
        <f t="shared" si="0"/>
        <v>215.52</v>
      </c>
      <c r="H57" s="14"/>
      <c r="I57" s="41"/>
      <c r="J57" s="6"/>
      <c r="K57" s="6"/>
    </row>
    <row r="58" spans="1:11">
      <c r="A58" s="32" t="s">
        <v>147</v>
      </c>
      <c r="B58" s="33" t="s">
        <v>148</v>
      </c>
      <c r="C58" s="34" t="s">
        <v>149</v>
      </c>
      <c r="D58" s="33" t="s">
        <v>6</v>
      </c>
      <c r="E58" s="38">
        <v>51</v>
      </c>
      <c r="F58" s="37">
        <v>0.4</v>
      </c>
      <c r="G58" s="37">
        <f t="shared" si="0"/>
        <v>20.399999999999999</v>
      </c>
      <c r="H58" s="14"/>
      <c r="I58" s="41"/>
      <c r="J58" s="6"/>
      <c r="K58" s="6"/>
    </row>
    <row r="59" spans="1:11" ht="24">
      <c r="A59" s="32" t="s">
        <v>150</v>
      </c>
      <c r="B59" s="33" t="s">
        <v>151</v>
      </c>
      <c r="C59" s="34" t="s">
        <v>152</v>
      </c>
      <c r="D59" s="33" t="s">
        <v>20</v>
      </c>
      <c r="E59" s="54">
        <v>0</v>
      </c>
      <c r="F59" s="37">
        <v>484</v>
      </c>
      <c r="G59" s="37">
        <f t="shared" si="0"/>
        <v>0</v>
      </c>
      <c r="H59" s="14"/>
      <c r="I59" s="41"/>
      <c r="J59" s="6"/>
      <c r="K59" s="6"/>
    </row>
    <row r="60" spans="1:11">
      <c r="A60" s="32" t="s">
        <v>153</v>
      </c>
      <c r="B60" s="33" t="s">
        <v>154</v>
      </c>
      <c r="C60" s="34" t="s">
        <v>155</v>
      </c>
      <c r="D60" s="33" t="s">
        <v>20</v>
      </c>
      <c r="E60" s="38">
        <v>1</v>
      </c>
      <c r="F60" s="37">
        <v>7.75</v>
      </c>
      <c r="G60" s="37">
        <f t="shared" si="0"/>
        <v>7.75</v>
      </c>
      <c r="H60" s="14"/>
      <c r="I60" s="41"/>
      <c r="J60" s="6"/>
      <c r="K60" s="6"/>
    </row>
    <row r="61" spans="1:11">
      <c r="A61" s="32" t="s">
        <v>156</v>
      </c>
      <c r="B61" s="33" t="s">
        <v>157</v>
      </c>
      <c r="C61" s="34" t="s">
        <v>158</v>
      </c>
      <c r="D61" s="33" t="s">
        <v>20</v>
      </c>
      <c r="E61" s="38">
        <v>51</v>
      </c>
      <c r="F61" s="37">
        <v>6.37</v>
      </c>
      <c r="G61" s="37">
        <f t="shared" si="0"/>
        <v>324.87</v>
      </c>
      <c r="H61" s="14"/>
      <c r="I61" s="41"/>
      <c r="J61" s="6"/>
      <c r="K61" s="6"/>
    </row>
    <row r="62" spans="1:11" ht="24">
      <c r="A62" s="32" t="s">
        <v>159</v>
      </c>
      <c r="B62" s="33" t="s">
        <v>160</v>
      </c>
      <c r="C62" s="34" t="s">
        <v>161</v>
      </c>
      <c r="D62" s="33" t="s">
        <v>20</v>
      </c>
      <c r="E62" s="38">
        <v>51</v>
      </c>
      <c r="F62" s="37">
        <v>2.1</v>
      </c>
      <c r="G62" s="37">
        <f t="shared" si="0"/>
        <v>107.1</v>
      </c>
      <c r="H62" s="14"/>
      <c r="I62" s="41"/>
      <c r="J62" s="6"/>
      <c r="K62" s="6"/>
    </row>
    <row r="63" spans="1:11" ht="36">
      <c r="A63" s="32" t="s">
        <v>162</v>
      </c>
      <c r="B63" s="33" t="s">
        <v>163</v>
      </c>
      <c r="C63" s="34" t="s">
        <v>164</v>
      </c>
      <c r="D63" s="33" t="s">
        <v>20</v>
      </c>
      <c r="E63" s="38">
        <v>51</v>
      </c>
      <c r="F63" s="37">
        <v>3.66</v>
      </c>
      <c r="G63" s="37">
        <f t="shared" si="0"/>
        <v>186.66</v>
      </c>
      <c r="H63" s="14"/>
      <c r="I63" s="41"/>
      <c r="J63" s="6"/>
      <c r="K63" s="6"/>
    </row>
    <row r="64" spans="1:11" ht="24">
      <c r="A64" s="32" t="s">
        <v>165</v>
      </c>
      <c r="B64" s="33" t="s">
        <v>166</v>
      </c>
      <c r="C64" s="34" t="s">
        <v>167</v>
      </c>
      <c r="D64" s="33" t="s">
        <v>20</v>
      </c>
      <c r="E64" s="38">
        <v>51</v>
      </c>
      <c r="F64" s="37">
        <v>5.1100000000000003</v>
      </c>
      <c r="G64" s="37">
        <f t="shared" si="0"/>
        <v>260.61</v>
      </c>
      <c r="H64" s="14"/>
      <c r="I64" s="41"/>
      <c r="J64" s="6"/>
      <c r="K64" s="6"/>
    </row>
    <row r="65" spans="1:11">
      <c r="A65" s="32" t="s">
        <v>168</v>
      </c>
      <c r="B65" s="33" t="s">
        <v>169</v>
      </c>
      <c r="C65" s="34" t="s">
        <v>170</v>
      </c>
      <c r="D65" s="33" t="s">
        <v>20</v>
      </c>
      <c r="E65" s="38">
        <v>12</v>
      </c>
      <c r="F65" s="37">
        <v>61.97</v>
      </c>
      <c r="G65" s="37">
        <f t="shared" si="0"/>
        <v>743.64</v>
      </c>
      <c r="H65" s="14"/>
      <c r="I65" s="41"/>
      <c r="J65" s="6"/>
      <c r="K65" s="6"/>
    </row>
    <row r="66" spans="1:11" ht="24">
      <c r="A66" s="32" t="s">
        <v>171</v>
      </c>
      <c r="B66" s="33" t="s">
        <v>172</v>
      </c>
      <c r="C66" s="34" t="s">
        <v>173</v>
      </c>
      <c r="D66" s="33" t="s">
        <v>20</v>
      </c>
      <c r="E66" s="38">
        <v>1</v>
      </c>
      <c r="F66" s="37">
        <v>200</v>
      </c>
      <c r="G66" s="37">
        <f t="shared" si="0"/>
        <v>200</v>
      </c>
      <c r="H66" s="14"/>
      <c r="I66" s="41"/>
      <c r="J66" s="6"/>
      <c r="K66" s="6"/>
    </row>
    <row r="67" spans="1:11">
      <c r="A67" s="18"/>
      <c r="B67" s="18"/>
      <c r="C67" s="50" t="s">
        <v>174</v>
      </c>
      <c r="D67" s="51"/>
      <c r="E67" s="51"/>
      <c r="F67" s="35"/>
      <c r="G67" s="36">
        <f>SUM(G15:G66)</f>
        <v>26952.9</v>
      </c>
      <c r="H67" s="14"/>
      <c r="I67" s="6"/>
      <c r="J67" s="6"/>
      <c r="K67" s="6"/>
    </row>
    <row r="68" spans="1:11">
      <c r="A68" s="18"/>
      <c r="B68" s="18"/>
      <c r="C68" s="50" t="s">
        <v>175</v>
      </c>
      <c r="D68" s="51"/>
      <c r="E68" s="51"/>
      <c r="F68" s="35"/>
      <c r="G68" s="36">
        <f>G67</f>
        <v>26952.9</v>
      </c>
      <c r="H68" s="14"/>
      <c r="I68" s="6"/>
      <c r="J68" s="6"/>
      <c r="K68" s="6"/>
    </row>
    <row r="69" spans="1:11">
      <c r="A69" s="18"/>
      <c r="B69" s="18"/>
      <c r="C69" s="52" t="s">
        <v>176</v>
      </c>
      <c r="D69" s="53"/>
      <c r="E69" s="53"/>
      <c r="F69" s="35"/>
      <c r="G69" s="36">
        <f>G68*0.21</f>
        <v>5660.1090000000004</v>
      </c>
      <c r="H69" s="14"/>
      <c r="I69" s="6"/>
      <c r="J69" s="6"/>
      <c r="K69" s="6"/>
    </row>
    <row r="70" spans="1:11">
      <c r="A70" s="18"/>
      <c r="B70" s="18"/>
      <c r="C70" s="50" t="s">
        <v>177</v>
      </c>
      <c r="D70" s="51"/>
      <c r="E70" s="51"/>
      <c r="F70" s="35"/>
      <c r="G70" s="36">
        <f>G68+G69</f>
        <v>32613.009000000002</v>
      </c>
      <c r="H70" s="14"/>
      <c r="I70" s="6"/>
      <c r="J70" s="6"/>
      <c r="K70" s="6"/>
    </row>
    <row r="71" spans="1:11">
      <c r="A71" s="18"/>
      <c r="B71" s="18"/>
      <c r="C71" s="19"/>
      <c r="D71" s="19"/>
      <c r="E71" s="20"/>
      <c r="F71" s="21"/>
      <c r="G71" s="14"/>
      <c r="H71" s="14"/>
      <c r="I71" s="6"/>
      <c r="J71" s="6"/>
      <c r="K71" s="6"/>
    </row>
    <row r="72" spans="1:11">
      <c r="A72" s="18"/>
      <c r="B72" s="18"/>
      <c r="C72" s="19"/>
      <c r="D72" s="19"/>
      <c r="E72" s="20"/>
      <c r="F72" s="21"/>
      <c r="G72" s="14"/>
      <c r="H72" s="14"/>
      <c r="I72" s="6"/>
      <c r="J72" s="6"/>
      <c r="K72" s="6"/>
    </row>
    <row r="73" spans="1:11">
      <c r="A73" s="18"/>
      <c r="B73" s="42" t="s">
        <v>178</v>
      </c>
      <c r="C73" s="42"/>
      <c r="D73" s="42"/>
      <c r="E73" s="42"/>
      <c r="F73" s="42"/>
      <c r="G73" s="42"/>
      <c r="H73" s="14"/>
      <c r="I73" s="6"/>
      <c r="J73" s="6"/>
      <c r="K73" s="6"/>
    </row>
    <row r="74" spans="1:11">
      <c r="A74" s="18"/>
      <c r="B74" s="42" t="s">
        <v>179</v>
      </c>
      <c r="C74" s="42"/>
      <c r="D74" s="42"/>
      <c r="E74" s="42"/>
      <c r="F74" s="42"/>
      <c r="G74" s="42"/>
      <c r="H74" s="14"/>
      <c r="I74" s="6"/>
      <c r="J74" s="6"/>
      <c r="K74" s="6"/>
    </row>
    <row r="75" spans="1:11">
      <c r="A75" s="18"/>
      <c r="B75" s="18"/>
      <c r="C75" s="19"/>
      <c r="D75" s="19"/>
      <c r="E75" s="20"/>
      <c r="F75" s="21"/>
      <c r="G75" s="14"/>
      <c r="H75" s="14"/>
      <c r="I75" s="6"/>
      <c r="J75" s="6"/>
      <c r="K75" s="6"/>
    </row>
    <row r="76" spans="1:11">
      <c r="A76" s="18"/>
      <c r="B76" s="42" t="s">
        <v>180</v>
      </c>
      <c r="C76" s="42"/>
      <c r="D76" s="42"/>
      <c r="E76" s="42"/>
      <c r="F76" s="42"/>
      <c r="G76" s="42"/>
      <c r="H76" s="14"/>
      <c r="I76" s="6"/>
      <c r="J76" s="6"/>
      <c r="K76" s="6"/>
    </row>
    <row r="77" spans="1:11">
      <c r="A77" s="18"/>
      <c r="B77" s="42" t="s">
        <v>180</v>
      </c>
      <c r="C77" s="42"/>
      <c r="D77" s="42"/>
      <c r="E77" s="42"/>
      <c r="F77" s="42"/>
      <c r="G77" s="42"/>
      <c r="H77" s="14"/>
      <c r="I77" s="6"/>
      <c r="J77" s="6"/>
      <c r="K77" s="6"/>
    </row>
    <row r="78" spans="1:11">
      <c r="A78" s="18"/>
      <c r="B78" s="42" t="s">
        <v>180</v>
      </c>
      <c r="C78" s="42"/>
      <c r="D78" s="42"/>
      <c r="E78" s="42"/>
      <c r="F78" s="42"/>
      <c r="G78" s="42"/>
      <c r="H78" s="14"/>
      <c r="I78" s="6"/>
      <c r="J78" s="6"/>
      <c r="K78" s="6"/>
    </row>
    <row r="79" spans="1:11">
      <c r="A79" s="18"/>
      <c r="B79" s="42" t="s">
        <v>180</v>
      </c>
      <c r="C79" s="42"/>
      <c r="D79" s="42"/>
      <c r="E79" s="42"/>
      <c r="F79" s="42"/>
      <c r="G79" s="42"/>
      <c r="H79" s="14"/>
      <c r="I79" s="6"/>
      <c r="J79" s="6"/>
      <c r="K79" s="6"/>
    </row>
    <row r="80" spans="1:11">
      <c r="A80" s="18"/>
      <c r="B80" s="42" t="s">
        <v>180</v>
      </c>
      <c r="C80" s="42"/>
      <c r="D80" s="42"/>
      <c r="E80" s="42"/>
      <c r="F80" s="42"/>
      <c r="G80" s="42"/>
      <c r="H80" s="14"/>
      <c r="I80" s="2"/>
      <c r="J80" s="2"/>
      <c r="K80" s="2"/>
    </row>
    <row r="81" spans="1:11">
      <c r="A81" s="18"/>
      <c r="B81" s="42" t="s">
        <v>180</v>
      </c>
      <c r="C81" s="42"/>
      <c r="D81" s="42"/>
      <c r="E81" s="42"/>
      <c r="F81" s="42"/>
      <c r="G81" s="42"/>
      <c r="H81" s="14"/>
      <c r="I81" s="2"/>
      <c r="J81" s="2"/>
      <c r="K81" s="2"/>
    </row>
    <row r="82" spans="1:11">
      <c r="A82" s="18"/>
      <c r="B82" s="42" t="s">
        <v>180</v>
      </c>
      <c r="C82" s="42"/>
      <c r="D82" s="42"/>
      <c r="E82" s="42"/>
      <c r="F82" s="42"/>
      <c r="G82" s="42"/>
      <c r="H82" s="14"/>
      <c r="I82" s="2"/>
      <c r="J82" s="2"/>
      <c r="K82" s="2"/>
    </row>
    <row r="83" spans="1:11">
      <c r="A83" s="18"/>
      <c r="B83" s="42" t="s">
        <v>180</v>
      </c>
      <c r="C83" s="42"/>
      <c r="D83" s="42"/>
      <c r="E83" s="42"/>
      <c r="F83" s="42"/>
      <c r="G83" s="42"/>
      <c r="H83" s="14"/>
      <c r="I83" s="2"/>
      <c r="J83" s="2"/>
      <c r="K83" s="2"/>
    </row>
    <row r="84" spans="1:11">
      <c r="A84" s="18"/>
      <c r="B84" s="42" t="s">
        <v>180</v>
      </c>
      <c r="C84" s="42"/>
      <c r="D84" s="42"/>
      <c r="E84" s="42"/>
      <c r="F84" s="42"/>
      <c r="G84" s="42"/>
      <c r="H84" s="14"/>
      <c r="I84" s="2"/>
      <c r="J84" s="2"/>
      <c r="K84" s="2"/>
    </row>
    <row r="85" spans="1:11">
      <c r="A85" s="18"/>
      <c r="B85" s="42" t="s">
        <v>180</v>
      </c>
      <c r="C85" s="42"/>
      <c r="D85" s="42"/>
      <c r="E85" s="42"/>
      <c r="F85" s="42"/>
      <c r="G85" s="42"/>
      <c r="H85" s="14"/>
      <c r="I85" s="2"/>
      <c r="J85" s="2"/>
      <c r="K85" s="2"/>
    </row>
    <row r="86" spans="1:11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>
      <c r="A87" s="18"/>
      <c r="B87" s="18"/>
      <c r="C87" s="19"/>
      <c r="D87" s="19"/>
      <c r="E87" s="20"/>
      <c r="F87" s="21"/>
      <c r="G87" s="14"/>
      <c r="H87" s="14"/>
      <c r="I87" s="2"/>
      <c r="J87" s="2"/>
      <c r="K87" s="2"/>
    </row>
    <row r="88" spans="1:11">
      <c r="A88" s="18"/>
      <c r="B88" s="18"/>
      <c r="C88" s="19"/>
      <c r="D88" s="19"/>
      <c r="E88" s="20"/>
      <c r="F88" s="21"/>
      <c r="G88" s="14"/>
      <c r="H88" s="14"/>
      <c r="I88" s="2"/>
      <c r="J88" s="2"/>
      <c r="K88" s="2"/>
    </row>
    <row r="89" spans="1:11">
      <c r="A89" s="18"/>
      <c r="B89" s="18"/>
      <c r="C89" s="19"/>
      <c r="D89" s="19"/>
      <c r="E89" s="20"/>
      <c r="F89" s="21"/>
      <c r="G89" s="14"/>
      <c r="H89" s="14"/>
      <c r="I89" s="2"/>
      <c r="J89" s="2"/>
      <c r="K89" s="2"/>
    </row>
    <row r="90" spans="1:11">
      <c r="A90" s="18"/>
      <c r="B90" s="18"/>
      <c r="C90" s="19"/>
      <c r="D90" s="19"/>
      <c r="E90" s="20"/>
      <c r="F90" s="21"/>
      <c r="G90" s="14"/>
      <c r="H90" s="14"/>
      <c r="I90" s="2"/>
      <c r="J90" s="2"/>
      <c r="K90" s="2"/>
    </row>
    <row r="91" spans="1:11">
      <c r="A91" s="18"/>
      <c r="B91" s="18"/>
      <c r="C91" s="19"/>
      <c r="D91" s="19"/>
      <c r="E91" s="20"/>
      <c r="F91" s="21"/>
      <c r="G91" s="14"/>
      <c r="H91" s="14"/>
      <c r="I91" s="2"/>
      <c r="J91" s="2"/>
      <c r="K91" s="2"/>
    </row>
    <row r="92" spans="1:11">
      <c r="A92" s="18"/>
      <c r="B92" s="18"/>
      <c r="C92" s="19"/>
      <c r="D92" s="19"/>
      <c r="E92" s="20"/>
      <c r="F92" s="21"/>
      <c r="G92" s="14"/>
      <c r="H92" s="14"/>
      <c r="I92" s="2"/>
      <c r="J92" s="2"/>
      <c r="K92" s="2"/>
    </row>
    <row r="93" spans="1:11">
      <c r="A93" s="18"/>
      <c r="B93" s="18"/>
      <c r="C93" s="19"/>
      <c r="D93" s="19"/>
      <c r="E93" s="20"/>
      <c r="F93" s="21"/>
      <c r="G93" s="14"/>
      <c r="H93" s="14"/>
      <c r="I93" s="2"/>
      <c r="J93" s="2"/>
      <c r="K93" s="2"/>
    </row>
    <row r="94" spans="1:11">
      <c r="A94" s="18"/>
      <c r="B94" s="18"/>
      <c r="C94" s="19"/>
      <c r="D94" s="19"/>
      <c r="E94" s="20"/>
      <c r="F94" s="21"/>
      <c r="G94" s="14"/>
      <c r="H94" s="14"/>
      <c r="I94" s="2"/>
      <c r="J94" s="2"/>
      <c r="K94" s="2"/>
    </row>
    <row r="95" spans="1:11">
      <c r="A95" s="18"/>
      <c r="B95" s="18"/>
      <c r="C95" s="19"/>
      <c r="D95" s="19"/>
      <c r="E95" s="20"/>
      <c r="F95" s="21"/>
      <c r="G95" s="14"/>
      <c r="H95" s="14"/>
      <c r="I95" s="2"/>
      <c r="J95" s="2"/>
      <c r="K95" s="2"/>
    </row>
    <row r="96" spans="1:11">
      <c r="A96" s="18"/>
      <c r="B96" s="18"/>
      <c r="C96" s="19"/>
      <c r="D96" s="19"/>
      <c r="E96" s="20"/>
      <c r="F96" s="21"/>
      <c r="G96" s="14"/>
      <c r="H96" s="14"/>
      <c r="I96" s="2"/>
      <c r="J96" s="2"/>
      <c r="K96" s="2"/>
    </row>
    <row r="97" spans="1:11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2">
    <mergeCell ref="B74:G74"/>
    <mergeCell ref="E12:E13"/>
    <mergeCell ref="A5:G6"/>
    <mergeCell ref="A7:G8"/>
    <mergeCell ref="A9:G10"/>
    <mergeCell ref="C14:G14"/>
    <mergeCell ref="D11:E11"/>
    <mergeCell ref="C67:E67"/>
    <mergeCell ref="C68:E68"/>
    <mergeCell ref="C69:E69"/>
    <mergeCell ref="C70:E70"/>
    <mergeCell ref="B73:G73"/>
    <mergeCell ref="B82:G82"/>
    <mergeCell ref="B83:G83"/>
    <mergeCell ref="B84:G84"/>
    <mergeCell ref="B85:G85"/>
    <mergeCell ref="B76:G76"/>
    <mergeCell ref="B77:G77"/>
    <mergeCell ref="B78:G78"/>
    <mergeCell ref="B79:G79"/>
    <mergeCell ref="B80:G80"/>
    <mergeCell ref="B81:G8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2018-11-07T21:03:02Z</dcterms:modified>
</cp:coreProperties>
</file>