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\Odontologinės priemonės\Odontologijos rankiniia instrumentai\Unidentas pasiūlymas\"/>
    </mc:Choice>
  </mc:AlternateContent>
  <xr:revisionPtr revIDLastSave="0" documentId="8_{616DE03E-F3AC-401E-A36D-C5EE945E66CA}" xr6:coauthVersionLast="47" xr6:coauthVersionMax="47" xr10:uidLastSave="{00000000-0000-0000-0000-000000000000}"/>
  <bookViews>
    <workbookView xWindow="-110" yWindow="-110" windowWidth="19420" windowHeight="10420" tabRatio="990" xr2:uid="{00000000-000D-0000-FFFF-FFFF00000000}"/>
  </bookViews>
  <sheets>
    <sheet name="1" sheetId="1" r:id="rId1"/>
  </sheets>
  <definedNames>
    <definedName name="_Hlk7008379" localSheetId="0">'1'!#REF!</definedName>
    <definedName name="_xlnm.Print_Area" localSheetId="0">'1'!$A$1:$L$21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K18" i="1" s="1"/>
  <c r="I20" i="1"/>
  <c r="K20" i="1" s="1"/>
  <c r="I19" i="1"/>
  <c r="K19" i="1" s="1"/>
  <c r="J11" i="1"/>
  <c r="J12" i="1"/>
  <c r="J13" i="1"/>
  <c r="J14" i="1"/>
  <c r="J15" i="1"/>
  <c r="J16" i="1"/>
  <c r="J17" i="1"/>
  <c r="J18" i="1"/>
  <c r="J19" i="1"/>
  <c r="J20" i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J10" i="1"/>
  <c r="I10" i="1"/>
  <c r="K10" i="1" s="1"/>
  <c r="K21" i="1" s="1"/>
</calcChain>
</file>

<file path=xl/sharedStrings.xml><?xml version="1.0" encoding="utf-8"?>
<sst xmlns="http://schemas.openxmlformats.org/spreadsheetml/2006/main" count="71" uniqueCount="62">
  <si>
    <t>Prekės pavadinimas</t>
  </si>
  <si>
    <t>1.</t>
  </si>
  <si>
    <t>vnt.</t>
  </si>
  <si>
    <t>Mato vienetas</t>
  </si>
  <si>
    <t>Veidrodėliai</t>
  </si>
  <si>
    <t>Veidrodėlių koteliai</t>
  </si>
  <si>
    <t>Zondai</t>
  </si>
  <si>
    <t>Periodontologinis zondas</t>
  </si>
  <si>
    <t>Periodontologiniai,vienpusiai,apvalus DuraLite metalo kotelis su spalvotais ˛iedais, formos N12(˛ymėjimai 1-2-3-4-5-6-7-8-9-10-11-12mm),N15(1-2-3..-15mm),NWHO,N22(2-4-6-8-12mm),N33(3-6-9-12mm),N8-11(3-6-8-11mm)</t>
  </si>
  <si>
    <t>Pincetai</t>
  </si>
  <si>
    <t>Mentelės plomboms maišyti</t>
  </si>
  <si>
    <t>Plombavimo mentelės - kimštukai</t>
  </si>
  <si>
    <t>Plombavimo instrumentai titanuota darbine dalimi, pagaminti iš aukščiausios kokybės nerudijančio plieno, išploninti, lankstūs DuraLite, formos 26T, 9T, LRT,  7T,  37T, 38T,  50T,51T, 20T</t>
  </si>
  <si>
    <t>Galvutės kotelis su metriniu sriegiu, fiziologiniu lenkimu, ergonominiu paviršiumi.</t>
  </si>
  <si>
    <t xml:space="preserve">Su gumine dalimi, neslystantys, tinkantys galvutei su metriniu sriegiu. </t>
  </si>
  <si>
    <t xml:space="preserve">Nerūdijančio plieno. Kiekvienas vienetas gamintojo individualiai įpakuotas. </t>
  </si>
  <si>
    <t xml:space="preserve">Kiekvienas vienetas gamintojo individualiai įpakuotas. </t>
  </si>
  <si>
    <t>Naudojamas plombavimui.</t>
  </si>
  <si>
    <t>Kokybiniai ir techniniai reikalavimai</t>
  </si>
  <si>
    <t>Mato vnt. poreikis</t>
  </si>
  <si>
    <t>PVM tarifas (%)</t>
  </si>
  <si>
    <t xml:space="preserve"> Eur su PVM</t>
  </si>
  <si>
    <t>Eur be PVM</t>
  </si>
  <si>
    <t xml:space="preserve">ODONTOLOGINIŲ RANKINIŲ INSTRUMENTŲ TECHNINĖ  SPECIFIKACIJA </t>
  </si>
  <si>
    <t>Plombavimo teptukai dvipusiai, autoklavuojami</t>
  </si>
  <si>
    <t>Vienpusiai zondai metaliniu koteliu.</t>
  </si>
  <si>
    <t>Mato vnt. kaina</t>
  </si>
  <si>
    <t>Viso Eur be PVM</t>
  </si>
  <si>
    <t>Viso Eur su PVM</t>
  </si>
  <si>
    <t>2 priedas</t>
  </si>
  <si>
    <t>Eil.
Nr.</t>
  </si>
  <si>
    <t>Siūlomos prekės pavadinimas kilmės šalis, gamintojas</t>
  </si>
  <si>
    <t>2.</t>
  </si>
  <si>
    <t>Šlifavimo-poliravimo  diskų rinkinys.</t>
  </si>
  <si>
    <t>pak.</t>
  </si>
  <si>
    <r>
      <t>Šlifuoja, kontūruoja, poliruoja, ploni.
Įvairaus šiurkštumo:  šiurkštūs  (50-90</t>
    </r>
    <r>
      <rPr>
        <sz val="9"/>
        <rFont val="Calibri"/>
        <family val="2"/>
        <charset val="186"/>
      </rPr>
      <t xml:space="preserve">µm); </t>
    </r>
    <r>
      <rPr>
        <sz val="9"/>
        <rFont val="Times New Roman"/>
        <family val="1"/>
        <charset val="186"/>
      </rPr>
      <t xml:space="preserve"> vidutinio šiurkštumo  (10-40 µm); švelnūs  (3-9 µm) ; labai švelnūs  (1-7µm) . Rinkinyje įvairaus grubumo, dviejų dydžių skersmens diskeliai ir laikiklis diskeliams su apvalia darbine dalimi, kampiniams antgaliui, iš nerūdijančio plieno, padengti aliuminio oksidu. Rinkinyje ne mažiau 200 vnt. + laikiklis.</t>
    </r>
  </si>
  <si>
    <t>Šlifavimo poliravimo  diskai</t>
  </si>
  <si>
    <t>Diskeliai dviejų dydžių skersmens, Cir M šiurkštumo. Vieno dydžio ir šiurkštumo viename paketėlyje.</t>
  </si>
  <si>
    <t>Diskelių  laikikliai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</si>
  <si>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</si>
  <si>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</si>
  <si>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</si>
  <si>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</si>
  <si>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</si>
  <si>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</si>
  <si>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</si>
  <si>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</si>
  <si>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</si>
  <si>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Bendra pasiūlymo kaina:</t>
  </si>
  <si>
    <t>Laikikliai tinkantys (Soft-lex arba analogiškiems)  diskeliams, daugkartiniai, nerūdijančio plieno. Naudojami kampiniam antgaliui. Darbinė dalis apskritimo formos, atsparūs dezinfekcijai ir sterilizacijai. Tinka diskeliams, nurodytiems 9,10 poz.</t>
  </si>
  <si>
    <t>Veidrodėliai nedidinantys N4, Pol-intech, Lenkija</t>
  </si>
  <si>
    <t>Veidrodėlių koteliai, Pol-intech, Lenkija</t>
  </si>
  <si>
    <t>Zondas vienpusis, Pol-intech Lenkija</t>
  </si>
  <si>
    <t>Zodas periodontologinis N12, N15, WHO, Nordent JAV</t>
  </si>
  <si>
    <t>Pincetas Merriam, Pol-intech Lenkija</t>
  </si>
  <si>
    <t>Špatelis, Pol-intech Lenkija</t>
  </si>
  <si>
    <t>Šepetėlis dvipusis Tokuyama Japonija</t>
  </si>
  <si>
    <t>Plombavimo instrumentai įvairūs(26T, 9T, LRT,  7T,  37T, 38T,  50T,51T, 20T, Nordent JAV</t>
  </si>
  <si>
    <t>Sof-lex diskų rinkinys(240 vnt+1 laikiklis), 3M Vokietija</t>
  </si>
  <si>
    <t>Sof-lex diskų papildymas (50vnt), 3M Vokietija</t>
  </si>
  <si>
    <t>Sof-lex diskų laikikliai, 3M Vokietija</t>
  </si>
  <si>
    <t>Pasiūlymo suma su PVM:3987,69 Eur(trys tūkstančiai devyni šimtai aštuoniasdešimt septyni Eur 69 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</si>
</sst>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name val="Times New Roman"/>
      <family val="1"/>
      <charset val="186"/>
    </font>
    <font>
      <sz val="9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theme="0"/>
        <bgColor rgb="FFEEEEE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center" vertical="center"/>
    </xf>
    <xf numFmtId="17" fontId="8" fillId="2" borderId="1" xfId="0" quotePrefix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7" fillId="2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3" fillId="0" borderId="0" xfId="0" applyFont="1"/>
    <xf numFmtId="0" fontId="1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14" fillId="2" borderId="1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99"/>
      <rgbColor rgb="FFFF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showWhiteSpace="0" view="pageLayout" zoomScale="98" zoomScaleNormal="100" zoomScalePageLayoutView="98" workbookViewId="0"/>
  </sheetViews>
  <sheetFormatPr defaultRowHeight="14.5" x14ac:dyDescent="0.35"/>
  <cols>
    <col min="1" max="1" width="6" style="25" customWidth="1"/>
    <col min="2" max="2" width="17.453125" style="5" customWidth="1"/>
    <col min="3" max="3" width="6.90625" style="6" customWidth="1"/>
    <col min="4" max="4" width="6.90625" style="26" customWidth="1"/>
    <col min="5" max="5" width="18.81640625" style="27" customWidth="1"/>
    <col min="6" max="6" width="9.90625" style="28" customWidth="1"/>
    <col min="7" max="7" width="6.81640625" style="28" customWidth="1"/>
    <col min="8" max="8" width="6.54296875" style="28" customWidth="1"/>
    <col min="9" max="9" width="7.6328125" style="28" customWidth="1"/>
    <col min="10" max="10" width="11.1796875" style="28" customWidth="1"/>
    <col min="11" max="11" width="9.453125" style="28" customWidth="1"/>
    <col min="12" max="1012" width="8.08984375"/>
  </cols>
  <sheetData>
    <row r="1" spans="1:11" x14ac:dyDescent="0.35">
      <c r="J1" s="28" t="s">
        <v>29</v>
      </c>
    </row>
    <row r="3" spans="1:11" s="18" customFormat="1" x14ac:dyDescent="0.35">
      <c r="A3" s="13"/>
      <c r="B3" s="14"/>
      <c r="C3" s="15"/>
      <c r="D3" s="16"/>
      <c r="E3" s="17"/>
      <c r="F3" s="29"/>
      <c r="G3" s="29"/>
      <c r="H3" s="29"/>
      <c r="I3" s="29"/>
      <c r="J3" s="29"/>
      <c r="K3" s="29"/>
    </row>
    <row r="4" spans="1:11" ht="15.5" x14ac:dyDescent="0.35">
      <c r="A4" s="51" t="s">
        <v>23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x14ac:dyDescent="0.35">
      <c r="A5" s="13"/>
      <c r="B5" s="19"/>
      <c r="C5" s="16"/>
      <c r="D5" s="16"/>
      <c r="E5" s="20"/>
      <c r="F5" s="19"/>
      <c r="G5" s="19"/>
      <c r="H5" s="19"/>
      <c r="I5" s="19"/>
      <c r="J5" s="19"/>
      <c r="K5" s="19"/>
    </row>
    <row r="6" spans="1:11" ht="18" customHeight="1" x14ac:dyDescent="0.35">
      <c r="A6" s="52" t="s">
        <v>30</v>
      </c>
      <c r="B6" s="52" t="s">
        <v>0</v>
      </c>
      <c r="C6" s="52" t="s">
        <v>3</v>
      </c>
      <c r="D6" s="45" t="s">
        <v>19</v>
      </c>
      <c r="E6" s="52" t="s">
        <v>18</v>
      </c>
      <c r="F6" s="52" t="s">
        <v>31</v>
      </c>
      <c r="G6" s="54" t="s">
        <v>26</v>
      </c>
      <c r="H6" s="54"/>
      <c r="I6" s="54"/>
      <c r="J6" s="45" t="s">
        <v>27</v>
      </c>
      <c r="K6" s="45" t="s">
        <v>28</v>
      </c>
    </row>
    <row r="7" spans="1:11" s="1" customFormat="1" ht="61" customHeight="1" x14ac:dyDescent="0.35">
      <c r="A7" s="53"/>
      <c r="B7" s="53"/>
      <c r="C7" s="53"/>
      <c r="D7" s="46"/>
      <c r="E7" s="53"/>
      <c r="F7" s="53"/>
      <c r="G7" s="31" t="s">
        <v>22</v>
      </c>
      <c r="H7" s="30" t="s">
        <v>20</v>
      </c>
      <c r="I7" s="31" t="s">
        <v>21</v>
      </c>
      <c r="J7" s="46"/>
      <c r="K7" s="46"/>
    </row>
    <row r="8" spans="1:11" s="7" customFormat="1" ht="12" x14ac:dyDescent="0.35">
      <c r="A8" s="8">
        <v>1</v>
      </c>
      <c r="B8" s="9">
        <v>2</v>
      </c>
      <c r="C8" s="9">
        <v>3</v>
      </c>
      <c r="D8" s="8">
        <v>4</v>
      </c>
      <c r="E8" s="9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s="7" customFormat="1" ht="12" x14ac:dyDescent="0.35">
      <c r="A9" s="8"/>
      <c r="B9" s="9"/>
      <c r="C9" s="9"/>
      <c r="D9" s="8"/>
      <c r="E9" s="9"/>
      <c r="F9" s="8"/>
      <c r="G9" s="8"/>
      <c r="H9" s="8"/>
      <c r="I9" s="8"/>
      <c r="J9" s="8"/>
      <c r="K9" s="8"/>
    </row>
    <row r="10" spans="1:11" ht="57.5" x14ac:dyDescent="0.35">
      <c r="A10" s="11" t="s">
        <v>1</v>
      </c>
      <c r="B10" s="10" t="s">
        <v>4</v>
      </c>
      <c r="C10" s="2" t="s">
        <v>2</v>
      </c>
      <c r="D10" s="2">
        <v>200</v>
      </c>
      <c r="E10" s="4" t="s">
        <v>13</v>
      </c>
      <c r="F10" s="36" t="s">
        <v>50</v>
      </c>
      <c r="G10" s="37">
        <v>2</v>
      </c>
      <c r="H10" s="38">
        <v>21</v>
      </c>
      <c r="I10" s="38">
        <f>G10*1.21</f>
        <v>2.42</v>
      </c>
      <c r="J10" s="37">
        <f>D10*G10</f>
        <v>400</v>
      </c>
      <c r="K10" s="37">
        <f>D10*I10</f>
        <v>484</v>
      </c>
    </row>
    <row r="11" spans="1:11" ht="59" customHeight="1" x14ac:dyDescent="0.35">
      <c r="A11" s="11" t="s">
        <v>32</v>
      </c>
      <c r="B11" s="10" t="s">
        <v>5</v>
      </c>
      <c r="C11" s="2" t="s">
        <v>2</v>
      </c>
      <c r="D11" s="2">
        <v>60</v>
      </c>
      <c r="E11" s="4" t="s">
        <v>14</v>
      </c>
      <c r="F11" s="36" t="s">
        <v>51</v>
      </c>
      <c r="G11" s="37">
        <v>5</v>
      </c>
      <c r="H11" s="38">
        <v>21</v>
      </c>
      <c r="I11" s="38">
        <f t="shared" ref="I11:I17" si="0">G11*1.21</f>
        <v>6.05</v>
      </c>
      <c r="J11" s="37">
        <f t="shared" ref="J11:J20" si="1">D11*G11</f>
        <v>300</v>
      </c>
      <c r="K11" s="37">
        <f t="shared" ref="K11:K20" si="2">D11*I11</f>
        <v>363</v>
      </c>
    </row>
    <row r="12" spans="1:11" ht="32" customHeight="1" x14ac:dyDescent="0.35">
      <c r="A12" s="11" t="s">
        <v>39</v>
      </c>
      <c r="B12" s="21" t="s">
        <v>6</v>
      </c>
      <c r="C12" s="22" t="s">
        <v>2</v>
      </c>
      <c r="D12" s="22">
        <v>60</v>
      </c>
      <c r="E12" s="23" t="s">
        <v>25</v>
      </c>
      <c r="F12" s="32" t="s">
        <v>52</v>
      </c>
      <c r="G12" s="37">
        <v>5</v>
      </c>
      <c r="H12" s="38">
        <v>21</v>
      </c>
      <c r="I12" s="38">
        <f t="shared" si="0"/>
        <v>6.05</v>
      </c>
      <c r="J12" s="37">
        <f t="shared" si="1"/>
        <v>300</v>
      </c>
      <c r="K12" s="37">
        <f t="shared" si="2"/>
        <v>363</v>
      </c>
    </row>
    <row r="13" spans="1:11" ht="132" customHeight="1" x14ac:dyDescent="0.35">
      <c r="A13" s="12" t="s">
        <v>40</v>
      </c>
      <c r="B13" s="21" t="s">
        <v>7</v>
      </c>
      <c r="C13" s="24" t="s">
        <v>2</v>
      </c>
      <c r="D13" s="24">
        <v>5</v>
      </c>
      <c r="E13" s="23" t="s">
        <v>8</v>
      </c>
      <c r="F13" s="36" t="s">
        <v>53</v>
      </c>
      <c r="G13" s="37">
        <v>30</v>
      </c>
      <c r="H13" s="38">
        <v>21</v>
      </c>
      <c r="I13" s="38">
        <f t="shared" si="0"/>
        <v>36.299999999999997</v>
      </c>
      <c r="J13" s="37">
        <f t="shared" si="1"/>
        <v>150</v>
      </c>
      <c r="K13" s="37">
        <f t="shared" si="2"/>
        <v>181.5</v>
      </c>
    </row>
    <row r="14" spans="1:11" ht="58" customHeight="1" x14ac:dyDescent="0.35">
      <c r="A14" s="11" t="s">
        <v>41</v>
      </c>
      <c r="B14" s="10" t="s">
        <v>9</v>
      </c>
      <c r="C14" s="3" t="s">
        <v>2</v>
      </c>
      <c r="D14" s="3">
        <v>50</v>
      </c>
      <c r="E14" s="4" t="s">
        <v>15</v>
      </c>
      <c r="F14" s="36" t="s">
        <v>54</v>
      </c>
      <c r="G14" s="37">
        <v>5</v>
      </c>
      <c r="H14" s="38">
        <v>21</v>
      </c>
      <c r="I14" s="38">
        <f t="shared" si="0"/>
        <v>6.05</v>
      </c>
      <c r="J14" s="37">
        <f t="shared" si="1"/>
        <v>250</v>
      </c>
      <c r="K14" s="37">
        <f t="shared" si="2"/>
        <v>302.5</v>
      </c>
    </row>
    <row r="15" spans="1:11" ht="45.5" customHeight="1" x14ac:dyDescent="0.35">
      <c r="A15" s="11" t="s">
        <v>42</v>
      </c>
      <c r="B15" s="10" t="s">
        <v>10</v>
      </c>
      <c r="C15" s="2" t="s">
        <v>2</v>
      </c>
      <c r="D15" s="2">
        <v>20</v>
      </c>
      <c r="E15" s="4" t="s">
        <v>16</v>
      </c>
      <c r="F15" s="36" t="s">
        <v>55</v>
      </c>
      <c r="G15" s="37">
        <v>4</v>
      </c>
      <c r="H15" s="38">
        <v>21</v>
      </c>
      <c r="I15" s="38">
        <f t="shared" si="0"/>
        <v>4.84</v>
      </c>
      <c r="J15" s="37">
        <f t="shared" si="1"/>
        <v>80</v>
      </c>
      <c r="K15" s="37">
        <f t="shared" si="2"/>
        <v>96.8</v>
      </c>
    </row>
    <row r="16" spans="1:11" ht="46" x14ac:dyDescent="0.35">
      <c r="A16" s="11" t="s">
        <v>43</v>
      </c>
      <c r="B16" s="10" t="s">
        <v>24</v>
      </c>
      <c r="C16" s="2" t="s">
        <v>2</v>
      </c>
      <c r="D16" s="2">
        <v>4</v>
      </c>
      <c r="E16" s="4" t="s">
        <v>17</v>
      </c>
      <c r="F16" s="36" t="s">
        <v>56</v>
      </c>
      <c r="G16" s="37">
        <v>12</v>
      </c>
      <c r="H16" s="38">
        <v>21</v>
      </c>
      <c r="I16" s="38">
        <f t="shared" si="0"/>
        <v>14.52</v>
      </c>
      <c r="J16" s="37">
        <f t="shared" si="1"/>
        <v>48</v>
      </c>
      <c r="K16" s="37">
        <f t="shared" si="2"/>
        <v>58.08</v>
      </c>
    </row>
    <row r="17" spans="1:11" ht="97" customHeight="1" x14ac:dyDescent="0.35">
      <c r="A17" s="11" t="s">
        <v>44</v>
      </c>
      <c r="B17" s="10" t="s">
        <v>11</v>
      </c>
      <c r="C17" s="2" t="s">
        <v>2</v>
      </c>
      <c r="D17" s="2">
        <v>30</v>
      </c>
      <c r="E17" s="4" t="s">
        <v>12</v>
      </c>
      <c r="F17" s="36" t="s">
        <v>57</v>
      </c>
      <c r="G17" s="37">
        <v>48</v>
      </c>
      <c r="H17" s="38">
        <v>21</v>
      </c>
      <c r="I17" s="38">
        <f t="shared" si="0"/>
        <v>58.08</v>
      </c>
      <c r="J17" s="37">
        <f t="shared" si="1"/>
        <v>1440</v>
      </c>
      <c r="K17" s="37">
        <f t="shared" si="2"/>
        <v>1742.3999999999999</v>
      </c>
    </row>
    <row r="18" spans="1:11" ht="211" customHeight="1" x14ac:dyDescent="0.35">
      <c r="A18" s="11" t="s">
        <v>45</v>
      </c>
      <c r="B18" s="10" t="s">
        <v>33</v>
      </c>
      <c r="C18" s="2" t="s">
        <v>34</v>
      </c>
      <c r="D18" s="2">
        <v>3</v>
      </c>
      <c r="E18" s="33" t="s">
        <v>35</v>
      </c>
      <c r="F18" s="39" t="s">
        <v>58</v>
      </c>
      <c r="G18" s="41">
        <v>79</v>
      </c>
      <c r="H18" s="40">
        <v>5</v>
      </c>
      <c r="I18" s="37">
        <f>G18*1.05</f>
        <v>82.95</v>
      </c>
      <c r="J18" s="37">
        <f t="shared" si="1"/>
        <v>237</v>
      </c>
      <c r="K18" s="37">
        <f t="shared" si="2"/>
        <v>248.85000000000002</v>
      </c>
    </row>
    <row r="19" spans="1:11" ht="57.5" x14ac:dyDescent="0.35">
      <c r="A19" s="11" t="s">
        <v>46</v>
      </c>
      <c r="B19" s="10" t="s">
        <v>36</v>
      </c>
      <c r="C19" s="2" t="s">
        <v>34</v>
      </c>
      <c r="D19" s="2">
        <v>7</v>
      </c>
      <c r="E19" s="4" t="s">
        <v>37</v>
      </c>
      <c r="F19" s="36" t="s">
        <v>59</v>
      </c>
      <c r="G19" s="38">
        <v>14.15</v>
      </c>
      <c r="H19" s="38">
        <v>5</v>
      </c>
      <c r="I19" s="38">
        <f>G19*1.05</f>
        <v>14.857500000000002</v>
      </c>
      <c r="J19" s="37">
        <f t="shared" si="1"/>
        <v>99.05</v>
      </c>
      <c r="K19" s="37">
        <f t="shared" si="2"/>
        <v>104.00250000000001</v>
      </c>
    </row>
    <row r="20" spans="1:11" s="34" customFormat="1" ht="134" customHeight="1" x14ac:dyDescent="0.35">
      <c r="A20" s="11" t="s">
        <v>47</v>
      </c>
      <c r="B20" s="10" t="s">
        <v>38</v>
      </c>
      <c r="C20" s="3" t="s">
        <v>2</v>
      </c>
      <c r="D20" s="3">
        <v>4</v>
      </c>
      <c r="E20" s="4" t="s">
        <v>49</v>
      </c>
      <c r="F20" s="36" t="s">
        <v>60</v>
      </c>
      <c r="G20" s="43">
        <v>9</v>
      </c>
      <c r="H20" s="42">
        <v>21</v>
      </c>
      <c r="I20" s="42">
        <f>G20*1.21</f>
        <v>10.89</v>
      </c>
      <c r="J20" s="37">
        <f t="shared" si="1"/>
        <v>36</v>
      </c>
      <c r="K20" s="37">
        <f t="shared" si="2"/>
        <v>43.56</v>
      </c>
    </row>
    <row r="21" spans="1:11" x14ac:dyDescent="0.35">
      <c r="A21" s="49" t="s">
        <v>48</v>
      </c>
      <c r="B21" s="50"/>
      <c r="C21" s="50"/>
      <c r="D21" s="50"/>
      <c r="E21" s="50"/>
      <c r="F21" s="50"/>
      <c r="G21" s="50"/>
      <c r="H21" s="50"/>
      <c r="I21" s="50"/>
      <c r="J21" s="35"/>
      <c r="K21" s="44">
        <f>SUM(K10:K20)</f>
        <v>3987.6924999999997</v>
      </c>
    </row>
    <row r="22" spans="1:11" x14ac:dyDescent="0.35">
      <c r="A22" s="28"/>
      <c r="B22" s="28" t="s">
        <v>61</v>
      </c>
      <c r="C22" s="28"/>
      <c r="D22" s="28"/>
      <c r="E22" s="28"/>
    </row>
    <row r="23" spans="1:11" x14ac:dyDescent="0.35">
      <c r="A23" s="28"/>
      <c r="B23" s="28"/>
      <c r="C23" s="28"/>
      <c r="D23" s="28"/>
      <c r="E23" s="28"/>
    </row>
    <row r="24" spans="1:11" x14ac:dyDescent="0.35">
      <c r="A24" s="28"/>
      <c r="B24" s="28"/>
      <c r="C24" s="28"/>
      <c r="D24" s="28"/>
      <c r="E24" s="28"/>
    </row>
    <row r="25" spans="1:11" ht="62.4" customHeight="1" x14ac:dyDescent="0.35">
      <c r="A25" s="47"/>
      <c r="B25" s="47"/>
      <c r="C25" s="47"/>
      <c r="D25" s="47"/>
      <c r="E25" s="47"/>
      <c r="F25" s="47"/>
      <c r="G25" s="47"/>
      <c r="H25" s="47"/>
      <c r="I25" s="47"/>
      <c r="J25" s="47"/>
    </row>
    <row r="26" spans="1:11" ht="36.65" customHeight="1" x14ac:dyDescent="0.35">
      <c r="A26" s="48"/>
      <c r="B26" s="48"/>
      <c r="C26" s="48"/>
      <c r="D26" s="48"/>
      <c r="E26" s="48"/>
      <c r="F26" s="48"/>
      <c r="G26" s="48"/>
      <c r="H26" s="48"/>
      <c r="I26" s="48"/>
      <c r="J26" s="48"/>
    </row>
    <row r="28" spans="1:11" x14ac:dyDescent="0.35">
      <c r="F28" s="27"/>
    </row>
    <row r="29" spans="1:11" x14ac:dyDescent="0.35">
      <c r="F29" s="27"/>
    </row>
  </sheetData>
  <mergeCells count="13">
    <mergeCell ref="K6:K7"/>
    <mergeCell ref="A25:J25"/>
    <mergeCell ref="A26:J26"/>
    <mergeCell ref="A21:I21"/>
    <mergeCell ref="A4:J4"/>
    <mergeCell ref="A6:A7"/>
    <mergeCell ref="B6:B7"/>
    <mergeCell ref="C6:C7"/>
    <mergeCell ref="D6:D7"/>
    <mergeCell ref="E6:E7"/>
    <mergeCell ref="G6:I6"/>
    <mergeCell ref="J6:J7"/>
    <mergeCell ref="F6:F7"/>
  </mergeCells>
  <phoneticPr fontId="9" type="noConversion"/>
  <pageMargins left="0.39370078740157483" right="0.31496062992125984" top="0.35433070866141736" bottom="0.35433070866141736" header="0" footer="0"/>
  <pageSetup paperSize="9" scale="85" firstPageNumber="0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user</cp:lastModifiedBy>
  <cp:revision>157</cp:revision>
  <cp:lastPrinted>2022-12-27T08:35:16Z</cp:lastPrinted>
  <dcterms:created xsi:type="dcterms:W3CDTF">2015-11-09T12:11:40Z</dcterms:created>
  <dcterms:modified xsi:type="dcterms:W3CDTF">2022-12-29T12:09:31Z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