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xr:revisionPtr revIDLastSave="0" documentId="13_ncr:1_{3859AAE3-AF0F-4EAF-9780-CC28E0484E47}" xr6:coauthVersionLast="47" xr6:coauthVersionMax="47" xr10:uidLastSave="{00000000-0000-0000-0000-000000000000}"/>
  <bookViews>
    <workbookView xWindow="1010" yWindow="0" windowWidth="18190" windowHeight="10080" xr2:uid="{00000000-000D-0000-FFFF-FFFF00000000}"/>
  </bookViews>
  <sheets>
    <sheet name="Sheet1" sheetId="1" r:id="rId1"/>
  </sheets>
  <definedNames>
    <definedName name="_xlnm._FilterDatabase" localSheetId="0" hidden="1">Sheet1!$A$45:$V$72</definedName>
    <definedName name="_Hlk498334581" localSheetId="0">Sheet1!#REF!</definedName>
    <definedName name="OLE_LINK1" localSheetId="0">Sheet1!$A$12</definedName>
    <definedName name="OLE_LINK5" localSheetId="0">Sheet1!$A$24</definedName>
  </definedNames>
  <calcPr calcId="191029"/>
  <fileRecoveryPr autoRecover="0"/>
</workbook>
</file>

<file path=xl/calcChain.xml><?xml version="1.0" encoding="utf-8"?>
<calcChain xmlns="http://schemas.openxmlformats.org/spreadsheetml/2006/main">
  <c r="Q65" i="1" l="1"/>
  <c r="R65" i="1" s="1"/>
  <c r="T65" i="1" s="1"/>
  <c r="U65" i="1" s="1"/>
  <c r="Q66" i="1"/>
  <c r="R66" i="1" s="1"/>
  <c r="T66" i="1" s="1"/>
  <c r="U66" i="1" s="1"/>
  <c r="Q67" i="1"/>
  <c r="R67" i="1" s="1"/>
  <c r="T67" i="1" s="1"/>
  <c r="U67" i="1" s="1"/>
  <c r="Q68" i="1"/>
  <c r="R68" i="1" s="1"/>
  <c r="T68" i="1" s="1"/>
  <c r="U68" i="1" s="1"/>
  <c r="Q64" i="1"/>
  <c r="R64" i="1" s="1"/>
  <c r="T64" i="1" s="1"/>
  <c r="U64" i="1" s="1"/>
  <c r="Q63" i="1"/>
  <c r="R63" i="1" s="1"/>
  <c r="T63" i="1" s="1"/>
  <c r="U63" i="1" s="1"/>
  <c r="Q62" i="1"/>
  <c r="R62" i="1" s="1"/>
  <c r="T62" i="1" s="1"/>
  <c r="U62" i="1" s="1"/>
  <c r="Q61" i="1"/>
  <c r="R61" i="1" s="1"/>
  <c r="T61" i="1" s="1"/>
  <c r="U61" i="1" s="1"/>
  <c r="Q60" i="1"/>
  <c r="R60" i="1" s="1"/>
  <c r="T60" i="1" s="1"/>
  <c r="U60" i="1" s="1"/>
  <c r="Q59" i="1"/>
  <c r="R59" i="1" s="1"/>
  <c r="T59" i="1" s="1"/>
  <c r="U59" i="1" s="1"/>
  <c r="Q58" i="1"/>
  <c r="R58" i="1" s="1"/>
  <c r="T58" i="1" s="1"/>
  <c r="U58" i="1" s="1"/>
  <c r="Q57" i="1"/>
  <c r="R57" i="1" s="1"/>
  <c r="T57" i="1" s="1"/>
  <c r="U57" i="1" s="1"/>
  <c r="Q56" i="1"/>
  <c r="R56" i="1" s="1"/>
  <c r="T56" i="1" s="1"/>
  <c r="U56" i="1" s="1"/>
  <c r="Q55" i="1"/>
  <c r="R55" i="1" s="1"/>
  <c r="T55" i="1" s="1"/>
  <c r="U55" i="1" s="1"/>
  <c r="Q54" i="1"/>
  <c r="R54" i="1" s="1"/>
  <c r="T54" i="1" s="1"/>
  <c r="U54" i="1" s="1"/>
  <c r="Q53" i="1"/>
  <c r="R53" i="1" s="1"/>
  <c r="T53" i="1" s="1"/>
  <c r="U53" i="1" s="1"/>
  <c r="Q47" i="1"/>
  <c r="R47" i="1" s="1"/>
  <c r="T47" i="1" s="1"/>
  <c r="U47" i="1" s="1"/>
  <c r="Q48" i="1"/>
  <c r="R48" i="1" s="1"/>
  <c r="T48" i="1" s="1"/>
  <c r="U48" i="1" s="1"/>
  <c r="Q49" i="1"/>
  <c r="R49" i="1" s="1"/>
  <c r="T49" i="1" s="1"/>
  <c r="U49" i="1" s="1"/>
  <c r="Q50" i="1"/>
  <c r="R50" i="1" s="1"/>
  <c r="T50" i="1" s="1"/>
  <c r="U50" i="1" s="1"/>
  <c r="Q51" i="1"/>
  <c r="R51" i="1" s="1"/>
  <c r="T51" i="1" s="1"/>
  <c r="U51" i="1" s="1"/>
  <c r="Q52" i="1"/>
  <c r="R52" i="1" s="1"/>
  <c r="T52" i="1" s="1"/>
  <c r="U52" i="1" s="1"/>
</calcChain>
</file>

<file path=xl/sharedStrings.xml><?xml version="1.0" encoding="utf-8"?>
<sst xmlns="http://schemas.openxmlformats.org/spreadsheetml/2006/main" count="238" uniqueCount="181">
  <si>
    <t>Pirkimo dalies Nr.</t>
  </si>
  <si>
    <t>Užsakovo (perkančiosios organizacijos) adresas</t>
  </si>
  <si>
    <t xml:space="preserve">Eil. Nr. </t>
  </si>
  <si>
    <t>Bendra palyginamoji pasiūlymo kaina, Eur be PVM</t>
  </si>
  <si>
    <t>Bendra palyginamoji pasiūlymo kaina, Eur su PVM</t>
  </si>
  <si>
    <t>PVM, Eur</t>
  </si>
  <si>
    <t>Tiekėjo (serviso) pavadinimas ir serviso adresas</t>
  </si>
  <si>
    <t>Kitos (neįvardintos) remonto/aptarnavimo paslaugos</t>
  </si>
  <si>
    <t>Mūsų serviso (-ų) atstumai iki nurodytų AB „Kelių priežiūra“ kelių tarnybų (Užsakovo adresų) ir valandiniai įkainiai už suteikiamas paslaugas:</t>
  </si>
  <si>
    <t>Sutarties vertė Eur be PVM</t>
  </si>
  <si>
    <t>(Data)</t>
  </si>
  <si>
    <t>(Vieta)</t>
  </si>
  <si>
    <t>Maksimalus atstumas nuo (perkančiosios organizacijos) adreso į vieną pusę</t>
  </si>
  <si>
    <t>Tiekėjo atstumas iki perkančiosios organizacijos adreso, nuvažiuojamas keliais trumpiausiu atstumu, km (http://www.maps.lt/)</t>
  </si>
  <si>
    <t>Mechaninių mazgų (važiuoklė, variklis, pavarų dėžė ir kita) gedimo diagnostika</t>
  </si>
  <si>
    <t>Perdavimo mechanizmų remontas (pavarų dėžės, reduktoriai)</t>
  </si>
  <si>
    <t>Važiuoklės remontas (pakaba, stabdžių sistema, vairavimo mechanizmas)</t>
  </si>
  <si>
    <t>Techninis aptarnavimas (tepalų ir kitų skysčių, filtrų keitimas, patikra ir paruošimas techninei apžiūrai ir kt.)</t>
  </si>
  <si>
    <t>Preliminarus valandų kiekis (val.)</t>
  </si>
  <si>
    <r>
      <t xml:space="preserve">Atkreiptinas Tiekėjų dėmesys: </t>
    </r>
    <r>
      <rPr>
        <b/>
        <u/>
        <sz val="12"/>
        <color indexed="10"/>
        <rFont val="Times New Roman"/>
        <family val="1"/>
        <charset val="186"/>
      </rPr>
      <t>Užpildytas Pasiūlymas  privalo būti pateiktas ne skenuota forma, bet Microsoft Excell formatu ar kita visuotinai prieinama teksto redagavimo programa</t>
    </r>
    <r>
      <rPr>
        <b/>
        <u/>
        <sz val="8"/>
        <color indexed="10"/>
        <rFont val="Times New Roman"/>
        <family val="1"/>
        <charset val="186"/>
      </rPr>
      <t> </t>
    </r>
    <r>
      <rPr>
        <b/>
        <u/>
        <sz val="12"/>
        <color indexed="10"/>
        <rFont val="Times New Roman"/>
        <family val="1"/>
        <charset val="186"/>
      </rPr>
      <t>. Tiekėjas gali pildyti tik pilkai pažymėtus laukus (celes).</t>
    </r>
  </si>
  <si>
    <t>Kompiuterinė gedimo diagnostika (visiems automobiliams)</t>
  </si>
  <si>
    <t>Elektrinių mazgų (starterių, generatorių, komutatorių, rėlių, laidų pynių ir pan.) gedimo diagnostika ir remontas</t>
  </si>
  <si>
    <t>Variklių ir susijusių mazgų remontas (aušinimo sistema, degalų tiekimo sistema, dujų išmetimo sistema, maitinimo sistema)</t>
  </si>
  <si>
    <t>Tiekėjo arba ūkio subjektų grupės narių pavadinimas (-ai)</t>
  </si>
  <si>
    <t xml:space="preserve">Tiekėjo arba ūkio subjektų grupės narių juridinio asmens kodas (-ai) (tuo atveju, jei pasiūlymą teikia fizinis asmuo - verslo pažymėjimo Nr. ar pan.), </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</si>
  <si>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</si>
  <si>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</si>
  <si>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</si>
  <si>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</si>
  <si>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</si>
  <si>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</si>
  <si>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</si>
  <si>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</si>
  <si>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</si>
  <si>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1.1. Šiuo pasiūlymu pažymime, kad sutinkame su visomis pirkimo sąlygomis, nustatytomis:
1.1.1. skelbime apie pirkimą;
1.1.2. konkurso bendrosiose ir specialiosiose sąlygose (kartu su priedais);
1.1.3. dokumentų paaiškinimuose (patikslinimuose), taip pat atsakymuose į tiekėjų klausimus (jei tokių bus);
1.4. kituose CVP IS priemonėmis pateiktuose dokumentuose.
1.2. Pateikdamas CVP IS priemonėmis pasiūlymą, patvirtinu, kad dokumentų skaitmeninės kopijos ir elektroninėmis priemonėmis pateikti duomenys yra tikri.
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
1.4. Pasiūlymas galioja ne trumpiau nei 90 kalendorinių dienų nuo paskutinės pasiūlymo pateikimo dienos, šią dieną įskaičiuojant į pasiūlymo galiojimo laikotarpį.
1.5. Patvirtiname, kad visa mūsų pasiūlyme pateikta informacija yra teisinga ir kad mes nenuslėpėme jokios informacijos, kurią buvo prašoma pateikti pirkimo dokumentuose.</t>
  </si>
  <si>
    <t xml:space="preserve">2. INFORMACIJA APIE PLANUOJAMUS PASITELKTI SUBTIEKĖJUS AR RĖMIMĄSI KITŲ ŪKIO SUBJEKTŲ PAJĖGUMAIS </t>
  </si>
  <si>
    <t>1.	INFORMACIJA APIE TIEKĖJĄ</t>
  </si>
  <si>
    <t>2.1. Lentelėje nurodomi ūkio subjektai, kurių pajėgumais remiamasi, siekiant atitikti pirkimo dokumentuose nurodytus kvalifikacijos reikalavimus (jei taikoma):</t>
  </si>
  <si>
    <t>Ūkio subjekto, kurio pajėgumais remiamasi (pavadinimas, juridinio asmens  kodas, adresas) ir/arba kvazisubtiekėjo vardas, pavardė</t>
  </si>
  <si>
    <t>Nuoroda į konkurso specialiųjų sąlygų punktą (kvalifikacijos reikalavimą), kuriam atitikti remiamasi ūkio subjekto ar kvazisubtiekėjo pajėgumais</t>
  </si>
  <si>
    <t>Sutarties dalis (apimtis eurais, dalis procentais), kuriai ketinama pasitelkti ūkio subjektą, kurio pajėgumais remiamasi ir/ar  kvazisubtiekėją</t>
  </si>
  <si>
    <t>Kvazisubtiekėjai – fiziniai asmenys, kuriuos ketinama įdarbinti pirkimo laimėjimo atveju. 
Kartu su pasiūlymu turi būti pateikti ūkio subjektų, kurių pajėgumais remiamasi, užpildyti ir pasirašyti EBVPD.
Nepildyti, jei pasiūlymą teikia ūkio subjektų grupė, veikianti pagal jungtinės veiklos sutartį.
Pirkėjui paprašius, tiekėjas turės pateikti įrodymus, kad, vykdant sutartį, jam bus prieinami lentelėje nurodytų ūkio subjektų pajėgumai.</t>
  </si>
  <si>
    <t xml:space="preserve">3. PASIŪLYMO KAINA </t>
  </si>
  <si>
    <t xml:space="preserve">Valandinis paslaugų įkainis, Eur be PVM </t>
  </si>
  <si>
    <t xml:space="preserve">Pastaba: Tiekėjas negali nurodyti, kad visas pasiūlymas yra konfidencialus. Tiekėjo pavadinimas, kainos, įkainiai, siūlomų prekių gamintojai bei modeliai, prekių aprašymai (techninės specifikacijos) - nėra konfidenciali informacija.
Konfidencialia negali būti laikoma informacija, kuri atitinka VPĮ 20 straipsnio 2 dalyje nustatytus požymius ir sąlygas, todėl ši informacija bus viešinama VPĮ numatyta tvarka, nepriklausomai nuo to ar ši informacija bus nurodyta kaip konfidenciali.
 „Konfidencialumas viešuosiuose pirkimuose“ https://vpt.lrv.lt/uploads/vpt/documents/files/mp/konfidenciali_informacija.pdf  </t>
  </si>
  <si>
    <t>Valandinių paslaugų įkainių suma, Eur be PVM</t>
  </si>
  <si>
    <t>Pramonės g. 4, LT-99116 Šilutė</t>
  </si>
  <si>
    <t>Mosėdžio g. 23, LT-98120 Skuodas</t>
  </si>
  <si>
    <t>Džiuginėnų k., Gadūnavo sen., LT-87415 Telšių r.</t>
  </si>
  <si>
    <t>Stoties g. 11, LT-90115 Plungė</t>
  </si>
  <si>
    <t>Laižuvos g. 80, LT-89213 Mažeikiai</t>
  </si>
  <si>
    <t>Viekšnių g. 14, LT-85372 Akmenė</t>
  </si>
  <si>
    <t>Laisvės g. 50, LT-72309, Tauragė</t>
  </si>
  <si>
    <t>P. Paulaičio g. 25, LT-74111 Jurbarkas</t>
  </si>
  <si>
    <t>Birutės g. 4, LT-57177 Kėdainiai</t>
  </si>
  <si>
    <t>Purienų g. 4, LT-82144 Radviliškis</t>
  </si>
  <si>
    <t>Vilniaus g. 82, LT-84166 Joniškis</t>
  </si>
  <si>
    <t>Miško g. 2a, Šilagalio km. LT-36220 Panevėžio r.</t>
  </si>
  <si>
    <t>Basanavičiaus g. 54, LT-41164 Biržai</t>
  </si>
  <si>
    <t>Raseinių g. 70, LT-86188 Kelmė</t>
  </si>
  <si>
    <t>Santaikos g. 27, LT-62123, Alytus</t>
  </si>
  <si>
    <t xml:space="preserve">Kauno g. 72, Garliavos sen., LT-53282Pagirių km., </t>
  </si>
  <si>
    <t>Senkelio g. 13,LT-21107 Trakai</t>
  </si>
  <si>
    <t>Kelininkų g. 10, LT-18110 Švenčionys</t>
  </si>
  <si>
    <t>Vilniaus g. 11, LT-17105 Šalčininkai</t>
  </si>
  <si>
    <t>Aplinkosauginis reikalavimas</t>
  </si>
  <si>
    <t>Eil. Nr.</t>
  </si>
  <si>
    <t>Privaloma parametro reikšmė</t>
  </si>
  <si>
    <t xml:space="preserve"> Kriterijaus reikšmė</t>
  </si>
  <si>
    <t>Atitikimą pagrindžiantys dokumentai</t>
  </si>
  <si>
    <t>Tiekėjo siūlomas parametras</t>
  </si>
  <si>
    <t>1.</t>
  </si>
  <si>
    <t>Nenustatoma</t>
  </si>
  <si>
    <t>Tiekėjas pirkimo sutarties vykdymo laikotarpiu galės taikyti aplinkos apsaugos vadybos priemones:
lengvųjų automobilių autoserviso paslaugų teikimo veikloje turi būti įdiegęs aplinkos apsaugos vadybos sistemą EMAS arba kitą aplinkos apsaugos vadybos sistemą, įdiegtą pagal standartą LST EN ISO 14001 ar kitus aplinkos apsaugos vadybos standartus, pagrįstus atitinkamais Europos arba tarptautiniais standartais, kuriuos yra patvirtinusios sertifikavimo įstaigos, atitinkančios Europos Sąjungos teisės aktus arba atitinkamus Europos ar tarptautinius sertifikavimo standartus. (T)</t>
  </si>
  <si>
    <t>Pateikiamas nepriklausomos sertifikavimo įstaigos išduotas sertifikatas, patvirtinantis, kad tiekėjas laikosi:
- 2009 m. lapkričio 25 d. Europos Parlamento ir Tarybos reglamentu (EB) Nr. 1221/2009 pripažįstamos Europos Sąjungos aplinkos apsaugos vadybos ir audito sistemos  (EMAS) arba kitos aplinkos apsaugos vadybos sistemos, pripažįstamos pagal minėto reglamento 45 straipsnį, reikalavimų, arba
- standarto LST EN ISO 14001:2015 (arba lygiaverčio standarto) reikalavimų.
Perkančioji organizacija pripažįsta ir kitose Europos Sąjungos valstybėse – narėse įsisteigusių nepriklausomų įstaigų išduotus lygiaverčius sertifikatus.
Perkančioji organizacija priima ir kitus tiekėjo lygiaverčių aplinkos apsaugos vadybos   užtikrinimo priemonių įrodymus,  kurie patvirtintų, kad:
- jo taikomos aplinkos apsaugos vadybos užtikrinimo priemonės atitinka  pagal 2009 m. lapkričio 25 d. Europos Parlamento ir Tarybos reglamentą (EB) Nr. 1221/2009 pripažįstamų aplinkos apsaugos vadybos ir audito sistemų reikalavimus, 
arba
- jo taikomos aplinkos apsaugos vadybos užtikrinimo priemonės atitinka  standarto LST EN ISO 14001:2015 (arba lygiaverčio standarto) reikalavimus.</t>
  </si>
  <si>
    <t>*Tiekėjui, pasiūliusiam nustatytą geriausią (arba viršijančią nustatytą geriausią) kriterijaus reikšmę, bus skiriamas maksimalus balas, nustatytas atitinkamam kriterijui, kuris bus naudojamas apskaičiuojant ekonominio naudingumo vertę.</t>
  </si>
  <si>
    <t xml:space="preserve">5. KARTU SU PASIŪLYMU PATEIKIAMI DOKUMENTAI/INFORMACIJA </t>
  </si>
  <si>
    <t>Kartu su pasiūlymu pateikiami dokumentai/informacija (pateikto dokumento pavadinimas):</t>
  </si>
  <si>
    <t>Ar dokumentas/informacija yra konfidenciali (nurodyti TAIP arba Ne arba DALINAI (patikslinant kuri dokumente nurodyta informacija yra konfidenciali)</t>
  </si>
  <si>
    <t>Argumentai, (pagrindimas) kodėl informacija yra konfidenciali</t>
  </si>
  <si>
    <t>2.</t>
  </si>
  <si>
    <t>J. Basanavičiaus g. 47, LT-59155 Prienai</t>
  </si>
  <si>
    <t>Birutės g. 50, LT-71132 Šakiai</t>
  </si>
  <si>
    <t>Južintų g. 3, LT-42164, Rokiškis</t>
  </si>
  <si>
    <t>Elektros mazgų remonto garantinis terminas, mėnesiais</t>
  </si>
  <si>
    <t>Važiuoklės mazgų remonto garantinis terminas, mėnesiais</t>
  </si>
  <si>
    <t>Transmisijos mazgų remonto garantinis terminas, mėnesiais</t>
  </si>
  <si>
    <t>Vidaus degimo variklių mazgų remonto garantinis terminas, mėnesiais</t>
  </si>
  <si>
    <t>Padangų remonto garantinis terminas, mėnesiais</t>
  </si>
  <si>
    <t xml:space="preserve"> (PU-12029/24) Lengvųjų automobilių autoserviso paslaugos</t>
  </si>
  <si>
    <t>PVM, %</t>
  </si>
  <si>
    <t>Paslaugoms bus taikoma fiksuoto dydžio nuolaida visą sutarties galiojimo laikotarpį (nurodomi procentai)</t>
  </si>
  <si>
    <t>Vilnius</t>
  </si>
  <si>
    <t>UAB „Martonas“</t>
  </si>
  <si>
    <t>LT220348219</t>
  </si>
  <si>
    <t>–</t>
  </si>
  <si>
    <t>Kalvarijų g. 53, LT-09317 Vilnius</t>
  </si>
  <si>
    <r>
      <t xml:space="preserve">Taip (nereikalingą išbraukti) Pateikto dokumento pavadinimas </t>
    </r>
    <r>
      <rPr>
        <u/>
        <sz val="11"/>
        <color rgb="FF00B050"/>
        <rFont val="Times New Roman"/>
        <family val="1"/>
        <charset val="186"/>
      </rPr>
      <t>Martonas_Atitikties sertifikatas 14001</t>
    </r>
    <r>
      <rPr>
        <sz val="11"/>
        <color rgb="FF00B050"/>
        <rFont val="Times New Roman"/>
        <family val="1"/>
        <charset val="186"/>
      </rPr>
      <t xml:space="preserve"> (pildo tiekėjas)</t>
    </r>
  </si>
  <si>
    <t>UAB "Autremas"; 302430014; Gaurės g. 2K, Tauragė</t>
  </si>
  <si>
    <t>3.</t>
  </si>
  <si>
    <t>4.</t>
  </si>
  <si>
    <t>5.</t>
  </si>
  <si>
    <t>6.</t>
  </si>
  <si>
    <t>UAB "Autovela" Kauno g 3-1, Miklusėnai, Alytaus r. sav.</t>
  </si>
  <si>
    <t>UAB "Autovela";  304221935; Karaliaučiaus g. 6-92, Vilnius</t>
  </si>
  <si>
    <t>UAB "Verslo formos";  303205052;  V. Krėvės pr. 17-108, Kaunas</t>
  </si>
  <si>
    <t>UAB "Verslo formos" R. Kalantos g. 81,  Kaunas</t>
  </si>
  <si>
    <t>UAB "Autremas"  Gaurės g. 2K, Tauragė</t>
  </si>
  <si>
    <t>UAB "Autima"  Žemaitės g. 24C, Telšiai  </t>
  </si>
  <si>
    <t>UAB "Martonas" L. Asanavičiūtės g. 17, Vilnius</t>
  </si>
  <si>
    <t>UAB "Prienų prekyba"; 300652265; Kęstučio g. 5-24, Prienai</t>
  </si>
  <si>
    <t>UAB "Prienų prekyba" Kauno g. 45, Prienai</t>
  </si>
  <si>
    <t xml:space="preserve">R. Antanaičio firma "Nikstas"; 174379217; V. Kudirkos g. 11E, Šakiai
</t>
  </si>
  <si>
    <t>R. Antanaičio firma "Nikstas"                      V. Kudirkos g. 11E, Šakiai</t>
  </si>
  <si>
    <t xml:space="preserve">J. Pavilonienės IĮ; 273218030; Pandėlio g. 7, Rokiškis 
</t>
  </si>
  <si>
    <t xml:space="preserve">J. Pavilonienės IĮ Pandėlio g. 7, Rokiškis </t>
  </si>
  <si>
    <t xml:space="preserve">UAB "ALEXA LT"; 302669943;  Liepų al. 2M, Cirkliškio k., Švenčionių r. 
</t>
  </si>
  <si>
    <t xml:space="preserve">UAB "ALEXA LT" Liepų al. 2M, Cirkliškio k., Švenčionių r. </t>
  </si>
  <si>
    <t>UAB "Divorsa"; 304216945; Vilniaus g. 8A, Šalčininkėlių k., Šalčininkų r.</t>
  </si>
  <si>
    <t>UAB "Divorsa"  Lydos g. 106, Milvydų k., Šalčininkų r.</t>
  </si>
  <si>
    <t>7.</t>
  </si>
  <si>
    <t>8.</t>
  </si>
  <si>
    <t>9.</t>
  </si>
  <si>
    <t xml:space="preserve">UAB "Autima"; 180368983;  Sedos g. 19, Telšiai                          </t>
  </si>
  <si>
    <t>10.</t>
  </si>
  <si>
    <t>UAB "Mažeikių autoservisas"; 302584261; Algirdo g. 61, Mažeikiai</t>
  </si>
  <si>
    <t>UAB "Mažeikių autoservisas"  Algirdo g. 61, Mažeikiai</t>
  </si>
  <si>
    <t>~85 proc, ~17000,00 Eur be PVM</t>
  </si>
  <si>
    <t>~85 proc, ~25500,00 Eur be PVM</t>
  </si>
  <si>
    <t>~85 proc, ~29750,00 Eur be PVM</t>
  </si>
  <si>
    <t>~85 proc, ~17000,00 Eur be PVM (kiekvienai p. o. d.)</t>
  </si>
  <si>
    <t>8 priedas - deklaracija reglamentui juridiniams</t>
  </si>
  <si>
    <t>Ne</t>
  </si>
  <si>
    <t>10 priedas - PASLAUGŲ deklaracija VPĮ 45 str. 2 (1) d.</t>
  </si>
  <si>
    <t>Įgaliojimas Ramunei_KONFIDENCIALU_2024</t>
  </si>
  <si>
    <t>Dalinai</t>
  </si>
  <si>
    <t>Asmens duomenys, pagal Asmens duomenų teisinės apsaugos įstatymą</t>
  </si>
  <si>
    <t>Alekxa LT_Deklaracija dėl sutikimo būti subtiekėju</t>
  </si>
  <si>
    <t>Autima_Aplinkos apsaugos aprašas-lygiavertis</t>
  </si>
  <si>
    <t>Autima_Deklaracija dėl sutikimo būti subtiekėju</t>
  </si>
  <si>
    <t>Autovela_Deklaracija dėl sutikimo būti subtiekėju</t>
  </si>
  <si>
    <t>Autremas_Aplinkos apsaugos aprašas-lygiavertis</t>
  </si>
  <si>
    <t>Autremas_Deklaracija dėl sutikimo būti subtiekėju</t>
  </si>
  <si>
    <t>Divorsa_Deklaracija dėl sutikimo būti subtiekėju</t>
  </si>
  <si>
    <t>EBVPD</t>
  </si>
  <si>
    <t>J.Pavilonienės IĮ_Aplinkos apsaugos vadovas</t>
  </si>
  <si>
    <t>J.Pavilonienės IĮ_Deklaracija dėl sutikimo būti subtiekėju</t>
  </si>
  <si>
    <t>Martonas_Atitikties sertifikatas 14001</t>
  </si>
  <si>
    <t>Martonas_JARIS_2024.01.18 KONKURSAMS (1)</t>
  </si>
  <si>
    <t>Mažeikių autoservisas_Deklaracija dėl sutikimo būti subtiekėju</t>
  </si>
  <si>
    <t>Martonas_JADIS_2024.01.16 KONKURSAMS (2)</t>
  </si>
  <si>
    <t>Mažeikių autoservisas_sutartis ATC</t>
  </si>
  <si>
    <t>Nikstas_Atliekų tvarkymo sutartis</t>
  </si>
  <si>
    <t>PAAIŠKINIMAS dėl kontroliuojančio asmens</t>
  </si>
  <si>
    <t>Prienų prekyba_ATC atliekų sutartis</t>
  </si>
  <si>
    <t>Prienų prekyba_Deklaracija dėl sutikimo būti subtiekėju</t>
  </si>
  <si>
    <t>UAB MARTONAS Istatai 2024</t>
  </si>
  <si>
    <t>Verslo formos__ISO14001 iki 2025.01.17</t>
  </si>
  <si>
    <t>Verslo formos_Deklaracija dėl sutikimo būti subtiekėju</t>
  </si>
  <si>
    <t>Akcijų  paskirstymas tarp akcininkų</t>
  </si>
  <si>
    <t>Nikstas_Deklaracija dėl sutikimo būti subtiekėju</t>
  </si>
  <si>
    <t xml:space="preserve">Divorsa_ATC </t>
  </si>
  <si>
    <t>Autovela_Žalvaris - SUTARTIS</t>
  </si>
  <si>
    <t>11.</t>
  </si>
  <si>
    <t>12.</t>
  </si>
  <si>
    <t>13.</t>
  </si>
  <si>
    <t>14.</t>
  </si>
  <si>
    <t>15.</t>
  </si>
  <si>
    <t>16.</t>
  </si>
  <si>
    <t>17.</t>
  </si>
  <si>
    <t>18.</t>
  </si>
  <si>
    <t>19.</t>
  </si>
  <si>
    <t>20.</t>
  </si>
  <si>
    <t>21.</t>
  </si>
  <si>
    <t>22.</t>
  </si>
  <si>
    <t>23.</t>
  </si>
  <si>
    <t>24.</t>
  </si>
  <si>
    <t>25.</t>
  </si>
  <si>
    <t>26.</t>
  </si>
  <si>
    <t>27.</t>
  </si>
  <si>
    <t>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</si>
</sst>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1"/>
      <color theme="1"/>
      <name val="Calibri"/>
      <family val="2"/>
      <scheme val="minor"/>
    </font>
    <font>
      <sz val="11"/>
      <color theme="1"/>
      <name val="Calibri"/>
      <family val="2"/>
      <charset val="186"/>
      <scheme val="minor"/>
    </font>
    <font>
      <sz val="10"/>
      <name val="Arial"/>
      <family val="2"/>
    </font>
    <font>
      <sz val="10"/>
      <name val="TimesLT"/>
      <charset val="186"/>
    </font>
    <font>
      <sz val="10"/>
      <name val="Arial"/>
      <family val="2"/>
      <charset val="186"/>
    </font>
    <font>
      <sz val="11"/>
      <name val="Times New Roman"/>
      <family val="1"/>
      <charset val="186"/>
    </font>
    <font>
      <b/>
      <sz val="11"/>
      <name val="Times New Roman"/>
      <family val="1"/>
      <charset val="186"/>
    </font>
    <font>
      <b/>
      <sz val="10"/>
      <name val="Times New Roman"/>
      <family val="1"/>
      <charset val="186"/>
    </font>
    <font>
      <sz val="10"/>
      <name val="Times New Roman"/>
      <family val="1"/>
      <charset val="186"/>
    </font>
    <font>
      <b/>
      <sz val="12"/>
      <name val="Times New Roman"/>
      <family val="1"/>
      <charset val="186"/>
    </font>
    <font>
      <b/>
      <u/>
      <sz val="12"/>
      <color indexed="10"/>
      <name val="Times New Roman"/>
      <family val="1"/>
      <charset val="186"/>
    </font>
    <font>
      <b/>
      <u/>
      <sz val="8"/>
      <color indexed="10"/>
      <name val="Times New Roman"/>
      <family val="1"/>
      <charset val="186"/>
    </font>
    <font>
      <sz val="9"/>
      <name val="Times New Roman"/>
      <family val="1"/>
      <charset val="186"/>
    </font>
    <font>
      <sz val="11"/>
      <color theme="1"/>
      <name val="Calibri"/>
      <family val="2"/>
      <scheme val="minor"/>
    </font>
    <font>
      <sz val="11"/>
      <color theme="1"/>
      <name val="Times New Roman"/>
      <family val="1"/>
      <charset val="186"/>
    </font>
    <font>
      <sz val="11"/>
      <color rgb="FF000000"/>
      <name val="Times New Roman"/>
      <family val="1"/>
      <charset val="186"/>
    </font>
    <font>
      <sz val="11"/>
      <color rgb="FFFF0000"/>
      <name val="Times New Roman"/>
      <family val="1"/>
      <charset val="186"/>
    </font>
    <font>
      <sz val="11"/>
      <color rgb="FF00B050"/>
      <name val="Times New Roman"/>
      <family val="1"/>
      <charset val="186"/>
    </font>
    <font>
      <b/>
      <sz val="11"/>
      <color theme="1"/>
      <name val="Times New Roman"/>
      <family val="1"/>
      <charset val="186"/>
    </font>
    <font>
      <sz val="9"/>
      <color rgb="FF00B050"/>
      <name val="Times New Roman"/>
      <family val="1"/>
      <charset val="186"/>
    </font>
    <font>
      <u/>
      <sz val="11"/>
      <name val="Times New Roman"/>
      <family val="1"/>
      <charset val="186"/>
    </font>
    <font>
      <u/>
      <sz val="11"/>
      <color theme="1"/>
      <name val="Times New Roman"/>
      <family val="1"/>
      <charset val="186"/>
    </font>
    <font>
      <u/>
      <sz val="11"/>
      <color rgb="FF00B05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9">
    <xf numFmtId="0" fontId="0" fillId="0" borderId="0"/>
    <xf numFmtId="0" fontId="4" fillId="0" borderId="0"/>
    <xf numFmtId="0" fontId="4" fillId="0" borderId="0"/>
    <xf numFmtId="0" fontId="3" fillId="0" borderId="0"/>
    <xf numFmtId="0" fontId="2" fillId="0" borderId="0"/>
    <xf numFmtId="9" fontId="13" fillId="0" borderId="0" applyFont="0" applyFill="0" applyBorder="0" applyAlignment="0" applyProtection="0"/>
    <xf numFmtId="0" fontId="4" fillId="0" borderId="0"/>
    <xf numFmtId="9" fontId="1" fillId="0" borderId="0" applyFont="0" applyFill="0" applyBorder="0" applyAlignment="0" applyProtection="0"/>
    <xf numFmtId="0" fontId="1" fillId="0" borderId="0"/>
  </cellStyleXfs>
  <cellXfs count="125">
    <xf numFmtId="0" fontId="0" fillId="0" borderId="0" xfId="0"/>
    <xf numFmtId="4" fontId="5" fillId="0" borderId="1" xfId="0" applyNumberFormat="1" applyFont="1" applyBorder="1" applyAlignment="1">
      <alignment horizontal="center" wrapText="1"/>
    </xf>
    <xf numFmtId="4" fontId="5" fillId="0" borderId="1" xfId="0" applyNumberFormat="1" applyFont="1" applyBorder="1" applyAlignment="1">
      <alignment horizontal="center"/>
    </xf>
    <xf numFmtId="9" fontId="5" fillId="2" borderId="1" xfId="5" applyFont="1" applyFill="1" applyBorder="1" applyAlignment="1" applyProtection="1">
      <alignment horizontal="center"/>
      <protection locked="0"/>
    </xf>
    <xf numFmtId="0" fontId="7" fillId="0" borderId="1" xfId="0" applyFont="1" applyBorder="1" applyAlignment="1">
      <alignment horizontal="center" vertical="center" wrapText="1"/>
    </xf>
    <xf numFmtId="0" fontId="5" fillId="0" borderId="0" xfId="0" applyFont="1" applyProtection="1">
      <protection locked="0"/>
    </xf>
    <xf numFmtId="0" fontId="5" fillId="0" borderId="0" xfId="0" applyFont="1" applyAlignment="1" applyProtection="1">
      <alignment horizontal="right" vertical="center"/>
      <protection locked="0"/>
    </xf>
    <xf numFmtId="0" fontId="16" fillId="0" borderId="0" xfId="0" applyFont="1" applyAlignment="1" applyProtection="1">
      <alignment wrapText="1"/>
      <protection locked="0"/>
    </xf>
    <xf numFmtId="0" fontId="5" fillId="3" borderId="0" xfId="0" applyFont="1" applyFill="1" applyAlignment="1" applyProtection="1">
      <alignment horizontal="center" wrapText="1"/>
      <protection locked="0"/>
    </xf>
    <xf numFmtId="0" fontId="5" fillId="0" borderId="0" xfId="0" applyFont="1" applyAlignment="1" applyProtection="1">
      <alignment horizontal="left" wrapText="1"/>
      <protection locked="0"/>
    </xf>
    <xf numFmtId="0" fontId="5" fillId="0" borderId="0" xfId="0" applyFont="1" applyAlignment="1" applyProtection="1">
      <alignment horizontal="center" wrapText="1"/>
      <protection locked="0"/>
    </xf>
    <xf numFmtId="0" fontId="5" fillId="0" borderId="0" xfId="0" applyFont="1" applyAlignment="1" applyProtection="1">
      <alignment vertical="center"/>
      <protection locked="0"/>
    </xf>
    <xf numFmtId="0" fontId="5" fillId="0" borderId="1" xfId="0" applyFont="1" applyBorder="1" applyAlignment="1" applyProtection="1">
      <alignment horizontal="center" wrapText="1"/>
      <protection locked="0"/>
    </xf>
    <xf numFmtId="0" fontId="5" fillId="3" borderId="0" xfId="0" applyFont="1" applyFill="1" applyProtection="1">
      <protection locked="0"/>
    </xf>
    <xf numFmtId="0" fontId="5" fillId="2" borderId="1" xfId="0" applyFont="1" applyFill="1" applyBorder="1" applyAlignment="1" applyProtection="1">
      <alignment horizontal="left" wrapText="1"/>
      <protection locked="0"/>
    </xf>
    <xf numFmtId="0" fontId="14" fillId="0" borderId="0" xfId="0" applyFont="1" applyAlignment="1">
      <alignment wrapText="1"/>
    </xf>
    <xf numFmtId="0" fontId="6" fillId="0" borderId="0" xfId="0" applyFont="1" applyAlignment="1" applyProtection="1">
      <alignment horizontal="left"/>
      <protection locked="0"/>
    </xf>
    <xf numFmtId="0" fontId="5" fillId="2" borderId="1" xfId="0" applyFont="1" applyFill="1" applyBorder="1" applyAlignment="1" applyProtection="1">
      <alignment horizontal="center" vertical="center" wrapText="1"/>
      <protection locked="0"/>
    </xf>
    <xf numFmtId="4" fontId="6" fillId="0" borderId="1" xfId="0" applyNumberFormat="1" applyFont="1" applyBorder="1" applyAlignment="1">
      <alignment horizontal="center"/>
    </xf>
    <xf numFmtId="0" fontId="17"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protection locked="0"/>
    </xf>
    <xf numFmtId="0" fontId="14" fillId="0" borderId="0" xfId="0" applyFont="1" applyAlignment="1">
      <alignment horizontal="center" vertical="center"/>
    </xf>
    <xf numFmtId="0" fontId="14" fillId="0" borderId="0" xfId="0" applyFont="1" applyAlignment="1">
      <alignment horizontal="center" wrapText="1"/>
    </xf>
    <xf numFmtId="0" fontId="14" fillId="0" borderId="1" xfId="0" applyFont="1" applyBorder="1" applyAlignment="1">
      <alignment horizontal="center"/>
    </xf>
    <xf numFmtId="0" fontId="5" fillId="0" borderId="0" xfId="0" applyFont="1" applyAlignment="1" applyProtection="1">
      <alignment vertical="center" wrapText="1"/>
      <protection locked="0"/>
    </xf>
    <xf numFmtId="0" fontId="12" fillId="0" borderId="0" xfId="0" applyFont="1" applyAlignment="1" applyProtection="1">
      <alignment horizontal="left" vertical="center" wrapText="1"/>
      <protection locked="0"/>
    </xf>
    <xf numFmtId="0" fontId="8" fillId="0" borderId="0" xfId="0" applyFont="1" applyAlignment="1" applyProtection="1">
      <alignment horizontal="left"/>
      <protection locked="0"/>
    </xf>
    <xf numFmtId="4" fontId="6" fillId="3" borderId="1" xfId="0" applyNumberFormat="1" applyFont="1" applyFill="1" applyBorder="1" applyAlignment="1" applyProtection="1">
      <alignment horizontal="center"/>
      <protection locked="0"/>
    </xf>
    <xf numFmtId="164" fontId="17" fillId="2" borderId="1" xfId="0" applyNumberFormat="1" applyFont="1" applyFill="1" applyBorder="1" applyProtection="1">
      <protection locked="0"/>
    </xf>
    <xf numFmtId="164" fontId="5" fillId="2" borderId="1" xfId="0" applyNumberFormat="1" applyFont="1" applyFill="1" applyBorder="1" applyProtection="1">
      <protection locked="0"/>
    </xf>
    <xf numFmtId="0" fontId="14" fillId="3" borderId="1" xfId="0" applyFont="1" applyFill="1" applyBorder="1" applyAlignment="1">
      <alignment vertical="center"/>
    </xf>
    <xf numFmtId="0" fontId="5" fillId="0" borderId="1" xfId="0" applyFont="1" applyBorder="1" applyAlignment="1">
      <alignment horizontal="center" vertical="center"/>
    </xf>
    <xf numFmtId="0" fontId="15" fillId="0" borderId="1" xfId="0" applyFont="1" applyBorder="1" applyAlignment="1">
      <alignment horizontal="center" vertical="center"/>
    </xf>
    <xf numFmtId="4" fontId="6" fillId="3" borderId="0" xfId="0" applyNumberFormat="1" applyFont="1" applyFill="1" applyAlignment="1" applyProtection="1">
      <alignment horizontal="center"/>
      <protection locked="0"/>
    </xf>
    <xf numFmtId="0" fontId="14" fillId="3" borderId="0" xfId="0" applyFont="1" applyFill="1" applyAlignment="1">
      <alignment horizontal="center"/>
    </xf>
    <xf numFmtId="4" fontId="5" fillId="3" borderId="0" xfId="0" applyNumberFormat="1" applyFont="1" applyFill="1" applyAlignment="1" applyProtection="1">
      <alignment horizontal="center" wrapText="1"/>
      <protection locked="0"/>
    </xf>
    <xf numFmtId="4" fontId="5" fillId="3" borderId="0" xfId="0" applyNumberFormat="1" applyFont="1" applyFill="1" applyAlignment="1">
      <alignment horizontal="center" wrapText="1"/>
    </xf>
    <xf numFmtId="9" fontId="5" fillId="3" borderId="0" xfId="5" applyFont="1" applyFill="1" applyBorder="1" applyAlignment="1" applyProtection="1">
      <alignment horizontal="center"/>
      <protection locked="0"/>
    </xf>
    <xf numFmtId="4" fontId="5" fillId="3" borderId="0" xfId="0" applyNumberFormat="1" applyFont="1" applyFill="1" applyAlignment="1">
      <alignment horizontal="center"/>
    </xf>
    <xf numFmtId="4" fontId="6" fillId="3" borderId="0" xfId="0" applyNumberFormat="1" applyFont="1" applyFill="1" applyAlignment="1">
      <alignment horizontal="center"/>
    </xf>
    <xf numFmtId="164" fontId="5" fillId="3" borderId="0" xfId="0" applyNumberFormat="1" applyFont="1" applyFill="1" applyProtection="1">
      <protection locked="0"/>
    </xf>
    <xf numFmtId="0" fontId="17" fillId="0" borderId="0" xfId="0" applyFont="1" applyAlignment="1" applyProtection="1">
      <alignment horizontal="left"/>
      <protection locked="0"/>
    </xf>
    <xf numFmtId="0" fontId="5"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5" fillId="0" borderId="1" xfId="0" applyFont="1" applyBorder="1" applyProtection="1">
      <protection locked="0"/>
    </xf>
    <xf numFmtId="0" fontId="15" fillId="3" borderId="1" xfId="0" applyFont="1" applyFill="1" applyBorder="1" applyAlignment="1">
      <alignment horizontal="center" vertical="center" wrapText="1"/>
    </xf>
    <xf numFmtId="0" fontId="5" fillId="0" borderId="9" xfId="0" applyFont="1" applyBorder="1" applyAlignment="1" applyProtection="1">
      <alignment vertical="center"/>
      <protection locked="0"/>
    </xf>
    <xf numFmtId="0" fontId="6" fillId="0" borderId="10" xfId="0" applyFont="1" applyBorder="1" applyAlignment="1" applyProtection="1">
      <alignment vertical="center" wrapText="1"/>
      <protection locked="0"/>
    </xf>
    <xf numFmtId="0" fontId="17" fillId="2" borderId="1" xfId="0" applyFont="1" applyFill="1" applyBorder="1" applyProtection="1">
      <protection locked="0"/>
    </xf>
    <xf numFmtId="0" fontId="5" fillId="2" borderId="1" xfId="0" applyFont="1" applyFill="1" applyBorder="1" applyProtection="1">
      <protection locked="0"/>
    </xf>
    <xf numFmtId="0" fontId="5" fillId="2" borderId="1" xfId="0" applyFont="1" applyFill="1" applyBorder="1" applyAlignment="1" applyProtection="1">
      <alignment horizontal="left" vertical="top" wrapText="1"/>
      <protection locked="0"/>
    </xf>
    <xf numFmtId="4" fontId="5" fillId="2" borderId="1" xfId="0" applyNumberFormat="1" applyFont="1" applyFill="1" applyBorder="1" applyAlignment="1" applyProtection="1">
      <alignment horizontal="center" wrapText="1"/>
      <protection locked="0"/>
    </xf>
    <xf numFmtId="0" fontId="5" fillId="0" borderId="1" xfId="0" applyFont="1" applyBorder="1" applyAlignment="1" applyProtection="1">
      <alignment horizontal="left" wrapText="1"/>
      <protection locked="0"/>
    </xf>
    <xf numFmtId="0" fontId="5" fillId="0" borderId="1" xfId="0" applyFont="1" applyBorder="1" applyAlignment="1" applyProtection="1">
      <alignment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left" vertical="center"/>
      <protection locked="0"/>
    </xf>
    <xf numFmtId="0" fontId="5" fillId="3" borderId="1" xfId="0" applyFont="1" applyFill="1" applyBorder="1" applyProtection="1">
      <protection locked="0"/>
    </xf>
    <xf numFmtId="0" fontId="5" fillId="3" borderId="1" xfId="0" applyFont="1" applyFill="1" applyBorder="1" applyAlignment="1" applyProtection="1">
      <alignment vertical="center"/>
      <protection locked="0"/>
    </xf>
    <xf numFmtId="0" fontId="16" fillId="0" borderId="1" xfId="0" applyFont="1" applyBorder="1" applyProtection="1">
      <protection locked="0"/>
    </xf>
    <xf numFmtId="0" fontId="16" fillId="0" borderId="0" xfId="0" applyFont="1" applyProtection="1">
      <protection locked="0"/>
    </xf>
    <xf numFmtId="0" fontId="8" fillId="0" borderId="0" xfId="0" applyFont="1" applyAlignment="1" applyProtection="1">
      <alignment horizontal="left" wrapText="1"/>
      <protection locked="0"/>
    </xf>
    <xf numFmtId="0" fontId="17" fillId="0" borderId="2" xfId="0" applyFont="1" applyBorder="1" applyAlignment="1" applyProtection="1">
      <alignment horizontal="center"/>
      <protection locked="0"/>
    </xf>
    <xf numFmtId="0" fontId="17" fillId="0" borderId="4" xfId="0" applyFont="1" applyBorder="1" applyAlignment="1" applyProtection="1">
      <alignment horizontal="center"/>
      <protection locked="0"/>
    </xf>
    <xf numFmtId="0" fontId="17" fillId="0" borderId="3" xfId="0" applyFont="1" applyBorder="1" applyAlignment="1" applyProtection="1">
      <alignment horizontal="center"/>
      <protection locked="0"/>
    </xf>
    <xf numFmtId="0" fontId="5" fillId="0" borderId="0" xfId="0" applyFont="1" applyAlignment="1" applyProtection="1">
      <alignment horizontal="left" vertical="center" wrapText="1"/>
      <protection locked="0"/>
    </xf>
    <xf numFmtId="0" fontId="18" fillId="0" borderId="0" xfId="0" applyFont="1" applyAlignment="1">
      <alignment horizontal="center" vertical="center"/>
    </xf>
    <xf numFmtId="2" fontId="15" fillId="0" borderId="1" xfId="0" applyNumberFormat="1" applyFont="1" applyBorder="1" applyAlignment="1">
      <alignment horizontal="center" vertical="center" wrapText="1"/>
    </xf>
    <xf numFmtId="2" fontId="15" fillId="3" borderId="1" xfId="0" applyNumberFormat="1"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pplyProtection="1">
      <alignment horizontal="center" wrapText="1"/>
      <protection locked="0"/>
    </xf>
    <xf numFmtId="0" fontId="5" fillId="5"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0" borderId="1" xfId="0" applyFont="1" applyBorder="1" applyAlignment="1" applyProtection="1">
      <alignment horizontal="left" wrapText="1"/>
      <protection locked="0"/>
    </xf>
    <xf numFmtId="0" fontId="5" fillId="4" borderId="2" xfId="0" applyFont="1" applyFill="1" applyBorder="1" applyAlignment="1" applyProtection="1">
      <alignment horizontal="center" vertical="top" wrapText="1"/>
      <protection locked="0"/>
    </xf>
    <xf numFmtId="0" fontId="5" fillId="4" borderId="4" xfId="0" applyFont="1" applyFill="1" applyBorder="1" applyAlignment="1" applyProtection="1">
      <alignment horizontal="center" vertical="top" wrapText="1"/>
      <protection locked="0"/>
    </xf>
    <xf numFmtId="0" fontId="5" fillId="4" borderId="3" xfId="0" applyFont="1" applyFill="1" applyBorder="1" applyAlignment="1" applyProtection="1">
      <alignment horizontal="center" vertical="top" wrapText="1"/>
      <protection locked="0"/>
    </xf>
    <xf numFmtId="0" fontId="5" fillId="0" borderId="0" xfId="0" applyFont="1" applyAlignment="1" applyProtection="1">
      <alignment horizontal="left" wrapText="1"/>
      <protection locked="0"/>
    </xf>
    <xf numFmtId="0" fontId="5" fillId="0" borderId="0" xfId="0" applyFont="1" applyAlignment="1" applyProtection="1">
      <alignment horizontal="left"/>
      <protection locked="0"/>
    </xf>
    <xf numFmtId="0" fontId="5" fillId="4" borderId="2"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top" wrapText="1"/>
      <protection locked="0"/>
    </xf>
    <xf numFmtId="0" fontId="5" fillId="5" borderId="4" xfId="0" applyFont="1" applyFill="1" applyBorder="1" applyAlignment="1" applyProtection="1">
      <alignment horizontal="center" vertical="top" wrapText="1"/>
      <protection locked="0"/>
    </xf>
    <xf numFmtId="0" fontId="5" fillId="5" borderId="3" xfId="0" applyFont="1" applyFill="1" applyBorder="1" applyAlignment="1" applyProtection="1">
      <alignment horizontal="center" vertical="top" wrapText="1"/>
      <protection locked="0"/>
    </xf>
    <xf numFmtId="0" fontId="6" fillId="3" borderId="1" xfId="0" applyFont="1" applyFill="1" applyBorder="1" applyAlignment="1" applyProtection="1">
      <alignment horizontal="center" vertical="center" wrapText="1"/>
      <protection locked="0"/>
    </xf>
    <xf numFmtId="0" fontId="18" fillId="3" borderId="1" xfId="0" applyFont="1" applyFill="1" applyBorder="1" applyAlignment="1">
      <alignment horizont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11" xfId="0" applyFont="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protection locked="0"/>
    </xf>
    <xf numFmtId="0" fontId="6" fillId="0" borderId="0" xfId="0" applyFont="1" applyAlignment="1" applyProtection="1">
      <alignment horizontal="center" wrapText="1"/>
      <protection locked="0"/>
    </xf>
    <xf numFmtId="0" fontId="16" fillId="0" borderId="0" xfId="0" applyFont="1" applyAlignment="1" applyProtection="1">
      <alignment horizontal="left" wrapText="1"/>
      <protection locked="0"/>
    </xf>
    <xf numFmtId="0" fontId="5" fillId="0" borderId="2"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18" fillId="0" borderId="0" xfId="0" applyFont="1" applyAlignment="1" applyProtection="1">
      <alignment horizontal="center" wrapText="1"/>
      <protection locked="0"/>
    </xf>
    <xf numFmtId="0" fontId="14" fillId="0" borderId="0" xfId="0" applyFont="1" applyAlignment="1">
      <alignment horizontal="center" wrapText="1"/>
    </xf>
    <xf numFmtId="14" fontId="20" fillId="0" borderId="0" xfId="0" applyNumberFormat="1" applyFont="1" applyAlignment="1" applyProtection="1">
      <alignment horizontal="center" vertical="center"/>
      <protection locked="0"/>
    </xf>
    <xf numFmtId="0" fontId="21" fillId="0" borderId="0" xfId="0" applyFont="1" applyAlignment="1">
      <alignment horizontal="center" vertical="center"/>
    </xf>
    <xf numFmtId="0" fontId="5" fillId="0" borderId="0" xfId="0" applyFont="1" applyAlignment="1" applyProtection="1">
      <alignment horizontal="center" vertical="center"/>
      <protection locked="0"/>
    </xf>
    <xf numFmtId="0" fontId="14" fillId="0" borderId="0" xfId="0" applyFont="1" applyAlignment="1">
      <alignment horizontal="center" vertical="center"/>
    </xf>
    <xf numFmtId="0" fontId="20"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8" fillId="0" borderId="11" xfId="0" applyFont="1" applyBorder="1" applyAlignment="1" applyProtection="1">
      <alignment horizontal="center" wrapText="1"/>
      <protection locked="0"/>
    </xf>
    <xf numFmtId="2" fontId="15" fillId="3" borderId="2" xfId="0" applyNumberFormat="1" applyFont="1" applyFill="1" applyBorder="1" applyAlignment="1">
      <alignment horizontal="center" vertical="center" wrapText="1"/>
    </xf>
    <xf numFmtId="2" fontId="15" fillId="3" borderId="3" xfId="0" applyNumberFormat="1" applyFont="1" applyFill="1" applyBorder="1" applyAlignment="1">
      <alignment horizontal="center" vertical="center" wrapText="1"/>
    </xf>
  </cellXfs>
  <cellStyles count="9">
    <cellStyle name="Įprastas" xfId="0" builtinId="0"/>
    <cellStyle name="Įprastas 2" xfId="8" xr:uid="{9B4DA4E3-DC7A-452E-99F6-3F90EDCF2E33}"/>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3 2" xfId="6" xr:uid="{FB72A624-F427-436F-B1A0-061F3BBC82C6}"/>
    <cellStyle name="Procentai" xfId="5" builtinId="5"/>
    <cellStyle name="Procentai 2" xfId="7" xr:uid="{EFF45CEE-09AB-4755-B24D-8F2B684DC5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6"/>
  <sheetViews>
    <sheetView tabSelected="1" topLeftCell="A11" zoomScale="85" zoomScaleNormal="85" workbookViewId="0">
      <selection activeCell="C17" sqref="C17:G22"/>
    </sheetView>
  </sheetViews>
  <sheetFormatPr defaultColWidth="17" defaultRowHeight="14"/>
  <cols>
    <col min="1" max="1" width="10.453125" style="5" customWidth="1"/>
    <col min="2" max="2" width="49.1796875" style="5" customWidth="1"/>
    <col min="3" max="3" width="30.7265625" style="5" customWidth="1"/>
    <col min="4" max="4" width="35.7265625" style="5" customWidth="1"/>
    <col min="5" max="5" width="20.1796875" style="5" customWidth="1"/>
    <col min="6" max="6" width="15.7265625" style="20" customWidth="1"/>
    <col min="7" max="7" width="7" style="5" customWidth="1"/>
    <col min="8" max="8" width="13.7265625" style="5" customWidth="1"/>
    <col min="9" max="9" width="13" style="5" customWidth="1"/>
    <col min="10" max="12" width="11.453125" style="5" customWidth="1"/>
    <col min="13" max="13" width="12.1796875" style="5" customWidth="1"/>
    <col min="14" max="14" width="13.1796875" style="5" customWidth="1"/>
    <col min="15" max="15" width="11.453125" style="5" customWidth="1"/>
    <col min="16" max="17" width="13.453125" style="5" customWidth="1"/>
    <col min="18" max="18" width="12.54296875" style="5" customWidth="1"/>
    <col min="19" max="20" width="12.453125" style="5" customWidth="1"/>
    <col min="21" max="21" width="13.81640625" style="5" customWidth="1"/>
    <col min="22" max="22" width="19.1796875" style="5" customWidth="1"/>
    <col min="23" max="23" width="13.54296875" style="5" customWidth="1"/>
    <col min="24" max="25" width="13.453125" style="5" customWidth="1"/>
    <col min="26" max="26" width="13.54296875" style="5" customWidth="1"/>
    <col min="27" max="27" width="14.1796875" style="5" customWidth="1"/>
    <col min="28" max="235" width="9.1796875" style="5" customWidth="1"/>
    <col min="236" max="236" width="9" style="5" customWidth="1"/>
    <col min="237" max="16384" width="17" style="5"/>
  </cols>
  <sheetData>
    <row r="1" spans="1:11">
      <c r="F1" s="6"/>
    </row>
    <row r="2" spans="1:11" ht="11.25" customHeight="1">
      <c r="A2" s="105"/>
      <c r="B2" s="105"/>
      <c r="C2" s="105"/>
      <c r="D2" s="105"/>
      <c r="E2" s="105"/>
      <c r="F2" s="105"/>
      <c r="G2" s="105"/>
      <c r="H2" s="105"/>
      <c r="I2" s="105"/>
      <c r="J2" s="105"/>
      <c r="K2" s="105"/>
    </row>
    <row r="3" spans="1:11" ht="48.25" customHeight="1">
      <c r="A3" s="105" t="s">
        <v>19</v>
      </c>
      <c r="B3" s="105"/>
      <c r="C3" s="105"/>
      <c r="D3" s="105"/>
      <c r="E3" s="105"/>
      <c r="F3" s="105"/>
      <c r="G3" s="7"/>
      <c r="H3" s="7"/>
      <c r="I3" s="7"/>
      <c r="J3" s="7"/>
      <c r="K3" s="7"/>
    </row>
    <row r="5" spans="1:11" ht="19.5" customHeight="1">
      <c r="A5" s="108" t="s">
        <v>89</v>
      </c>
      <c r="B5" s="108"/>
      <c r="C5" s="108"/>
      <c r="D5" s="108"/>
      <c r="E5" s="108"/>
      <c r="F5" s="109"/>
      <c r="G5" s="109"/>
      <c r="H5" s="24"/>
    </row>
    <row r="6" spans="1:11" ht="19.5" customHeight="1">
      <c r="A6" s="110">
        <v>45418</v>
      </c>
      <c r="B6" s="111"/>
      <c r="C6" s="111"/>
      <c r="D6" s="111"/>
      <c r="E6" s="111"/>
      <c r="F6" s="111"/>
      <c r="G6" s="111"/>
      <c r="H6" s="23"/>
    </row>
    <row r="7" spans="1:11" ht="19.5" customHeight="1">
      <c r="A7" s="112" t="s">
        <v>10</v>
      </c>
      <c r="B7" s="113"/>
      <c r="C7" s="113"/>
      <c r="D7" s="113"/>
      <c r="E7" s="113"/>
      <c r="F7" s="113"/>
      <c r="G7" s="113"/>
      <c r="H7" s="23"/>
    </row>
    <row r="8" spans="1:11" ht="19.5" customHeight="1">
      <c r="A8" s="114" t="s">
        <v>92</v>
      </c>
      <c r="B8" s="111"/>
      <c r="C8" s="111"/>
      <c r="D8" s="111"/>
      <c r="E8" s="111"/>
      <c r="F8" s="111"/>
      <c r="G8" s="111"/>
      <c r="H8" s="23"/>
    </row>
    <row r="9" spans="1:11" ht="19.5" customHeight="1">
      <c r="A9" s="116" t="s">
        <v>11</v>
      </c>
      <c r="B9" s="116"/>
      <c r="C9" s="116"/>
      <c r="D9" s="116"/>
      <c r="E9" s="116"/>
      <c r="F9" s="116"/>
      <c r="G9" s="116"/>
      <c r="H9" s="23"/>
    </row>
    <row r="10" spans="1:11" s="26" customFormat="1" ht="19.5" customHeight="1">
      <c r="A10" s="116"/>
      <c r="B10" s="116"/>
      <c r="C10" s="116"/>
      <c r="D10" s="116"/>
      <c r="E10" s="116"/>
      <c r="F10" s="116"/>
      <c r="G10" s="116"/>
    </row>
    <row r="11" spans="1:11">
      <c r="A11" s="115" t="s">
        <v>36</v>
      </c>
      <c r="B11" s="70"/>
      <c r="C11" s="70"/>
      <c r="D11" s="70"/>
      <c r="E11" s="70"/>
      <c r="F11" s="70"/>
      <c r="G11" s="70"/>
      <c r="H11" s="23"/>
    </row>
    <row r="12" spans="1:11" ht="19" customHeight="1">
      <c r="A12" s="106" t="s">
        <v>23</v>
      </c>
      <c r="B12" s="107"/>
      <c r="C12" s="88" t="s">
        <v>93</v>
      </c>
      <c r="D12" s="89"/>
      <c r="E12" s="89"/>
      <c r="F12" s="89"/>
      <c r="G12" s="90"/>
      <c r="H12" s="8"/>
    </row>
    <row r="13" spans="1:11" ht="42" customHeight="1">
      <c r="A13" s="106" t="s">
        <v>24</v>
      </c>
      <c r="B13" s="107"/>
      <c r="C13" s="88">
        <v>122034821</v>
      </c>
      <c r="D13" s="89"/>
      <c r="E13" s="89"/>
      <c r="F13" s="89"/>
      <c r="G13" s="90"/>
      <c r="H13" s="8"/>
    </row>
    <row r="14" spans="1:11" ht="20.149999999999999" customHeight="1">
      <c r="A14" s="82" t="s">
        <v>25</v>
      </c>
      <c r="B14" s="82"/>
      <c r="C14" s="88" t="s">
        <v>94</v>
      </c>
      <c r="D14" s="89"/>
      <c r="E14" s="89"/>
      <c r="F14" s="89"/>
      <c r="G14" s="90"/>
      <c r="H14" s="8"/>
    </row>
    <row r="15" spans="1:11" ht="29.5" customHeight="1">
      <c r="A15" s="82" t="s">
        <v>26</v>
      </c>
      <c r="B15" s="82"/>
      <c r="C15" s="88" t="s">
        <v>95</v>
      </c>
      <c r="D15" s="89"/>
      <c r="E15" s="89"/>
      <c r="F15" s="89"/>
      <c r="G15" s="90"/>
      <c r="H15" s="8"/>
    </row>
    <row r="16" spans="1:11" ht="31.75" customHeight="1">
      <c r="A16" s="82" t="s">
        <v>27</v>
      </c>
      <c r="B16" s="82"/>
      <c r="C16" s="88" t="s">
        <v>96</v>
      </c>
      <c r="D16" s="89"/>
      <c r="E16" s="89"/>
      <c r="F16" s="89"/>
      <c r="G16" s="90"/>
      <c r="H16" s="8"/>
    </row>
    <row r="17" spans="1:9" ht="17.149999999999999" customHeight="1">
      <c r="A17" s="82" t="s">
        <v>28</v>
      </c>
      <c r="B17" s="82"/>
      <c r="C17" s="83"/>
      <c r="D17" s="84"/>
      <c r="E17" s="84"/>
      <c r="F17" s="84"/>
      <c r="G17" s="85"/>
      <c r="H17" s="8"/>
    </row>
    <row r="18" spans="1:9" ht="18.75" customHeight="1">
      <c r="A18" s="82" t="s">
        <v>29</v>
      </c>
      <c r="B18" s="82"/>
      <c r="C18" s="88"/>
      <c r="D18" s="89"/>
      <c r="E18" s="89"/>
      <c r="F18" s="89"/>
      <c r="G18" s="90"/>
      <c r="H18" s="8"/>
    </row>
    <row r="19" spans="1:9" ht="28.5" customHeight="1">
      <c r="A19" s="82" t="s">
        <v>30</v>
      </c>
      <c r="B19" s="82"/>
      <c r="C19" s="88"/>
      <c r="D19" s="89"/>
      <c r="E19" s="89"/>
      <c r="F19" s="89"/>
      <c r="G19" s="90"/>
      <c r="H19" s="8"/>
    </row>
    <row r="20" spans="1:9" ht="30.75" customHeight="1">
      <c r="A20" s="82" t="s">
        <v>31</v>
      </c>
      <c r="B20" s="82"/>
      <c r="C20" s="91"/>
      <c r="D20" s="92"/>
      <c r="E20" s="92"/>
      <c r="F20" s="92"/>
      <c r="G20" s="93"/>
      <c r="H20" s="8"/>
    </row>
    <row r="21" spans="1:9" ht="18.75" customHeight="1">
      <c r="A21" s="82" t="s">
        <v>32</v>
      </c>
      <c r="B21" s="82"/>
      <c r="C21" s="88"/>
      <c r="D21" s="89"/>
      <c r="E21" s="89"/>
      <c r="F21" s="89"/>
      <c r="G21" s="90"/>
      <c r="H21" s="8"/>
    </row>
    <row r="22" spans="1:9" ht="22" customHeight="1">
      <c r="A22" s="82" t="s">
        <v>33</v>
      </c>
      <c r="B22" s="82"/>
      <c r="C22" s="103"/>
      <c r="D22" s="103"/>
      <c r="E22" s="103"/>
      <c r="F22" s="103"/>
      <c r="G22" s="103"/>
      <c r="H22" s="8"/>
    </row>
    <row r="23" spans="1:9" ht="16.5" customHeight="1">
      <c r="A23" s="9"/>
      <c r="B23" s="9"/>
      <c r="C23" s="9"/>
      <c r="D23" s="10"/>
      <c r="E23" s="10"/>
      <c r="F23" s="22"/>
      <c r="G23" s="22"/>
      <c r="H23" s="22"/>
    </row>
    <row r="24" spans="1:9" ht="196" customHeight="1">
      <c r="A24" s="86" t="s">
        <v>34</v>
      </c>
      <c r="B24" s="87"/>
      <c r="C24" s="87"/>
      <c r="D24" s="87"/>
      <c r="E24" s="21"/>
      <c r="F24" s="22"/>
      <c r="G24" s="22"/>
      <c r="H24" s="22"/>
    </row>
    <row r="25" spans="1:9" ht="25" customHeight="1">
      <c r="A25" s="9"/>
      <c r="B25" s="21"/>
      <c r="C25" s="21"/>
      <c r="D25" s="21"/>
      <c r="E25" s="21"/>
      <c r="F25" s="22"/>
      <c r="G25" s="22"/>
      <c r="H25" s="22"/>
    </row>
    <row r="26" spans="1:9" ht="25" customHeight="1">
      <c r="A26" s="104" t="s">
        <v>35</v>
      </c>
      <c r="B26" s="104"/>
      <c r="C26" s="104"/>
      <c r="D26" s="104"/>
      <c r="E26" s="104"/>
      <c r="F26" s="104"/>
      <c r="G26" s="104"/>
      <c r="H26" s="22"/>
    </row>
    <row r="27" spans="1:9" ht="16.5" customHeight="1">
      <c r="A27" s="21"/>
      <c r="B27" s="9"/>
      <c r="C27" s="9"/>
      <c r="D27" s="9"/>
      <c r="E27" s="9"/>
      <c r="F27" s="22"/>
      <c r="G27" s="22"/>
      <c r="H27" s="22"/>
    </row>
    <row r="28" spans="1:9" ht="16.5" customHeight="1">
      <c r="A28" s="11" t="s">
        <v>37</v>
      </c>
      <c r="B28" s="9"/>
      <c r="C28" s="9"/>
      <c r="D28" s="9"/>
      <c r="E28" s="9"/>
      <c r="F28" s="22"/>
      <c r="G28" s="22"/>
      <c r="H28" s="22"/>
    </row>
    <row r="29" spans="1:9" ht="60" customHeight="1">
      <c r="A29" s="12" t="s">
        <v>2</v>
      </c>
      <c r="B29" s="12" t="s">
        <v>38</v>
      </c>
      <c r="C29" s="77" t="s">
        <v>39</v>
      </c>
      <c r="D29" s="77"/>
      <c r="E29" s="77" t="s">
        <v>40</v>
      </c>
      <c r="F29" s="77"/>
      <c r="G29" s="77"/>
      <c r="H29" s="10"/>
      <c r="I29" s="13"/>
    </row>
    <row r="30" spans="1:9" ht="18.75" customHeight="1">
      <c r="A30" s="17" t="s">
        <v>71</v>
      </c>
      <c r="B30" s="55" t="s">
        <v>123</v>
      </c>
      <c r="C30" s="79" t="s">
        <v>95</v>
      </c>
      <c r="D30" s="79"/>
      <c r="E30" s="78" t="s">
        <v>127</v>
      </c>
      <c r="F30" s="78"/>
      <c r="G30" s="78"/>
      <c r="H30" s="15"/>
    </row>
    <row r="31" spans="1:9" ht="16.5" customHeight="1">
      <c r="A31" s="17" t="s">
        <v>80</v>
      </c>
      <c r="B31" s="14" t="s">
        <v>98</v>
      </c>
      <c r="C31" s="80" t="s">
        <v>95</v>
      </c>
      <c r="D31" s="81"/>
      <c r="E31" s="78" t="s">
        <v>127</v>
      </c>
      <c r="F31" s="78"/>
      <c r="G31" s="78"/>
      <c r="H31" s="15"/>
    </row>
    <row r="32" spans="1:9" ht="30.75" customHeight="1">
      <c r="A32" s="17" t="s">
        <v>99</v>
      </c>
      <c r="B32" s="14" t="s">
        <v>104</v>
      </c>
      <c r="C32" s="80" t="s">
        <v>95</v>
      </c>
      <c r="D32" s="81"/>
      <c r="E32" s="78" t="s">
        <v>128</v>
      </c>
      <c r="F32" s="78"/>
      <c r="G32" s="78"/>
      <c r="H32" s="15"/>
    </row>
    <row r="33" spans="1:27" ht="30.75" customHeight="1">
      <c r="A33" s="17" t="s">
        <v>100</v>
      </c>
      <c r="B33" s="14" t="s">
        <v>105</v>
      </c>
      <c r="C33" s="80" t="s">
        <v>95</v>
      </c>
      <c r="D33" s="81"/>
      <c r="E33" s="78" t="s">
        <v>129</v>
      </c>
      <c r="F33" s="78"/>
      <c r="G33" s="78"/>
      <c r="H33" s="15"/>
    </row>
    <row r="34" spans="1:27" ht="31.5" customHeight="1">
      <c r="A34" s="17" t="s">
        <v>101</v>
      </c>
      <c r="B34" s="14" t="s">
        <v>110</v>
      </c>
      <c r="C34" s="80" t="s">
        <v>95</v>
      </c>
      <c r="D34" s="81"/>
      <c r="E34" s="78" t="s">
        <v>127</v>
      </c>
      <c r="F34" s="78"/>
      <c r="G34" s="78"/>
      <c r="H34" s="15"/>
    </row>
    <row r="35" spans="1:27" ht="31.5" customHeight="1">
      <c r="A35" s="17" t="s">
        <v>102</v>
      </c>
      <c r="B35" s="55" t="s">
        <v>112</v>
      </c>
      <c r="C35" s="80" t="s">
        <v>95</v>
      </c>
      <c r="D35" s="81"/>
      <c r="E35" s="78" t="s">
        <v>127</v>
      </c>
      <c r="F35" s="78"/>
      <c r="G35" s="78"/>
      <c r="H35" s="15"/>
    </row>
    <row r="36" spans="1:27" ht="17.25" customHeight="1">
      <c r="A36" s="17" t="s">
        <v>120</v>
      </c>
      <c r="B36" s="55" t="s">
        <v>114</v>
      </c>
      <c r="C36" s="80" t="s">
        <v>95</v>
      </c>
      <c r="D36" s="81"/>
      <c r="E36" s="78" t="s">
        <v>127</v>
      </c>
      <c r="F36" s="78"/>
      <c r="G36" s="78"/>
      <c r="H36" s="15"/>
    </row>
    <row r="37" spans="1:27" ht="31.5" customHeight="1">
      <c r="A37" s="17" t="s">
        <v>121</v>
      </c>
      <c r="B37" s="55" t="s">
        <v>116</v>
      </c>
      <c r="C37" s="80" t="s">
        <v>95</v>
      </c>
      <c r="D37" s="81"/>
      <c r="E37" s="78" t="s">
        <v>127</v>
      </c>
      <c r="F37" s="78"/>
      <c r="G37" s="78"/>
      <c r="H37" s="15"/>
    </row>
    <row r="38" spans="1:27" ht="31.5" customHeight="1">
      <c r="A38" s="17" t="s">
        <v>122</v>
      </c>
      <c r="B38" s="55" t="s">
        <v>118</v>
      </c>
      <c r="C38" s="80" t="s">
        <v>95</v>
      </c>
      <c r="D38" s="81"/>
      <c r="E38" s="78" t="s">
        <v>127</v>
      </c>
      <c r="F38" s="78"/>
      <c r="G38" s="78"/>
      <c r="H38" s="15"/>
    </row>
    <row r="39" spans="1:27" ht="29.25" customHeight="1">
      <c r="A39" s="17" t="s">
        <v>124</v>
      </c>
      <c r="B39" s="14" t="s">
        <v>125</v>
      </c>
      <c r="C39" s="79" t="s">
        <v>95</v>
      </c>
      <c r="D39" s="79"/>
      <c r="E39" s="78" t="s">
        <v>130</v>
      </c>
      <c r="F39" s="78"/>
      <c r="G39" s="78"/>
      <c r="H39" s="15"/>
    </row>
    <row r="40" spans="1:27" ht="51" customHeight="1">
      <c r="A40" s="102" t="s">
        <v>41</v>
      </c>
      <c r="B40" s="102"/>
      <c r="C40" s="102"/>
      <c r="D40" s="102"/>
      <c r="E40" s="102"/>
      <c r="F40" s="102"/>
      <c r="G40" s="102"/>
      <c r="H40" s="22"/>
    </row>
    <row r="41" spans="1:27" ht="22.75" customHeight="1">
      <c r="A41" s="27"/>
      <c r="B41" s="27"/>
      <c r="C41" s="27"/>
      <c r="D41" s="27"/>
      <c r="E41" s="27"/>
      <c r="F41" s="27"/>
      <c r="G41" s="27"/>
      <c r="H41" s="22"/>
    </row>
    <row r="42" spans="1:27" ht="22.75" customHeight="1">
      <c r="A42" s="70" t="s">
        <v>42</v>
      </c>
      <c r="B42" s="70"/>
      <c r="C42" s="70"/>
      <c r="D42" s="70"/>
      <c r="E42" s="70"/>
      <c r="F42" s="70"/>
      <c r="G42" s="70"/>
      <c r="H42" s="22"/>
    </row>
    <row r="43" spans="1:27" ht="18.75" customHeight="1">
      <c r="A43" s="27"/>
      <c r="B43" s="27"/>
      <c r="C43" s="27"/>
      <c r="D43" s="27"/>
      <c r="E43" s="27"/>
      <c r="F43" s="27"/>
      <c r="G43" s="27"/>
      <c r="H43" s="22"/>
    </row>
    <row r="44" spans="1:27" ht="20.25" customHeight="1">
      <c r="A44" s="16" t="s">
        <v>8</v>
      </c>
      <c r="B44" s="9"/>
      <c r="C44" s="9"/>
      <c r="D44" s="9"/>
      <c r="E44" s="9"/>
      <c r="F44" s="9"/>
      <c r="G44" s="22"/>
      <c r="H44" s="22"/>
    </row>
    <row r="45" spans="1:27" s="11" customFormat="1" ht="27.75" customHeight="1">
      <c r="A45" s="74" t="s">
        <v>0</v>
      </c>
      <c r="B45" s="74" t="s">
        <v>1</v>
      </c>
      <c r="C45" s="75" t="s">
        <v>12</v>
      </c>
      <c r="D45" s="75" t="s">
        <v>6</v>
      </c>
      <c r="E45" s="75" t="s">
        <v>13</v>
      </c>
      <c r="F45" s="98" t="s">
        <v>9</v>
      </c>
      <c r="G45" s="99"/>
      <c r="H45" s="96" t="s">
        <v>18</v>
      </c>
      <c r="I45" s="119" t="s">
        <v>43</v>
      </c>
      <c r="J45" s="120"/>
      <c r="K45" s="120"/>
      <c r="L45" s="120"/>
      <c r="M45" s="120"/>
      <c r="N45" s="120"/>
      <c r="O45" s="120"/>
      <c r="P45" s="121"/>
      <c r="Q45" s="117" t="s">
        <v>45</v>
      </c>
      <c r="R45" s="75" t="s">
        <v>3</v>
      </c>
      <c r="S45" s="75" t="s">
        <v>90</v>
      </c>
      <c r="T45" s="75" t="s">
        <v>5</v>
      </c>
      <c r="U45" s="75" t="s">
        <v>4</v>
      </c>
      <c r="V45" s="94" t="s">
        <v>91</v>
      </c>
      <c r="W45" s="51"/>
      <c r="X45" s="51"/>
      <c r="Y45" s="51"/>
      <c r="Z45" s="51"/>
      <c r="AA45" s="51"/>
    </row>
    <row r="46" spans="1:27" ht="161.15" customHeight="1">
      <c r="A46" s="74"/>
      <c r="B46" s="74"/>
      <c r="C46" s="76"/>
      <c r="D46" s="76"/>
      <c r="E46" s="76"/>
      <c r="F46" s="100"/>
      <c r="G46" s="101"/>
      <c r="H46" s="97"/>
      <c r="I46" s="4" t="s">
        <v>20</v>
      </c>
      <c r="J46" s="4" t="s">
        <v>14</v>
      </c>
      <c r="K46" s="4" t="s">
        <v>21</v>
      </c>
      <c r="L46" s="4" t="s">
        <v>15</v>
      </c>
      <c r="M46" s="4" t="s">
        <v>22</v>
      </c>
      <c r="N46" s="4" t="s">
        <v>16</v>
      </c>
      <c r="O46" s="4" t="s">
        <v>17</v>
      </c>
      <c r="P46" s="4" t="s">
        <v>7</v>
      </c>
      <c r="Q46" s="118"/>
      <c r="R46" s="76"/>
      <c r="S46" s="76"/>
      <c r="T46" s="76"/>
      <c r="U46" s="76"/>
      <c r="V46" s="95"/>
      <c r="W46" s="52" t="s">
        <v>84</v>
      </c>
      <c r="X46" s="52" t="s">
        <v>85</v>
      </c>
      <c r="Y46" s="52" t="s">
        <v>86</v>
      </c>
      <c r="Z46" s="52" t="s">
        <v>87</v>
      </c>
      <c r="AA46" s="52" t="s">
        <v>88</v>
      </c>
    </row>
    <row r="47" spans="1:27" s="19" customFormat="1">
      <c r="A47" s="33">
        <v>1</v>
      </c>
      <c r="B47" s="32" t="s">
        <v>46</v>
      </c>
      <c r="C47" s="50">
        <v>10</v>
      </c>
      <c r="D47" s="17"/>
      <c r="E47" s="17"/>
      <c r="F47" s="72">
        <v>30000</v>
      </c>
      <c r="G47" s="73"/>
      <c r="H47" s="25">
        <v>120</v>
      </c>
      <c r="I47" s="56"/>
      <c r="J47" s="56"/>
      <c r="K47" s="56"/>
      <c r="L47" s="56"/>
      <c r="M47" s="56"/>
      <c r="N47" s="56"/>
      <c r="O47" s="56"/>
      <c r="P47" s="56"/>
      <c r="Q47" s="29">
        <f t="shared" ref="Q47:Q52" si="0">SUM(I47:P47)</f>
        <v>0</v>
      </c>
      <c r="R47" s="1">
        <f t="shared" ref="R47:R52" si="1">Q47*H47</f>
        <v>0</v>
      </c>
      <c r="S47" s="3">
        <v>0.21</v>
      </c>
      <c r="T47" s="2">
        <f t="shared" ref="T47:T48" si="2">(R47*S47)</f>
        <v>0</v>
      </c>
      <c r="U47" s="18">
        <f t="shared" ref="U47:U48" si="3">SUM(T47,R47)</f>
        <v>0</v>
      </c>
      <c r="V47" s="30"/>
      <c r="W47" s="53"/>
      <c r="X47" s="53"/>
      <c r="Y47" s="53"/>
      <c r="Z47" s="53"/>
      <c r="AA47" s="53"/>
    </row>
    <row r="48" spans="1:27" s="19" customFormat="1">
      <c r="A48" s="33">
        <v>2</v>
      </c>
      <c r="B48" s="32" t="s">
        <v>47</v>
      </c>
      <c r="C48" s="50">
        <v>10</v>
      </c>
      <c r="D48" s="17"/>
      <c r="E48" s="17"/>
      <c r="F48" s="72">
        <v>20000</v>
      </c>
      <c r="G48" s="73"/>
      <c r="H48" s="25">
        <v>80</v>
      </c>
      <c r="I48" s="56"/>
      <c r="J48" s="56"/>
      <c r="K48" s="56"/>
      <c r="L48" s="56"/>
      <c r="M48" s="56"/>
      <c r="N48" s="56"/>
      <c r="O48" s="56"/>
      <c r="P48" s="56"/>
      <c r="Q48" s="29">
        <f t="shared" si="0"/>
        <v>0</v>
      </c>
      <c r="R48" s="1">
        <f t="shared" si="1"/>
        <v>0</v>
      </c>
      <c r="S48" s="3">
        <v>0.21</v>
      </c>
      <c r="T48" s="2">
        <f t="shared" si="2"/>
        <v>0</v>
      </c>
      <c r="U48" s="18">
        <f t="shared" si="3"/>
        <v>0</v>
      </c>
      <c r="V48" s="30"/>
      <c r="W48" s="53"/>
      <c r="X48" s="53"/>
      <c r="Y48" s="53"/>
      <c r="Z48" s="53"/>
      <c r="AA48" s="53"/>
    </row>
    <row r="49" spans="1:27">
      <c r="A49" s="34">
        <v>3</v>
      </c>
      <c r="B49" s="32" t="s">
        <v>48</v>
      </c>
      <c r="C49" s="50">
        <v>10</v>
      </c>
      <c r="D49" s="17" t="s">
        <v>108</v>
      </c>
      <c r="E49" s="17">
        <v>5.36</v>
      </c>
      <c r="F49" s="72">
        <v>20000</v>
      </c>
      <c r="G49" s="73"/>
      <c r="H49" s="25">
        <v>80</v>
      </c>
      <c r="I49" s="56">
        <v>10</v>
      </c>
      <c r="J49" s="56">
        <v>26.5</v>
      </c>
      <c r="K49" s="56">
        <v>32</v>
      </c>
      <c r="L49" s="56">
        <v>30</v>
      </c>
      <c r="M49" s="56">
        <v>30</v>
      </c>
      <c r="N49" s="56">
        <v>20</v>
      </c>
      <c r="O49" s="56">
        <v>20</v>
      </c>
      <c r="P49" s="56">
        <v>28</v>
      </c>
      <c r="Q49" s="29">
        <f t="shared" si="0"/>
        <v>196.5</v>
      </c>
      <c r="R49" s="1">
        <f t="shared" si="1"/>
        <v>15720</v>
      </c>
      <c r="S49" s="3">
        <v>0.21</v>
      </c>
      <c r="T49" s="2">
        <f t="shared" ref="T49:T54" si="4">(R49*S49)</f>
        <v>3301.2</v>
      </c>
      <c r="U49" s="18">
        <f t="shared" ref="U49:U54" si="5">SUM(T49,R49)</f>
        <v>19021.2</v>
      </c>
      <c r="V49" s="31">
        <v>0.01</v>
      </c>
      <c r="W49" s="54">
        <v>4</v>
      </c>
      <c r="X49" s="54">
        <v>6</v>
      </c>
      <c r="Y49" s="54">
        <v>6</v>
      </c>
      <c r="Z49" s="54">
        <v>6</v>
      </c>
      <c r="AA49" s="54">
        <v>2</v>
      </c>
    </row>
    <row r="50" spans="1:27">
      <c r="A50" s="34">
        <v>4</v>
      </c>
      <c r="B50" s="32" t="s">
        <v>49</v>
      </c>
      <c r="C50" s="50">
        <v>10</v>
      </c>
      <c r="D50" s="17"/>
      <c r="E50" s="17"/>
      <c r="F50" s="72">
        <v>20000</v>
      </c>
      <c r="G50" s="73"/>
      <c r="H50" s="25">
        <v>80</v>
      </c>
      <c r="I50" s="56"/>
      <c r="J50" s="56"/>
      <c r="K50" s="56"/>
      <c r="L50" s="56"/>
      <c r="M50" s="56"/>
      <c r="N50" s="56"/>
      <c r="O50" s="56"/>
      <c r="P50" s="56"/>
      <c r="Q50" s="29">
        <f t="shared" si="0"/>
        <v>0</v>
      </c>
      <c r="R50" s="1">
        <f t="shared" si="1"/>
        <v>0</v>
      </c>
      <c r="S50" s="3">
        <v>0.21</v>
      </c>
      <c r="T50" s="2">
        <f t="shared" si="4"/>
        <v>0</v>
      </c>
      <c r="U50" s="18">
        <f t="shared" si="5"/>
        <v>0</v>
      </c>
      <c r="V50" s="31"/>
      <c r="W50" s="54"/>
      <c r="X50" s="54"/>
      <c r="Y50" s="54"/>
      <c r="Z50" s="54"/>
      <c r="AA50" s="54"/>
    </row>
    <row r="51" spans="1:27" ht="28">
      <c r="A51" s="34">
        <v>5</v>
      </c>
      <c r="B51" s="32" t="s">
        <v>50</v>
      </c>
      <c r="C51" s="50">
        <v>10</v>
      </c>
      <c r="D51" s="17" t="s">
        <v>126</v>
      </c>
      <c r="E51" s="17">
        <v>4.75</v>
      </c>
      <c r="F51" s="71">
        <v>20000</v>
      </c>
      <c r="G51" s="71"/>
      <c r="H51" s="25">
        <v>80</v>
      </c>
      <c r="I51" s="56">
        <v>25</v>
      </c>
      <c r="J51" s="56">
        <v>5</v>
      </c>
      <c r="K51" s="56">
        <v>25</v>
      </c>
      <c r="L51" s="56">
        <v>25</v>
      </c>
      <c r="M51" s="56">
        <v>25</v>
      </c>
      <c r="N51" s="56">
        <v>25</v>
      </c>
      <c r="O51" s="56">
        <v>25</v>
      </c>
      <c r="P51" s="56">
        <v>17</v>
      </c>
      <c r="Q51" s="29">
        <f t="shared" si="0"/>
        <v>172</v>
      </c>
      <c r="R51" s="1">
        <f t="shared" si="1"/>
        <v>13760</v>
      </c>
      <c r="S51" s="3">
        <v>0.21</v>
      </c>
      <c r="T51" s="2">
        <f t="shared" si="4"/>
        <v>2889.6</v>
      </c>
      <c r="U51" s="18">
        <f t="shared" si="5"/>
        <v>16649.599999999999</v>
      </c>
      <c r="V51" s="31">
        <v>0.01</v>
      </c>
      <c r="W51" s="54">
        <v>4</v>
      </c>
      <c r="X51" s="54">
        <v>7</v>
      </c>
      <c r="Y51" s="54">
        <v>7</v>
      </c>
      <c r="Z51" s="54">
        <v>7</v>
      </c>
      <c r="AA51" s="54">
        <v>2</v>
      </c>
    </row>
    <row r="52" spans="1:27" ht="28">
      <c r="A52" s="34">
        <v>6</v>
      </c>
      <c r="B52" s="32" t="s">
        <v>51</v>
      </c>
      <c r="C52" s="50">
        <v>35</v>
      </c>
      <c r="D52" s="17" t="s">
        <v>126</v>
      </c>
      <c r="E52" s="17">
        <v>30.91</v>
      </c>
      <c r="F52" s="71">
        <v>20000</v>
      </c>
      <c r="G52" s="71"/>
      <c r="H52" s="25">
        <v>80</v>
      </c>
      <c r="I52" s="56">
        <v>25</v>
      </c>
      <c r="J52" s="56">
        <v>5</v>
      </c>
      <c r="K52" s="56">
        <v>25</v>
      </c>
      <c r="L52" s="56">
        <v>25</v>
      </c>
      <c r="M52" s="56">
        <v>25</v>
      </c>
      <c r="N52" s="56">
        <v>25</v>
      </c>
      <c r="O52" s="56">
        <v>25</v>
      </c>
      <c r="P52" s="56">
        <v>17</v>
      </c>
      <c r="Q52" s="29">
        <f t="shared" si="0"/>
        <v>172</v>
      </c>
      <c r="R52" s="1">
        <f t="shared" si="1"/>
        <v>13760</v>
      </c>
      <c r="S52" s="3">
        <v>0.21</v>
      </c>
      <c r="T52" s="2">
        <f t="shared" si="4"/>
        <v>2889.6</v>
      </c>
      <c r="U52" s="18">
        <f t="shared" si="5"/>
        <v>16649.599999999999</v>
      </c>
      <c r="V52" s="31">
        <v>0.01</v>
      </c>
      <c r="W52" s="54">
        <v>4</v>
      </c>
      <c r="X52" s="54">
        <v>7</v>
      </c>
      <c r="Y52" s="54">
        <v>7</v>
      </c>
      <c r="Z52" s="54">
        <v>7</v>
      </c>
      <c r="AA52" s="54">
        <v>2</v>
      </c>
    </row>
    <row r="53" spans="1:27">
      <c r="A53" s="34">
        <v>7</v>
      </c>
      <c r="B53" s="32" t="s">
        <v>52</v>
      </c>
      <c r="C53" s="50">
        <v>10</v>
      </c>
      <c r="D53" s="17" t="s">
        <v>107</v>
      </c>
      <c r="E53" s="17">
        <v>2.5099999999999998</v>
      </c>
      <c r="F53" s="72">
        <v>20000</v>
      </c>
      <c r="G53" s="73"/>
      <c r="H53" s="25">
        <v>85</v>
      </c>
      <c r="I53" s="56">
        <v>19</v>
      </c>
      <c r="J53" s="56">
        <v>5</v>
      </c>
      <c r="K53" s="56">
        <v>19</v>
      </c>
      <c r="L53" s="56">
        <v>19</v>
      </c>
      <c r="M53" s="56">
        <v>19</v>
      </c>
      <c r="N53" s="56">
        <v>19</v>
      </c>
      <c r="O53" s="56">
        <v>19</v>
      </c>
      <c r="P53" s="56">
        <v>17</v>
      </c>
      <c r="Q53" s="29">
        <f t="shared" ref="Q53:Q68" si="6">SUM(I53:P53)</f>
        <v>136</v>
      </c>
      <c r="R53" s="1">
        <f t="shared" ref="R53:R68" si="7">Q53*H53</f>
        <v>11560</v>
      </c>
      <c r="S53" s="3">
        <v>0.21</v>
      </c>
      <c r="T53" s="2">
        <f t="shared" si="4"/>
        <v>2427.6</v>
      </c>
      <c r="U53" s="18">
        <f t="shared" si="5"/>
        <v>13987.6</v>
      </c>
      <c r="V53" s="31">
        <v>0.01</v>
      </c>
      <c r="W53" s="54">
        <v>4</v>
      </c>
      <c r="X53" s="54">
        <v>7</v>
      </c>
      <c r="Y53" s="54">
        <v>7</v>
      </c>
      <c r="Z53" s="54">
        <v>7</v>
      </c>
      <c r="AA53" s="54">
        <v>2</v>
      </c>
    </row>
    <row r="54" spans="1:27" ht="15.65" customHeight="1">
      <c r="A54" s="34">
        <v>8</v>
      </c>
      <c r="B54" s="32" t="s">
        <v>53</v>
      </c>
      <c r="C54" s="50">
        <v>10</v>
      </c>
      <c r="D54" s="17"/>
      <c r="E54" s="17"/>
      <c r="F54" s="72">
        <v>20000</v>
      </c>
      <c r="G54" s="73"/>
      <c r="H54" s="25">
        <v>80</v>
      </c>
      <c r="I54" s="56"/>
      <c r="J54" s="56"/>
      <c r="K54" s="56"/>
      <c r="L54" s="56"/>
      <c r="M54" s="56"/>
      <c r="N54" s="56"/>
      <c r="O54" s="56"/>
      <c r="P54" s="56"/>
      <c r="Q54" s="29">
        <f t="shared" si="6"/>
        <v>0</v>
      </c>
      <c r="R54" s="1">
        <f t="shared" si="7"/>
        <v>0</v>
      </c>
      <c r="S54" s="3">
        <v>0.21</v>
      </c>
      <c r="T54" s="2">
        <f t="shared" si="4"/>
        <v>0</v>
      </c>
      <c r="U54" s="18">
        <f t="shared" si="5"/>
        <v>0</v>
      </c>
      <c r="V54" s="30"/>
      <c r="W54" s="54"/>
      <c r="X54" s="54"/>
      <c r="Y54" s="54"/>
      <c r="Z54" s="54"/>
      <c r="AA54" s="54"/>
    </row>
    <row r="55" spans="1:27" ht="15.75" customHeight="1">
      <c r="A55" s="34">
        <v>9</v>
      </c>
      <c r="B55" s="32" t="s">
        <v>54</v>
      </c>
      <c r="C55" s="50">
        <v>15</v>
      </c>
      <c r="D55" s="17"/>
      <c r="E55" s="17"/>
      <c r="F55" s="72">
        <v>20000</v>
      </c>
      <c r="G55" s="73"/>
      <c r="H55" s="25">
        <v>80</v>
      </c>
      <c r="I55" s="56"/>
      <c r="J55" s="56"/>
      <c r="K55" s="56"/>
      <c r="L55" s="56"/>
      <c r="M55" s="56"/>
      <c r="N55" s="56"/>
      <c r="O55" s="56"/>
      <c r="P55" s="56"/>
      <c r="Q55" s="29">
        <f t="shared" si="6"/>
        <v>0</v>
      </c>
      <c r="R55" s="1">
        <f t="shared" si="7"/>
        <v>0</v>
      </c>
      <c r="S55" s="3">
        <v>0.21</v>
      </c>
      <c r="T55" s="2">
        <f t="shared" ref="T55:T68" si="8">(R55*S55)</f>
        <v>0</v>
      </c>
      <c r="U55" s="18">
        <f t="shared" ref="U55:U68" si="9">SUM(T55,R55)</f>
        <v>0</v>
      </c>
      <c r="V55" s="31"/>
      <c r="W55" s="54"/>
      <c r="X55" s="54"/>
      <c r="Y55" s="54"/>
      <c r="Z55" s="54"/>
      <c r="AA55" s="54"/>
    </row>
    <row r="56" spans="1:27">
      <c r="A56" s="34">
        <v>10</v>
      </c>
      <c r="B56" s="32" t="s">
        <v>55</v>
      </c>
      <c r="C56" s="50">
        <v>35</v>
      </c>
      <c r="D56" s="17"/>
      <c r="E56" s="17"/>
      <c r="F56" s="72">
        <v>20000</v>
      </c>
      <c r="G56" s="73"/>
      <c r="H56" s="25">
        <v>80</v>
      </c>
      <c r="I56" s="56"/>
      <c r="J56" s="56"/>
      <c r="K56" s="56"/>
      <c r="L56" s="56"/>
      <c r="M56" s="56"/>
      <c r="N56" s="56"/>
      <c r="O56" s="56"/>
      <c r="P56" s="56"/>
      <c r="Q56" s="29">
        <f t="shared" si="6"/>
        <v>0</v>
      </c>
      <c r="R56" s="1">
        <f t="shared" si="7"/>
        <v>0</v>
      </c>
      <c r="S56" s="3">
        <v>0.21</v>
      </c>
      <c r="T56" s="2">
        <f t="shared" si="8"/>
        <v>0</v>
      </c>
      <c r="U56" s="18">
        <f t="shared" si="9"/>
        <v>0</v>
      </c>
      <c r="V56" s="31"/>
      <c r="W56" s="54"/>
      <c r="X56" s="54"/>
      <c r="Y56" s="54"/>
      <c r="Z56" s="54"/>
      <c r="AA56" s="54"/>
    </row>
    <row r="57" spans="1:27">
      <c r="A57" s="34">
        <v>11</v>
      </c>
      <c r="B57" s="32" t="s">
        <v>56</v>
      </c>
      <c r="C57" s="50">
        <v>10</v>
      </c>
      <c r="D57" s="17"/>
      <c r="E57" s="17"/>
      <c r="F57" s="71">
        <v>20000</v>
      </c>
      <c r="G57" s="71"/>
      <c r="H57" s="25">
        <v>80</v>
      </c>
      <c r="I57" s="56"/>
      <c r="J57" s="56"/>
      <c r="K57" s="56"/>
      <c r="L57" s="56"/>
      <c r="M57" s="56"/>
      <c r="N57" s="56"/>
      <c r="O57" s="56"/>
      <c r="P57" s="56"/>
      <c r="Q57" s="29">
        <f t="shared" si="6"/>
        <v>0</v>
      </c>
      <c r="R57" s="1">
        <f t="shared" si="7"/>
        <v>0</v>
      </c>
      <c r="S57" s="3">
        <v>0.21</v>
      </c>
      <c r="T57" s="2">
        <f t="shared" si="8"/>
        <v>0</v>
      </c>
      <c r="U57" s="18">
        <f t="shared" si="9"/>
        <v>0</v>
      </c>
      <c r="V57" s="31"/>
      <c r="W57" s="54"/>
      <c r="X57" s="54"/>
      <c r="Y57" s="54"/>
      <c r="Z57" s="54"/>
      <c r="AA57" s="54"/>
    </row>
    <row r="58" spans="1:27">
      <c r="A58" s="34">
        <v>12</v>
      </c>
      <c r="B58" s="32" t="s">
        <v>57</v>
      </c>
      <c r="C58" s="50">
        <v>15</v>
      </c>
      <c r="D58" s="17"/>
      <c r="E58" s="17"/>
      <c r="F58" s="72">
        <v>30000</v>
      </c>
      <c r="G58" s="73"/>
      <c r="H58" s="25">
        <v>120</v>
      </c>
      <c r="I58" s="56"/>
      <c r="J58" s="56"/>
      <c r="K58" s="56"/>
      <c r="L58" s="56"/>
      <c r="M58" s="56"/>
      <c r="N58" s="56"/>
      <c r="O58" s="56"/>
      <c r="P58" s="56"/>
      <c r="Q58" s="29">
        <f t="shared" si="6"/>
        <v>0</v>
      </c>
      <c r="R58" s="1">
        <f t="shared" si="7"/>
        <v>0</v>
      </c>
      <c r="S58" s="3">
        <v>0.21</v>
      </c>
      <c r="T58" s="2">
        <f t="shared" si="8"/>
        <v>0</v>
      </c>
      <c r="U58" s="18">
        <f t="shared" si="9"/>
        <v>0</v>
      </c>
      <c r="V58" s="30"/>
      <c r="W58" s="54"/>
      <c r="X58" s="54"/>
      <c r="Y58" s="54"/>
      <c r="Z58" s="54"/>
      <c r="AA58" s="54"/>
    </row>
    <row r="59" spans="1:27" s="19" customFormat="1">
      <c r="A59" s="34">
        <v>13</v>
      </c>
      <c r="B59" s="32" t="s">
        <v>58</v>
      </c>
      <c r="C59" s="50">
        <v>10</v>
      </c>
      <c r="D59" s="17"/>
      <c r="E59" s="17"/>
      <c r="F59" s="72">
        <v>30000</v>
      </c>
      <c r="G59" s="73"/>
      <c r="H59" s="25">
        <v>120</v>
      </c>
      <c r="I59" s="56"/>
      <c r="J59" s="56"/>
      <c r="K59" s="56"/>
      <c r="L59" s="56"/>
      <c r="M59" s="56"/>
      <c r="N59" s="56"/>
      <c r="O59" s="56"/>
      <c r="P59" s="56"/>
      <c r="Q59" s="29">
        <f t="shared" si="6"/>
        <v>0</v>
      </c>
      <c r="R59" s="1">
        <f t="shared" si="7"/>
        <v>0</v>
      </c>
      <c r="S59" s="3">
        <v>0.21</v>
      </c>
      <c r="T59" s="2">
        <f t="shared" si="8"/>
        <v>0</v>
      </c>
      <c r="U59" s="18">
        <f t="shared" si="9"/>
        <v>0</v>
      </c>
      <c r="V59" s="30"/>
      <c r="W59" s="54"/>
      <c r="X59" s="54"/>
      <c r="Y59" s="54"/>
      <c r="Z59" s="54"/>
      <c r="AA59" s="54"/>
    </row>
    <row r="60" spans="1:27" ht="16.399999999999999" customHeight="1">
      <c r="A60" s="34">
        <v>14</v>
      </c>
      <c r="B60" s="32" t="s">
        <v>59</v>
      </c>
      <c r="C60" s="50">
        <v>10</v>
      </c>
      <c r="D60" s="17"/>
      <c r="E60" s="17"/>
      <c r="F60" s="72">
        <v>20000</v>
      </c>
      <c r="G60" s="73"/>
      <c r="H60" s="25">
        <v>80</v>
      </c>
      <c r="I60" s="56"/>
      <c r="J60" s="56"/>
      <c r="K60" s="56"/>
      <c r="L60" s="56"/>
      <c r="M60" s="56"/>
      <c r="N60" s="56"/>
      <c r="O60" s="56"/>
      <c r="P60" s="56"/>
      <c r="Q60" s="29">
        <f t="shared" si="6"/>
        <v>0</v>
      </c>
      <c r="R60" s="1">
        <f t="shared" si="7"/>
        <v>0</v>
      </c>
      <c r="S60" s="3">
        <v>0.21</v>
      </c>
      <c r="T60" s="2">
        <f t="shared" si="8"/>
        <v>0</v>
      </c>
      <c r="U60" s="18">
        <f t="shared" si="9"/>
        <v>0</v>
      </c>
      <c r="V60" s="31"/>
      <c r="W60" s="54"/>
      <c r="X60" s="54"/>
      <c r="Y60" s="54"/>
      <c r="Z60" s="54"/>
      <c r="AA60" s="54"/>
    </row>
    <row r="61" spans="1:27" s="19" customFormat="1" ht="28">
      <c r="A61" s="34">
        <v>15</v>
      </c>
      <c r="B61" s="32" t="s">
        <v>60</v>
      </c>
      <c r="C61" s="50">
        <v>15</v>
      </c>
      <c r="D61" s="17" t="s">
        <v>103</v>
      </c>
      <c r="E61" s="17">
        <v>6.06</v>
      </c>
      <c r="F61" s="72">
        <v>30000</v>
      </c>
      <c r="G61" s="73"/>
      <c r="H61" s="25">
        <v>120</v>
      </c>
      <c r="I61" s="56">
        <v>18</v>
      </c>
      <c r="J61" s="56">
        <v>5</v>
      </c>
      <c r="K61" s="56">
        <v>18</v>
      </c>
      <c r="L61" s="56">
        <v>17</v>
      </c>
      <c r="M61" s="56">
        <v>18</v>
      </c>
      <c r="N61" s="56">
        <v>18</v>
      </c>
      <c r="O61" s="56">
        <v>18</v>
      </c>
      <c r="P61" s="56">
        <v>15</v>
      </c>
      <c r="Q61" s="29">
        <f t="shared" si="6"/>
        <v>127</v>
      </c>
      <c r="R61" s="1">
        <f t="shared" si="7"/>
        <v>15240</v>
      </c>
      <c r="S61" s="3">
        <v>0.21</v>
      </c>
      <c r="T61" s="2">
        <f t="shared" si="8"/>
        <v>3200.4</v>
      </c>
      <c r="U61" s="18">
        <f t="shared" si="9"/>
        <v>18440.400000000001</v>
      </c>
      <c r="V61" s="31">
        <v>0.01</v>
      </c>
      <c r="W61" s="54">
        <v>4</v>
      </c>
      <c r="X61" s="54">
        <v>7</v>
      </c>
      <c r="Y61" s="54">
        <v>7</v>
      </c>
      <c r="Z61" s="54">
        <v>7</v>
      </c>
      <c r="AA61" s="54">
        <v>2</v>
      </c>
    </row>
    <row r="62" spans="1:27" s="19" customFormat="1" ht="29.25" customHeight="1">
      <c r="A62" s="34">
        <v>16</v>
      </c>
      <c r="B62" s="32" t="s">
        <v>61</v>
      </c>
      <c r="C62" s="50">
        <v>20</v>
      </c>
      <c r="D62" s="17" t="s">
        <v>106</v>
      </c>
      <c r="E62" s="17">
        <v>15.7</v>
      </c>
      <c r="F62" s="71">
        <v>35000</v>
      </c>
      <c r="G62" s="71"/>
      <c r="H62" s="25">
        <v>140</v>
      </c>
      <c r="I62" s="56">
        <v>18</v>
      </c>
      <c r="J62" s="56">
        <v>5</v>
      </c>
      <c r="K62" s="56">
        <v>18</v>
      </c>
      <c r="L62" s="56">
        <v>17</v>
      </c>
      <c r="M62" s="56">
        <v>18</v>
      </c>
      <c r="N62" s="56">
        <v>18</v>
      </c>
      <c r="O62" s="56">
        <v>18</v>
      </c>
      <c r="P62" s="56">
        <v>15</v>
      </c>
      <c r="Q62" s="29">
        <f t="shared" si="6"/>
        <v>127</v>
      </c>
      <c r="R62" s="1">
        <f t="shared" si="7"/>
        <v>17780</v>
      </c>
      <c r="S62" s="3">
        <v>0.21</v>
      </c>
      <c r="T62" s="2">
        <f t="shared" si="8"/>
        <v>3733.7999999999997</v>
      </c>
      <c r="U62" s="18">
        <f t="shared" si="9"/>
        <v>21513.8</v>
      </c>
      <c r="V62" s="31">
        <v>0.01</v>
      </c>
      <c r="W62" s="54">
        <v>4</v>
      </c>
      <c r="X62" s="54">
        <v>7</v>
      </c>
      <c r="Y62" s="54">
        <v>7</v>
      </c>
      <c r="Z62" s="54">
        <v>7</v>
      </c>
      <c r="AA62" s="54">
        <v>2</v>
      </c>
    </row>
    <row r="63" spans="1:27" ht="28">
      <c r="A63" s="34">
        <v>17</v>
      </c>
      <c r="B63" s="32" t="s">
        <v>62</v>
      </c>
      <c r="C63" s="50">
        <v>25</v>
      </c>
      <c r="D63" s="17" t="s">
        <v>109</v>
      </c>
      <c r="E63" s="17">
        <v>24.26</v>
      </c>
      <c r="F63" s="72">
        <v>25000</v>
      </c>
      <c r="G63" s="73"/>
      <c r="H63" s="25">
        <v>100</v>
      </c>
      <c r="I63" s="56">
        <v>5</v>
      </c>
      <c r="J63" s="56">
        <v>1</v>
      </c>
      <c r="K63" s="56">
        <v>25</v>
      </c>
      <c r="L63" s="56">
        <v>15</v>
      </c>
      <c r="M63" s="56">
        <v>20</v>
      </c>
      <c r="N63" s="56">
        <v>25</v>
      </c>
      <c r="O63" s="56">
        <v>20</v>
      </c>
      <c r="P63" s="56">
        <v>15</v>
      </c>
      <c r="Q63" s="29">
        <f t="shared" si="6"/>
        <v>126</v>
      </c>
      <c r="R63" s="1">
        <f t="shared" si="7"/>
        <v>12600</v>
      </c>
      <c r="S63" s="3">
        <v>0.21</v>
      </c>
      <c r="T63" s="2">
        <f t="shared" si="8"/>
        <v>2646</v>
      </c>
      <c r="U63" s="18">
        <f t="shared" si="9"/>
        <v>15246</v>
      </c>
      <c r="V63" s="31">
        <v>0.01</v>
      </c>
      <c r="W63" s="54">
        <v>4</v>
      </c>
      <c r="X63" s="54">
        <v>7</v>
      </c>
      <c r="Y63" s="54">
        <v>7</v>
      </c>
      <c r="Z63" s="54">
        <v>7</v>
      </c>
      <c r="AA63" s="54">
        <v>2</v>
      </c>
    </row>
    <row r="64" spans="1:27" ht="28">
      <c r="A64" s="34">
        <v>18</v>
      </c>
      <c r="B64" s="32" t="s">
        <v>81</v>
      </c>
      <c r="C64" s="50">
        <v>10</v>
      </c>
      <c r="D64" s="17" t="s">
        <v>111</v>
      </c>
      <c r="E64" s="17">
        <v>1.63</v>
      </c>
      <c r="F64" s="72">
        <v>20000</v>
      </c>
      <c r="G64" s="73"/>
      <c r="H64" s="25">
        <v>80</v>
      </c>
      <c r="I64" s="56">
        <v>24</v>
      </c>
      <c r="J64" s="56">
        <v>5</v>
      </c>
      <c r="K64" s="56">
        <v>24</v>
      </c>
      <c r="L64" s="56">
        <v>24</v>
      </c>
      <c r="M64" s="56">
        <v>24</v>
      </c>
      <c r="N64" s="56">
        <v>24</v>
      </c>
      <c r="O64" s="56">
        <v>24</v>
      </c>
      <c r="P64" s="56">
        <v>15</v>
      </c>
      <c r="Q64" s="29">
        <f t="shared" si="6"/>
        <v>164</v>
      </c>
      <c r="R64" s="1">
        <f t="shared" si="7"/>
        <v>13120</v>
      </c>
      <c r="S64" s="3">
        <v>0.21</v>
      </c>
      <c r="T64" s="2">
        <f t="shared" si="8"/>
        <v>2755.2</v>
      </c>
      <c r="U64" s="18">
        <f t="shared" si="9"/>
        <v>15875.2</v>
      </c>
      <c r="V64" s="31">
        <v>0.01</v>
      </c>
      <c r="W64" s="54">
        <v>4</v>
      </c>
      <c r="X64" s="54">
        <v>7</v>
      </c>
      <c r="Y64" s="54">
        <v>7</v>
      </c>
      <c r="Z64" s="54">
        <v>7</v>
      </c>
      <c r="AA64" s="54">
        <v>2</v>
      </c>
    </row>
    <row r="65" spans="1:27" ht="28">
      <c r="A65" s="34">
        <v>19</v>
      </c>
      <c r="B65" s="32" t="s">
        <v>82</v>
      </c>
      <c r="C65" s="50">
        <v>10</v>
      </c>
      <c r="D65" s="17" t="s">
        <v>113</v>
      </c>
      <c r="E65" s="17">
        <v>2.42</v>
      </c>
      <c r="F65" s="123">
        <v>20000</v>
      </c>
      <c r="G65" s="124"/>
      <c r="H65" s="25">
        <v>80</v>
      </c>
      <c r="I65" s="56">
        <v>23.53</v>
      </c>
      <c r="J65" s="56">
        <v>23.53</v>
      </c>
      <c r="K65" s="56">
        <v>23.53</v>
      </c>
      <c r="L65" s="56">
        <v>23.53</v>
      </c>
      <c r="M65" s="56">
        <v>23.53</v>
      </c>
      <c r="N65" s="56">
        <v>23.53</v>
      </c>
      <c r="O65" s="56">
        <v>23.53</v>
      </c>
      <c r="P65" s="56">
        <v>23.53</v>
      </c>
      <c r="Q65" s="29">
        <f t="shared" si="6"/>
        <v>188.24</v>
      </c>
      <c r="R65" s="1">
        <f t="shared" si="7"/>
        <v>15059.2</v>
      </c>
      <c r="S65" s="3">
        <v>0.21</v>
      </c>
      <c r="T65" s="2">
        <f t="shared" si="8"/>
        <v>3162.4320000000002</v>
      </c>
      <c r="U65" s="18">
        <f t="shared" si="9"/>
        <v>18221.632000000001</v>
      </c>
      <c r="V65" s="31">
        <v>0.01</v>
      </c>
      <c r="W65" s="54">
        <v>4</v>
      </c>
      <c r="X65" s="54">
        <v>7</v>
      </c>
      <c r="Y65" s="54">
        <v>7</v>
      </c>
      <c r="Z65" s="54">
        <v>7</v>
      </c>
      <c r="AA65" s="54">
        <v>2</v>
      </c>
    </row>
    <row r="66" spans="1:27" ht="30" customHeight="1">
      <c r="A66" s="34">
        <v>20</v>
      </c>
      <c r="B66" s="32" t="s">
        <v>83</v>
      </c>
      <c r="C66" s="50">
        <v>10</v>
      </c>
      <c r="D66" s="17" t="s">
        <v>115</v>
      </c>
      <c r="E66" s="17">
        <v>2.77</v>
      </c>
      <c r="F66" s="72">
        <v>20000</v>
      </c>
      <c r="G66" s="73"/>
      <c r="H66" s="25">
        <v>80</v>
      </c>
      <c r="I66" s="56">
        <v>25</v>
      </c>
      <c r="J66" s="56">
        <v>10</v>
      </c>
      <c r="K66" s="56">
        <v>30</v>
      </c>
      <c r="L66" s="56">
        <v>25</v>
      </c>
      <c r="M66" s="56">
        <v>25</v>
      </c>
      <c r="N66" s="56">
        <v>30</v>
      </c>
      <c r="O66" s="56">
        <v>25</v>
      </c>
      <c r="P66" s="56">
        <v>25</v>
      </c>
      <c r="Q66" s="29">
        <f t="shared" si="6"/>
        <v>195</v>
      </c>
      <c r="R66" s="1">
        <f t="shared" si="7"/>
        <v>15600</v>
      </c>
      <c r="S66" s="3">
        <v>0.21</v>
      </c>
      <c r="T66" s="2">
        <f t="shared" si="8"/>
        <v>3276</v>
      </c>
      <c r="U66" s="18">
        <f t="shared" si="9"/>
        <v>18876</v>
      </c>
      <c r="V66" s="31">
        <v>0.01</v>
      </c>
      <c r="W66" s="54">
        <v>4</v>
      </c>
      <c r="X66" s="54">
        <v>7</v>
      </c>
      <c r="Y66" s="54">
        <v>7</v>
      </c>
      <c r="Z66" s="54">
        <v>7</v>
      </c>
      <c r="AA66" s="54">
        <v>2</v>
      </c>
    </row>
    <row r="67" spans="1:27" ht="30" customHeight="1">
      <c r="A67" s="34">
        <v>21</v>
      </c>
      <c r="B67" s="32" t="s">
        <v>63</v>
      </c>
      <c r="C67" s="50">
        <v>10</v>
      </c>
      <c r="D67" s="17" t="s">
        <v>117</v>
      </c>
      <c r="E67" s="17">
        <v>3.81</v>
      </c>
      <c r="F67" s="72">
        <v>20000</v>
      </c>
      <c r="G67" s="73"/>
      <c r="H67" s="25">
        <v>80</v>
      </c>
      <c r="I67" s="56">
        <v>20</v>
      </c>
      <c r="J67" s="56">
        <v>5</v>
      </c>
      <c r="K67" s="56">
        <v>20</v>
      </c>
      <c r="L67" s="56">
        <v>20</v>
      </c>
      <c r="M67" s="56">
        <v>20</v>
      </c>
      <c r="N67" s="56">
        <v>20</v>
      </c>
      <c r="O67" s="56">
        <v>20</v>
      </c>
      <c r="P67" s="56">
        <v>17</v>
      </c>
      <c r="Q67" s="29">
        <f t="shared" si="6"/>
        <v>142</v>
      </c>
      <c r="R67" s="1">
        <f t="shared" si="7"/>
        <v>11360</v>
      </c>
      <c r="S67" s="3">
        <v>0.21</v>
      </c>
      <c r="T67" s="2">
        <f t="shared" si="8"/>
        <v>2385.6</v>
      </c>
      <c r="U67" s="18">
        <f t="shared" si="9"/>
        <v>13745.6</v>
      </c>
      <c r="V67" s="31">
        <v>0.01</v>
      </c>
      <c r="W67" s="54">
        <v>4</v>
      </c>
      <c r="X67" s="54">
        <v>7</v>
      </c>
      <c r="Y67" s="54">
        <v>7</v>
      </c>
      <c r="Z67" s="54">
        <v>7</v>
      </c>
      <c r="AA67" s="54">
        <v>2</v>
      </c>
    </row>
    <row r="68" spans="1:27" ht="28">
      <c r="A68" s="34">
        <v>22</v>
      </c>
      <c r="B68" s="32" t="s">
        <v>64</v>
      </c>
      <c r="C68" s="50">
        <v>10</v>
      </c>
      <c r="D68" s="17" t="s">
        <v>119</v>
      </c>
      <c r="E68" s="17">
        <v>3.77</v>
      </c>
      <c r="F68" s="71">
        <v>20000</v>
      </c>
      <c r="G68" s="71"/>
      <c r="H68" s="25">
        <v>80</v>
      </c>
      <c r="I68" s="56">
        <v>12.4</v>
      </c>
      <c r="J68" s="56">
        <v>12.4</v>
      </c>
      <c r="K68" s="56">
        <v>25</v>
      </c>
      <c r="L68" s="56">
        <v>25</v>
      </c>
      <c r="M68" s="56">
        <v>28</v>
      </c>
      <c r="N68" s="56">
        <v>28</v>
      </c>
      <c r="O68" s="56">
        <v>30</v>
      </c>
      <c r="P68" s="56">
        <v>25</v>
      </c>
      <c r="Q68" s="29">
        <f t="shared" si="6"/>
        <v>185.8</v>
      </c>
      <c r="R68" s="1">
        <f t="shared" si="7"/>
        <v>14864</v>
      </c>
      <c r="S68" s="3">
        <v>0.21</v>
      </c>
      <c r="T68" s="2">
        <f t="shared" si="8"/>
        <v>3121.44</v>
      </c>
      <c r="U68" s="18">
        <f t="shared" si="9"/>
        <v>17985.439999999999</v>
      </c>
      <c r="V68" s="31">
        <v>0.01</v>
      </c>
      <c r="W68" s="54">
        <v>4</v>
      </c>
      <c r="X68" s="54">
        <v>7</v>
      </c>
      <c r="Y68" s="54">
        <v>7</v>
      </c>
      <c r="Z68" s="54">
        <v>7</v>
      </c>
      <c r="AA68" s="54">
        <v>2</v>
      </c>
    </row>
    <row r="69" spans="1:27">
      <c r="A69" s="66" t="s">
        <v>65</v>
      </c>
      <c r="B69" s="67"/>
      <c r="C69" s="67"/>
      <c r="D69" s="67"/>
      <c r="E69" s="68"/>
      <c r="F69" s="19"/>
      <c r="G69" s="43"/>
      <c r="H69" s="36"/>
      <c r="I69" s="37"/>
      <c r="J69" s="37"/>
      <c r="K69" s="37"/>
      <c r="L69" s="37"/>
      <c r="M69" s="37"/>
      <c r="N69" s="37"/>
      <c r="O69" s="37"/>
      <c r="P69" s="37"/>
      <c r="Q69" s="35"/>
      <c r="R69" s="38"/>
      <c r="S69" s="39"/>
      <c r="T69" s="40"/>
      <c r="U69" s="41"/>
      <c r="V69" s="42"/>
    </row>
    <row r="70" spans="1:27" ht="28">
      <c r="A70" s="44" t="s">
        <v>66</v>
      </c>
      <c r="B70" s="44" t="s">
        <v>67</v>
      </c>
      <c r="C70" s="44" t="s">
        <v>68</v>
      </c>
      <c r="D70" s="44" t="s">
        <v>69</v>
      </c>
      <c r="E70" s="44" t="s">
        <v>70</v>
      </c>
      <c r="F70" s="5"/>
      <c r="G70" s="21"/>
      <c r="H70" s="36"/>
      <c r="I70" s="37"/>
      <c r="J70" s="37"/>
      <c r="K70" s="37"/>
      <c r="L70" s="37"/>
      <c r="M70" s="37"/>
      <c r="N70" s="37"/>
      <c r="O70" s="37"/>
      <c r="P70" s="37"/>
      <c r="Q70" s="35"/>
      <c r="R70" s="38"/>
      <c r="S70" s="39"/>
      <c r="T70" s="40"/>
      <c r="U70" s="41"/>
      <c r="V70" s="42"/>
    </row>
    <row r="71" spans="1:27" ht="409.5" customHeight="1">
      <c r="A71" s="45" t="s">
        <v>71</v>
      </c>
      <c r="B71" s="45" t="s">
        <v>72</v>
      </c>
      <c r="C71" s="46" t="s">
        <v>73</v>
      </c>
      <c r="D71" s="47" t="s">
        <v>74</v>
      </c>
      <c r="E71" s="48" t="s">
        <v>97</v>
      </c>
      <c r="F71" s="43"/>
      <c r="G71" s="43"/>
      <c r="H71" s="36"/>
      <c r="I71" s="37"/>
      <c r="J71" s="37"/>
      <c r="K71" s="37"/>
      <c r="L71" s="37"/>
      <c r="M71" s="37"/>
      <c r="N71" s="37"/>
      <c r="O71" s="37"/>
      <c r="P71" s="37"/>
      <c r="Q71" s="35"/>
      <c r="R71" s="38"/>
      <c r="S71" s="39"/>
      <c r="T71" s="40"/>
      <c r="U71" s="41"/>
      <c r="V71" s="42"/>
    </row>
    <row r="72" spans="1:27" ht="14.25" customHeight="1">
      <c r="A72" s="69" t="s">
        <v>75</v>
      </c>
      <c r="B72" s="69"/>
      <c r="C72" s="69"/>
      <c r="D72" s="69"/>
      <c r="E72" s="69"/>
      <c r="F72" s="69"/>
      <c r="G72" s="69"/>
      <c r="H72" s="36"/>
      <c r="I72" s="37"/>
      <c r="J72" s="37"/>
      <c r="K72" s="37"/>
      <c r="L72" s="37"/>
      <c r="M72" s="37"/>
      <c r="N72" s="37"/>
      <c r="O72" s="37"/>
      <c r="P72" s="37"/>
      <c r="Q72" s="35"/>
      <c r="R72" s="38"/>
      <c r="S72" s="39"/>
      <c r="T72" s="40"/>
      <c r="U72" s="41"/>
      <c r="V72" s="42"/>
    </row>
    <row r="73" spans="1:27" s="28" customFormat="1" ht="24.65" customHeight="1">
      <c r="A73" s="21"/>
      <c r="B73" s="21"/>
      <c r="C73" s="21"/>
      <c r="D73" s="21"/>
      <c r="E73" s="21"/>
      <c r="F73" s="21"/>
      <c r="G73" s="21"/>
    </row>
    <row r="74" spans="1:27">
      <c r="A74" s="70" t="s">
        <v>76</v>
      </c>
      <c r="B74" s="70"/>
      <c r="C74" s="70"/>
      <c r="D74" s="70"/>
      <c r="E74" s="70"/>
      <c r="F74" s="70"/>
      <c r="G74" s="70"/>
    </row>
    <row r="76" spans="1:27" ht="70">
      <c r="A76" s="44" t="s">
        <v>66</v>
      </c>
      <c r="B76" s="44" t="s">
        <v>77</v>
      </c>
      <c r="C76" s="44" t="s">
        <v>78</v>
      </c>
      <c r="D76" s="44" t="s">
        <v>79</v>
      </c>
    </row>
    <row r="77" spans="1:27">
      <c r="A77" s="49" t="s">
        <v>71</v>
      </c>
      <c r="B77" s="49" t="s">
        <v>131</v>
      </c>
      <c r="C77" s="49" t="s">
        <v>132</v>
      </c>
      <c r="D77" s="49"/>
    </row>
    <row r="78" spans="1:27">
      <c r="A78" s="49" t="s">
        <v>80</v>
      </c>
      <c r="B78" s="49" t="s">
        <v>133</v>
      </c>
      <c r="C78" s="49" t="s">
        <v>132</v>
      </c>
      <c r="D78" s="49"/>
    </row>
    <row r="79" spans="1:27" ht="28">
      <c r="A79" s="59" t="s">
        <v>99</v>
      </c>
      <c r="B79" s="59" t="s">
        <v>134</v>
      </c>
      <c r="C79" s="59" t="s">
        <v>135</v>
      </c>
      <c r="D79" s="58" t="s">
        <v>136</v>
      </c>
    </row>
    <row r="80" spans="1:27">
      <c r="A80" s="49" t="s">
        <v>100</v>
      </c>
      <c r="B80" s="49" t="s">
        <v>137</v>
      </c>
      <c r="C80" s="49" t="s">
        <v>132</v>
      </c>
      <c r="D80" s="49"/>
    </row>
    <row r="81" spans="1:5">
      <c r="A81" s="49" t="s">
        <v>101</v>
      </c>
      <c r="B81" s="49" t="s">
        <v>138</v>
      </c>
      <c r="C81" s="49" t="s">
        <v>132</v>
      </c>
      <c r="D81" s="49"/>
    </row>
    <row r="82" spans="1:5">
      <c r="A82" s="49" t="s">
        <v>102</v>
      </c>
      <c r="B82" s="49" t="s">
        <v>139</v>
      </c>
      <c r="C82" s="49" t="s">
        <v>132</v>
      </c>
      <c r="D82" s="49"/>
    </row>
    <row r="83" spans="1:5">
      <c r="A83" s="49" t="s">
        <v>120</v>
      </c>
      <c r="B83" s="49" t="s">
        <v>162</v>
      </c>
      <c r="C83" s="49" t="s">
        <v>132</v>
      </c>
      <c r="D83" s="49"/>
    </row>
    <row r="84" spans="1:5">
      <c r="A84" s="49" t="s">
        <v>121</v>
      </c>
      <c r="B84" s="49" t="s">
        <v>140</v>
      </c>
      <c r="C84" s="49" t="s">
        <v>132</v>
      </c>
      <c r="D84" s="49"/>
    </row>
    <row r="85" spans="1:5">
      <c r="A85" s="49" t="s">
        <v>122</v>
      </c>
      <c r="B85" s="49" t="s">
        <v>141</v>
      </c>
      <c r="C85" s="49" t="s">
        <v>132</v>
      </c>
      <c r="D85" s="49"/>
    </row>
    <row r="86" spans="1:5">
      <c r="A86" s="49" t="s">
        <v>124</v>
      </c>
      <c r="B86" s="49" t="s">
        <v>142</v>
      </c>
      <c r="C86" s="49" t="s">
        <v>132</v>
      </c>
      <c r="D86" s="49"/>
    </row>
    <row r="87" spans="1:5">
      <c r="A87" s="49" t="s">
        <v>163</v>
      </c>
      <c r="B87" s="21" t="s">
        <v>161</v>
      </c>
      <c r="C87" s="49" t="s">
        <v>132</v>
      </c>
      <c r="D87" s="49"/>
    </row>
    <row r="88" spans="1:5">
      <c r="A88" s="49" t="s">
        <v>164</v>
      </c>
      <c r="B88" s="49" t="s">
        <v>143</v>
      </c>
      <c r="C88" s="49" t="s">
        <v>132</v>
      </c>
      <c r="D88" s="49"/>
    </row>
    <row r="89" spans="1:5">
      <c r="A89" s="49" t="s">
        <v>165</v>
      </c>
      <c r="B89" s="49" t="s">
        <v>145</v>
      </c>
      <c r="C89" s="49" t="s">
        <v>132</v>
      </c>
      <c r="D89" s="49"/>
    </row>
    <row r="90" spans="1:5">
      <c r="A90" s="49" t="s">
        <v>166</v>
      </c>
      <c r="B90" s="49" t="s">
        <v>146</v>
      </c>
      <c r="C90" s="60" t="s">
        <v>132</v>
      </c>
      <c r="D90" s="49"/>
    </row>
    <row r="91" spans="1:5" ht="28">
      <c r="A91" s="59" t="s">
        <v>167</v>
      </c>
      <c r="B91" s="58" t="s">
        <v>149</v>
      </c>
      <c r="C91" s="59" t="s">
        <v>132</v>
      </c>
      <c r="D91" s="49"/>
    </row>
    <row r="92" spans="1:5">
      <c r="A92" s="49" t="s">
        <v>168</v>
      </c>
      <c r="B92" s="49" t="s">
        <v>151</v>
      </c>
      <c r="C92" s="49" t="s">
        <v>132</v>
      </c>
      <c r="D92" s="63"/>
      <c r="E92" s="64"/>
    </row>
    <row r="93" spans="1:5">
      <c r="A93" s="49" t="s">
        <v>169</v>
      </c>
      <c r="B93" s="49" t="s">
        <v>160</v>
      </c>
      <c r="C93" s="49" t="s">
        <v>132</v>
      </c>
      <c r="D93" s="49"/>
    </row>
    <row r="94" spans="1:5">
      <c r="A94" s="49" t="s">
        <v>170</v>
      </c>
      <c r="B94" s="49" t="s">
        <v>152</v>
      </c>
      <c r="C94" s="49" t="s">
        <v>132</v>
      </c>
      <c r="D94" s="49"/>
    </row>
    <row r="95" spans="1:5">
      <c r="A95" s="49" t="s">
        <v>171</v>
      </c>
      <c r="B95" s="49" t="s">
        <v>154</v>
      </c>
      <c r="C95" s="49" t="s">
        <v>132</v>
      </c>
      <c r="D95" s="49"/>
    </row>
    <row r="96" spans="1:5">
      <c r="A96" s="49" t="s">
        <v>172</v>
      </c>
      <c r="B96" s="49" t="s">
        <v>155</v>
      </c>
      <c r="C96" s="49" t="s">
        <v>132</v>
      </c>
      <c r="D96" s="49"/>
    </row>
    <row r="97" spans="1:7">
      <c r="A97" s="49" t="s">
        <v>173</v>
      </c>
      <c r="B97" s="49" t="s">
        <v>157</v>
      </c>
      <c r="C97" s="49" t="s">
        <v>132</v>
      </c>
      <c r="D97" s="49"/>
    </row>
    <row r="98" spans="1:7">
      <c r="A98" s="49" t="s">
        <v>174</v>
      </c>
      <c r="B98" s="49" t="s">
        <v>158</v>
      </c>
      <c r="C98" s="49" t="s">
        <v>132</v>
      </c>
      <c r="D98" s="49"/>
    </row>
    <row r="99" spans="1:7">
      <c r="A99" s="49" t="s">
        <v>175</v>
      </c>
      <c r="B99" s="49" t="s">
        <v>144</v>
      </c>
      <c r="C99" s="49" t="s">
        <v>132</v>
      </c>
      <c r="D99" s="49"/>
    </row>
    <row r="100" spans="1:7">
      <c r="A100" s="49" t="s">
        <v>176</v>
      </c>
      <c r="B100" s="49" t="s">
        <v>147</v>
      </c>
      <c r="C100" s="49" t="s">
        <v>132</v>
      </c>
      <c r="D100" s="49"/>
    </row>
    <row r="101" spans="1:7" ht="28">
      <c r="A101" s="60" t="s">
        <v>177</v>
      </c>
      <c r="B101" s="62" t="s">
        <v>156</v>
      </c>
      <c r="C101" s="59" t="s">
        <v>135</v>
      </c>
      <c r="D101" s="58" t="s">
        <v>136</v>
      </c>
    </row>
    <row r="102" spans="1:7" ht="28">
      <c r="A102" s="60" t="s">
        <v>178</v>
      </c>
      <c r="B102" s="62" t="s">
        <v>148</v>
      </c>
      <c r="C102" s="59" t="s">
        <v>135</v>
      </c>
      <c r="D102" s="57" t="s">
        <v>136</v>
      </c>
    </row>
    <row r="103" spans="1:7">
      <c r="A103" s="49" t="s">
        <v>179</v>
      </c>
      <c r="B103" s="62" t="s">
        <v>150</v>
      </c>
      <c r="C103" s="49" t="s">
        <v>135</v>
      </c>
      <c r="D103" s="49" t="s">
        <v>159</v>
      </c>
    </row>
    <row r="104" spans="1:7">
      <c r="A104" s="49" t="s">
        <v>180</v>
      </c>
      <c r="B104" s="61" t="s">
        <v>153</v>
      </c>
      <c r="C104" s="49" t="s">
        <v>132</v>
      </c>
      <c r="D104" s="49"/>
    </row>
    <row r="105" spans="1:7" ht="90" customHeight="1">
      <c r="A105" s="122" t="s">
        <v>44</v>
      </c>
      <c r="B105" s="122"/>
      <c r="C105" s="122"/>
      <c r="D105" s="122"/>
      <c r="E105" s="65"/>
      <c r="F105" s="65"/>
      <c r="G105" s="65"/>
    </row>
    <row r="106" spans="1:7">
      <c r="B106" s="65"/>
    </row>
  </sheetData>
  <autoFilter ref="A45:V72" xr:uid="{00000000-0001-0000-0000-000000000000}">
    <filterColumn colId="5" showButton="0"/>
    <filterColumn colId="8" showButton="0"/>
    <filterColumn colId="9" showButton="0"/>
    <filterColumn colId="10" showButton="0"/>
    <filterColumn colId="11" showButton="0"/>
    <filterColumn colId="12" showButton="0"/>
    <filterColumn colId="13" showButton="0"/>
    <filterColumn colId="14" showButton="0"/>
  </autoFilter>
  <mergeCells count="97">
    <mergeCell ref="A105:D105"/>
    <mergeCell ref="C36:D36"/>
    <mergeCell ref="C37:D37"/>
    <mergeCell ref="C38:D38"/>
    <mergeCell ref="E36:G36"/>
    <mergeCell ref="E37:G37"/>
    <mergeCell ref="E38:G38"/>
    <mergeCell ref="F60:G60"/>
    <mergeCell ref="F67:G67"/>
    <mergeCell ref="F68:G68"/>
    <mergeCell ref="F61:G61"/>
    <mergeCell ref="F62:G62"/>
    <mergeCell ref="F63:G63"/>
    <mergeCell ref="F64:G64"/>
    <mergeCell ref="F66:G66"/>
    <mergeCell ref="F65:G65"/>
    <mergeCell ref="Q45:Q46"/>
    <mergeCell ref="F52:G52"/>
    <mergeCell ref="F48:G48"/>
    <mergeCell ref="F49:G49"/>
    <mergeCell ref="F56:G56"/>
    <mergeCell ref="I45:P45"/>
    <mergeCell ref="F50:G50"/>
    <mergeCell ref="F47:G47"/>
    <mergeCell ref="F53:G53"/>
    <mergeCell ref="F54:G54"/>
    <mergeCell ref="F55:G55"/>
    <mergeCell ref="A2:K2"/>
    <mergeCell ref="A3:F3"/>
    <mergeCell ref="A14:B14"/>
    <mergeCell ref="A12:B12"/>
    <mergeCell ref="A13:B13"/>
    <mergeCell ref="A5:G5"/>
    <mergeCell ref="C13:G13"/>
    <mergeCell ref="C14:G14"/>
    <mergeCell ref="A6:G6"/>
    <mergeCell ref="A7:G7"/>
    <mergeCell ref="A8:G8"/>
    <mergeCell ref="A11:G11"/>
    <mergeCell ref="A9:G9"/>
    <mergeCell ref="A10:G10"/>
    <mergeCell ref="C12:G12"/>
    <mergeCell ref="C15:G15"/>
    <mergeCell ref="C16:G16"/>
    <mergeCell ref="H45:H46"/>
    <mergeCell ref="F45:G46"/>
    <mergeCell ref="A40:G40"/>
    <mergeCell ref="A45:A46"/>
    <mergeCell ref="C45:C46"/>
    <mergeCell ref="E45:E46"/>
    <mergeCell ref="A22:B22"/>
    <mergeCell ref="C22:G22"/>
    <mergeCell ref="A26:G26"/>
    <mergeCell ref="A15:B15"/>
    <mergeCell ref="A16:B16"/>
    <mergeCell ref="A17:B17"/>
    <mergeCell ref="A18:B18"/>
    <mergeCell ref="A20:B20"/>
    <mergeCell ref="V45:V46"/>
    <mergeCell ref="U45:U46"/>
    <mergeCell ref="R45:R46"/>
    <mergeCell ref="S45:S46"/>
    <mergeCell ref="T45:T46"/>
    <mergeCell ref="A19:B19"/>
    <mergeCell ref="C17:G17"/>
    <mergeCell ref="A24:D24"/>
    <mergeCell ref="C18:G18"/>
    <mergeCell ref="C19:G19"/>
    <mergeCell ref="C20:G20"/>
    <mergeCell ref="C21:G21"/>
    <mergeCell ref="A21:B21"/>
    <mergeCell ref="C29:D29"/>
    <mergeCell ref="E29:G29"/>
    <mergeCell ref="E30:G30"/>
    <mergeCell ref="C30:D30"/>
    <mergeCell ref="C39:D39"/>
    <mergeCell ref="E39:G39"/>
    <mergeCell ref="C31:D31"/>
    <mergeCell ref="C32:D32"/>
    <mergeCell ref="C33:D33"/>
    <mergeCell ref="C34:D34"/>
    <mergeCell ref="C35:D35"/>
    <mergeCell ref="E31:G31"/>
    <mergeCell ref="E32:G32"/>
    <mergeCell ref="E33:G33"/>
    <mergeCell ref="E34:G34"/>
    <mergeCell ref="E35:G35"/>
    <mergeCell ref="A69:E69"/>
    <mergeCell ref="A72:G72"/>
    <mergeCell ref="A74:G74"/>
    <mergeCell ref="A42:G42"/>
    <mergeCell ref="F57:G57"/>
    <mergeCell ref="F58:G58"/>
    <mergeCell ref="F59:G59"/>
    <mergeCell ref="B45:B46"/>
    <mergeCell ref="F51:G51"/>
    <mergeCell ref="D45:D46"/>
  </mergeCells>
  <pageMargins left="0.23622047244094491" right="0.23622047244094491" top="0.74803149606299213" bottom="0.7480314960629921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Sheet1</vt:lpstr>
      <vt:lpstr>Sheet1!OLE_LINK1</vt:lpstr>
      <vt:lpstr>Sheet1!OLE_LINK5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2024-08-26T06:04:30Z</dcterms:modified>
</cp:coreProperties>
</file>