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filterPrivacy="1"/>
  <xr:revisionPtr revIDLastSave="0" documentId="8_{48149E20-CDB1-424E-82E0-D5DE3E194FB7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Seepex BN 130-6L " sheetId="7" r:id="rId1"/>
    <sheet name="Seepex BTE 70-24" sheetId="8" r:id="rId2"/>
    <sheet name="Seepex BN 110" sheetId="9" r:id="rId3"/>
    <sheet name="Seepex BN 26-12" sheetId="10" r:id="rId4"/>
    <sheet name="Netzsch NM090" sheetId="11" r:id="rId5"/>
    <sheet name="Netzsch NM076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1" l="1"/>
  <c r="F20" i="11" l="1"/>
  <c r="F21" i="11" s="1"/>
  <c r="F19" i="12"/>
  <c r="F21" i="10"/>
  <c r="F21" i="9"/>
  <c r="F21" i="8"/>
  <c r="E19" i="7"/>
  <c r="F20" i="12" l="1"/>
  <c r="F22" i="10"/>
  <c r="F22" i="9"/>
  <c r="F23" i="9" s="1"/>
  <c r="F22" i="8"/>
  <c r="E20" i="7"/>
  <c r="E21" i="7" s="1"/>
  <c r="F21" i="12"/>
  <c r="F23" i="10"/>
  <c r="F23" i="8"/>
</calcChain>
</file>

<file path=xl/sharedStrings.xml><?xml version="1.0" encoding="utf-8"?>
<sst xmlns="http://schemas.openxmlformats.org/spreadsheetml/2006/main" count="300" uniqueCount="100">
  <si>
    <t>Eil. Nr.</t>
  </si>
  <si>
    <t>Aprašymas</t>
  </si>
  <si>
    <t>Nurodomas siūlomos prekės gamintojas ir modelis</t>
  </si>
  <si>
    <t>Detalės Nr.</t>
  </si>
  <si>
    <t>* Įkainiai turi būti pateikiami ne daugiau kaip dviejų skaičių po kablelio tikslumu.</t>
  </si>
  <si>
    <t>O-ringas</t>
  </si>
  <si>
    <t>Mechaninis sandariklis</t>
  </si>
  <si>
    <t>Įrenginys</t>
  </si>
  <si>
    <t xml:space="preserve">Seepex BN 130-6L </t>
  </si>
  <si>
    <t>Sandarinimo žiedų komplektas</t>
  </si>
  <si>
    <t>Įstumiamasis velenas</t>
  </si>
  <si>
    <t>Kontaktinis sandarinimo žiedas</t>
  </si>
  <si>
    <t xml:space="preserve">Jungiamasis strypas su įvorėmis </t>
  </si>
  <si>
    <t>Jungiamojo strypo varžtas</t>
  </si>
  <si>
    <t>Kreipiamoji įvorė</t>
  </si>
  <si>
    <t>Manžetas</t>
  </si>
  <si>
    <t>Laikomoji juosta, didelė</t>
  </si>
  <si>
    <t>Laikomoji juosta, maža</t>
  </si>
  <si>
    <t>Rotorius</t>
  </si>
  <si>
    <t>Statorius</t>
  </si>
  <si>
    <t>Purškiamasis žiedas</t>
  </si>
  <si>
    <t>Siurblio korpuso tarpiklis</t>
  </si>
  <si>
    <t>Sandarinamasis žiedas</t>
  </si>
  <si>
    <t>O formos sandarinamasis žiedas</t>
  </si>
  <si>
    <t>Varžtų lankstų tepalas</t>
  </si>
  <si>
    <t>098</t>
  </si>
  <si>
    <t>PVM</t>
  </si>
  <si>
    <t>Seepex BTE 70-24</t>
  </si>
  <si>
    <t>lanksto įvorė</t>
  </si>
  <si>
    <t>401</t>
  </si>
  <si>
    <t>561</t>
  </si>
  <si>
    <t>Seepex BN 110</t>
  </si>
  <si>
    <t>Lanksto įvorė</t>
  </si>
  <si>
    <t>405</t>
  </si>
  <si>
    <t>įstumiamojo veleno varžtas</t>
  </si>
  <si>
    <t>309</t>
  </si>
  <si>
    <t>Seepex BN 26-12</t>
  </si>
  <si>
    <t>Netzsch NM090</t>
  </si>
  <si>
    <t>3005</t>
  </si>
  <si>
    <t>1999</t>
  </si>
  <si>
    <t>1998</t>
  </si>
  <si>
    <t>Tarpinis velenas</t>
  </si>
  <si>
    <t>7010</t>
  </si>
  <si>
    <t>7005</t>
  </si>
  <si>
    <t>1030</t>
  </si>
  <si>
    <t>1050</t>
  </si>
  <si>
    <t>1035</t>
  </si>
  <si>
    <t>8015</t>
  </si>
  <si>
    <t>5075</t>
  </si>
  <si>
    <t>5115</t>
  </si>
  <si>
    <t>8060</t>
  </si>
  <si>
    <t>5065</t>
  </si>
  <si>
    <t>8235</t>
  </si>
  <si>
    <t>5425</t>
  </si>
  <si>
    <t>Mechaninio sandariklio korpusas</t>
  </si>
  <si>
    <t>Kaištis</t>
  </si>
  <si>
    <t>Jungiamasis velenas</t>
  </si>
  <si>
    <t>Apsauginė rankovė</t>
  </si>
  <si>
    <t>Jungiamasis kaištis</t>
  </si>
  <si>
    <t>Užspaudžiamasis žiedas</t>
  </si>
  <si>
    <t>SM-kaiščio jungiamas sandariklis</t>
  </si>
  <si>
    <t>Spaudžiamasis žiedas</t>
  </si>
  <si>
    <t>Netzsch NM076</t>
  </si>
  <si>
    <t>Iš viso kaina EUR be PVM</t>
  </si>
  <si>
    <t>Iš viso kaina EUR su PVM</t>
  </si>
  <si>
    <t>Įkainis EUR be PVM*</t>
  </si>
  <si>
    <t>Gamintojas SEEPEX GmbH, detalės kodas 307</t>
  </si>
  <si>
    <t>Gamintojas SEEPEX GmbH, detalės kodas 330</t>
  </si>
  <si>
    <t>Gamintojas SEEPEX GmbH, detalės kodas 400</t>
  </si>
  <si>
    <t>Gamintojas SEEPEX GmbH, detalės kodas 402</t>
  </si>
  <si>
    <t>Gamintojas SEEPEX GmbH, detalės kodas 403</t>
  </si>
  <si>
    <t>Gamintojas SEEPEX GmbH, detalės kodas 405</t>
  </si>
  <si>
    <t>Gamintojas SEEPEX GmbH, detalės kodas 406</t>
  </si>
  <si>
    <t>Gamintojas SEEPEX GmbH, detalės kodas 407</t>
  </si>
  <si>
    <t>Gamintojas SEEPEX GmbH, detalės kodas 600</t>
  </si>
  <si>
    <t>Gamintojas SEEPEX GmbH, detalės kodas 310</t>
  </si>
  <si>
    <t>Gamintojas SEEPEX GmbH, detalės kodas 501</t>
  </si>
  <si>
    <t>Gamintojas SEEPEX GmbH, detalės kodas 503</t>
  </si>
  <si>
    <t>Gamintojas SEEPEX GmbH, detalės kodas 706</t>
  </si>
  <si>
    <t>Gamintojas SEEPEX GmbH, detalės kodas 098</t>
  </si>
  <si>
    <t>Gamintojas SEEPEX GmbH, detalės kodas 301</t>
  </si>
  <si>
    <t>Gamintojas SEEPEX GmbH, detalės kodas 401</t>
  </si>
  <si>
    <t>Gamintojas SEEPEX GmbH, detalės kodas 601</t>
  </si>
  <si>
    <t>Gamintojas SEEPEX GmbH, detalės kodas 561</t>
  </si>
  <si>
    <t>Gamintojas SEEPEX GmbH, detalės kodas 309</t>
  </si>
  <si>
    <t>Gamintojas "Netzsch", detalės nr. 3005</t>
  </si>
  <si>
    <t>Gamintojas "Netzsch", detalės nr. 1999</t>
  </si>
  <si>
    <t>Gamintojas "Netzsch", detalės nr. 1998</t>
  </si>
  <si>
    <t>Gamintojas "Netzsch", detalės nr. 7010</t>
  </si>
  <si>
    <t>Gamintojas "Netzsch", detalės nr. 7005</t>
  </si>
  <si>
    <t>Gamintojas "Netzsch", detalės nr. 1030</t>
  </si>
  <si>
    <t>Gamintojas "Netzsch", detalės nr. 1050</t>
  </si>
  <si>
    <t>Gamintojas "Netzsch", detalės nr. 1035</t>
  </si>
  <si>
    <t>Gamintojas "Netzsch", detalės nr. 8015</t>
  </si>
  <si>
    <t>Gamintojas "Netzsch", detalės nr. 5075</t>
  </si>
  <si>
    <t>Gamintojas "Netzsch", detalės nr. 5115</t>
  </si>
  <si>
    <t>Gamintojas "Netzsch", detalės nr. 8060</t>
  </si>
  <si>
    <t>Gamintojas "Netzsch", detalės nr. 5065</t>
  </si>
  <si>
    <t>Gamintojas "Netzsch", detalės nr. 8235</t>
  </si>
  <si>
    <t>Gamintojas "Netzsch", detalės nr. 5425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</si>
</sst>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scheme val="minor"/>
    </font>
    <font>
      <b/>
      <i/>
      <sz val="10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name val="Helv"/>
    </font>
    <font>
      <sz val="10"/>
      <color indexed="8"/>
      <name val="MS Sans Serif"/>
      <family val="2"/>
      <charset val="186"/>
    </font>
    <font>
      <i/>
      <sz val="11"/>
      <color rgb="FF7F7F7F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E7E6E6"/>
      </patternFill>
    </fill>
  </fills>
  <borders count="8">
    <border>
      <left/>
      <right/>
      <top/>
      <bottom/>
      <diagonal/>
    </border>
    <border>
      <left style="thin">
        <color rgb="FFA5A5A5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21">
    <xf numFmtId="0" fontId="0" fillId="0" borderId="0" xfId="0"/>
    <xf numFmtId="0" fontId="5" fillId="3" borderId="2" xfId="1" applyFont="1" applyFill="1" applyBorder="1" applyAlignment="1">
      <alignment horizontal="center" vertical="center" wrapText="1"/>
    </xf>
    <xf numFmtId="2" fontId="0" fillId="0" borderId="3" xfId="0" applyNumberFormat="1" applyBorder="1"/>
    <xf numFmtId="0" fontId="2" fillId="0" borderId="0" xfId="1"/>
    <xf numFmtId="0" fontId="8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5" fillId="3" borderId="3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9" fillId="3" borderId="3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49" fontId="3" fillId="2" borderId="0" xfId="1" applyNumberFormat="1" applyFont="1" applyFill="1" applyBorder="1"/>
    <xf numFmtId="0" fontId="7" fillId="0" borderId="6" xfId="0" applyFont="1" applyBorder="1" applyAlignment="1">
      <alignment horizontal="center"/>
    </xf>
    <xf numFmtId="0" fontId="6" fillId="0" borderId="4" xfId="0" applyFont="1" applyBorder="1" applyAlignment="1">
      <alignment horizontal="right"/>
    </xf>
  </cellXfs>
  <cellStyles count="8">
    <cellStyle name="Aiškinamasis tekstas 2" xfId="7" xr:uid="{00000000-0005-0000-0000-000001000000}"/>
    <cellStyle name="Explanatory Text" xfId="1" builtinId="53"/>
    <cellStyle name="Hipersaitas 2" xfId="3" xr:uid="{00000000-0005-0000-0000-000002000000}"/>
    <cellStyle name="Įprastas 2" xfId="4" xr:uid="{00000000-0005-0000-0000-000004000000}"/>
    <cellStyle name="Įprastas 3" xfId="2" xr:uid="{00000000-0005-0000-0000-000005000000}"/>
    <cellStyle name="Normal" xfId="0" builtinId="0"/>
    <cellStyle name="Procentai 2" xfId="5" xr:uid="{00000000-0005-0000-0000-000007000000}"/>
    <cellStyle name="Stilius 1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workbookViewId="0">
      <selection activeCell="C34" sqref="C34"/>
    </sheetView>
  </sheetViews>
  <sheetFormatPr defaultRowHeight="14.4" x14ac:dyDescent="0.3"/>
  <cols>
    <col min="1" max="1" width="14.5546875" customWidth="1"/>
    <col min="2" max="2" width="27" bestFit="1" customWidth="1"/>
    <col min="3" max="3" width="39.6640625" customWidth="1"/>
    <col min="4" max="4" width="17" customWidth="1"/>
    <col min="5" max="5" width="17.5546875" style="7" customWidth="1"/>
    <col min="6" max="1018" width="8.5546875" customWidth="1"/>
  </cols>
  <sheetData>
    <row r="1" spans="1:5" x14ac:dyDescent="0.3">
      <c r="A1" s="18" t="s">
        <v>7</v>
      </c>
      <c r="B1" s="18"/>
      <c r="C1" s="18"/>
      <c r="D1" s="3"/>
    </row>
    <row r="2" spans="1:5" x14ac:dyDescent="0.3">
      <c r="A2" s="19" t="s">
        <v>8</v>
      </c>
      <c r="B2" s="19"/>
      <c r="C2" s="19"/>
      <c r="D2" s="3"/>
    </row>
    <row r="3" spans="1:5" ht="26.4" x14ac:dyDescent="0.3">
      <c r="A3" s="9" t="s">
        <v>0</v>
      </c>
      <c r="B3" s="10" t="s">
        <v>1</v>
      </c>
      <c r="C3" s="1" t="s">
        <v>2</v>
      </c>
      <c r="D3" s="11" t="s">
        <v>3</v>
      </c>
      <c r="E3" s="16" t="s">
        <v>65</v>
      </c>
    </row>
    <row r="4" spans="1:5" ht="15.6" x14ac:dyDescent="0.3">
      <c r="A4" s="12">
        <v>1</v>
      </c>
      <c r="B4" s="4" t="s">
        <v>10</v>
      </c>
      <c r="C4" s="13" t="s">
        <v>66</v>
      </c>
      <c r="D4" s="14">
        <v>307</v>
      </c>
      <c r="E4" s="15">
        <v>1518.92</v>
      </c>
    </row>
    <row r="5" spans="1:5" ht="31.2" x14ac:dyDescent="0.3">
      <c r="A5" s="12">
        <v>2</v>
      </c>
      <c r="B5" s="4" t="s">
        <v>11</v>
      </c>
      <c r="C5" s="13" t="s">
        <v>67</v>
      </c>
      <c r="D5" s="14">
        <v>330</v>
      </c>
      <c r="E5" s="15">
        <v>786.8</v>
      </c>
    </row>
    <row r="6" spans="1:5" ht="31.2" x14ac:dyDescent="0.3">
      <c r="A6" s="12">
        <v>3</v>
      </c>
      <c r="B6" s="4" t="s">
        <v>12</v>
      </c>
      <c r="C6" s="13" t="s">
        <v>68</v>
      </c>
      <c r="D6" s="14">
        <v>400</v>
      </c>
      <c r="E6" s="15">
        <v>1070.42</v>
      </c>
    </row>
    <row r="7" spans="1:5" ht="15.6" x14ac:dyDescent="0.3">
      <c r="A7" s="12">
        <v>4</v>
      </c>
      <c r="B7" s="4" t="s">
        <v>13</v>
      </c>
      <c r="C7" s="13" t="s">
        <v>69</v>
      </c>
      <c r="D7" s="14">
        <v>402</v>
      </c>
      <c r="E7" s="15">
        <v>159.97</v>
      </c>
    </row>
    <row r="8" spans="1:5" ht="15.6" x14ac:dyDescent="0.3">
      <c r="A8" s="12">
        <v>5</v>
      </c>
      <c r="B8" s="4" t="s">
        <v>14</v>
      </c>
      <c r="C8" s="13" t="s">
        <v>70</v>
      </c>
      <c r="D8" s="14">
        <v>403</v>
      </c>
      <c r="E8" s="15">
        <v>58.54</v>
      </c>
    </row>
    <row r="9" spans="1:5" ht="15.6" x14ac:dyDescent="0.3">
      <c r="A9" s="12">
        <v>6</v>
      </c>
      <c r="B9" s="4" t="s">
        <v>15</v>
      </c>
      <c r="C9" s="13" t="s">
        <v>71</v>
      </c>
      <c r="D9" s="14">
        <v>405</v>
      </c>
      <c r="E9" s="15">
        <v>168.95</v>
      </c>
    </row>
    <row r="10" spans="1:5" ht="15.6" x14ac:dyDescent="0.3">
      <c r="A10" s="12">
        <v>7</v>
      </c>
      <c r="B10" s="4" t="s">
        <v>16</v>
      </c>
      <c r="C10" s="13" t="s">
        <v>72</v>
      </c>
      <c r="D10" s="14">
        <v>406</v>
      </c>
      <c r="E10" s="15">
        <v>21.4</v>
      </c>
    </row>
    <row r="11" spans="1:5" ht="15.6" x14ac:dyDescent="0.3">
      <c r="A11" s="12">
        <v>8</v>
      </c>
      <c r="B11" s="4" t="s">
        <v>17</v>
      </c>
      <c r="C11" s="13" t="s">
        <v>73</v>
      </c>
      <c r="D11" s="14">
        <v>407</v>
      </c>
      <c r="E11" s="15">
        <v>16.07</v>
      </c>
    </row>
    <row r="12" spans="1:5" ht="15.6" x14ac:dyDescent="0.3">
      <c r="A12" s="12">
        <v>9</v>
      </c>
      <c r="B12" s="4" t="s">
        <v>18</v>
      </c>
      <c r="C12" s="13" t="s">
        <v>74</v>
      </c>
      <c r="D12" s="14">
        <v>600</v>
      </c>
      <c r="E12" s="15">
        <v>7050.42</v>
      </c>
    </row>
    <row r="13" spans="1:5" ht="15.6" x14ac:dyDescent="0.3">
      <c r="A13" s="12">
        <v>10</v>
      </c>
      <c r="B13" s="4" t="s">
        <v>19</v>
      </c>
      <c r="C13" s="13" t="s">
        <v>82</v>
      </c>
      <c r="D13" s="14">
        <v>601</v>
      </c>
      <c r="E13" s="15">
        <v>2934.43</v>
      </c>
    </row>
    <row r="14" spans="1:5" ht="15.6" x14ac:dyDescent="0.3">
      <c r="A14" s="12">
        <v>11</v>
      </c>
      <c r="B14" s="4" t="s">
        <v>20</v>
      </c>
      <c r="C14" s="13" t="s">
        <v>75</v>
      </c>
      <c r="D14" s="14">
        <v>310</v>
      </c>
      <c r="E14" s="15">
        <v>97.8</v>
      </c>
    </row>
    <row r="15" spans="1:5" ht="15.6" x14ac:dyDescent="0.3">
      <c r="A15" s="12">
        <v>12</v>
      </c>
      <c r="B15" s="4" t="s">
        <v>21</v>
      </c>
      <c r="C15" s="13" t="s">
        <v>76</v>
      </c>
      <c r="D15" s="14">
        <v>501</v>
      </c>
      <c r="E15" s="15">
        <v>14.37</v>
      </c>
    </row>
    <row r="16" spans="1:5" ht="15.6" x14ac:dyDescent="0.3">
      <c r="A16" s="12">
        <v>13</v>
      </c>
      <c r="B16" s="4" t="s">
        <v>22</v>
      </c>
      <c r="C16" s="13" t="s">
        <v>77</v>
      </c>
      <c r="D16" s="14">
        <v>503</v>
      </c>
      <c r="E16" s="15">
        <v>1.04</v>
      </c>
    </row>
    <row r="17" spans="1:5" ht="15.6" x14ac:dyDescent="0.3">
      <c r="A17" s="12">
        <v>14</v>
      </c>
      <c r="B17" s="4" t="s">
        <v>22</v>
      </c>
      <c r="C17" s="13" t="s">
        <v>78</v>
      </c>
      <c r="D17" s="14">
        <v>706</v>
      </c>
      <c r="E17" s="15">
        <v>1.03</v>
      </c>
    </row>
    <row r="18" spans="1:5" ht="15.6" x14ac:dyDescent="0.3">
      <c r="A18" s="12">
        <v>15</v>
      </c>
      <c r="B18" s="4" t="s">
        <v>24</v>
      </c>
      <c r="C18" s="13" t="s">
        <v>79</v>
      </c>
      <c r="D18" s="14" t="s">
        <v>25</v>
      </c>
      <c r="E18" s="15">
        <v>58.17</v>
      </c>
    </row>
    <row r="19" spans="1:5" x14ac:dyDescent="0.3">
      <c r="A19" s="20" t="s">
        <v>63</v>
      </c>
      <c r="B19" s="20"/>
      <c r="C19" s="20"/>
      <c r="D19" s="20"/>
      <c r="E19" s="2">
        <f>SUM(E4:E18)</f>
        <v>13958.330000000002</v>
      </c>
    </row>
    <row r="20" spans="1:5" x14ac:dyDescent="0.3">
      <c r="A20" s="20" t="s">
        <v>26</v>
      </c>
      <c r="B20" s="20"/>
      <c r="C20" s="20"/>
      <c r="D20" s="20"/>
      <c r="E20" s="2">
        <f>ROUND(0.21*E19,2)</f>
        <v>2931.25</v>
      </c>
    </row>
    <row r="21" spans="1:5" x14ac:dyDescent="0.3">
      <c r="A21" s="20" t="s">
        <v>64</v>
      </c>
      <c r="B21" s="20"/>
      <c r="C21" s="20"/>
      <c r="D21" s="20"/>
      <c r="E21" s="2">
        <f>E19+E20</f>
        <v>16889.580000000002</v>
      </c>
    </row>
    <row r="22" spans="1:5" x14ac:dyDescent="0.3">
      <c r="A22" s="17" t="s">
        <v>4</v>
      </c>
      <c r="B22" s="17"/>
      <c r="C22" s="17"/>
      <c r="D22" s="17"/>
    </row>
    <row r="23" spans="1:5" x14ac:dyDescent="0.3">
      <c r="A23" s="17"/>
      <c r="B23" s="17"/>
      <c r="C23" s="17"/>
      <c r="D23" s="17"/>
    </row>
  </sheetData>
  <mergeCells count="7">
    <mergeCell ref="A22:D22"/>
    <mergeCell ref="A23:D23"/>
    <mergeCell ref="A1:C1"/>
    <mergeCell ref="A2:C2"/>
    <mergeCell ref="A19:D19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E31" sqref="E31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6640625" customWidth="1"/>
    <col min="5" max="5" width="15.88671875" customWidth="1"/>
    <col min="6" max="6" width="16" style="7" customWidth="1"/>
    <col min="7" max="1020" width="8.5546875" customWidth="1"/>
  </cols>
  <sheetData>
    <row r="1" spans="1:6" x14ac:dyDescent="0.3">
      <c r="A1" s="5"/>
      <c r="B1" s="18" t="s">
        <v>7</v>
      </c>
      <c r="C1" s="18"/>
      <c r="D1" s="18"/>
      <c r="E1" s="3"/>
    </row>
    <row r="2" spans="1:6" x14ac:dyDescent="0.3">
      <c r="A2" s="5"/>
      <c r="B2" s="19" t="s">
        <v>27</v>
      </c>
      <c r="C2" s="19"/>
      <c r="D2" s="19"/>
      <c r="E2" s="3"/>
    </row>
    <row r="3" spans="1:6" ht="26.4" x14ac:dyDescent="0.3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31.2" x14ac:dyDescent="0.3">
      <c r="A4" s="5"/>
      <c r="B4" s="12">
        <v>1</v>
      </c>
      <c r="C4" s="4" t="s">
        <v>9</v>
      </c>
      <c r="D4" s="13" t="s">
        <v>80</v>
      </c>
      <c r="E4" s="14">
        <v>301</v>
      </c>
      <c r="F4" s="15">
        <v>276.58</v>
      </c>
    </row>
    <row r="5" spans="1:6" ht="15.6" x14ac:dyDescent="0.3">
      <c r="A5" s="5"/>
      <c r="B5" s="12">
        <v>2</v>
      </c>
      <c r="C5" s="4" t="s">
        <v>10</v>
      </c>
      <c r="D5" s="13" t="s">
        <v>66</v>
      </c>
      <c r="E5" s="14">
        <v>307</v>
      </c>
      <c r="F5" s="15">
        <v>2167.75</v>
      </c>
    </row>
    <row r="6" spans="1:6" ht="31.2" x14ac:dyDescent="0.3">
      <c r="A6" s="5"/>
      <c r="B6" s="12">
        <v>3</v>
      </c>
      <c r="C6" s="4" t="s">
        <v>12</v>
      </c>
      <c r="D6" s="13" t="s">
        <v>68</v>
      </c>
      <c r="E6" s="14">
        <v>400</v>
      </c>
      <c r="F6" s="15">
        <v>4169.5600000000004</v>
      </c>
    </row>
    <row r="7" spans="1:6" ht="31.2" x14ac:dyDescent="0.3">
      <c r="A7" s="5"/>
      <c r="B7" s="12">
        <v>4</v>
      </c>
      <c r="C7" s="4" t="s">
        <v>13</v>
      </c>
      <c r="D7" s="13" t="s">
        <v>69</v>
      </c>
      <c r="E7" s="14">
        <v>402</v>
      </c>
      <c r="F7" s="15">
        <v>272.08999999999997</v>
      </c>
    </row>
    <row r="8" spans="1:6" ht="15.6" x14ac:dyDescent="0.3">
      <c r="A8" s="5"/>
      <c r="B8" s="12">
        <v>5</v>
      </c>
      <c r="C8" s="4" t="s">
        <v>28</v>
      </c>
      <c r="D8" s="13" t="s">
        <v>81</v>
      </c>
      <c r="E8" s="14" t="s">
        <v>29</v>
      </c>
      <c r="F8" s="15">
        <v>207.81</v>
      </c>
    </row>
    <row r="9" spans="1:6" ht="15.6" x14ac:dyDescent="0.3">
      <c r="A9" s="5"/>
      <c r="B9" s="12">
        <v>6</v>
      </c>
      <c r="C9" s="4" t="s">
        <v>14</v>
      </c>
      <c r="D9" s="13" t="s">
        <v>70</v>
      </c>
      <c r="E9" s="14">
        <v>403</v>
      </c>
      <c r="F9" s="15">
        <v>104.38</v>
      </c>
    </row>
    <row r="10" spans="1:6" ht="15.6" x14ac:dyDescent="0.3">
      <c r="A10" s="5"/>
      <c r="B10" s="12">
        <v>7</v>
      </c>
      <c r="C10" s="4" t="s">
        <v>15</v>
      </c>
      <c r="D10" s="13" t="s">
        <v>71</v>
      </c>
      <c r="E10" s="14">
        <v>405</v>
      </c>
      <c r="F10" s="15">
        <v>127.95</v>
      </c>
    </row>
    <row r="11" spans="1:6" ht="15.6" x14ac:dyDescent="0.3">
      <c r="A11" s="5"/>
      <c r="B11" s="12">
        <v>8</v>
      </c>
      <c r="C11" s="4" t="s">
        <v>16</v>
      </c>
      <c r="D11" s="13" t="s">
        <v>72</v>
      </c>
      <c r="E11" s="14">
        <v>406</v>
      </c>
      <c r="F11" s="15">
        <v>32.11</v>
      </c>
    </row>
    <row r="12" spans="1:6" ht="15.6" x14ac:dyDescent="0.3">
      <c r="A12" s="5"/>
      <c r="B12" s="12">
        <v>9</v>
      </c>
      <c r="C12" s="4" t="s">
        <v>17</v>
      </c>
      <c r="D12" s="13" t="s">
        <v>73</v>
      </c>
      <c r="E12" s="14">
        <v>407</v>
      </c>
      <c r="F12" s="15">
        <v>26.78</v>
      </c>
    </row>
    <row r="13" spans="1:6" ht="15.6" x14ac:dyDescent="0.3">
      <c r="A13" s="5"/>
      <c r="B13" s="12">
        <v>10</v>
      </c>
      <c r="C13" s="4" t="s">
        <v>18</v>
      </c>
      <c r="D13" s="13" t="s">
        <v>74</v>
      </c>
      <c r="E13" s="14">
        <v>600</v>
      </c>
      <c r="F13" s="15">
        <v>12836.07</v>
      </c>
    </row>
    <row r="14" spans="1:6" ht="15.6" x14ac:dyDescent="0.3">
      <c r="A14" s="5"/>
      <c r="B14" s="12">
        <v>11</v>
      </c>
      <c r="C14" s="4" t="s">
        <v>19</v>
      </c>
      <c r="D14" s="13" t="s">
        <v>82</v>
      </c>
      <c r="E14" s="14">
        <v>601</v>
      </c>
      <c r="F14" s="15">
        <v>8126.82</v>
      </c>
    </row>
    <row r="15" spans="1:6" ht="15.6" x14ac:dyDescent="0.3">
      <c r="A15" s="5"/>
      <c r="B15" s="12">
        <v>12</v>
      </c>
      <c r="C15" s="4" t="s">
        <v>20</v>
      </c>
      <c r="D15" s="13" t="s">
        <v>75</v>
      </c>
      <c r="E15" s="14">
        <v>310</v>
      </c>
      <c r="F15" s="15">
        <v>99.56</v>
      </c>
    </row>
    <row r="16" spans="1:6" ht="15.6" x14ac:dyDescent="0.3">
      <c r="A16" s="5"/>
      <c r="B16" s="12">
        <v>13</v>
      </c>
      <c r="C16" s="4" t="s">
        <v>21</v>
      </c>
      <c r="D16" s="13" t="s">
        <v>76</v>
      </c>
      <c r="E16" s="14">
        <v>501</v>
      </c>
      <c r="F16" s="15">
        <v>16.09</v>
      </c>
    </row>
    <row r="17" spans="1:6" ht="31.2" x14ac:dyDescent="0.3">
      <c r="A17" s="5"/>
      <c r="B17" s="12">
        <v>14</v>
      </c>
      <c r="C17" s="4" t="s">
        <v>23</v>
      </c>
      <c r="D17" s="13" t="s">
        <v>83</v>
      </c>
      <c r="E17" s="14" t="s">
        <v>30</v>
      </c>
      <c r="F17" s="15">
        <v>5.88</v>
      </c>
    </row>
    <row r="18" spans="1:6" ht="15.6" x14ac:dyDescent="0.3">
      <c r="A18" s="5"/>
      <c r="B18" s="12">
        <v>15</v>
      </c>
      <c r="C18" s="4" t="s">
        <v>22</v>
      </c>
      <c r="D18" s="13" t="s">
        <v>77</v>
      </c>
      <c r="E18" s="14">
        <v>503</v>
      </c>
      <c r="F18" s="15">
        <v>1.2</v>
      </c>
    </row>
    <row r="19" spans="1:6" ht="15.6" x14ac:dyDescent="0.3">
      <c r="A19" s="6"/>
      <c r="B19" s="12">
        <v>16</v>
      </c>
      <c r="C19" s="4" t="s">
        <v>22</v>
      </c>
      <c r="D19" s="13" t="s">
        <v>78</v>
      </c>
      <c r="E19" s="14">
        <v>706</v>
      </c>
      <c r="F19" s="15">
        <v>1.04</v>
      </c>
    </row>
    <row r="20" spans="1:6" ht="15.6" x14ac:dyDescent="0.3">
      <c r="A20" s="6"/>
      <c r="B20" s="12">
        <v>17</v>
      </c>
      <c r="C20" s="4" t="s">
        <v>24</v>
      </c>
      <c r="D20" s="13" t="s">
        <v>79</v>
      </c>
      <c r="E20" s="14" t="s">
        <v>25</v>
      </c>
      <c r="F20" s="15">
        <v>58.17</v>
      </c>
    </row>
    <row r="21" spans="1:6" x14ac:dyDescent="0.3">
      <c r="B21" s="20" t="s">
        <v>63</v>
      </c>
      <c r="C21" s="20"/>
      <c r="D21" s="20"/>
      <c r="E21" s="20"/>
      <c r="F21" s="2">
        <f>SUM(F4:F20)</f>
        <v>28529.840000000004</v>
      </c>
    </row>
    <row r="22" spans="1:6" x14ac:dyDescent="0.3">
      <c r="B22" s="20" t="s">
        <v>26</v>
      </c>
      <c r="C22" s="20"/>
      <c r="D22" s="20"/>
      <c r="E22" s="20"/>
      <c r="F22" s="2">
        <f>ROUND(0.21*F21,2)</f>
        <v>5991.27</v>
      </c>
    </row>
    <row r="23" spans="1:6" x14ac:dyDescent="0.3">
      <c r="B23" s="20" t="s">
        <v>64</v>
      </c>
      <c r="C23" s="20"/>
      <c r="D23" s="20"/>
      <c r="E23" s="20"/>
      <c r="F23" s="2">
        <f>F21+F22</f>
        <v>34521.11</v>
      </c>
    </row>
    <row r="24" spans="1:6" x14ac:dyDescent="0.3">
      <c r="B24" s="17" t="s">
        <v>4</v>
      </c>
      <c r="C24" s="17"/>
      <c r="D24" s="17"/>
      <c r="E24" s="17"/>
    </row>
    <row r="25" spans="1:6" x14ac:dyDescent="0.3">
      <c r="B25" s="17"/>
      <c r="C25" s="17"/>
      <c r="D25" s="17"/>
      <c r="E25" s="17"/>
    </row>
  </sheetData>
  <mergeCells count="7">
    <mergeCell ref="B25:E25"/>
    <mergeCell ref="B1:D1"/>
    <mergeCell ref="B2:D2"/>
    <mergeCell ref="B21:E21"/>
    <mergeCell ref="B22:E22"/>
    <mergeCell ref="B23:E23"/>
    <mergeCell ref="B24:E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topLeftCell="B1" workbookViewId="0">
      <selection activeCell="H29" sqref="H29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88671875" bestFit="1" customWidth="1"/>
    <col min="5" max="5" width="15.88671875" customWidth="1"/>
    <col min="6" max="6" width="16" style="7" customWidth="1"/>
    <col min="7" max="1020" width="8.5546875" customWidth="1"/>
  </cols>
  <sheetData>
    <row r="1" spans="1:6" x14ac:dyDescent="0.3">
      <c r="A1" s="5"/>
      <c r="B1" s="18" t="s">
        <v>7</v>
      </c>
      <c r="C1" s="18"/>
      <c r="D1" s="18"/>
      <c r="E1" s="3"/>
    </row>
    <row r="2" spans="1:6" x14ac:dyDescent="0.3">
      <c r="A2" s="5"/>
      <c r="B2" s="19" t="s">
        <v>31</v>
      </c>
      <c r="C2" s="19"/>
      <c r="D2" s="19"/>
      <c r="E2" s="3"/>
    </row>
    <row r="3" spans="1:6" ht="26.4" x14ac:dyDescent="0.3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15.6" x14ac:dyDescent="0.3">
      <c r="A4" s="5"/>
      <c r="B4" s="12">
        <v>1</v>
      </c>
      <c r="C4" s="4" t="s">
        <v>10</v>
      </c>
      <c r="D4" s="13" t="s">
        <v>66</v>
      </c>
      <c r="E4" s="14">
        <v>307</v>
      </c>
      <c r="F4" s="15">
        <v>1518.92</v>
      </c>
    </row>
    <row r="5" spans="1:6" ht="31.2" x14ac:dyDescent="0.3">
      <c r="A5" s="5"/>
      <c r="B5" s="12">
        <v>2</v>
      </c>
      <c r="C5" s="4" t="s">
        <v>11</v>
      </c>
      <c r="D5" s="13" t="s">
        <v>67</v>
      </c>
      <c r="E5" s="14">
        <v>330</v>
      </c>
      <c r="F5" s="15">
        <v>5903.76</v>
      </c>
    </row>
    <row r="6" spans="1:6" ht="31.2" x14ac:dyDescent="0.3">
      <c r="A6" s="5"/>
      <c r="B6" s="12">
        <v>3</v>
      </c>
      <c r="C6" s="4" t="s">
        <v>12</v>
      </c>
      <c r="D6" s="13" t="s">
        <v>68</v>
      </c>
      <c r="E6" s="14">
        <v>400</v>
      </c>
      <c r="F6" s="15">
        <v>1070.42</v>
      </c>
    </row>
    <row r="7" spans="1:6" ht="15.6" x14ac:dyDescent="0.3">
      <c r="A7" s="5"/>
      <c r="B7" s="12">
        <v>4</v>
      </c>
      <c r="C7" s="4" t="s">
        <v>32</v>
      </c>
      <c r="D7" s="13" t="s">
        <v>81</v>
      </c>
      <c r="E7" s="14" t="s">
        <v>29</v>
      </c>
      <c r="F7" s="15">
        <v>84.35</v>
      </c>
    </row>
    <row r="8" spans="1:6" ht="31.2" x14ac:dyDescent="0.3">
      <c r="A8" s="5"/>
      <c r="B8" s="12">
        <v>5</v>
      </c>
      <c r="C8" s="4" t="s">
        <v>13</v>
      </c>
      <c r="D8" s="13" t="s">
        <v>69</v>
      </c>
      <c r="E8" s="14">
        <v>402</v>
      </c>
      <c r="F8" s="15">
        <v>172.27</v>
      </c>
    </row>
    <row r="9" spans="1:6" ht="15.6" x14ac:dyDescent="0.3">
      <c r="A9" s="5"/>
      <c r="B9" s="12">
        <v>6</v>
      </c>
      <c r="C9" s="4" t="s">
        <v>14</v>
      </c>
      <c r="D9" s="13" t="s">
        <v>70</v>
      </c>
      <c r="E9" s="14">
        <v>403</v>
      </c>
      <c r="F9" s="15">
        <v>58.54</v>
      </c>
    </row>
    <row r="10" spans="1:6" ht="15.6" x14ac:dyDescent="0.3">
      <c r="A10" s="5"/>
      <c r="B10" s="12">
        <v>7</v>
      </c>
      <c r="C10" s="4" t="s">
        <v>15</v>
      </c>
      <c r="D10" s="13" t="s">
        <v>71</v>
      </c>
      <c r="E10" s="14" t="s">
        <v>33</v>
      </c>
      <c r="F10" s="15">
        <v>168.94</v>
      </c>
    </row>
    <row r="11" spans="1:6" ht="15.6" x14ac:dyDescent="0.3">
      <c r="A11" s="5"/>
      <c r="B11" s="12">
        <v>8</v>
      </c>
      <c r="C11" s="4" t="s">
        <v>16</v>
      </c>
      <c r="D11" s="13" t="s">
        <v>72</v>
      </c>
      <c r="E11" s="14">
        <v>406</v>
      </c>
      <c r="F11" s="15">
        <v>21.4</v>
      </c>
    </row>
    <row r="12" spans="1:6" ht="15.6" x14ac:dyDescent="0.3">
      <c r="A12" s="5"/>
      <c r="B12" s="12">
        <v>9</v>
      </c>
      <c r="C12" s="4" t="s">
        <v>17</v>
      </c>
      <c r="D12" s="13" t="s">
        <v>73</v>
      </c>
      <c r="E12" s="14">
        <v>407</v>
      </c>
      <c r="F12" s="15">
        <v>16.07</v>
      </c>
    </row>
    <row r="13" spans="1:6" ht="15.6" x14ac:dyDescent="0.3">
      <c r="A13" s="5"/>
      <c r="B13" s="12">
        <v>10</v>
      </c>
      <c r="C13" s="4" t="s">
        <v>18</v>
      </c>
      <c r="D13" s="13" t="s">
        <v>74</v>
      </c>
      <c r="E13" s="14">
        <v>600</v>
      </c>
      <c r="F13" s="15">
        <v>5972.53</v>
      </c>
    </row>
    <row r="14" spans="1:6" ht="15.6" x14ac:dyDescent="0.3">
      <c r="A14" s="5"/>
      <c r="B14" s="12">
        <v>11</v>
      </c>
      <c r="C14" s="4" t="s">
        <v>19</v>
      </c>
      <c r="D14" s="13" t="s">
        <v>82</v>
      </c>
      <c r="E14" s="14">
        <v>601</v>
      </c>
      <c r="F14" s="15">
        <v>16930.55</v>
      </c>
    </row>
    <row r="15" spans="1:6" ht="31.2" x14ac:dyDescent="0.3">
      <c r="A15" s="5"/>
      <c r="B15" s="12">
        <v>12</v>
      </c>
      <c r="C15" s="4" t="s">
        <v>34</v>
      </c>
      <c r="D15" s="13" t="s">
        <v>84</v>
      </c>
      <c r="E15" s="14" t="s">
        <v>35</v>
      </c>
      <c r="F15" s="15">
        <v>58.09</v>
      </c>
    </row>
    <row r="16" spans="1:6" ht="15.6" x14ac:dyDescent="0.3">
      <c r="A16" s="5"/>
      <c r="B16" s="12">
        <v>13</v>
      </c>
      <c r="C16" s="4" t="s">
        <v>20</v>
      </c>
      <c r="D16" s="13" t="s">
        <v>75</v>
      </c>
      <c r="E16" s="14">
        <v>310</v>
      </c>
      <c r="F16" s="15">
        <v>310.95999999999998</v>
      </c>
    </row>
    <row r="17" spans="1:6" ht="15.6" x14ac:dyDescent="0.3">
      <c r="A17" s="5"/>
      <c r="B17" s="12">
        <v>14</v>
      </c>
      <c r="C17" s="4" t="s">
        <v>21</v>
      </c>
      <c r="D17" s="13" t="s">
        <v>76</v>
      </c>
      <c r="E17" s="14">
        <v>501</v>
      </c>
      <c r="F17" s="15">
        <v>14.37</v>
      </c>
    </row>
    <row r="18" spans="1:6" ht="15.6" x14ac:dyDescent="0.3">
      <c r="A18" s="5"/>
      <c r="B18" s="12">
        <v>15</v>
      </c>
      <c r="C18" s="4" t="s">
        <v>22</v>
      </c>
      <c r="D18" s="13" t="s">
        <v>77</v>
      </c>
      <c r="E18" s="14">
        <v>503</v>
      </c>
      <c r="F18" s="15">
        <v>1.04</v>
      </c>
    </row>
    <row r="19" spans="1:6" ht="15.6" x14ac:dyDescent="0.3">
      <c r="A19" s="6"/>
      <c r="B19" s="12">
        <v>16</v>
      </c>
      <c r="C19" s="4" t="s">
        <v>22</v>
      </c>
      <c r="D19" s="13" t="s">
        <v>78</v>
      </c>
      <c r="E19" s="14">
        <v>706</v>
      </c>
      <c r="F19" s="15">
        <v>1.03</v>
      </c>
    </row>
    <row r="20" spans="1:6" ht="15.6" x14ac:dyDescent="0.3">
      <c r="A20" s="6"/>
      <c r="B20" s="12">
        <v>17</v>
      </c>
      <c r="C20" s="4" t="s">
        <v>24</v>
      </c>
      <c r="D20" s="13" t="s">
        <v>79</v>
      </c>
      <c r="E20" s="14" t="s">
        <v>25</v>
      </c>
      <c r="F20" s="15">
        <v>58.17</v>
      </c>
    </row>
    <row r="21" spans="1:6" x14ac:dyDescent="0.3">
      <c r="B21" s="20" t="s">
        <v>63</v>
      </c>
      <c r="C21" s="20"/>
      <c r="D21" s="20"/>
      <c r="E21" s="20"/>
      <c r="F21" s="2">
        <f>SUM(F4:F20)</f>
        <v>32361.409999999996</v>
      </c>
    </row>
    <row r="22" spans="1:6" x14ac:dyDescent="0.3">
      <c r="B22" s="20" t="s">
        <v>26</v>
      </c>
      <c r="C22" s="20"/>
      <c r="D22" s="20"/>
      <c r="E22" s="20"/>
      <c r="F22" s="2">
        <f>ROUND(0.21*F21,2)</f>
        <v>6795.9</v>
      </c>
    </row>
    <row r="23" spans="1:6" x14ac:dyDescent="0.3">
      <c r="B23" s="20" t="s">
        <v>64</v>
      </c>
      <c r="C23" s="20"/>
      <c r="D23" s="20"/>
      <c r="E23" s="20"/>
      <c r="F23" s="2">
        <f>F21+F22</f>
        <v>39157.31</v>
      </c>
    </row>
    <row r="24" spans="1:6" x14ac:dyDescent="0.3">
      <c r="B24" s="17" t="s">
        <v>4</v>
      </c>
      <c r="C24" s="17"/>
      <c r="D24" s="17"/>
      <c r="E24" s="17"/>
    </row>
    <row r="25" spans="1:6" x14ac:dyDescent="0.3">
      <c r="B25" s="17"/>
      <c r="C25" s="17"/>
      <c r="D25" s="17"/>
      <c r="E25" s="17"/>
    </row>
  </sheetData>
  <mergeCells count="7">
    <mergeCell ref="B25:E25"/>
    <mergeCell ref="B1:D1"/>
    <mergeCell ref="B2:D2"/>
    <mergeCell ref="B21:E21"/>
    <mergeCell ref="B22:E22"/>
    <mergeCell ref="B23:E23"/>
    <mergeCell ref="B24:E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topLeftCell="B1" workbookViewId="0">
      <selection activeCell="F33" sqref="F33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88671875" bestFit="1" customWidth="1"/>
    <col min="5" max="5" width="15.88671875" customWidth="1"/>
    <col min="6" max="6" width="16" style="7" customWidth="1"/>
    <col min="7" max="1020" width="8.5546875" customWidth="1"/>
  </cols>
  <sheetData>
    <row r="1" spans="1:6" x14ac:dyDescent="0.3">
      <c r="A1" s="5"/>
      <c r="B1" s="18" t="s">
        <v>7</v>
      </c>
      <c r="C1" s="18"/>
      <c r="D1" s="18"/>
      <c r="E1" s="3"/>
    </row>
    <row r="2" spans="1:6" x14ac:dyDescent="0.3">
      <c r="A2" s="5"/>
      <c r="B2" s="19" t="s">
        <v>36</v>
      </c>
      <c r="C2" s="19"/>
      <c r="D2" s="19"/>
      <c r="E2" s="3"/>
    </row>
    <row r="3" spans="1:6" ht="26.4" x14ac:dyDescent="0.3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15.6" x14ac:dyDescent="0.3">
      <c r="A4" s="5"/>
      <c r="B4" s="12">
        <v>1</v>
      </c>
      <c r="C4" s="4" t="s">
        <v>10</v>
      </c>
      <c r="D4" s="13" t="s">
        <v>66</v>
      </c>
      <c r="E4" s="14">
        <v>307</v>
      </c>
      <c r="F4" s="15">
        <v>762.45</v>
      </c>
    </row>
    <row r="5" spans="1:6" ht="31.2" x14ac:dyDescent="0.3">
      <c r="A5" s="5"/>
      <c r="B5" s="12">
        <v>2</v>
      </c>
      <c r="C5" s="4" t="s">
        <v>11</v>
      </c>
      <c r="D5" s="13" t="s">
        <v>67</v>
      </c>
      <c r="E5" s="14">
        <v>330</v>
      </c>
      <c r="F5" s="15">
        <v>820.76</v>
      </c>
    </row>
    <row r="6" spans="1:6" ht="31.2" x14ac:dyDescent="0.3">
      <c r="A6" s="5"/>
      <c r="B6" s="12">
        <v>3</v>
      </c>
      <c r="C6" s="4" t="s">
        <v>12</v>
      </c>
      <c r="D6" s="13" t="s">
        <v>68</v>
      </c>
      <c r="E6" s="14">
        <v>400</v>
      </c>
      <c r="F6" s="15">
        <v>467.94</v>
      </c>
    </row>
    <row r="7" spans="1:6" ht="15.6" x14ac:dyDescent="0.3">
      <c r="A7" s="5"/>
      <c r="B7" s="12">
        <v>4</v>
      </c>
      <c r="C7" s="4" t="s">
        <v>32</v>
      </c>
      <c r="D7" s="13" t="s">
        <v>81</v>
      </c>
      <c r="E7" s="14" t="s">
        <v>29</v>
      </c>
      <c r="F7" s="15">
        <v>53.45</v>
      </c>
    </row>
    <row r="8" spans="1:6" ht="31.2" x14ac:dyDescent="0.3">
      <c r="A8" s="5"/>
      <c r="B8" s="12">
        <v>5</v>
      </c>
      <c r="C8" s="4" t="s">
        <v>13</v>
      </c>
      <c r="D8" s="13" t="s">
        <v>69</v>
      </c>
      <c r="E8" s="14">
        <v>402</v>
      </c>
      <c r="F8" s="15">
        <v>66.98</v>
      </c>
    </row>
    <row r="9" spans="1:6" ht="15.6" x14ac:dyDescent="0.3">
      <c r="A9" s="5"/>
      <c r="B9" s="12">
        <v>6</v>
      </c>
      <c r="C9" s="4" t="s">
        <v>14</v>
      </c>
      <c r="D9" s="13" t="s">
        <v>70</v>
      </c>
      <c r="E9" s="14">
        <v>403</v>
      </c>
      <c r="F9" s="15">
        <v>34.82</v>
      </c>
    </row>
    <row r="10" spans="1:6" ht="15.6" x14ac:dyDescent="0.3">
      <c r="A10" s="5"/>
      <c r="B10" s="12">
        <v>7</v>
      </c>
      <c r="C10" s="4" t="s">
        <v>15</v>
      </c>
      <c r="D10" s="13" t="s">
        <v>71</v>
      </c>
      <c r="E10" s="14" t="s">
        <v>33</v>
      </c>
      <c r="F10" s="15">
        <v>56.2</v>
      </c>
    </row>
    <row r="11" spans="1:6" ht="15.6" x14ac:dyDescent="0.3">
      <c r="A11" s="5"/>
      <c r="B11" s="12">
        <v>8</v>
      </c>
      <c r="C11" s="4" t="s">
        <v>16</v>
      </c>
      <c r="D11" s="13" t="s">
        <v>72</v>
      </c>
      <c r="E11" s="14">
        <v>406</v>
      </c>
      <c r="F11" s="15">
        <v>7.99</v>
      </c>
    </row>
    <row r="12" spans="1:6" ht="15.6" x14ac:dyDescent="0.3">
      <c r="A12" s="5"/>
      <c r="B12" s="12">
        <v>9</v>
      </c>
      <c r="C12" s="4" t="s">
        <v>17</v>
      </c>
      <c r="D12" s="13" t="s">
        <v>73</v>
      </c>
      <c r="E12" s="14">
        <v>407</v>
      </c>
      <c r="F12" s="15">
        <v>5.37</v>
      </c>
    </row>
    <row r="13" spans="1:6" ht="15.6" x14ac:dyDescent="0.3">
      <c r="A13" s="5"/>
      <c r="B13" s="12">
        <v>10</v>
      </c>
      <c r="C13" s="4" t="s">
        <v>18</v>
      </c>
      <c r="D13" s="13" t="s">
        <v>74</v>
      </c>
      <c r="E13" s="14">
        <v>600</v>
      </c>
      <c r="F13" s="15">
        <v>3205.28</v>
      </c>
    </row>
    <row r="14" spans="1:6" ht="15.6" x14ac:dyDescent="0.3">
      <c r="A14" s="5"/>
      <c r="B14" s="12">
        <v>11</v>
      </c>
      <c r="C14" s="4" t="s">
        <v>19</v>
      </c>
      <c r="D14" s="13" t="s">
        <v>82</v>
      </c>
      <c r="E14" s="14">
        <v>601</v>
      </c>
      <c r="F14" s="15">
        <v>1270.46</v>
      </c>
    </row>
    <row r="15" spans="1:6" ht="31.2" x14ac:dyDescent="0.3">
      <c r="A15" s="5"/>
      <c r="B15" s="12">
        <v>12</v>
      </c>
      <c r="C15" s="4" t="s">
        <v>34</v>
      </c>
      <c r="D15" s="13" t="s">
        <v>84</v>
      </c>
      <c r="E15" s="14" t="s">
        <v>35</v>
      </c>
      <c r="F15" s="15">
        <v>40.01</v>
      </c>
    </row>
    <row r="16" spans="1:6" ht="15.6" x14ac:dyDescent="0.3">
      <c r="A16" s="5"/>
      <c r="B16" s="12">
        <v>13</v>
      </c>
      <c r="C16" s="4" t="s">
        <v>20</v>
      </c>
      <c r="D16" s="13" t="s">
        <v>75</v>
      </c>
      <c r="E16" s="14">
        <v>310</v>
      </c>
      <c r="F16" s="15">
        <v>44.32</v>
      </c>
    </row>
    <row r="17" spans="1:6" ht="15.6" x14ac:dyDescent="0.3">
      <c r="A17" s="5"/>
      <c r="B17" s="12">
        <v>14</v>
      </c>
      <c r="C17" s="4" t="s">
        <v>21</v>
      </c>
      <c r="D17" s="13" t="s">
        <v>76</v>
      </c>
      <c r="E17" s="14">
        <v>501</v>
      </c>
      <c r="F17" s="15">
        <v>8.01</v>
      </c>
    </row>
    <row r="18" spans="1:6" ht="15.6" x14ac:dyDescent="0.3">
      <c r="A18" s="5"/>
      <c r="B18" s="12">
        <v>15</v>
      </c>
      <c r="C18" s="4" t="s">
        <v>22</v>
      </c>
      <c r="D18" s="13" t="s">
        <v>77</v>
      </c>
      <c r="E18" s="14">
        <v>503</v>
      </c>
      <c r="F18" s="15">
        <v>1.04</v>
      </c>
    </row>
    <row r="19" spans="1:6" ht="15.6" x14ac:dyDescent="0.3">
      <c r="A19" s="6"/>
      <c r="B19" s="12">
        <v>16</v>
      </c>
      <c r="C19" s="4" t="s">
        <v>22</v>
      </c>
      <c r="D19" s="13" t="s">
        <v>78</v>
      </c>
      <c r="E19" s="14">
        <v>706</v>
      </c>
      <c r="F19" s="15">
        <v>1.03</v>
      </c>
    </row>
    <row r="20" spans="1:6" ht="15.6" x14ac:dyDescent="0.3">
      <c r="A20" s="6"/>
      <c r="B20" s="12">
        <v>17</v>
      </c>
      <c r="C20" s="4" t="s">
        <v>24</v>
      </c>
      <c r="D20" s="13" t="s">
        <v>79</v>
      </c>
      <c r="E20" s="14" t="s">
        <v>25</v>
      </c>
      <c r="F20" s="15">
        <v>58.17</v>
      </c>
    </row>
    <row r="21" spans="1:6" x14ac:dyDescent="0.3">
      <c r="B21" s="20" t="s">
        <v>63</v>
      </c>
      <c r="C21" s="20"/>
      <c r="D21" s="20"/>
      <c r="E21" s="20"/>
      <c r="F21" s="2">
        <f>SUM(F4:F20)</f>
        <v>6904.28</v>
      </c>
    </row>
    <row r="22" spans="1:6" x14ac:dyDescent="0.3">
      <c r="B22" s="20" t="s">
        <v>26</v>
      </c>
      <c r="C22" s="20"/>
      <c r="D22" s="20"/>
      <c r="E22" s="20"/>
      <c r="F22" s="2">
        <f>ROUND(0.21*F21,2)</f>
        <v>1449.9</v>
      </c>
    </row>
    <row r="23" spans="1:6" x14ac:dyDescent="0.3">
      <c r="B23" s="20" t="s">
        <v>64</v>
      </c>
      <c r="C23" s="20"/>
      <c r="D23" s="20"/>
      <c r="E23" s="20"/>
      <c r="F23" s="2">
        <f>F21+F22</f>
        <v>8354.18</v>
      </c>
    </row>
    <row r="24" spans="1:6" x14ac:dyDescent="0.3">
      <c r="B24" s="17" t="s">
        <v>4</v>
      </c>
      <c r="C24" s="17"/>
      <c r="D24" s="17"/>
      <c r="E24" s="17"/>
    </row>
    <row r="25" spans="1:6" x14ac:dyDescent="0.3">
      <c r="B25" s="17"/>
      <c r="C25" s="17"/>
      <c r="D25" s="17"/>
      <c r="E25" s="17"/>
    </row>
  </sheetData>
  <mergeCells count="7">
    <mergeCell ref="B25:E25"/>
    <mergeCell ref="B1:D1"/>
    <mergeCell ref="B2:D2"/>
    <mergeCell ref="B21:E21"/>
    <mergeCell ref="B22:E22"/>
    <mergeCell ref="B23:E23"/>
    <mergeCell ref="B24:E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activeCell="F35" sqref="F35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88671875" bestFit="1" customWidth="1"/>
    <col min="5" max="5" width="15.88671875" customWidth="1"/>
    <col min="6" max="6" width="16" style="7" customWidth="1"/>
    <col min="7" max="1020" width="8.5546875" customWidth="1"/>
  </cols>
  <sheetData>
    <row r="1" spans="1:6" x14ac:dyDescent="0.3">
      <c r="A1" s="5"/>
      <c r="B1" s="18" t="s">
        <v>7</v>
      </c>
      <c r="C1" s="18"/>
      <c r="D1" s="18"/>
      <c r="E1" s="3"/>
    </row>
    <row r="2" spans="1:6" x14ac:dyDescent="0.3">
      <c r="A2" s="5"/>
      <c r="B2" s="19" t="s">
        <v>37</v>
      </c>
      <c r="C2" s="19"/>
      <c r="D2" s="19"/>
      <c r="E2" s="3"/>
    </row>
    <row r="3" spans="1:6" ht="26.4" x14ac:dyDescent="0.3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15.6" x14ac:dyDescent="0.3">
      <c r="A4" s="5"/>
      <c r="B4" s="12">
        <v>1</v>
      </c>
      <c r="C4" s="4" t="s">
        <v>19</v>
      </c>
      <c r="D4" s="13" t="s">
        <v>85</v>
      </c>
      <c r="E4" s="14" t="s">
        <v>38</v>
      </c>
      <c r="F4" s="15">
        <v>4360.2</v>
      </c>
    </row>
    <row r="5" spans="1:6" ht="15.6" x14ac:dyDescent="0.3">
      <c r="A5" s="5"/>
      <c r="B5" s="12">
        <v>2</v>
      </c>
      <c r="C5" s="4" t="s">
        <v>18</v>
      </c>
      <c r="D5" s="13" t="s">
        <v>86</v>
      </c>
      <c r="E5" s="14" t="s">
        <v>39</v>
      </c>
      <c r="F5" s="15">
        <v>11020.1</v>
      </c>
    </row>
    <row r="6" spans="1:6" ht="15.6" x14ac:dyDescent="0.3">
      <c r="A6" s="5"/>
      <c r="B6" s="12">
        <v>3</v>
      </c>
      <c r="C6" s="4" t="s">
        <v>41</v>
      </c>
      <c r="D6" s="13" t="s">
        <v>87</v>
      </c>
      <c r="E6" s="14" t="s">
        <v>40</v>
      </c>
      <c r="F6" s="15">
        <v>8043.1</v>
      </c>
    </row>
    <row r="7" spans="1:6" ht="15.6" x14ac:dyDescent="0.3">
      <c r="A7" s="5"/>
      <c r="B7" s="12">
        <v>4</v>
      </c>
      <c r="C7" s="4" t="s">
        <v>6</v>
      </c>
      <c r="D7" s="13" t="s">
        <v>88</v>
      </c>
      <c r="E7" s="14" t="s">
        <v>42</v>
      </c>
      <c r="F7" s="15">
        <v>180.7</v>
      </c>
    </row>
    <row r="8" spans="1:6" ht="31.2" x14ac:dyDescent="0.3">
      <c r="A8" s="5"/>
      <c r="B8" s="12">
        <v>5</v>
      </c>
      <c r="C8" s="4" t="s">
        <v>54</v>
      </c>
      <c r="D8" s="13" t="s">
        <v>89</v>
      </c>
      <c r="E8" s="14" t="s">
        <v>43</v>
      </c>
      <c r="F8" s="15">
        <v>1822.6</v>
      </c>
    </row>
    <row r="9" spans="1:6" ht="15.6" x14ac:dyDescent="0.3">
      <c r="A9" s="5"/>
      <c r="B9" s="12">
        <v>6</v>
      </c>
      <c r="C9" s="4" t="s">
        <v>55</v>
      </c>
      <c r="D9" s="13" t="s">
        <v>90</v>
      </c>
      <c r="E9" s="14" t="s">
        <v>44</v>
      </c>
      <c r="F9" s="15">
        <v>224.9</v>
      </c>
    </row>
    <row r="10" spans="1:6" ht="15.6" x14ac:dyDescent="0.3">
      <c r="A10" s="5"/>
      <c r="B10" s="12">
        <v>7</v>
      </c>
      <c r="C10" s="4" t="s">
        <v>56</v>
      </c>
      <c r="D10" s="13" t="s">
        <v>91</v>
      </c>
      <c r="E10" s="14" t="s">
        <v>45</v>
      </c>
      <c r="F10" s="15">
        <v>3083.6</v>
      </c>
    </row>
    <row r="11" spans="1:6" ht="15.6" x14ac:dyDescent="0.3">
      <c r="A11" s="5"/>
      <c r="B11" s="12">
        <v>8</v>
      </c>
      <c r="C11" s="4" t="s">
        <v>57</v>
      </c>
      <c r="D11" s="13" t="s">
        <v>92</v>
      </c>
      <c r="E11" s="14" t="s">
        <v>46</v>
      </c>
      <c r="F11" s="15">
        <v>40.299999999999997</v>
      </c>
    </row>
    <row r="12" spans="1:6" ht="15.6" x14ac:dyDescent="0.3">
      <c r="A12" s="5"/>
      <c r="B12" s="12">
        <v>9</v>
      </c>
      <c r="C12" s="4" t="s">
        <v>5</v>
      </c>
      <c r="D12" s="13" t="s">
        <v>93</v>
      </c>
      <c r="E12" s="14" t="s">
        <v>47</v>
      </c>
      <c r="F12" s="15">
        <v>15.6</v>
      </c>
    </row>
    <row r="13" spans="1:6" ht="15.6" x14ac:dyDescent="0.3">
      <c r="A13" s="5"/>
      <c r="B13" s="12">
        <v>12</v>
      </c>
      <c r="C13" s="4" t="s">
        <v>58</v>
      </c>
      <c r="D13" s="13" t="s">
        <v>94</v>
      </c>
      <c r="E13" s="14" t="s">
        <v>48</v>
      </c>
      <c r="F13" s="15">
        <v>297.7</v>
      </c>
    </row>
    <row r="14" spans="1:6" ht="15.6" x14ac:dyDescent="0.3">
      <c r="A14" s="5"/>
      <c r="B14" s="12">
        <v>13</v>
      </c>
      <c r="C14" s="4" t="s">
        <v>57</v>
      </c>
      <c r="D14" s="13" t="s">
        <v>95</v>
      </c>
      <c r="E14" s="14" t="s">
        <v>49</v>
      </c>
      <c r="F14" s="15">
        <v>187.2</v>
      </c>
    </row>
    <row r="15" spans="1:6" ht="15.6" x14ac:dyDescent="0.3">
      <c r="A15" s="5"/>
      <c r="B15" s="12">
        <v>14</v>
      </c>
      <c r="C15" s="4" t="s">
        <v>5</v>
      </c>
      <c r="D15" s="13" t="s">
        <v>96</v>
      </c>
      <c r="E15" s="14" t="s">
        <v>50</v>
      </c>
      <c r="F15" s="15">
        <v>16.899999999999999</v>
      </c>
    </row>
    <row r="16" spans="1:6" ht="15.6" x14ac:dyDescent="0.3">
      <c r="A16" s="5"/>
      <c r="B16" s="12">
        <v>15</v>
      </c>
      <c r="C16" s="4" t="s">
        <v>59</v>
      </c>
      <c r="D16" s="13" t="s">
        <v>97</v>
      </c>
      <c r="E16" s="14" t="s">
        <v>51</v>
      </c>
      <c r="F16" s="15">
        <v>53.3</v>
      </c>
    </row>
    <row r="17" spans="1:6" ht="31.2" x14ac:dyDescent="0.3">
      <c r="A17" s="5"/>
      <c r="B17" s="12">
        <v>16</v>
      </c>
      <c r="C17" s="4" t="s">
        <v>60</v>
      </c>
      <c r="D17" s="13" t="s">
        <v>98</v>
      </c>
      <c r="E17" s="14" t="s">
        <v>52</v>
      </c>
      <c r="F17" s="15">
        <v>228.8</v>
      </c>
    </row>
    <row r="18" spans="1:6" ht="15.6" x14ac:dyDescent="0.3">
      <c r="A18" s="5"/>
      <c r="B18" s="12">
        <v>17</v>
      </c>
      <c r="C18" s="4" t="s">
        <v>61</v>
      </c>
      <c r="D18" s="13" t="s">
        <v>99</v>
      </c>
      <c r="E18" s="14" t="s">
        <v>53</v>
      </c>
      <c r="F18" s="15">
        <v>52</v>
      </c>
    </row>
    <row r="19" spans="1:6" x14ac:dyDescent="0.3">
      <c r="B19" s="20" t="s">
        <v>63</v>
      </c>
      <c r="C19" s="20"/>
      <c r="D19" s="20"/>
      <c r="E19" s="20"/>
      <c r="F19" s="2">
        <f>SUM(F4:F18)</f>
        <v>29627</v>
      </c>
    </row>
    <row r="20" spans="1:6" x14ac:dyDescent="0.3">
      <c r="B20" s="20" t="s">
        <v>26</v>
      </c>
      <c r="C20" s="20"/>
      <c r="D20" s="20"/>
      <c r="E20" s="20"/>
      <c r="F20" s="2">
        <f>ROUND(0.21*F19,2)</f>
        <v>6221.67</v>
      </c>
    </row>
    <row r="21" spans="1:6" x14ac:dyDescent="0.3">
      <c r="B21" s="20" t="s">
        <v>64</v>
      </c>
      <c r="C21" s="20"/>
      <c r="D21" s="20"/>
      <c r="E21" s="20"/>
      <c r="F21" s="2">
        <f>F19+F20</f>
        <v>35848.67</v>
      </c>
    </row>
    <row r="22" spans="1:6" x14ac:dyDescent="0.3">
      <c r="B22" s="17" t="s">
        <v>4</v>
      </c>
      <c r="C22" s="17"/>
      <c r="D22" s="17"/>
      <c r="E22" s="17"/>
    </row>
    <row r="23" spans="1:6" x14ac:dyDescent="0.3">
      <c r="B23" s="17"/>
      <c r="C23" s="17"/>
      <c r="D23" s="17"/>
      <c r="E23" s="17"/>
    </row>
  </sheetData>
  <mergeCells count="7">
    <mergeCell ref="B23:E23"/>
    <mergeCell ref="B1:D1"/>
    <mergeCell ref="B2:D2"/>
    <mergeCell ref="B19:E19"/>
    <mergeCell ref="B20:E20"/>
    <mergeCell ref="B21:E21"/>
    <mergeCell ref="B22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abSelected="1" workbookViewId="0">
      <selection activeCell="N14" sqref="N14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88671875" bestFit="1" customWidth="1"/>
    <col min="5" max="5" width="15.88671875" customWidth="1"/>
    <col min="6" max="6" width="16" style="7" customWidth="1"/>
    <col min="7" max="1020" width="8.5546875" customWidth="1"/>
  </cols>
  <sheetData>
    <row r="1" spans="1:6" x14ac:dyDescent="0.3">
      <c r="A1" s="5"/>
      <c r="B1" s="18" t="s">
        <v>7</v>
      </c>
      <c r="C1" s="18"/>
      <c r="D1" s="18"/>
      <c r="E1" s="3"/>
    </row>
    <row r="2" spans="1:6" x14ac:dyDescent="0.3">
      <c r="A2" s="5"/>
      <c r="B2" s="19" t="s">
        <v>62</v>
      </c>
      <c r="C2" s="19"/>
      <c r="D2" s="19"/>
      <c r="E2" s="3"/>
    </row>
    <row r="3" spans="1:6" ht="26.4" x14ac:dyDescent="0.3">
      <c r="A3" s="5"/>
      <c r="B3" s="9" t="s">
        <v>0</v>
      </c>
      <c r="C3" s="10" t="s">
        <v>1</v>
      </c>
      <c r="D3" s="1" t="s">
        <v>2</v>
      </c>
      <c r="E3" s="11" t="s">
        <v>3</v>
      </c>
      <c r="F3" s="8" t="s">
        <v>65</v>
      </c>
    </row>
    <row r="4" spans="1:6" ht="15.6" x14ac:dyDescent="0.3">
      <c r="A4" s="5"/>
      <c r="B4" s="12">
        <v>1</v>
      </c>
      <c r="C4" s="4" t="s">
        <v>19</v>
      </c>
      <c r="D4" s="13" t="s">
        <v>85</v>
      </c>
      <c r="E4" s="14" t="s">
        <v>38</v>
      </c>
      <c r="F4" s="15">
        <v>1310.4000000000001</v>
      </c>
    </row>
    <row r="5" spans="1:6" ht="15.6" x14ac:dyDescent="0.3">
      <c r="A5" s="5"/>
      <c r="B5" s="12">
        <v>2</v>
      </c>
      <c r="C5" s="4" t="s">
        <v>18</v>
      </c>
      <c r="D5" s="13" t="s">
        <v>86</v>
      </c>
      <c r="E5" s="14" t="s">
        <v>39</v>
      </c>
      <c r="F5" s="15">
        <v>2284.1</v>
      </c>
    </row>
    <row r="6" spans="1:6" ht="15.6" x14ac:dyDescent="0.3">
      <c r="A6" s="5"/>
      <c r="B6" s="12">
        <v>3</v>
      </c>
      <c r="C6" s="4" t="s">
        <v>41</v>
      </c>
      <c r="D6" s="13" t="s">
        <v>87</v>
      </c>
      <c r="E6" s="14" t="s">
        <v>40</v>
      </c>
      <c r="F6" s="15">
        <v>871</v>
      </c>
    </row>
    <row r="7" spans="1:6" ht="15.6" x14ac:dyDescent="0.3">
      <c r="A7" s="5"/>
      <c r="B7" s="12">
        <v>4</v>
      </c>
      <c r="C7" s="4" t="s">
        <v>6</v>
      </c>
      <c r="D7" s="13" t="s">
        <v>88</v>
      </c>
      <c r="E7" s="14" t="s">
        <v>42</v>
      </c>
      <c r="F7" s="15">
        <v>1017.9</v>
      </c>
    </row>
    <row r="8" spans="1:6" ht="31.2" x14ac:dyDescent="0.3">
      <c r="A8" s="5"/>
      <c r="B8" s="12">
        <v>5</v>
      </c>
      <c r="C8" s="4" t="s">
        <v>54</v>
      </c>
      <c r="D8" s="13" t="s">
        <v>89</v>
      </c>
      <c r="E8" s="14" t="s">
        <v>43</v>
      </c>
      <c r="F8" s="15">
        <v>1046.5</v>
      </c>
    </row>
    <row r="9" spans="1:6" ht="15.6" x14ac:dyDescent="0.3">
      <c r="A9" s="5"/>
      <c r="B9" s="12">
        <v>6</v>
      </c>
      <c r="C9" s="4" t="s">
        <v>55</v>
      </c>
      <c r="D9" s="13" t="s">
        <v>90</v>
      </c>
      <c r="E9" s="14" t="s">
        <v>44</v>
      </c>
      <c r="F9" s="15">
        <v>37.700000000000003</v>
      </c>
    </row>
    <row r="10" spans="1:6" ht="15.6" x14ac:dyDescent="0.3">
      <c r="A10" s="5"/>
      <c r="B10" s="12">
        <v>7</v>
      </c>
      <c r="C10" s="4" t="s">
        <v>56</v>
      </c>
      <c r="D10" s="13" t="s">
        <v>91</v>
      </c>
      <c r="E10" s="14" t="s">
        <v>45</v>
      </c>
      <c r="F10" s="15">
        <v>653.9</v>
      </c>
    </row>
    <row r="11" spans="1:6" ht="15.6" x14ac:dyDescent="0.3">
      <c r="A11" s="5"/>
      <c r="B11" s="12">
        <v>8</v>
      </c>
      <c r="C11" s="4" t="s">
        <v>57</v>
      </c>
      <c r="D11" s="13" t="s">
        <v>92</v>
      </c>
      <c r="E11" s="14" t="s">
        <v>46</v>
      </c>
      <c r="F11" s="15">
        <v>91</v>
      </c>
    </row>
    <row r="12" spans="1:6" ht="15.6" x14ac:dyDescent="0.3">
      <c r="A12" s="5"/>
      <c r="B12" s="12">
        <v>9</v>
      </c>
      <c r="C12" s="4" t="s">
        <v>5</v>
      </c>
      <c r="D12" s="13" t="s">
        <v>93</v>
      </c>
      <c r="E12" s="14" t="s">
        <v>47</v>
      </c>
      <c r="F12" s="15">
        <v>11.7</v>
      </c>
    </row>
    <row r="13" spans="1:6" ht="15.6" x14ac:dyDescent="0.3">
      <c r="A13" s="5"/>
      <c r="B13" s="12">
        <v>12</v>
      </c>
      <c r="C13" s="4" t="s">
        <v>58</v>
      </c>
      <c r="D13" s="13" t="s">
        <v>94</v>
      </c>
      <c r="E13" s="14" t="s">
        <v>48</v>
      </c>
      <c r="F13" s="15">
        <v>22.1</v>
      </c>
    </row>
    <row r="14" spans="1:6" ht="15.6" x14ac:dyDescent="0.3">
      <c r="A14" s="5"/>
      <c r="B14" s="12">
        <v>13</v>
      </c>
      <c r="C14" s="4" t="s">
        <v>57</v>
      </c>
      <c r="D14" s="13" t="s">
        <v>95</v>
      </c>
      <c r="E14" s="14" t="s">
        <v>49</v>
      </c>
      <c r="F14" s="15">
        <v>81.900000000000006</v>
      </c>
    </row>
    <row r="15" spans="1:6" ht="15.6" x14ac:dyDescent="0.3">
      <c r="A15" s="5"/>
      <c r="B15" s="12">
        <v>14</v>
      </c>
      <c r="C15" s="4" t="s">
        <v>5</v>
      </c>
      <c r="D15" s="13" t="s">
        <v>96</v>
      </c>
      <c r="E15" s="14" t="s">
        <v>50</v>
      </c>
      <c r="F15" s="15">
        <v>5.2</v>
      </c>
    </row>
    <row r="16" spans="1:6" ht="15.6" x14ac:dyDescent="0.3">
      <c r="A16" s="5"/>
      <c r="B16" s="12">
        <v>15</v>
      </c>
      <c r="C16" s="4" t="s">
        <v>59</v>
      </c>
      <c r="D16" s="13" t="s">
        <v>97</v>
      </c>
      <c r="E16" s="14" t="s">
        <v>51</v>
      </c>
      <c r="F16" s="15">
        <v>16.899999999999999</v>
      </c>
    </row>
    <row r="17" spans="1:6" ht="31.2" x14ac:dyDescent="0.3">
      <c r="A17" s="5"/>
      <c r="B17" s="12">
        <v>16</v>
      </c>
      <c r="C17" s="4" t="s">
        <v>60</v>
      </c>
      <c r="D17" s="13" t="s">
        <v>98</v>
      </c>
      <c r="E17" s="14" t="s">
        <v>52</v>
      </c>
      <c r="F17" s="15">
        <v>80.599999999999994</v>
      </c>
    </row>
    <row r="18" spans="1:6" ht="15.6" x14ac:dyDescent="0.3">
      <c r="A18" s="5"/>
      <c r="B18" s="12">
        <v>17</v>
      </c>
      <c r="C18" s="4" t="s">
        <v>61</v>
      </c>
      <c r="D18" s="13" t="s">
        <v>99</v>
      </c>
      <c r="E18" s="14" t="s">
        <v>53</v>
      </c>
      <c r="F18" s="15">
        <v>35.1</v>
      </c>
    </row>
    <row r="19" spans="1:6" x14ac:dyDescent="0.3">
      <c r="B19" s="20" t="s">
        <v>63</v>
      </c>
      <c r="C19" s="20"/>
      <c r="D19" s="20"/>
      <c r="E19" s="20"/>
      <c r="F19" s="2">
        <f>SUM(F4:F18)</f>
        <v>7565.9999999999991</v>
      </c>
    </row>
    <row r="20" spans="1:6" x14ac:dyDescent="0.3">
      <c r="B20" s="20" t="s">
        <v>26</v>
      </c>
      <c r="C20" s="20"/>
      <c r="D20" s="20"/>
      <c r="E20" s="20"/>
      <c r="F20" s="2">
        <f>ROUND(0.21*F19,2)</f>
        <v>1588.86</v>
      </c>
    </row>
    <row r="21" spans="1:6" x14ac:dyDescent="0.3">
      <c r="B21" s="20" t="s">
        <v>64</v>
      </c>
      <c r="C21" s="20"/>
      <c r="D21" s="20"/>
      <c r="E21" s="20"/>
      <c r="F21" s="2">
        <f>F19+F20</f>
        <v>9154.8599999999988</v>
      </c>
    </row>
    <row r="22" spans="1:6" x14ac:dyDescent="0.3">
      <c r="B22" s="17" t="s">
        <v>4</v>
      </c>
      <c r="C22" s="17"/>
      <c r="D22" s="17"/>
      <c r="E22" s="17"/>
    </row>
    <row r="23" spans="1:6" x14ac:dyDescent="0.3">
      <c r="B23" s="17"/>
      <c r="C23" s="17"/>
      <c r="D23" s="17"/>
      <c r="E23" s="17"/>
    </row>
  </sheetData>
  <mergeCells count="7">
    <mergeCell ref="B23:E23"/>
    <mergeCell ref="B1:D1"/>
    <mergeCell ref="B2:D2"/>
    <mergeCell ref="B19:E19"/>
    <mergeCell ref="B20:E20"/>
    <mergeCell ref="B21:E21"/>
    <mergeCell ref="B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Seepex BN 130-6L </vt:lpstr>
      <vt:lpstr>Seepex BTE 70-24</vt:lpstr>
      <vt:lpstr>Seepex BN 110</vt:lpstr>
      <vt:lpstr>Seepex BN 26-12</vt:lpstr>
      <vt:lpstr>Netzsch NM090</vt:lpstr>
      <vt:lpstr>Netzsch NM076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2021-11-26T08:12:23Z</dcterms:modified>
</cp:coreProperties>
</file>