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j.kazilioniene\Desktop\SR-1157\"/>
    </mc:Choice>
  </mc:AlternateContent>
  <xr:revisionPtr revIDLastSave="0" documentId="8_{CE482735-4B01-447C-9C07-0BCFDADBFF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vestini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1" l="1"/>
  <c r="F81" i="1"/>
  <c r="F79" i="1" l="1"/>
  <c r="F80" i="1"/>
  <c r="F60" i="1"/>
  <c r="F61" i="1"/>
  <c r="F54" i="1"/>
  <c r="F48" i="1"/>
  <c r="F47" i="1"/>
  <c r="F39" i="1"/>
  <c r="F38" i="1"/>
  <c r="F37" i="1"/>
  <c r="F36" i="1"/>
  <c r="F34" i="1"/>
  <c r="F35" i="1"/>
  <c r="F22" i="1" l="1"/>
  <c r="F27" i="1"/>
  <c r="F20" i="1"/>
  <c r="F21" i="1" l="1"/>
  <c r="F23" i="1"/>
  <c r="F26" i="1"/>
  <c r="F24" i="1"/>
  <c r="F25" i="1"/>
  <c r="F29" i="1"/>
  <c r="F30" i="1"/>
  <c r="F31" i="1"/>
  <c r="F33" i="1"/>
  <c r="F40" i="1"/>
  <c r="F43" i="1"/>
  <c r="F45" i="1"/>
  <c r="F46" i="1"/>
  <c r="F50" i="1"/>
  <c r="F51" i="1"/>
  <c r="F52" i="1"/>
  <c r="F53" i="1"/>
  <c r="F56" i="1"/>
  <c r="F58" i="1"/>
  <c r="F59" i="1"/>
  <c r="F63" i="1"/>
  <c r="F64" i="1"/>
  <c r="F65" i="1"/>
  <c r="F68" i="1"/>
  <c r="F69" i="1"/>
  <c r="F76" i="1"/>
  <c r="F77" i="1"/>
  <c r="F78" i="1"/>
  <c r="F19" i="1"/>
  <c r="F74" i="1" l="1"/>
  <c r="F71" i="1"/>
  <c r="F57" i="1"/>
  <c r="F44" i="1"/>
  <c r="F32" i="1" l="1"/>
  <c r="F83" i="1" s="1"/>
  <c r="F84" i="1" l="1"/>
  <c r="F85" i="1" s="1"/>
</calcChain>
</file>

<file path=xl/sharedStrings.xml><?xml version="1.0" encoding="utf-8"?>
<sst xmlns="http://schemas.openxmlformats.org/spreadsheetml/2006/main" count="205" uniqueCount="157">
  <si>
    <t>Eil. Nr.</t>
  </si>
  <si>
    <t>Pavadinimas</t>
  </si>
  <si>
    <t>Mato vnt.</t>
  </si>
  <si>
    <t>Kiekis</t>
  </si>
  <si>
    <t>PARUOŠIAMIEJI DARBAI</t>
  </si>
  <si>
    <t>2</t>
  </si>
  <si>
    <t>Ašies nužymėjimas</t>
  </si>
  <si>
    <t>km</t>
  </si>
  <si>
    <t>3</t>
  </si>
  <si>
    <t>vnt.</t>
  </si>
  <si>
    <t>m</t>
  </si>
  <si>
    <t>ŽEMĖS DARBAI</t>
  </si>
  <si>
    <t>m³</t>
  </si>
  <si>
    <t>m²</t>
  </si>
  <si>
    <t>DANGOS KONSTRUKCIJOS ĮRENGIMAS</t>
  </si>
  <si>
    <t xml:space="preserve">Aikštelės pravažiavimo įrengimas </t>
  </si>
  <si>
    <t>vnt</t>
  </si>
  <si>
    <t>Vieneto kaina be PVM, €</t>
  </si>
  <si>
    <t>Viso kaina be PVM, €</t>
  </si>
  <si>
    <t>t</t>
  </si>
  <si>
    <t>Statybinio laužo transportavimas savivarčiais 5 km. atstumu, pakraunant mechanizuotai</t>
  </si>
  <si>
    <t>Medžių kirtimas, surinkimas į krūvas, pakrovimas ir išvežimas Rangovo
pasirinktu atstumu</t>
  </si>
  <si>
    <t>Kelio ženklų skydų demontavimas nuo vienstiebių atramų rankiniu būdu,
pakrovimas ir išvežimas Rangovo pasirinktu atstumu</t>
  </si>
  <si>
    <t>Kelio ženklų vienstiebių atramų demontavimas rankiniu būdu, pakrovimas ir
išvežimas Rangovo pasirinktu atstumu</t>
  </si>
  <si>
    <t>Šulinių liukų demontavimas iš išvežimas Rangovo pasirinktu atstumu</t>
  </si>
  <si>
    <t>Betoninių bordiūrų 15x30x100 cm ant betono pagrindo demontavimas</t>
  </si>
  <si>
    <t>Betoninių vejos bordiūrų 8x20x100 cm ant betono pagrindo demontavima</t>
  </si>
  <si>
    <t>Betoninių plytelių dangos demontavimas</t>
  </si>
  <si>
    <t>Grunto kasimas mechanizuotu būdu, pakrovimas į autosavivarčius ir išvežimas rangovo pasirinktu atstumu į išlykį</t>
  </si>
  <si>
    <t>Grunto kasimas mechanizuotu būdu, supilant gruntą vietoje (pylimams)</t>
  </si>
  <si>
    <t>Sankasos planiravimas</t>
  </si>
  <si>
    <t>Grunto sutankinimas</t>
  </si>
  <si>
    <t>Plotų ir šlaitų planiravimas</t>
  </si>
  <si>
    <t>Dirvožemio sijojimas atskiriant šiukšles</t>
  </si>
  <si>
    <t>Vejos sutvarkymas, užpilant iki 10 cm storio dirvožemio sluoksniu, užsėjant žolės sėklomis</t>
  </si>
  <si>
    <t>Plotų ir šlaitų sutvarkymas, užpilant 100 cm storio derlingo dirvožemio sluoksniu mechanizuotu/rankiniu būdu (medžių sodinimas) ir užsėjant žoles sėklomis</t>
  </si>
  <si>
    <t>Dirvožemio (derlingo) kasimas, pakrovimas į autosavivarčius ir atvežimas į statybos darbų aikštelę iš sandėliavimo vietos želdynų (medžiai) įrengimui</t>
  </si>
  <si>
    <t>Dirvožemio kasimas, pakrovimas į autosavivarčius ir atvežimas į statybos darbų aikštelę iš sandėliavimo vietos (esamos medžiagos vejos atstatymui)</t>
  </si>
  <si>
    <t>Dirvožemio kasimas, pakrovimas į autosavivarčius ir išvežimas rangovo pasirinktu atstumu į išlykį (šiukšlės)</t>
  </si>
  <si>
    <t>Dirvožemio kasimas ekskavatoriais, pakrovimas į autosavivarčius ir vežimas 1 km atstumu (sandėliavimui)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</si>
  <si>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</si>
  <si>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</si>
  <si>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</si>
  <si>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</si>
  <si>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</si>
  <si>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</si>
  <si>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</si>
  <si>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</si>
  <si>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</si>
  <si>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</si>
  <si>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</si>
  <si>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</si>
  <si>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</si>
  <si>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</si>
  <si>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</si>
  <si>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</si>
  <si>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</si>
  <si>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</si>
  <si>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</si>
  <si>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</si>
  <si>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</si>
  <si>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38 cm storio apsauginio šalčiui atsparaus sluoksnio iš nesurištojo mineralinių
medžiagų mišinio įrengimas</t>
  </si>
  <si>
    <t>3.1.</t>
  </si>
  <si>
    <t>3.1.1.</t>
  </si>
  <si>
    <t>20 cm storio skaldos pagrindo sluoksnio iš nesurištojo mineralinių medžiagų
mišinio įrengimas (fr. 0/45)</t>
  </si>
  <si>
    <t>8 cm storio asfalto dangos apatinio sluoksnio iš mišinio AC 22 PN įrengimas</t>
  </si>
  <si>
    <t>Juodų dangų paviršiaus gruntavimas bitumine emulsija</t>
  </si>
  <si>
    <t>4 cm storio viršutinio asfalto dangos sluoksnio iš mišinio AC 11 VN įrengimas</t>
  </si>
  <si>
    <t>Asfaltbetonio dangos išilginės siūlės įrengimas klojant „karštas prie šalto“</t>
  </si>
  <si>
    <t>3.1.2.</t>
  </si>
  <si>
    <t>3.1.3.</t>
  </si>
  <si>
    <t>3.1.4.</t>
  </si>
  <si>
    <t>3.1.5.</t>
  </si>
  <si>
    <t>3.1.6.</t>
  </si>
  <si>
    <t>Automobilių stovėjimo vietų dangų konstrukcija</t>
  </si>
  <si>
    <t>39 cm storio apsauginio šalčiui atsparaus sluoksnio iš nesurištojo mineralinių
medžiagų mišinio įrengimas</t>
  </si>
  <si>
    <t>20 cm skaldos pagrindo sluoksnio iš nesurištojo mineralinių medžiagų mišinio
įrengimas (fr. 0/45)</t>
  </si>
  <si>
    <t>3 cm storio atsijų sluoksnio įrengimas</t>
  </si>
  <si>
    <t>8 cm storio pilkos spalvos betoninių trinkelių 100x200 mm dangos įrengimas</t>
  </si>
  <si>
    <t>8 cm storio raudonos spalvos betoninių trinkelių 100x200 mm dangos įrengimas</t>
  </si>
  <si>
    <t>3.2.</t>
  </si>
  <si>
    <t>3.2.1.</t>
  </si>
  <si>
    <t>3.2.2.</t>
  </si>
  <si>
    <t>3.2.3.</t>
  </si>
  <si>
    <t>3.2.4.</t>
  </si>
  <si>
    <t>3.2.5.</t>
  </si>
  <si>
    <t>3.3.</t>
  </si>
  <si>
    <t>3.3.1.</t>
  </si>
  <si>
    <t>3.3.2.</t>
  </si>
  <si>
    <t>3.3.3.</t>
  </si>
  <si>
    <t>3.3.4.</t>
  </si>
  <si>
    <t>3.3.5.</t>
  </si>
  <si>
    <t>3.3.6.</t>
  </si>
  <si>
    <t>Šaligatvių dangos konstrukcija</t>
  </si>
  <si>
    <t>20 cm storio apsauginio šalčiui atsparaus sluoksnio iš nesurištojo mineralinių
medžiagų mišinio įrengimas</t>
  </si>
  <si>
    <t>15 cm skaldos pagrindo sluoksnio iš nesurištojo mineralinių medžiagų mišinio
įrengimas (fr. 0/45)</t>
  </si>
  <si>
    <t>7 cm storio pilkos spalvos betoninių šaligatvio plytelių 375x375 mm įrengimas</t>
  </si>
  <si>
    <t>Neregių įspėjimo sistemų iš 8 cm storio betoninių trinkelių 200x100 mm dangos
įrengimas</t>
  </si>
  <si>
    <t>Neregių vedimo sistemų iš 8 cm storio betoninių trinkelių 200x100 mm dangos
įrengimas</t>
  </si>
  <si>
    <t>Bordiūrų įrengimo darbai</t>
  </si>
  <si>
    <t>3.4.</t>
  </si>
  <si>
    <t>3.4.1.</t>
  </si>
  <si>
    <t>3.4.2.</t>
  </si>
  <si>
    <t>3.4.3.</t>
  </si>
  <si>
    <t>Betoninių bordiūrų 15x30x100 cm ant C12/15 markės betono pagrindo įrengimas</t>
  </si>
  <si>
    <t>Betoninių vejos bordiūrų 8x20x100 cm ant C12/15 markės betono pagrindo įrengimas</t>
  </si>
  <si>
    <t>Bituminės juostos įrengimas asfalto dangos su bordiūrais sujungimo vietose</t>
  </si>
  <si>
    <t>4.</t>
  </si>
  <si>
    <t>4.1.</t>
  </si>
  <si>
    <t>Eismo organizavimo darbai</t>
  </si>
  <si>
    <t>Kelio ženklų įrengimas</t>
  </si>
  <si>
    <t>Kelio ženklų vienstiebių metalinių atramų (d = 76,1 mm ant monolitinių betoninių pamatų pastatymas</t>
  </si>
  <si>
    <t>Kelio ženklų skydų montavimas prie vienstiebių atramų rankiniu būdu</t>
  </si>
  <si>
    <t>4.1.1.</t>
  </si>
  <si>
    <t>4.1.2.</t>
  </si>
  <si>
    <t>Horizontalusis ženklinimas</t>
  </si>
  <si>
    <t>Kelio dangos horizontalus ženklinimas baltos spalvos termoplastu</t>
  </si>
  <si>
    <t>4.2.</t>
  </si>
  <si>
    <t>4.2.1.</t>
  </si>
  <si>
    <t>5.1.1.</t>
  </si>
  <si>
    <t>Apželdinimo darbai</t>
  </si>
  <si>
    <t>5.</t>
  </si>
  <si>
    <t>Medžių sodinimas</t>
  </si>
  <si>
    <t>5.1.</t>
  </si>
  <si>
    <t xml:space="preserve"> Liepa mažalapė</t>
  </si>
  <si>
    <t>6.</t>
  </si>
  <si>
    <t>Kiti darbai</t>
  </si>
  <si>
    <t>Požeminių inžinerinių komunikacijų sargelių perstatymas</t>
  </si>
  <si>
    <t>6.1.1.</t>
  </si>
  <si>
    <t>6.1.2.</t>
  </si>
  <si>
    <t>6.1.3.</t>
  </si>
  <si>
    <t>6.1.4.</t>
  </si>
  <si>
    <t>6.1.5.</t>
  </si>
  <si>
    <t>Šulinių liukų įrengimas, kalaus ketaus 40 t apkrovai (su atitinkama simbolika)</t>
  </si>
  <si>
    <r>
      <t>m</t>
    </r>
    <r>
      <rPr>
        <vertAlign val="superscript"/>
        <sz val="11"/>
        <rFont val="Times New Roman"/>
        <family val="1"/>
        <charset val="186"/>
      </rPr>
      <t>2</t>
    </r>
  </si>
  <si>
    <t>Šulinių liukų įrengimas, kalaus ketaus 25 t apkrovai (su atitinkama simbolika)</t>
  </si>
  <si>
    <t>Šulinių liukų reguliavims į projektuojamą aukštį</t>
  </si>
  <si>
    <t>Kabelių apsaugojimo sudedamas vamzdis d160mm (5 vnt. Po 7 m)</t>
  </si>
  <si>
    <t>6.1.6.</t>
  </si>
  <si>
    <t>Išpildomosios ir kadastro dokumentacija</t>
  </si>
  <si>
    <t>6.1.7.</t>
  </si>
  <si>
    <t>Darbo projektas</t>
  </si>
  <si>
    <t xml:space="preserve">SUDERINTA: ___________ TŪKST.Eur                                      </t>
  </si>
  <si>
    <t xml:space="preserve">                                                            </t>
  </si>
  <si>
    <t xml:space="preserve">ATSAKINGAS ATSTOVAS ______________                                    </t>
  </si>
  <si>
    <t xml:space="preserve">2022 M.            MĖN.      D.                                         </t>
  </si>
  <si>
    <t xml:space="preserve">2022 M.          MĖN.     D.                                               </t>
  </si>
  <si>
    <t>L O K A L I N Ė      S Ą M A T A</t>
  </si>
  <si>
    <t>Sudaryta pagal 2021.10 kainas</t>
  </si>
  <si>
    <t xml:space="preserve">ATSAKINGAS ATSTOVAS_________                             </t>
  </si>
  <si>
    <t>Statinys                Šaltinių g. rekonstravimo, vienoje pusėje įrengiant automobilio stovėjimo vietas, Alytuje</t>
  </si>
  <si>
    <t>Žiniaraštis           Šaltinių g. rekonstravimo, vienoje pusėje įrengiant automobilio stovėjimo vietas, Alytuje</t>
  </si>
  <si>
    <t>Statinių grupė       Šaltinių g. rekonstravimo, vienoje pusėje įrengiant automobilio stovėjimo vietas, Alytuje</t>
  </si>
  <si>
    <t xml:space="preserve">TVIRTINU:______________TŪKST.Eur                                     </t>
  </si>
  <si>
    <t>Viso be PVM:</t>
  </si>
  <si>
    <t>PVM 21 %:</t>
  </si>
  <si>
    <t>Viso su PVM: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</si>
</sst>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8"/>
      <name val="Calibri"/>
      <family val="2"/>
      <scheme val="minor"/>
    </font>
    <font>
      <b/>
      <i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 applyNumberFormat="0" applyFont="0" applyBorder="0" applyProtection="0"/>
    <xf numFmtId="0" fontId="1" fillId="0" borderId="0" applyNumberFormat="0" applyFont="0" applyBorder="0" applyProtection="0"/>
  </cellStyleXfs>
  <cellXfs count="90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vertical="top"/>
    </xf>
    <xf numFmtId="49" fontId="5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2" fontId="6" fillId="0" borderId="1" xfId="0" applyNumberFormat="1" applyFont="1" applyBorder="1"/>
    <xf numFmtId="0" fontId="6" fillId="0" borderId="0" xfId="0" applyFont="1" applyAlignment="1">
      <alignment horizontal="right"/>
    </xf>
    <xf numFmtId="2" fontId="6" fillId="0" borderId="0" xfId="0" applyNumberFormat="1" applyFont="1" applyFill="1"/>
    <xf numFmtId="0" fontId="6" fillId="0" borderId="0" xfId="0" applyFont="1" applyFill="1"/>
    <xf numFmtId="0" fontId="6" fillId="0" borderId="0" xfId="0" applyFont="1" applyAlignment="1"/>
    <xf numFmtId="49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2" fontId="8" fillId="0" borderId="1" xfId="1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8" xfId="1" applyFont="1" applyBorder="1" applyAlignment="1">
      <alignment horizontal="center" vertical="center" wrapText="1"/>
    </xf>
    <xf numFmtId="2" fontId="8" fillId="0" borderId="8" xfId="1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6" xfId="1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8" fillId="0" borderId="6" xfId="1" applyFont="1" applyBorder="1" applyAlignment="1">
      <alignment vertical="center" wrapText="1"/>
    </xf>
    <xf numFmtId="49" fontId="7" fillId="0" borderId="5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left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49" fontId="8" fillId="0" borderId="5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6" xfId="2" applyFont="1" applyFill="1" applyBorder="1" applyAlignment="1">
      <alignment horizontal="left" vertical="center" wrapText="1"/>
    </xf>
    <xf numFmtId="49" fontId="7" fillId="0" borderId="5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 wrapText="1"/>
    </xf>
    <xf numFmtId="2" fontId="8" fillId="0" borderId="3" xfId="1" applyNumberFormat="1" applyFont="1" applyBorder="1" applyAlignment="1">
      <alignment horizontal="left" vertical="center" wrapText="1"/>
    </xf>
    <xf numFmtId="0" fontId="8" fillId="0" borderId="4" xfId="1" applyFont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2" fontId="8" fillId="0" borderId="4" xfId="1" applyNumberFormat="1" applyFont="1" applyBorder="1" applyAlignment="1">
      <alignment horizontal="center" vertical="center"/>
    </xf>
    <xf numFmtId="2" fontId="4" fillId="0" borderId="3" xfId="1" applyNumberFormat="1" applyFont="1" applyBorder="1" applyAlignment="1">
      <alignment horizontal="left" vertical="center"/>
    </xf>
    <xf numFmtId="2" fontId="8" fillId="0" borderId="6" xfId="1" applyNumberFormat="1" applyFont="1" applyFill="1" applyBorder="1" applyAlignment="1">
      <alignment horizontal="left" vertical="center" wrapText="1"/>
    </xf>
    <xf numFmtId="2" fontId="8" fillId="0" borderId="6" xfId="1" applyNumberFormat="1" applyFont="1" applyBorder="1" applyAlignment="1">
      <alignment horizontal="left" vertical="center" wrapText="1"/>
    </xf>
    <xf numFmtId="2" fontId="4" fillId="0" borderId="9" xfId="1" applyNumberFormat="1" applyFont="1" applyBorder="1" applyAlignment="1">
      <alignment horizontal="left" vertical="center"/>
    </xf>
    <xf numFmtId="2" fontId="8" fillId="0" borderId="9" xfId="1" applyNumberFormat="1" applyFont="1" applyBorder="1" applyAlignment="1">
      <alignment horizontal="left" vertical="center" wrapText="1"/>
    </xf>
    <xf numFmtId="2" fontId="8" fillId="0" borderId="10" xfId="1" applyNumberFormat="1" applyFont="1" applyBorder="1" applyAlignment="1">
      <alignment horizontal="left" vertical="center" wrapText="1"/>
    </xf>
    <xf numFmtId="2" fontId="8" fillId="0" borderId="9" xfId="1" applyNumberFormat="1" applyFont="1" applyFill="1" applyBorder="1" applyAlignment="1">
      <alignment horizontal="left" vertical="center" wrapText="1"/>
    </xf>
    <xf numFmtId="2" fontId="4" fillId="0" borderId="9" xfId="1" applyNumberFormat="1" applyFont="1" applyFill="1" applyBorder="1" applyAlignment="1">
      <alignment horizontal="left" vertical="center"/>
    </xf>
    <xf numFmtId="2" fontId="7" fillId="0" borderId="9" xfId="1" applyNumberFormat="1" applyFont="1" applyFill="1" applyBorder="1" applyAlignment="1">
      <alignment horizontal="left" vertical="center"/>
    </xf>
    <xf numFmtId="2" fontId="8" fillId="0" borderId="9" xfId="1" applyNumberFormat="1" applyFont="1" applyFill="1" applyBorder="1" applyAlignment="1">
      <alignment horizontal="left" vertical="center"/>
    </xf>
    <xf numFmtId="2" fontId="5" fillId="0" borderId="1" xfId="0" applyNumberFormat="1" applyFont="1" applyBorder="1" applyAlignment="1">
      <alignment vertical="center"/>
    </xf>
    <xf numFmtId="49" fontId="8" fillId="0" borderId="11" xfId="1" applyNumberFormat="1" applyFont="1" applyBorder="1" applyAlignment="1">
      <alignment horizontal="center" vertical="center"/>
    </xf>
    <xf numFmtId="2" fontId="8" fillId="0" borderId="15" xfId="1" applyNumberFormat="1" applyFont="1" applyBorder="1" applyAlignment="1">
      <alignment horizontal="left" vertical="center" wrapText="1"/>
    </xf>
    <xf numFmtId="0" fontId="8" fillId="0" borderId="8" xfId="1" applyFont="1" applyBorder="1" applyAlignment="1">
      <alignment horizontal="center" vertical="center"/>
    </xf>
    <xf numFmtId="2" fontId="8" fillId="0" borderId="8" xfId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vertical="center"/>
    </xf>
    <xf numFmtId="49" fontId="8" fillId="0" borderId="1" xfId="1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left"/>
    </xf>
    <xf numFmtId="0" fontId="11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0" xfId="0" applyFont="1"/>
    <xf numFmtId="0" fontId="16" fillId="0" borderId="0" xfId="0" applyFont="1" applyAlignment="1">
      <alignment horizontal="center"/>
    </xf>
    <xf numFmtId="0" fontId="5" fillId="0" borderId="7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14" fillId="0" borderId="0" xfId="0" applyFont="1" applyAlignment="1">
      <alignment horizontal="left" vertical="top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</cellXfs>
  <cellStyles count="3">
    <cellStyle name="Įprastas" xfId="0" builtinId="0"/>
    <cellStyle name="Normal 12" xfId="2" xr:uid="{CE784A11-1A20-4F7C-AD0F-47FD2E51A336}"/>
    <cellStyle name="Normal 6" xfId="1" xr:uid="{CD2FBD52-3118-4096-BA1B-27A897EFE0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"/>
  <sheetViews>
    <sheetView tabSelected="1" topLeftCell="A28" zoomScaleNormal="100" workbookViewId="0">
      <selection activeCell="K80" sqref="K80"/>
    </sheetView>
  </sheetViews>
  <sheetFormatPr defaultRowHeight="15" x14ac:dyDescent="0.25"/>
  <cols>
    <col min="1" max="1" width="9.140625" style="7"/>
    <col min="2" max="2" width="40.140625" style="16" customWidth="1"/>
    <col min="3" max="4" width="9.140625" style="7"/>
    <col min="5" max="5" width="10.5703125" style="7" customWidth="1"/>
    <col min="6" max="6" width="10.42578125" style="7" customWidth="1"/>
    <col min="7" max="7" width="9.5703125" style="7" bestFit="1" customWidth="1"/>
    <col min="8" max="8" width="9.140625" style="7"/>
    <col min="9" max="9" width="9.5703125" style="7" bestFit="1" customWidth="1"/>
    <col min="10" max="16384" width="9.140625" style="7"/>
  </cols>
  <sheetData>
    <row r="1" spans="1:7" x14ac:dyDescent="0.25">
      <c r="A1" s="80" t="s">
        <v>142</v>
      </c>
      <c r="B1" s="80"/>
      <c r="C1" s="80"/>
      <c r="D1" s="80" t="s">
        <v>153</v>
      </c>
      <c r="E1" s="80"/>
      <c r="F1" s="80"/>
      <c r="G1" s="81"/>
    </row>
    <row r="2" spans="1:7" x14ac:dyDescent="0.25">
      <c r="A2" s="80" t="s">
        <v>143</v>
      </c>
      <c r="B2" s="80"/>
      <c r="C2" s="80"/>
      <c r="D2" s="82"/>
      <c r="E2" s="86" t="s">
        <v>143</v>
      </c>
      <c r="F2" s="86"/>
      <c r="G2" s="86"/>
    </row>
    <row r="3" spans="1:7" x14ac:dyDescent="0.25">
      <c r="A3" s="80" t="s">
        <v>144</v>
      </c>
      <c r="B3" s="80"/>
      <c r="C3" s="81"/>
      <c r="D3" s="80" t="s">
        <v>149</v>
      </c>
      <c r="E3" s="80"/>
      <c r="F3" s="80"/>
      <c r="G3" s="81"/>
    </row>
    <row r="4" spans="1:7" x14ac:dyDescent="0.25">
      <c r="A4" s="86" t="s">
        <v>143</v>
      </c>
      <c r="B4" s="86"/>
      <c r="C4" s="86"/>
      <c r="D4" s="82"/>
      <c r="E4" s="86" t="s">
        <v>143</v>
      </c>
      <c r="F4" s="86"/>
      <c r="G4" s="86"/>
    </row>
    <row r="5" spans="1:7" x14ac:dyDescent="0.25">
      <c r="A5" s="86" t="s">
        <v>145</v>
      </c>
      <c r="B5" s="86"/>
      <c r="C5" s="86"/>
      <c r="D5" s="80" t="s">
        <v>146</v>
      </c>
      <c r="E5" s="80"/>
      <c r="F5" s="80"/>
      <c r="G5" s="81"/>
    </row>
    <row r="6" spans="1:7" x14ac:dyDescent="0.25">
      <c r="A6" s="77"/>
      <c r="B6" s="77"/>
      <c r="C6" s="77"/>
      <c r="D6" s="76"/>
      <c r="E6" s="77"/>
      <c r="F6" s="77"/>
      <c r="G6" s="77"/>
    </row>
    <row r="7" spans="1:7" x14ac:dyDescent="0.25">
      <c r="A7" s="87" t="s">
        <v>147</v>
      </c>
      <c r="B7" s="87"/>
      <c r="C7" s="87"/>
      <c r="D7" s="87"/>
      <c r="E7" s="87"/>
      <c r="F7" s="87"/>
      <c r="G7" s="87"/>
    </row>
    <row r="8" spans="1:7" x14ac:dyDescent="0.25">
      <c r="A8" s="88" t="s">
        <v>148</v>
      </c>
      <c r="B8" s="88"/>
      <c r="C8" s="88"/>
      <c r="D8" s="88"/>
      <c r="E8" s="88"/>
      <c r="F8" s="88"/>
      <c r="G8" s="88"/>
    </row>
    <row r="9" spans="1:7" x14ac:dyDescent="0.25">
      <c r="A9" s="77"/>
      <c r="B9" s="77"/>
      <c r="C9" s="77"/>
      <c r="D9" s="78"/>
      <c r="E9" s="77"/>
      <c r="F9" s="77"/>
      <c r="G9" s="77"/>
    </row>
    <row r="10" spans="1:7" ht="15" customHeight="1" x14ac:dyDescent="0.25">
      <c r="A10" s="89" t="s">
        <v>152</v>
      </c>
      <c r="B10" s="89"/>
      <c r="C10" s="89"/>
      <c r="D10" s="89"/>
      <c r="E10" s="89"/>
      <c r="F10" s="89"/>
      <c r="G10" s="79"/>
    </row>
    <row r="11" spans="1:7" x14ac:dyDescent="0.25">
      <c r="A11" s="79"/>
      <c r="B11" s="79"/>
      <c r="C11" s="79"/>
      <c r="D11" s="79"/>
      <c r="E11" s="79"/>
      <c r="F11" s="79"/>
      <c r="G11" s="79"/>
    </row>
    <row r="12" spans="1:7" ht="15" customHeight="1" x14ac:dyDescent="0.25">
      <c r="A12" s="89" t="s">
        <v>150</v>
      </c>
      <c r="B12" s="89"/>
      <c r="C12" s="89"/>
      <c r="D12" s="89"/>
      <c r="E12" s="89"/>
      <c r="F12" s="89"/>
      <c r="G12" s="79"/>
    </row>
    <row r="13" spans="1:7" x14ac:dyDescent="0.25">
      <c r="A13" s="79"/>
      <c r="B13" s="79"/>
      <c r="C13" s="79"/>
      <c r="D13" s="79"/>
      <c r="E13" s="79"/>
      <c r="F13" s="79"/>
      <c r="G13" s="79"/>
    </row>
    <row r="14" spans="1:7" ht="15" customHeight="1" x14ac:dyDescent="0.25">
      <c r="A14" s="89" t="s">
        <v>151</v>
      </c>
      <c r="B14" s="89"/>
      <c r="C14" s="89"/>
      <c r="D14" s="89"/>
      <c r="E14" s="89"/>
      <c r="F14" s="89"/>
      <c r="G14" s="79"/>
    </row>
    <row r="15" spans="1:7" x14ac:dyDescent="0.25">
      <c r="A15" s="79"/>
      <c r="B15" s="79"/>
      <c r="C15" s="79"/>
      <c r="D15" s="79"/>
      <c r="E15" s="79"/>
      <c r="F15" s="79"/>
      <c r="G15" s="79"/>
    </row>
    <row r="17" spans="1:7" ht="43.5" x14ac:dyDescent="0.25">
      <c r="A17" s="17" t="s">
        <v>0</v>
      </c>
      <c r="B17" s="18" t="s">
        <v>1</v>
      </c>
      <c r="C17" s="18" t="s">
        <v>2</v>
      </c>
      <c r="D17" s="18" t="s">
        <v>3</v>
      </c>
      <c r="E17" s="9" t="s">
        <v>17</v>
      </c>
      <c r="F17" s="10" t="s">
        <v>18</v>
      </c>
    </row>
    <row r="18" spans="1:7" x14ac:dyDescent="0.25">
      <c r="A18" s="19">
        <v>1</v>
      </c>
      <c r="B18" s="20" t="s">
        <v>4</v>
      </c>
      <c r="C18" s="21"/>
      <c r="D18" s="21"/>
      <c r="E18" s="11"/>
      <c r="F18" s="12"/>
    </row>
    <row r="19" spans="1:7" x14ac:dyDescent="0.25">
      <c r="A19" s="22" t="s">
        <v>40</v>
      </c>
      <c r="B19" s="23" t="s">
        <v>6</v>
      </c>
      <c r="C19" s="24" t="s">
        <v>7</v>
      </c>
      <c r="D19" s="25">
        <v>0.27</v>
      </c>
      <c r="E19" s="26">
        <v>774.08</v>
      </c>
      <c r="F19" s="27">
        <f>E19*D19</f>
        <v>209.00160000000002</v>
      </c>
    </row>
    <row r="20" spans="1:7" ht="45" x14ac:dyDescent="0.25">
      <c r="A20" s="22" t="s">
        <v>41</v>
      </c>
      <c r="B20" s="28" t="s">
        <v>21</v>
      </c>
      <c r="C20" s="24" t="s">
        <v>9</v>
      </c>
      <c r="D20" s="25">
        <v>40</v>
      </c>
      <c r="E20" s="26">
        <v>20</v>
      </c>
      <c r="F20" s="27">
        <f t="shared" ref="F20:F82" si="0">E20*D20</f>
        <v>800</v>
      </c>
    </row>
    <row r="21" spans="1:7" ht="60" x14ac:dyDescent="0.25">
      <c r="A21" s="29" t="s">
        <v>42</v>
      </c>
      <c r="B21" s="30" t="s">
        <v>22</v>
      </c>
      <c r="C21" s="31" t="s">
        <v>9</v>
      </c>
      <c r="D21" s="32">
        <v>3</v>
      </c>
      <c r="E21" s="26">
        <v>5.2</v>
      </c>
      <c r="F21" s="27">
        <f t="shared" si="0"/>
        <v>15.600000000000001</v>
      </c>
      <c r="G21" s="13"/>
    </row>
    <row r="22" spans="1:7" ht="45" x14ac:dyDescent="0.25">
      <c r="A22" s="22" t="s">
        <v>43</v>
      </c>
      <c r="B22" s="33" t="s">
        <v>23</v>
      </c>
      <c r="C22" s="31" t="s">
        <v>9</v>
      </c>
      <c r="D22" s="32">
        <v>3</v>
      </c>
      <c r="E22" s="26">
        <v>21</v>
      </c>
      <c r="F22" s="27">
        <f t="shared" ref="F22" si="1">E22*D22</f>
        <v>63</v>
      </c>
      <c r="G22" s="13"/>
    </row>
    <row r="23" spans="1:7" ht="30" x14ac:dyDescent="0.25">
      <c r="A23" s="22" t="s">
        <v>44</v>
      </c>
      <c r="B23" s="34" t="s">
        <v>24</v>
      </c>
      <c r="C23" s="31" t="s">
        <v>9</v>
      </c>
      <c r="D23" s="25">
        <v>8</v>
      </c>
      <c r="E23" s="27">
        <v>29.28</v>
      </c>
      <c r="F23" s="27">
        <f t="shared" si="0"/>
        <v>234.24</v>
      </c>
    </row>
    <row r="24" spans="1:7" ht="30" x14ac:dyDescent="0.25">
      <c r="A24" s="29" t="s">
        <v>45</v>
      </c>
      <c r="B24" s="35" t="s">
        <v>25</v>
      </c>
      <c r="C24" s="24" t="s">
        <v>10</v>
      </c>
      <c r="D24" s="25">
        <v>298</v>
      </c>
      <c r="E24" s="27">
        <v>3</v>
      </c>
      <c r="F24" s="27">
        <f>E24*D24</f>
        <v>894</v>
      </c>
    </row>
    <row r="25" spans="1:7" x14ac:dyDescent="0.25">
      <c r="A25" s="22" t="s">
        <v>46</v>
      </c>
      <c r="B25" s="36" t="s">
        <v>26</v>
      </c>
      <c r="C25" s="24" t="s">
        <v>10</v>
      </c>
      <c r="D25" s="25">
        <v>295</v>
      </c>
      <c r="E25" s="27">
        <v>2.95</v>
      </c>
      <c r="F25" s="27">
        <f>E25*D25</f>
        <v>870.25</v>
      </c>
    </row>
    <row r="26" spans="1:7" x14ac:dyDescent="0.25">
      <c r="A26" s="22" t="s">
        <v>47</v>
      </c>
      <c r="B26" s="37" t="s">
        <v>27</v>
      </c>
      <c r="C26" s="24" t="s">
        <v>13</v>
      </c>
      <c r="D26" s="25">
        <v>249</v>
      </c>
      <c r="E26" s="27">
        <v>1.65</v>
      </c>
      <c r="F26" s="27">
        <f t="shared" si="0"/>
        <v>410.84999999999997</v>
      </c>
    </row>
    <row r="27" spans="1:7" ht="30" x14ac:dyDescent="0.25">
      <c r="A27" s="29" t="s">
        <v>48</v>
      </c>
      <c r="B27" s="35" t="s">
        <v>20</v>
      </c>
      <c r="C27" s="24" t="s">
        <v>19</v>
      </c>
      <c r="D27" s="25">
        <v>265</v>
      </c>
      <c r="E27" s="27">
        <v>5.3</v>
      </c>
      <c r="F27" s="27">
        <f t="shared" ref="F27" si="2">E27*D27</f>
        <v>1404.5</v>
      </c>
    </row>
    <row r="28" spans="1:7" x14ac:dyDescent="0.25">
      <c r="A28" s="38" t="s">
        <v>5</v>
      </c>
      <c r="B28" s="39" t="s">
        <v>11</v>
      </c>
      <c r="C28" s="24"/>
      <c r="D28" s="25"/>
      <c r="E28" s="27"/>
      <c r="F28" s="27"/>
    </row>
    <row r="29" spans="1:7" ht="40.5" customHeight="1" x14ac:dyDescent="0.25">
      <c r="A29" s="40" t="s">
        <v>49</v>
      </c>
      <c r="B29" s="41" t="s">
        <v>28</v>
      </c>
      <c r="C29" s="24" t="s">
        <v>12</v>
      </c>
      <c r="D29" s="25">
        <v>1403</v>
      </c>
      <c r="E29" s="26">
        <v>5.9</v>
      </c>
      <c r="F29" s="27">
        <f t="shared" si="0"/>
        <v>8277.7000000000007</v>
      </c>
    </row>
    <row r="30" spans="1:7" ht="30" x14ac:dyDescent="0.25">
      <c r="A30" s="40" t="s">
        <v>50</v>
      </c>
      <c r="B30" s="42" t="s">
        <v>29</v>
      </c>
      <c r="C30" s="24" t="s">
        <v>12</v>
      </c>
      <c r="D30" s="25">
        <v>25</v>
      </c>
      <c r="E30" s="26">
        <v>55</v>
      </c>
      <c r="F30" s="27">
        <f t="shared" si="0"/>
        <v>1375</v>
      </c>
    </row>
    <row r="31" spans="1:7" x14ac:dyDescent="0.25">
      <c r="A31" s="43" t="s">
        <v>51</v>
      </c>
      <c r="B31" s="41" t="s">
        <v>30</v>
      </c>
      <c r="C31" s="44" t="s">
        <v>13</v>
      </c>
      <c r="D31" s="45">
        <v>2210</v>
      </c>
      <c r="E31" s="26">
        <v>1.6</v>
      </c>
      <c r="F31" s="27">
        <f t="shared" si="0"/>
        <v>3536</v>
      </c>
    </row>
    <row r="32" spans="1:7" x14ac:dyDescent="0.25">
      <c r="A32" s="43" t="s">
        <v>52</v>
      </c>
      <c r="B32" s="46" t="s">
        <v>31</v>
      </c>
      <c r="C32" s="24" t="s">
        <v>12</v>
      </c>
      <c r="D32" s="47">
        <v>774</v>
      </c>
      <c r="E32" s="26">
        <v>1.25</v>
      </c>
      <c r="F32" s="27">
        <f t="shared" si="0"/>
        <v>967.5</v>
      </c>
    </row>
    <row r="33" spans="1:8" x14ac:dyDescent="0.25">
      <c r="A33" s="43" t="s">
        <v>53</v>
      </c>
      <c r="B33" s="23" t="s">
        <v>32</v>
      </c>
      <c r="C33" s="44" t="s">
        <v>13</v>
      </c>
      <c r="D33" s="45">
        <v>569</v>
      </c>
      <c r="E33" s="26">
        <v>2.56</v>
      </c>
      <c r="F33" s="27">
        <f t="shared" si="0"/>
        <v>1456.64</v>
      </c>
    </row>
    <row r="34" spans="1:8" ht="45" x14ac:dyDescent="0.25">
      <c r="A34" s="43" t="s">
        <v>54</v>
      </c>
      <c r="B34" s="23" t="s">
        <v>39</v>
      </c>
      <c r="C34" s="24" t="s">
        <v>12</v>
      </c>
      <c r="D34" s="45">
        <v>193</v>
      </c>
      <c r="E34" s="26">
        <v>4.2</v>
      </c>
      <c r="F34" s="27">
        <f t="shared" si="0"/>
        <v>810.6</v>
      </c>
    </row>
    <row r="35" spans="1:8" x14ac:dyDescent="0.25">
      <c r="A35" s="43" t="s">
        <v>55</v>
      </c>
      <c r="B35" s="23" t="s">
        <v>33</v>
      </c>
      <c r="C35" s="24" t="s">
        <v>12</v>
      </c>
      <c r="D35" s="45">
        <v>193</v>
      </c>
      <c r="E35" s="26">
        <v>3.2</v>
      </c>
      <c r="F35" s="27">
        <f t="shared" si="0"/>
        <v>617.6</v>
      </c>
    </row>
    <row r="36" spans="1:8" ht="45" x14ac:dyDescent="0.25">
      <c r="A36" s="43" t="s">
        <v>56</v>
      </c>
      <c r="B36" s="23" t="s">
        <v>38</v>
      </c>
      <c r="C36" s="24" t="s">
        <v>12</v>
      </c>
      <c r="D36" s="45">
        <v>39</v>
      </c>
      <c r="E36" s="26">
        <v>4.2</v>
      </c>
      <c r="F36" s="27">
        <f t="shared" si="0"/>
        <v>163.80000000000001</v>
      </c>
    </row>
    <row r="37" spans="1:8" ht="60" x14ac:dyDescent="0.25">
      <c r="A37" s="43" t="s">
        <v>57</v>
      </c>
      <c r="B37" s="23" t="s">
        <v>37</v>
      </c>
      <c r="C37" s="24" t="s">
        <v>12</v>
      </c>
      <c r="D37" s="45">
        <v>55</v>
      </c>
      <c r="E37" s="26">
        <v>4.2</v>
      </c>
      <c r="F37" s="27">
        <f t="shared" si="0"/>
        <v>231</v>
      </c>
    </row>
    <row r="38" spans="1:8" ht="60" x14ac:dyDescent="0.25">
      <c r="A38" s="43" t="s">
        <v>58</v>
      </c>
      <c r="B38" s="23" t="s">
        <v>36</v>
      </c>
      <c r="C38" s="24" t="s">
        <v>12</v>
      </c>
      <c r="D38" s="45">
        <v>39</v>
      </c>
      <c r="E38" s="26">
        <v>4.2</v>
      </c>
      <c r="F38" s="27">
        <f t="shared" si="0"/>
        <v>163.80000000000001</v>
      </c>
    </row>
    <row r="39" spans="1:8" ht="60" x14ac:dyDescent="0.25">
      <c r="A39" s="43" t="s">
        <v>59</v>
      </c>
      <c r="B39" s="23" t="s">
        <v>35</v>
      </c>
      <c r="C39" s="44" t="s">
        <v>13</v>
      </c>
      <c r="D39" s="45">
        <v>39</v>
      </c>
      <c r="E39" s="26">
        <v>4.2</v>
      </c>
      <c r="F39" s="27">
        <f t="shared" si="0"/>
        <v>163.80000000000001</v>
      </c>
    </row>
    <row r="40" spans="1:8" ht="33" customHeight="1" x14ac:dyDescent="0.25">
      <c r="A40" s="43" t="s">
        <v>60</v>
      </c>
      <c r="B40" s="48" t="s">
        <v>34</v>
      </c>
      <c r="C40" s="44" t="s">
        <v>13</v>
      </c>
      <c r="D40" s="45">
        <v>569</v>
      </c>
      <c r="E40" s="26">
        <v>3.7</v>
      </c>
      <c r="F40" s="27">
        <f t="shared" si="0"/>
        <v>2105.3000000000002</v>
      </c>
      <c r="G40" s="8"/>
    </row>
    <row r="41" spans="1:8" x14ac:dyDescent="0.25">
      <c r="A41" s="49" t="s">
        <v>8</v>
      </c>
      <c r="B41" s="50" t="s">
        <v>14</v>
      </c>
      <c r="C41" s="44"/>
      <c r="D41" s="45"/>
      <c r="E41" s="27"/>
      <c r="F41" s="27"/>
    </row>
    <row r="42" spans="1:8" x14ac:dyDescent="0.25">
      <c r="A42" s="49" t="s">
        <v>62</v>
      </c>
      <c r="B42" s="50" t="s">
        <v>15</v>
      </c>
      <c r="C42" s="44"/>
      <c r="D42" s="45"/>
      <c r="E42" s="27"/>
      <c r="F42" s="27"/>
    </row>
    <row r="43" spans="1:8" ht="45" x14ac:dyDescent="0.25">
      <c r="A43" s="43" t="s">
        <v>63</v>
      </c>
      <c r="B43" s="51" t="s">
        <v>61</v>
      </c>
      <c r="C43" s="24" t="s">
        <v>12</v>
      </c>
      <c r="D43" s="45">
        <v>57</v>
      </c>
      <c r="E43" s="27">
        <v>21.6</v>
      </c>
      <c r="F43" s="27">
        <f t="shared" si="0"/>
        <v>1231.2</v>
      </c>
      <c r="G43" s="13"/>
    </row>
    <row r="44" spans="1:8" ht="45" x14ac:dyDescent="0.25">
      <c r="A44" s="43" t="s">
        <v>69</v>
      </c>
      <c r="B44" s="52" t="s">
        <v>64</v>
      </c>
      <c r="C44" s="53" t="s">
        <v>134</v>
      </c>
      <c r="D44" s="45">
        <v>149</v>
      </c>
      <c r="E44" s="27">
        <v>13.4</v>
      </c>
      <c r="F44" s="27">
        <f t="shared" si="0"/>
        <v>1996.6000000000001</v>
      </c>
      <c r="G44" s="13"/>
    </row>
    <row r="45" spans="1:8" ht="30" x14ac:dyDescent="0.25">
      <c r="A45" s="43" t="s">
        <v>70</v>
      </c>
      <c r="B45" s="42" t="s">
        <v>65</v>
      </c>
      <c r="C45" s="44" t="s">
        <v>134</v>
      </c>
      <c r="D45" s="45">
        <v>149</v>
      </c>
      <c r="E45" s="27">
        <v>20</v>
      </c>
      <c r="F45" s="27">
        <f t="shared" si="0"/>
        <v>2980</v>
      </c>
      <c r="G45" s="13"/>
      <c r="H45" s="13"/>
    </row>
    <row r="46" spans="1:8" ht="30" x14ac:dyDescent="0.25">
      <c r="A46" s="43" t="s">
        <v>71</v>
      </c>
      <c r="B46" s="42" t="s">
        <v>66</v>
      </c>
      <c r="C46" s="44" t="s">
        <v>134</v>
      </c>
      <c r="D46" s="45">
        <v>149</v>
      </c>
      <c r="E46" s="27">
        <v>0.97</v>
      </c>
      <c r="F46" s="27">
        <f t="shared" si="0"/>
        <v>144.53</v>
      </c>
      <c r="G46" s="13"/>
    </row>
    <row r="47" spans="1:8" ht="30" x14ac:dyDescent="0.25">
      <c r="A47" s="43" t="s">
        <v>72</v>
      </c>
      <c r="B47" s="42" t="s">
        <v>67</v>
      </c>
      <c r="C47" s="44" t="s">
        <v>134</v>
      </c>
      <c r="D47" s="45">
        <v>149</v>
      </c>
      <c r="E47" s="27">
        <v>15</v>
      </c>
      <c r="F47" s="27">
        <f t="shared" si="0"/>
        <v>2235</v>
      </c>
      <c r="G47" s="13"/>
    </row>
    <row r="48" spans="1:8" ht="30" x14ac:dyDescent="0.25">
      <c r="A48" s="43" t="s">
        <v>73</v>
      </c>
      <c r="B48" s="42" t="s">
        <v>68</v>
      </c>
      <c r="C48" s="44" t="s">
        <v>10</v>
      </c>
      <c r="D48" s="45">
        <v>296</v>
      </c>
      <c r="E48" s="27">
        <v>1.3</v>
      </c>
      <c r="F48" s="27">
        <f t="shared" si="0"/>
        <v>384.8</v>
      </c>
      <c r="G48" s="13"/>
    </row>
    <row r="49" spans="1:7" x14ac:dyDescent="0.25">
      <c r="A49" s="49" t="s">
        <v>80</v>
      </c>
      <c r="B49" s="50" t="s">
        <v>74</v>
      </c>
      <c r="C49" s="1"/>
      <c r="D49" s="54"/>
      <c r="E49" s="27"/>
      <c r="F49" s="27"/>
      <c r="G49" s="13"/>
    </row>
    <row r="50" spans="1:7" ht="45" x14ac:dyDescent="0.25">
      <c r="A50" s="43" t="s">
        <v>81</v>
      </c>
      <c r="B50" s="51" t="s">
        <v>75</v>
      </c>
      <c r="C50" s="24" t="s">
        <v>12</v>
      </c>
      <c r="D50" s="55">
        <v>352</v>
      </c>
      <c r="E50" s="27">
        <v>22.17</v>
      </c>
      <c r="F50" s="27">
        <f t="shared" si="0"/>
        <v>7803.84</v>
      </c>
      <c r="G50" s="13"/>
    </row>
    <row r="51" spans="1:7" ht="45" x14ac:dyDescent="0.25">
      <c r="A51" s="43" t="s">
        <v>82</v>
      </c>
      <c r="B51" s="52" t="s">
        <v>76</v>
      </c>
      <c r="C51" s="53" t="s">
        <v>134</v>
      </c>
      <c r="D51" s="56">
        <v>900</v>
      </c>
      <c r="E51" s="27">
        <v>13.4</v>
      </c>
      <c r="F51" s="27">
        <f t="shared" si="0"/>
        <v>12060</v>
      </c>
      <c r="G51" s="13"/>
    </row>
    <row r="52" spans="1:7" ht="18" x14ac:dyDescent="0.25">
      <c r="A52" s="43" t="s">
        <v>83</v>
      </c>
      <c r="B52" s="52" t="s">
        <v>77</v>
      </c>
      <c r="C52" s="53" t="s">
        <v>134</v>
      </c>
      <c r="D52" s="56">
        <v>900</v>
      </c>
      <c r="E52" s="27">
        <v>3.1</v>
      </c>
      <c r="F52" s="27">
        <f t="shared" si="0"/>
        <v>2790</v>
      </c>
      <c r="G52" s="13"/>
    </row>
    <row r="53" spans="1:7" ht="30" x14ac:dyDescent="0.25">
      <c r="A53" s="43" t="s">
        <v>84</v>
      </c>
      <c r="B53" s="52" t="s">
        <v>78</v>
      </c>
      <c r="C53" s="53" t="s">
        <v>134</v>
      </c>
      <c r="D53" s="56">
        <v>857</v>
      </c>
      <c r="E53" s="27">
        <v>22.3</v>
      </c>
      <c r="F53" s="27">
        <f t="shared" si="0"/>
        <v>19111.100000000002</v>
      </c>
      <c r="G53" s="13"/>
    </row>
    <row r="54" spans="1:7" ht="30" x14ac:dyDescent="0.25">
      <c r="A54" s="43" t="s">
        <v>85</v>
      </c>
      <c r="B54" s="52" t="s">
        <v>79</v>
      </c>
      <c r="C54" s="53" t="s">
        <v>134</v>
      </c>
      <c r="D54" s="56">
        <v>43</v>
      </c>
      <c r="E54" s="27">
        <v>24.65</v>
      </c>
      <c r="F54" s="27">
        <f t="shared" si="0"/>
        <v>1059.95</v>
      </c>
      <c r="G54" s="13"/>
    </row>
    <row r="55" spans="1:7" x14ac:dyDescent="0.25">
      <c r="A55" s="49" t="s">
        <v>86</v>
      </c>
      <c r="B55" s="57" t="s">
        <v>93</v>
      </c>
      <c r="C55" s="53"/>
      <c r="D55" s="56"/>
      <c r="E55" s="27"/>
      <c r="F55" s="27"/>
      <c r="G55" s="13"/>
    </row>
    <row r="56" spans="1:7" ht="45" x14ac:dyDescent="0.25">
      <c r="A56" s="43" t="s">
        <v>87</v>
      </c>
      <c r="B56" s="42" t="s">
        <v>94</v>
      </c>
      <c r="C56" s="24" t="s">
        <v>12</v>
      </c>
      <c r="D56" s="45">
        <v>130</v>
      </c>
      <c r="E56" s="27">
        <v>14.25</v>
      </c>
      <c r="F56" s="27">
        <f t="shared" si="0"/>
        <v>1852.5</v>
      </c>
      <c r="G56" s="13"/>
    </row>
    <row r="57" spans="1:7" ht="45" x14ac:dyDescent="0.25">
      <c r="A57" s="43" t="s">
        <v>88</v>
      </c>
      <c r="B57" s="52" t="s">
        <v>95</v>
      </c>
      <c r="C57" s="44" t="s">
        <v>134</v>
      </c>
      <c r="D57" s="45">
        <v>648</v>
      </c>
      <c r="E57" s="27">
        <v>9.9</v>
      </c>
      <c r="F57" s="27">
        <f t="shared" si="0"/>
        <v>6415.2</v>
      </c>
      <c r="G57" s="13"/>
    </row>
    <row r="58" spans="1:7" ht="18" x14ac:dyDescent="0.25">
      <c r="A58" s="43" t="s">
        <v>89</v>
      </c>
      <c r="B58" s="42" t="s">
        <v>77</v>
      </c>
      <c r="C58" s="44" t="s">
        <v>134</v>
      </c>
      <c r="D58" s="45">
        <v>648</v>
      </c>
      <c r="E58" s="27">
        <v>3.1</v>
      </c>
      <c r="F58" s="27">
        <f t="shared" si="0"/>
        <v>2008.8</v>
      </c>
      <c r="G58" s="13"/>
    </row>
    <row r="59" spans="1:7" ht="30" x14ac:dyDescent="0.25">
      <c r="A59" s="43" t="s">
        <v>90</v>
      </c>
      <c r="B59" s="42" t="s">
        <v>96</v>
      </c>
      <c r="C59" s="44" t="s">
        <v>134</v>
      </c>
      <c r="D59" s="45">
        <v>648</v>
      </c>
      <c r="E59" s="27">
        <v>22.1</v>
      </c>
      <c r="F59" s="27">
        <f t="shared" si="0"/>
        <v>14320.800000000001</v>
      </c>
      <c r="G59" s="13"/>
    </row>
    <row r="60" spans="1:7" ht="45" x14ac:dyDescent="0.25">
      <c r="A60" s="43" t="s">
        <v>91</v>
      </c>
      <c r="B60" s="23" t="s">
        <v>97</v>
      </c>
      <c r="C60" s="44" t="s">
        <v>134</v>
      </c>
      <c r="D60" s="56">
        <v>16</v>
      </c>
      <c r="E60" s="27">
        <v>28.6</v>
      </c>
      <c r="F60" s="27">
        <f t="shared" si="0"/>
        <v>457.6</v>
      </c>
      <c r="G60" s="13"/>
    </row>
    <row r="61" spans="1:7" ht="45" x14ac:dyDescent="0.25">
      <c r="A61" s="43" t="s">
        <v>92</v>
      </c>
      <c r="B61" s="23" t="s">
        <v>98</v>
      </c>
      <c r="C61" s="44" t="s">
        <v>134</v>
      </c>
      <c r="D61" s="56">
        <v>6</v>
      </c>
      <c r="E61" s="27">
        <v>28.6</v>
      </c>
      <c r="F61" s="27">
        <f t="shared" si="0"/>
        <v>171.60000000000002</v>
      </c>
      <c r="G61" s="13"/>
    </row>
    <row r="62" spans="1:7" x14ac:dyDescent="0.25">
      <c r="A62" s="49" t="s">
        <v>100</v>
      </c>
      <c r="B62" s="57" t="s">
        <v>99</v>
      </c>
      <c r="C62" s="53"/>
      <c r="D62" s="56"/>
      <c r="E62" s="27"/>
      <c r="F62" s="27"/>
      <c r="G62" s="13"/>
    </row>
    <row r="63" spans="1:7" ht="30" x14ac:dyDescent="0.25">
      <c r="A63" s="43" t="s">
        <v>101</v>
      </c>
      <c r="B63" s="58" t="s">
        <v>104</v>
      </c>
      <c r="C63" s="44" t="s">
        <v>10</v>
      </c>
      <c r="D63" s="45">
        <v>609</v>
      </c>
      <c r="E63" s="27">
        <v>24.1</v>
      </c>
      <c r="F63" s="27">
        <f t="shared" si="0"/>
        <v>14676.900000000001</v>
      </c>
      <c r="G63" s="13"/>
    </row>
    <row r="64" spans="1:7" ht="30" x14ac:dyDescent="0.25">
      <c r="A64" s="43" t="s">
        <v>102</v>
      </c>
      <c r="B64" s="59" t="s">
        <v>105</v>
      </c>
      <c r="C64" s="44" t="s">
        <v>10</v>
      </c>
      <c r="D64" s="45">
        <v>293</v>
      </c>
      <c r="E64" s="27">
        <v>13.2</v>
      </c>
      <c r="F64" s="27">
        <f t="shared" si="0"/>
        <v>3867.6</v>
      </c>
      <c r="G64" s="13"/>
    </row>
    <row r="65" spans="1:7" ht="30" x14ac:dyDescent="0.25">
      <c r="A65" s="43" t="s">
        <v>103</v>
      </c>
      <c r="B65" s="59" t="s">
        <v>106</v>
      </c>
      <c r="C65" s="44" t="s">
        <v>10</v>
      </c>
      <c r="D65" s="45">
        <v>296</v>
      </c>
      <c r="E65" s="27">
        <v>2.15</v>
      </c>
      <c r="F65" s="27">
        <f t="shared" si="0"/>
        <v>636.4</v>
      </c>
      <c r="G65" s="13"/>
    </row>
    <row r="66" spans="1:7" x14ac:dyDescent="0.25">
      <c r="A66" s="49" t="s">
        <v>107</v>
      </c>
      <c r="B66" s="60" t="s">
        <v>109</v>
      </c>
      <c r="C66" s="44"/>
      <c r="D66" s="45"/>
      <c r="E66" s="27"/>
      <c r="F66" s="27"/>
      <c r="G66" s="13"/>
    </row>
    <row r="67" spans="1:7" x14ac:dyDescent="0.25">
      <c r="A67" s="49" t="s">
        <v>108</v>
      </c>
      <c r="B67" s="60" t="s">
        <v>110</v>
      </c>
      <c r="C67" s="44"/>
      <c r="D67" s="45"/>
      <c r="E67" s="27"/>
      <c r="F67" s="27"/>
      <c r="G67" s="13"/>
    </row>
    <row r="68" spans="1:7" ht="45" x14ac:dyDescent="0.25">
      <c r="A68" s="43" t="s">
        <v>113</v>
      </c>
      <c r="B68" s="61" t="s">
        <v>111</v>
      </c>
      <c r="C68" s="44" t="s">
        <v>9</v>
      </c>
      <c r="D68" s="45">
        <v>12</v>
      </c>
      <c r="E68" s="75">
        <v>50</v>
      </c>
      <c r="F68" s="27">
        <f t="shared" si="0"/>
        <v>600</v>
      </c>
      <c r="G68" s="13"/>
    </row>
    <row r="69" spans="1:7" ht="30" x14ac:dyDescent="0.25">
      <c r="A69" s="43" t="s">
        <v>114</v>
      </c>
      <c r="B69" s="62" t="s">
        <v>112</v>
      </c>
      <c r="C69" s="44" t="s">
        <v>9</v>
      </c>
      <c r="D69" s="45">
        <v>24</v>
      </c>
      <c r="E69" s="75">
        <v>35</v>
      </c>
      <c r="F69" s="27">
        <f t="shared" si="0"/>
        <v>840</v>
      </c>
      <c r="G69" s="13"/>
    </row>
    <row r="70" spans="1:7" x14ac:dyDescent="0.25">
      <c r="A70" s="49" t="s">
        <v>117</v>
      </c>
      <c r="B70" s="60" t="s">
        <v>115</v>
      </c>
      <c r="C70" s="44"/>
      <c r="D70" s="45"/>
      <c r="E70" s="27"/>
      <c r="F70" s="27"/>
      <c r="G70" s="13"/>
    </row>
    <row r="71" spans="1:7" ht="30" x14ac:dyDescent="0.25">
      <c r="A71" s="43" t="s">
        <v>118</v>
      </c>
      <c r="B71" s="63" t="s">
        <v>116</v>
      </c>
      <c r="C71" s="44" t="s">
        <v>134</v>
      </c>
      <c r="D71" s="45">
        <v>9</v>
      </c>
      <c r="E71" s="27">
        <v>56</v>
      </c>
      <c r="F71" s="27">
        <f t="shared" si="0"/>
        <v>504</v>
      </c>
      <c r="G71" s="13"/>
    </row>
    <row r="72" spans="1:7" x14ac:dyDescent="0.25">
      <c r="A72" s="49" t="s">
        <v>121</v>
      </c>
      <c r="B72" s="64" t="s">
        <v>120</v>
      </c>
      <c r="C72" s="44"/>
      <c r="D72" s="45"/>
      <c r="E72" s="27"/>
      <c r="F72" s="27"/>
      <c r="G72" s="13"/>
    </row>
    <row r="73" spans="1:7" x14ac:dyDescent="0.25">
      <c r="A73" s="43" t="s">
        <v>123</v>
      </c>
      <c r="B73" s="65" t="s">
        <v>122</v>
      </c>
      <c r="C73" s="44"/>
      <c r="D73" s="45"/>
      <c r="E73" s="27"/>
      <c r="F73" s="27"/>
      <c r="G73" s="13"/>
    </row>
    <row r="74" spans="1:7" x14ac:dyDescent="0.25">
      <c r="A74" s="43" t="s">
        <v>119</v>
      </c>
      <c r="B74" s="66" t="s">
        <v>124</v>
      </c>
      <c r="C74" s="44" t="s">
        <v>9</v>
      </c>
      <c r="D74" s="45">
        <v>38</v>
      </c>
      <c r="E74" s="27">
        <v>180</v>
      </c>
      <c r="F74" s="27">
        <f t="shared" si="0"/>
        <v>6840</v>
      </c>
      <c r="G74" s="13"/>
    </row>
    <row r="75" spans="1:7" x14ac:dyDescent="0.25">
      <c r="A75" s="49" t="s">
        <v>125</v>
      </c>
      <c r="B75" s="6" t="s">
        <v>126</v>
      </c>
      <c r="C75" s="1"/>
      <c r="D75" s="4"/>
      <c r="E75" s="27"/>
      <c r="F75" s="27"/>
      <c r="G75" s="13"/>
    </row>
    <row r="76" spans="1:7" ht="30" x14ac:dyDescent="0.25">
      <c r="A76" s="43" t="s">
        <v>128</v>
      </c>
      <c r="B76" s="2" t="s">
        <v>127</v>
      </c>
      <c r="C76" s="1" t="s">
        <v>16</v>
      </c>
      <c r="D76" s="5">
        <v>3</v>
      </c>
      <c r="E76" s="27">
        <v>50</v>
      </c>
      <c r="F76" s="27">
        <f t="shared" si="0"/>
        <v>150</v>
      </c>
      <c r="G76" s="13"/>
    </row>
    <row r="77" spans="1:7" ht="30" x14ac:dyDescent="0.25">
      <c r="A77" s="43" t="s">
        <v>129</v>
      </c>
      <c r="B77" s="2" t="s">
        <v>133</v>
      </c>
      <c r="C77" s="1" t="s">
        <v>9</v>
      </c>
      <c r="D77" s="5">
        <v>1</v>
      </c>
      <c r="E77" s="27">
        <v>221.5</v>
      </c>
      <c r="F77" s="27">
        <f t="shared" si="0"/>
        <v>221.5</v>
      </c>
      <c r="G77" s="13"/>
    </row>
    <row r="78" spans="1:7" ht="30" x14ac:dyDescent="0.25">
      <c r="A78" s="43" t="s">
        <v>130</v>
      </c>
      <c r="B78" s="3" t="s">
        <v>135</v>
      </c>
      <c r="C78" s="1" t="s">
        <v>9</v>
      </c>
      <c r="D78" s="5">
        <v>7</v>
      </c>
      <c r="E78" s="27">
        <v>180</v>
      </c>
      <c r="F78" s="27">
        <f t="shared" si="0"/>
        <v>1260</v>
      </c>
      <c r="G78" s="13"/>
    </row>
    <row r="79" spans="1:7" ht="16.5" customHeight="1" x14ac:dyDescent="0.25">
      <c r="A79" s="43" t="s">
        <v>131</v>
      </c>
      <c r="B79" s="61" t="s">
        <v>136</v>
      </c>
      <c r="C79" s="44" t="s">
        <v>9</v>
      </c>
      <c r="D79" s="45">
        <v>8</v>
      </c>
      <c r="E79" s="27">
        <v>62</v>
      </c>
      <c r="F79" s="27">
        <f t="shared" si="0"/>
        <v>496</v>
      </c>
      <c r="G79" s="13"/>
    </row>
    <row r="80" spans="1:7" ht="30" x14ac:dyDescent="0.25">
      <c r="A80" s="68" t="s">
        <v>132</v>
      </c>
      <c r="B80" s="69" t="s">
        <v>137</v>
      </c>
      <c r="C80" s="70" t="s">
        <v>10</v>
      </c>
      <c r="D80" s="71">
        <v>35</v>
      </c>
      <c r="E80" s="72">
        <v>42</v>
      </c>
      <c r="F80" s="72">
        <f t="shared" si="0"/>
        <v>1470</v>
      </c>
      <c r="G80" s="13"/>
    </row>
    <row r="81" spans="1:10" x14ac:dyDescent="0.25">
      <c r="A81" s="73" t="s">
        <v>138</v>
      </c>
      <c r="B81" s="74" t="s">
        <v>139</v>
      </c>
      <c r="C81" s="44" t="s">
        <v>9</v>
      </c>
      <c r="D81" s="45">
        <v>1</v>
      </c>
      <c r="E81" s="27">
        <v>600</v>
      </c>
      <c r="F81" s="72">
        <f t="shared" si="0"/>
        <v>600</v>
      </c>
      <c r="G81" s="13"/>
    </row>
    <row r="82" spans="1:10" x14ac:dyDescent="0.25">
      <c r="A82" s="73" t="s">
        <v>140</v>
      </c>
      <c r="B82" s="74" t="s">
        <v>141</v>
      </c>
      <c r="C82" s="44" t="s">
        <v>9</v>
      </c>
      <c r="D82" s="45">
        <v>1</v>
      </c>
      <c r="E82" s="27">
        <v>5600</v>
      </c>
      <c r="F82" s="72">
        <f t="shared" si="0"/>
        <v>5600</v>
      </c>
      <c r="G82" s="13"/>
    </row>
    <row r="83" spans="1:10" x14ac:dyDescent="0.25">
      <c r="A83" s="83" t="s">
        <v>154</v>
      </c>
      <c r="B83" s="84"/>
      <c r="C83" s="84"/>
      <c r="D83" s="84"/>
      <c r="E83" s="85"/>
      <c r="F83" s="67">
        <f>SUM(F19:F82)</f>
        <v>139556.10160000002</v>
      </c>
      <c r="G83" s="14"/>
      <c r="I83" s="14"/>
      <c r="J83" s="15"/>
    </row>
    <row r="84" spans="1:10" x14ac:dyDescent="0.25">
      <c r="A84" s="83" t="s">
        <v>155</v>
      </c>
      <c r="B84" s="84"/>
      <c r="C84" s="84"/>
      <c r="D84" s="84"/>
      <c r="E84" s="85"/>
      <c r="F84" s="27">
        <f>F83*0.21</f>
        <v>29306.781336000004</v>
      </c>
    </row>
    <row r="85" spans="1:10" x14ac:dyDescent="0.25">
      <c r="A85" s="83" t="s">
        <v>156</v>
      </c>
      <c r="B85" s="84"/>
      <c r="C85" s="84"/>
      <c r="D85" s="84"/>
      <c r="E85" s="85"/>
      <c r="F85" s="67">
        <f>F83+F84</f>
        <v>168862.88293600004</v>
      </c>
    </row>
  </sheetData>
  <mergeCells count="12">
    <mergeCell ref="E2:G2"/>
    <mergeCell ref="A83:E83"/>
    <mergeCell ref="A7:G7"/>
    <mergeCell ref="A8:G8"/>
    <mergeCell ref="A12:F12"/>
    <mergeCell ref="A14:F14"/>
    <mergeCell ref="A10:F10"/>
    <mergeCell ref="A84:E84"/>
    <mergeCell ref="A85:E85"/>
    <mergeCell ref="A4:C4"/>
    <mergeCell ref="E4:G4"/>
    <mergeCell ref="A5:C5"/>
  </mergeCells>
  <phoneticPr fontId="3" type="noConversion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Suvestinis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Jurgita Kazilionienė</cp:lastModifiedBy>
  <cp:lastPrinted>2022-05-02T07:50:11Z</cp:lastPrinted>
  <dcterms:created xsi:type="dcterms:W3CDTF">2015-06-05T18:17:20Z</dcterms:created>
  <dcterms:modified xsi:type="dcterms:W3CDTF">2022-05-24T07:41:40Z</dcterms:modified>
</cp:coreProperties>
</file>