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osteca-my.sharepoint.com/personal/ja_osteca_lt/Documents/Darbalaukis/Konkursai LT/2022/580129 VšĮ Santaros 2022.01.25/"/>
    </mc:Choice>
  </mc:AlternateContent>
  <xr:revisionPtr revIDLastSave="124" documentId="13_ncr:1_{6DB3F87B-C93F-456A-B539-1AE7DC58AAD3}" xr6:coauthVersionLast="47" xr6:coauthVersionMax="47" xr10:uidLastSave="{2A46AA19-EE96-4D0C-9AC2-15717751CB73}"/>
  <bookViews>
    <workbookView xWindow="-108" yWindow="-108" windowWidth="23256" windowHeight="12456" xr2:uid="{ED65F814-EE7F-43CC-929D-07B97123125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7" i="1" l="1"/>
  <c r="L37" i="1" s="1"/>
  <c r="K36" i="1"/>
  <c r="L36" i="1" s="1"/>
  <c r="K35" i="1"/>
  <c r="L35" i="1" s="1"/>
  <c r="L34" i="1"/>
  <c r="K34" i="1"/>
  <c r="K33" i="1"/>
  <c r="L33" i="1" s="1"/>
  <c r="K32" i="1"/>
  <c r="L32" i="1" s="1"/>
  <c r="K31" i="1"/>
  <c r="L31" i="1" s="1"/>
  <c r="L30" i="1"/>
  <c r="K30" i="1"/>
  <c r="K29" i="1"/>
  <c r="L29" i="1" s="1"/>
  <c r="K28" i="1"/>
  <c r="L28" i="1" s="1"/>
</calcChain>
</file>

<file path=xl/sharedStrings.xml><?xml version="1.0" encoding="utf-8"?>
<sst xmlns="http://schemas.openxmlformats.org/spreadsheetml/2006/main" count="125" uniqueCount="102">
  <si>
    <t>Pirkimo dalies Nr.</t>
  </si>
  <si>
    <t>BPVŽ kodas</t>
  </si>
  <si>
    <t>Priemonės pavadinimas</t>
  </si>
  <si>
    <t>Techninė specifikacija (privalomi parametrai)</t>
  </si>
  <si>
    <t>Mato vienetas</t>
  </si>
  <si>
    <t>Preliminarus kiekis (36 mėn. poreikis)</t>
  </si>
  <si>
    <t>Numatomas vieneto įkainis EUR be PVM</t>
  </si>
  <si>
    <t>PVM tarifas ٪</t>
  </si>
  <si>
    <t>vnt.</t>
  </si>
  <si>
    <t>33162000-3</t>
  </si>
  <si>
    <t>4.1</t>
  </si>
  <si>
    <t>4.4</t>
  </si>
  <si>
    <t>33141770-8</t>
  </si>
  <si>
    <t>Užrakinama implantų sistema skirta sudėtingos distalinio alkūnkaulio/stipinkaulio fiksacijoms atlikti</t>
  </si>
  <si>
    <t>Užrakinamos plokštelės ir joms tinkantys sraigtai (visi implantai) privalo būti to paties gamintojo, kad būtų galima suderinti tarpusavyje. Būtina sąlyga: pateikti instrumentariumą panaudai.</t>
  </si>
  <si>
    <t>Distalinio stipinkaulio galo kintamo kampo plokštelė</t>
  </si>
  <si>
    <t>Distalinio stipinkaulio galo kintamo kampo plokštelė įgalinanti atlikti smulkiafragmentinių lūžių fiksaciją iš delninės (palmarinės) pusės, anatomiškai išgaubta ir adaptuota, ne mažiau dviejų dydžių: plati su 7-9 ( 26-28 mm pločio išplatėjusioje dalyje ) ir siaura su 5-7 ( 22-24 mm pločio išplatėjusioje dalyje ) kintamo kampo užrakinamomis kiaurymėmis proksimalinėje dalyje , bei „combi“ tipo  kiaurymėmis distalinėje plokštelės dalyje; ir viena pailga kiaurymė –plokštelės pozicijai užtikrinti standartiniu sraigtu; bei ne mažiau 4 kiaurymių vielai pravesti.  Kairės ir dešinės pusės, pagaminta iš titano, naudojama su 2,7-2,5 mm užrakinamais  savisriegiais sraigtais proksimalinėje dalyje ir 2,5-3,5 mm užrakinamais ir/arba 2,5-3,5 mm standartiniais savisriegiais sraigtais distalinėje dalyje, pagamintais iš titano. Sriegiami heksagonaliniu atsuktuvu.</t>
  </si>
  <si>
    <t>4.1.1</t>
  </si>
  <si>
    <t>Siauros 2-4 kiaurymių, L43-60 mm, dešinės/kairės pusės</t>
  </si>
  <si>
    <t>4.1.2</t>
  </si>
  <si>
    <t>Siauros 6-8 kiaurymių, L 77-94 mm, dešinės/kairės pusės</t>
  </si>
  <si>
    <t>Siauros 10-13 kiaurymių, L 111-136 mm, dešinės/kairės pusės</t>
  </si>
  <si>
    <t>Plačios 2-4 kiaurymių, L 43-60 mm, dešinės/kairės pusės</t>
  </si>
  <si>
    <t>Plačios 6-8 kiaurymių, L77-94 mm, dešinės/kairės pusės</t>
  </si>
  <si>
    <t>Plačios 10-13 kiaurymių, L 111-136 mm, dešinės/kairės pusės</t>
  </si>
  <si>
    <t>4.1.3</t>
  </si>
  <si>
    <t>4.1.4</t>
  </si>
  <si>
    <t>4.1.5</t>
  </si>
  <si>
    <t>4.1.6</t>
  </si>
  <si>
    <t>4.2</t>
  </si>
  <si>
    <t>Sraigtas</t>
  </si>
  <si>
    <t>Sraigtai, savisriegiai užrakinami  ø2,5-2,7 mm ilgis nuo 12 iki 28 mm, titano. Sriegiami su heksagonaliniu atsuktuvu. L 12- 28 mm.</t>
  </si>
  <si>
    <t>4.3</t>
  </si>
  <si>
    <t>Sraigtai</t>
  </si>
  <si>
    <t>Sraigtai, savisriegiai ø2,5-2,7 mm ilgis nuo 12 iki 20 mm, titano. Sriegiami su heksagonaliniu atsuktuvu. L 12- 20 mm.</t>
  </si>
  <si>
    <t>Plokštelė, įgalinanti atlikti distalinio alkūnkaulio galo fiksaciją</t>
  </si>
  <si>
    <t>Plokštelė, įgalinanti atlikti distalinio alkūnkaulio galo fiksaciją užrakinama  plokštele, skirta trauminiams lūžiams gydyti, anatomiškai išgaubta ir išlenkta, atitinkanti alkūnkaulio distalinės dalies formą, atskiros plokštelės kairiam ir dešiniam alkūnkauliui. Plokštelė  distaliniame gale, ne mažiau 3 užrakinamų kiaurymių distalinėje ir ne mažiau 3  kiaurymių, iš kurių viena yra pailga - skirta plokštelės repozicijai, proksimalinėje plokštelės dalyje. Kiaurymės įgalina fiksuoti užrakinamais ( distalinėje dalyje) ir standartiniais savisriegiais sraigtais - proksimalinėje plokštelės dalyje. Pagaminta iš titano.</t>
  </si>
  <si>
    <t>4.4.1</t>
  </si>
  <si>
    <t>Ilgis 38-50 mm (±2mm) dešinės/kairės pusės</t>
  </si>
  <si>
    <t>4.4.2</t>
  </si>
  <si>
    <t>Ilgis 60 - 70mm (±2mm) dešinės/kairės pusės</t>
  </si>
  <si>
    <t>4.5</t>
  </si>
  <si>
    <t xml:space="preserve">Sraigtai, savisriegiai užrakinami  ø 2,0 -2,7mm ilgis nuo 10 iki 16 mm, titano. Sriegiami su heksagonaliniu atsuktuvu. </t>
  </si>
  <si>
    <t>4.6</t>
  </si>
  <si>
    <t xml:space="preserve">Sraigtai, savisriegiai  ø 2,0-2,7 mm ilgis nuo 10 iki 14 mm,titano. Sriegiami su heksagonaliniu atsuktuvu. </t>
  </si>
  <si>
    <t>Viso 4 p.d.:</t>
  </si>
  <si>
    <t>Artroskopinio šeiverio antgalis, tinkantis naudoti su "Stryker" motorizuota šeiverio sistema.</t>
  </si>
  <si>
    <t>10.1</t>
  </si>
  <si>
    <t>10.2</t>
  </si>
  <si>
    <t>10.3</t>
  </si>
  <si>
    <t>10.4</t>
  </si>
  <si>
    <t>10.5</t>
  </si>
  <si>
    <t>10.6</t>
  </si>
  <si>
    <t>10.7</t>
  </si>
  <si>
    <t>10.8</t>
  </si>
  <si>
    <t>10.9</t>
  </si>
  <si>
    <t>" Resector" tipo, diametras 3,5mm</t>
  </si>
  <si>
    <t xml:space="preserve">"Aggressive Plus" tipo, diametras 3,5mm </t>
  </si>
  <si>
    <t xml:space="preserve">"Tomcat" tipo, diametras 3,5mm  </t>
  </si>
  <si>
    <t>"Tomcat" tipo, diametras 5,5mm</t>
  </si>
  <si>
    <t>"Resector" tipo, diametras 4,0mm</t>
  </si>
  <si>
    <t>"Angled Aggressive" tipo, diametras 4,5mm</t>
  </si>
  <si>
    <t>"Resector" tipo, diametras 5,5mm</t>
  </si>
  <si>
    <t>"Barrel Bur" tipo, diametras 4,0mm</t>
  </si>
  <si>
    <t>"Roun Bur" tipo, diametras 4,0mm</t>
  </si>
  <si>
    <t xml:space="preserve">Viso 10 p.d.:
</t>
  </si>
  <si>
    <t>VšĮ VUL Santaros klinikos</t>
  </si>
  <si>
    <t>1. Prekių kokybė, žymėjimas, informacija vartotojui turi atitikti ES 2017/745 reglamento (ar 93/42/EEB)  direktyvos  reikalavimus.</t>
  </si>
  <si>
    <t>2. Prekių charakteristikoms patvirtinti tiekėjai privalo pateikti techninių duomenų lapą ar lygiavertį gamintojo dokumentą.</t>
  </si>
  <si>
    <t xml:space="preserve">3. Visoms nurodytoms konkrečioms medžiagoms ir/ar konkretiems prekių pavadinimams taikoma „arba lygiavertis“. </t>
  </si>
  <si>
    <r>
      <t xml:space="preserve">4. </t>
    </r>
    <r>
      <rPr>
        <u/>
        <sz val="11"/>
        <color theme="1"/>
        <rFont val="Times New Roman"/>
        <family val="1"/>
        <charset val="186"/>
      </rPr>
      <t>Tiekėjas, siūlantis lygiavertę prek</t>
    </r>
    <r>
      <rPr>
        <sz val="11"/>
        <color theme="1"/>
        <rFont val="Times New Roman"/>
        <family val="1"/>
        <charset val="186"/>
      </rPr>
      <t>ę privalo patikimomis priemonėmis įrodyti, kad siūloma prekė yra lygiavertė ir visiškai atitinka techninėje specifikacijoje keliamus reikalavimus</t>
    </r>
  </si>
  <si>
    <r>
      <t xml:space="preserve">5. Tiekėjas turi pateikti dokumentus, įrodančius siūlomų prekių atitikimą kokybės ir techniniams reikalavimams, nurodytiems pirkimo dokumentų techninėje specifikacijoje: </t>
    </r>
    <r>
      <rPr>
        <b/>
        <sz val="11"/>
        <color theme="1"/>
        <rFont val="Times New Roman"/>
        <family val="1"/>
        <charset val="186"/>
      </rPr>
      <t>tiekėjas turi pateikti gamintojo parengtus katalogus ir siūlomų prekių techninių charakteristikų aprašymus</t>
    </r>
    <r>
      <rPr>
        <sz val="11"/>
        <color theme="1"/>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u/>
        <sz val="11"/>
        <color theme="1"/>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1"/>
        <color theme="1"/>
        <rFont val="Times New Roman"/>
        <family val="1"/>
        <charset val="186"/>
      </rPr>
      <t>. Taip pat tiekėjas tu</t>
    </r>
    <r>
      <rPr>
        <u/>
        <sz val="11"/>
        <color theme="1"/>
        <rFont val="Times New Roman"/>
        <family val="1"/>
        <charset val="186"/>
      </rPr>
      <t>ri pateikti nuorodas į gamintojo interneto tinklalapį (jei toks yra)</t>
    </r>
    <r>
      <rPr>
        <sz val="11"/>
        <color theme="1"/>
        <rFont val="Times New Roman"/>
        <family val="1"/>
        <charset val="186"/>
      </rPr>
      <t>,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</si>
  <si>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t>Firminis priemonių pavadinimas, gamintojas, priemonės kodas gamintojo kataloge**</t>
  </si>
  <si>
    <t>Vnt. įkainis, Eur be PVM</t>
  </si>
  <si>
    <t>Bendra pasiūlymo kaina Eur be PVM</t>
  </si>
  <si>
    <t>Bendra pasiūlymo kaina Eur su PVM</t>
  </si>
  <si>
    <t>Vienkartinės medicinos pagalbos priemonės ortopedijai-traumatologijai (2399)</t>
  </si>
  <si>
    <r>
      <t xml:space="preserve">6. Laimėjęs Tiekėjas, atitinkamai  pirkimo daliai </t>
    </r>
    <r>
      <rPr>
        <b/>
        <u/>
        <sz val="11"/>
        <color theme="1"/>
        <rFont val="Times New Roman"/>
        <family val="1"/>
        <charset val="186"/>
      </rPr>
      <t>1,4  turės pateikti laikinam naudojimui ir neatlygintinai  instrumentų rinkinius -instrumentariumus</t>
    </r>
    <r>
      <rPr>
        <sz val="11"/>
        <color theme="1"/>
        <rFont val="Times New Roman"/>
        <family val="1"/>
        <charset val="186"/>
      </rPr>
      <t xml:space="preserve">, taip kaip numatyta konkrečioje pirkimo dalyje.  </t>
    </r>
    <r>
      <rPr>
        <b/>
        <u/>
        <sz val="11"/>
        <color theme="1"/>
        <rFont val="Times New Roman"/>
        <family val="1"/>
        <charset val="186"/>
      </rPr>
      <t xml:space="preserve">Prisijungimo teisės prie chirurginio planavimo programos </t>
    </r>
    <r>
      <rPr>
        <sz val="11"/>
        <color theme="1"/>
        <rFont val="Times New Roman"/>
        <family val="1"/>
        <charset val="186"/>
      </rPr>
      <t>( mažiausiai 4 vartotojų paskyros )</t>
    </r>
    <r>
      <rPr>
        <b/>
        <sz val="11"/>
        <color theme="1"/>
        <rFont val="Times New Roman"/>
        <family val="1"/>
        <charset val="186"/>
      </rPr>
      <t xml:space="preserve"> 1 pirkimo daliai</t>
    </r>
    <r>
      <rPr>
        <sz val="11"/>
        <color theme="1"/>
        <rFont val="Times New Roman"/>
        <family val="1"/>
        <charset val="186"/>
      </rPr>
      <t xml:space="preserve">.
7. Apie poreikį pateikti pavyzdžius tiekėjai, pasiūlymų vertinimo metu, bus informuoti atskirai.
</t>
    </r>
    <r>
      <rPr>
        <b/>
        <sz val="11"/>
        <color theme="1"/>
        <rFont val="Times New Roman"/>
        <family val="1"/>
        <charset val="186"/>
      </rPr>
      <t>*Nurodyti preliminarūs kiekiai nelaikomi maksimaliais.
**Prekės kodas gamintojo kataloge, jeigu gamintojas turi savo prekių katalogą.</t>
    </r>
  </si>
  <si>
    <t>5.9823.52; 5.9823.53 5.9823.54; 5.9833.52; 5.9833.53; 5.9833.54;</t>
  </si>
  <si>
    <t>5.9823.56; 5.9823.58 ; 5.9833.56; 5.9833.58;</t>
  </si>
  <si>
    <t>5.9823.510; 5.9823.513; 5.9833.510; 5.9833.513;</t>
  </si>
  <si>
    <t>5.9843.72; 5.9843.73 5.9843.74; 5.9853.72; 5.9853.73; 5.9853.74;</t>
  </si>
  <si>
    <t xml:space="preserve">5.9843.76; 5.9843.78;  5.9853.76; 5.9853.78; </t>
  </si>
  <si>
    <t xml:space="preserve">5.9843.710; 5.9843.713; 5.9853.710; 5.9853.713; </t>
  </si>
  <si>
    <t>3.125.12÷ 3.125.28</t>
  </si>
  <si>
    <t>3.120.12÷ 3.120.20;</t>
  </si>
  <si>
    <t>3.114.10÷ 3.114.16</t>
  </si>
  <si>
    <t>3.110.10÷ 3.110.14</t>
  </si>
  <si>
    <t xml:space="preserve"> 5.888.46; 5.889.46;</t>
  </si>
  <si>
    <t>5.888.43(45); 5.889.43(45);</t>
  </si>
  <si>
    <t>Gamintojas „Rema“ Vokietija</t>
  </si>
  <si>
    <t>" Resector"  tipo, diametras 3,5 mm; 15-66330S; 15-68330S</t>
  </si>
  <si>
    <t>"Aggressive Plus" tipo, diametras 3,5 mm ; 15-66310S, 15-68310S</t>
  </si>
  <si>
    <t>Tomcat tipo, diametras 3,5 mm  15-66340S, 15-68340S</t>
  </si>
  <si>
    <t>Resector tipo,  diametras 4,2mm; 15-66430S, 15-68430S</t>
  </si>
  <si>
    <t>Angled Aggressive  tipo, diametras 4,5 mm; 15-66411S, 15-68411S</t>
  </si>
  <si>
    <t>"Resector" tipo, diametras 5,5 mm; 15-68530S, 15-66530S</t>
  </si>
  <si>
    <t>"Tomcat" tipo, diametras  5,5 mm; 15-68640S, 15-66540S</t>
  </si>
  <si>
    <t>"Barrel Bur" tipo, diametras  4,2 mm; 15-68480S; 15-66480S</t>
  </si>
  <si>
    <t>"Roun Bur" tipo, diametras  4,2 mm; 15-68460S, 15-66460S.</t>
  </si>
  <si>
    <t>Koenigsee Implantate GmbH  (Vokietija) https://www.koenigsee-implantate.de   Distal Radius plate</t>
  </si>
  <si>
    <t>Koenigsee Implantate GmbH  (Vokietija) https://www.koenigsee-implantate.de   Distal Ulna 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</si>
</sst>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theme="1"/>
      <name val="Calibri"/>
      <family val="2"/>
      <charset val="186"/>
      <scheme val="minor"/>
    </font>
    <font>
      <b/>
      <sz val="11"/>
      <name val="Times New Roman"/>
      <family val="1"/>
      <charset val="186"/>
    </font>
    <font>
      <sz val="10"/>
      <color theme="1"/>
      <name val="Times New Roman"/>
      <family val="1"/>
      <charset val="186"/>
    </font>
    <font>
      <b/>
      <sz val="10"/>
      <color theme="1"/>
      <name val="Times New Roman"/>
      <family val="1"/>
      <charset val="186"/>
    </font>
    <font>
      <sz val="11"/>
      <color theme="1"/>
      <name val="Times New Roman"/>
      <family val="1"/>
      <charset val="186"/>
    </font>
    <font>
      <b/>
      <sz val="11"/>
      <color theme="1"/>
      <name val="Times New Roman"/>
      <family val="1"/>
      <charset val="186"/>
    </font>
    <font>
      <b/>
      <sz val="14"/>
      <name val="Times New Roman"/>
      <family val="1"/>
      <charset val="186"/>
    </font>
    <font>
      <u/>
      <sz val="11"/>
      <color theme="1"/>
      <name val="Times New Roman"/>
      <family val="1"/>
      <charset val="186"/>
    </font>
    <font>
      <b/>
      <u/>
      <sz val="11"/>
      <color theme="1"/>
      <name val="Times New Roman"/>
      <family val="1"/>
      <charset val="186"/>
    </font>
    <font>
      <sz val="8"/>
      <name val="Calibri"/>
      <family val="2"/>
      <charset val="186"/>
      <scheme val="minor"/>
    </font>
  </fonts>
  <fills count="3">
    <fill>
      <patternFill patternType="none"/>
    </fill>
    <fill>
      <patternFill patternType="gray125"/>
    </fill>
    <fill>
      <patternFill patternType="solid">
        <fgColor rgb="FFCCFFCC"/>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2" fillId="0" borderId="1" xfId="0" applyFont="1" applyBorder="1" applyAlignment="1">
      <alignment horizontal="left"/>
    </xf>
    <xf numFmtId="2"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xf>
    <xf numFmtId="0" fontId="2" fillId="0" borderId="1" xfId="0" applyFont="1" applyBorder="1" applyAlignment="1">
      <alignment horizontal="left" vertical="top"/>
    </xf>
    <xf numFmtId="2" fontId="3"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4" fillId="0" borderId="1" xfId="0" applyFont="1" applyBorder="1" applyAlignment="1">
      <alignment horizontal="center" vertical="center"/>
    </xf>
    <xf numFmtId="0" fontId="4" fillId="0" borderId="0" xfId="0" applyFont="1" applyFill="1" applyBorder="1" applyAlignment="1">
      <alignment horizontal="left" vertical="top" wrapText="1"/>
    </xf>
    <xf numFmtId="2" fontId="2" fillId="2"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xf>
    <xf numFmtId="0" fontId="1" fillId="0" borderId="3" xfId="0" applyFont="1" applyFill="1" applyBorder="1" applyAlignment="1">
      <alignment horizontal="left" vertical="top" wrapText="1"/>
    </xf>
    <xf numFmtId="0" fontId="1" fillId="0" borderId="3" xfId="0" applyFont="1" applyFill="1" applyBorder="1" applyAlignment="1">
      <alignment horizontal="center" vertical="top" wrapText="1"/>
    </xf>
    <xf numFmtId="1" fontId="1" fillId="0" borderId="3" xfId="0" applyNumberFormat="1" applyFont="1" applyFill="1" applyBorder="1" applyAlignment="1">
      <alignment horizontal="center" vertical="top" wrapText="1"/>
    </xf>
    <xf numFmtId="164" fontId="1" fillId="2" borderId="3" xfId="0" applyNumberFormat="1" applyFont="1" applyFill="1" applyBorder="1" applyAlignment="1">
      <alignment horizontal="left" vertical="top" wrapText="1"/>
    </xf>
    <xf numFmtId="1" fontId="1" fillId="2" borderId="3" xfId="0" applyNumberFormat="1" applyFont="1" applyFill="1" applyBorder="1" applyAlignment="1">
      <alignment horizontal="center" vertical="top"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2" fontId="0" fillId="0" borderId="0" xfId="0" applyNumberFormat="1"/>
    <xf numFmtId="0" fontId="1" fillId="0" borderId="0" xfId="0" applyFont="1" applyFill="1" applyAlignment="1">
      <alignment horizontal="center" vertical="top"/>
    </xf>
    <xf numFmtId="0" fontId="5" fillId="0" borderId="14" xfId="0" applyFont="1" applyBorder="1" applyAlignment="1">
      <alignment horizontal="right" vertical="top" wrapText="1"/>
    </xf>
    <xf numFmtId="0" fontId="5" fillId="0" borderId="15" xfId="0" applyFont="1" applyBorder="1" applyAlignment="1">
      <alignment horizontal="right" vertical="top" wrapText="1"/>
    </xf>
    <xf numFmtId="0" fontId="5" fillId="0" borderId="16" xfId="0" applyFont="1" applyBorder="1" applyAlignment="1">
      <alignment horizontal="right" vertical="top" wrapText="1"/>
    </xf>
    <xf numFmtId="0" fontId="4" fillId="0" borderId="9" xfId="0" applyFont="1" applyFill="1" applyBorder="1" applyAlignment="1">
      <alignment horizontal="left" vertical="top"/>
    </xf>
    <xf numFmtId="0" fontId="4" fillId="0" borderId="1" xfId="0" applyFont="1" applyFill="1" applyBorder="1" applyAlignment="1">
      <alignment horizontal="left" vertical="top"/>
    </xf>
    <xf numFmtId="0" fontId="4" fillId="0" borderId="10" xfId="0" applyFont="1" applyFill="1" applyBorder="1" applyAlignment="1">
      <alignment horizontal="left" vertical="top"/>
    </xf>
    <xf numFmtId="0" fontId="4" fillId="0" borderId="6" xfId="0" applyFont="1" applyFill="1" applyBorder="1" applyAlignment="1">
      <alignment horizontal="left" vertical="top"/>
    </xf>
    <xf numFmtId="0" fontId="4" fillId="0" borderId="7" xfId="0" applyFont="1" applyFill="1" applyBorder="1" applyAlignment="1">
      <alignment horizontal="left" vertical="top"/>
    </xf>
    <xf numFmtId="0" fontId="4" fillId="0" borderId="8" xfId="0" applyFont="1" applyFill="1" applyBorder="1" applyAlignment="1">
      <alignment horizontal="left" vertical="top"/>
    </xf>
    <xf numFmtId="0" fontId="6" fillId="0" borderId="2" xfId="0" applyFont="1" applyFill="1" applyBorder="1" applyAlignment="1">
      <alignment horizontal="center" vertical="top"/>
    </xf>
    <xf numFmtId="0" fontId="4" fillId="0" borderId="11"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0"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AF8AA-16C9-4D88-AD5C-3A088EB12D14}">
  <dimension ref="A2:M37"/>
  <sheetViews>
    <sheetView tabSelected="1" topLeftCell="A5" workbookViewId="0">
      <selection activeCell="H21" sqref="H21"/>
    </sheetView>
  </sheetViews>
  <sheetFormatPr defaultRowHeight="14.4" x14ac:dyDescent="0.3"/>
  <cols>
    <col min="1" max="1" width="6.44140625" customWidth="1"/>
    <col min="2" max="2" width="13.44140625" customWidth="1"/>
    <col min="3" max="3" width="24.5546875" customWidth="1"/>
    <col min="4" max="4" width="67.5546875" customWidth="1"/>
    <col min="6" max="6" width="13.109375" customWidth="1"/>
    <col min="7" max="7" width="16.88671875" customWidth="1"/>
    <col min="8" max="8" width="12.33203125" customWidth="1"/>
    <col min="10" max="10" width="12.6640625" customWidth="1"/>
    <col min="11" max="11" width="11.44140625" customWidth="1"/>
    <col min="12" max="12" width="12.33203125" customWidth="1"/>
  </cols>
  <sheetData>
    <row r="2" spans="1:13" x14ac:dyDescent="0.3">
      <c r="A2" s="20" t="s">
        <v>66</v>
      </c>
      <c r="B2" s="20"/>
      <c r="C2" s="20"/>
      <c r="D2" s="20"/>
      <c r="E2" s="20"/>
      <c r="F2" s="20"/>
      <c r="G2" s="20"/>
      <c r="H2" s="20"/>
      <c r="I2" s="20"/>
      <c r="J2" s="20"/>
      <c r="K2" s="20"/>
      <c r="L2" s="20"/>
    </row>
    <row r="3" spans="1:13" ht="26.25" customHeight="1" thickBot="1" x14ac:dyDescent="0.35">
      <c r="A3" s="30" t="s">
        <v>76</v>
      </c>
      <c r="B3" s="30"/>
      <c r="C3" s="30"/>
      <c r="D3" s="30"/>
      <c r="E3" s="30"/>
      <c r="F3" s="30"/>
      <c r="G3" s="30"/>
      <c r="H3" s="30"/>
      <c r="I3" s="30"/>
      <c r="J3" s="30"/>
      <c r="K3" s="30"/>
      <c r="L3" s="30"/>
    </row>
    <row r="4" spans="1:13" x14ac:dyDescent="0.3">
      <c r="A4" s="27" t="s">
        <v>67</v>
      </c>
      <c r="B4" s="28"/>
      <c r="C4" s="28"/>
      <c r="D4" s="28"/>
      <c r="E4" s="28"/>
      <c r="F4" s="28"/>
      <c r="G4" s="28"/>
      <c r="H4" s="28"/>
      <c r="I4" s="28"/>
      <c r="J4" s="28"/>
      <c r="K4" s="28"/>
      <c r="L4" s="29"/>
    </row>
    <row r="5" spans="1:13" x14ac:dyDescent="0.3">
      <c r="A5" s="24" t="s">
        <v>68</v>
      </c>
      <c r="B5" s="25"/>
      <c r="C5" s="25"/>
      <c r="D5" s="25"/>
      <c r="E5" s="25"/>
      <c r="F5" s="25"/>
      <c r="G5" s="25"/>
      <c r="H5" s="25"/>
      <c r="I5" s="25"/>
      <c r="J5" s="25"/>
      <c r="K5" s="25"/>
      <c r="L5" s="26"/>
    </row>
    <row r="6" spans="1:13" ht="14.25" customHeight="1" x14ac:dyDescent="0.3">
      <c r="A6" s="24" t="s">
        <v>69</v>
      </c>
      <c r="B6" s="25"/>
      <c r="C6" s="25"/>
      <c r="D6" s="25"/>
      <c r="E6" s="25"/>
      <c r="F6" s="25"/>
      <c r="G6" s="25"/>
      <c r="H6" s="25"/>
      <c r="I6" s="25"/>
      <c r="J6" s="25"/>
      <c r="K6" s="25"/>
      <c r="L6" s="26"/>
    </row>
    <row r="7" spans="1:13" ht="15" customHeight="1" x14ac:dyDescent="0.3">
      <c r="A7" s="34" t="s">
        <v>70</v>
      </c>
      <c r="B7" s="35"/>
      <c r="C7" s="35"/>
      <c r="D7" s="35"/>
      <c r="E7" s="35"/>
      <c r="F7" s="35"/>
      <c r="G7" s="35"/>
      <c r="H7" s="35"/>
      <c r="I7" s="35"/>
      <c r="J7" s="35"/>
      <c r="K7" s="35"/>
      <c r="L7" s="36"/>
    </row>
    <row r="8" spans="1:13" ht="90" customHeight="1" x14ac:dyDescent="0.3">
      <c r="A8" s="34" t="s">
        <v>71</v>
      </c>
      <c r="B8" s="35"/>
      <c r="C8" s="35"/>
      <c r="D8" s="35"/>
      <c r="E8" s="35"/>
      <c r="F8" s="35"/>
      <c r="G8" s="35"/>
      <c r="H8" s="35"/>
      <c r="I8" s="35"/>
      <c r="J8" s="35"/>
      <c r="K8" s="35"/>
      <c r="L8" s="36"/>
    </row>
    <row r="9" spans="1:13" ht="87" customHeight="1" thickBot="1" x14ac:dyDescent="0.35">
      <c r="A9" s="31" t="s">
        <v>77</v>
      </c>
      <c r="B9" s="32"/>
      <c r="C9" s="32"/>
      <c r="D9" s="32"/>
      <c r="E9" s="32"/>
      <c r="F9" s="32"/>
      <c r="G9" s="32"/>
      <c r="H9" s="32"/>
      <c r="I9" s="32"/>
      <c r="J9" s="32"/>
      <c r="K9" s="32"/>
      <c r="L9" s="33"/>
    </row>
    <row r="10" spans="1:13" ht="101.25" customHeight="1" thickBot="1" x14ac:dyDescent="0.35">
      <c r="A10" s="12" t="s">
        <v>0</v>
      </c>
      <c r="B10" s="13" t="s">
        <v>1</v>
      </c>
      <c r="C10" s="13" t="s">
        <v>2</v>
      </c>
      <c r="D10" s="13" t="s">
        <v>3</v>
      </c>
      <c r="E10" s="13" t="s">
        <v>4</v>
      </c>
      <c r="F10" s="14" t="s">
        <v>5</v>
      </c>
      <c r="G10" s="14" t="s">
        <v>72</v>
      </c>
      <c r="H10" s="15" t="s">
        <v>6</v>
      </c>
      <c r="I10" s="16" t="s">
        <v>7</v>
      </c>
      <c r="J10" s="17" t="s">
        <v>73</v>
      </c>
      <c r="K10" s="17" t="s">
        <v>74</v>
      </c>
      <c r="L10" s="18" t="s">
        <v>75</v>
      </c>
      <c r="M10" s="9"/>
    </row>
    <row r="11" spans="1:13" ht="69" x14ac:dyDescent="0.3">
      <c r="A11" s="5">
        <v>4</v>
      </c>
      <c r="B11" s="5" t="s">
        <v>12</v>
      </c>
      <c r="C11" s="7" t="s">
        <v>13</v>
      </c>
      <c r="D11" s="7" t="s">
        <v>14</v>
      </c>
      <c r="E11" s="8"/>
      <c r="F11" s="4"/>
      <c r="G11" s="4"/>
      <c r="H11" s="10"/>
      <c r="I11" s="11"/>
      <c r="J11" s="2"/>
      <c r="K11" s="2"/>
      <c r="L11" s="2"/>
    </row>
    <row r="12" spans="1:13" ht="151.80000000000001" x14ac:dyDescent="0.3">
      <c r="A12" s="5" t="s">
        <v>10</v>
      </c>
      <c r="B12" s="1"/>
      <c r="C12" s="7" t="s">
        <v>15</v>
      </c>
      <c r="D12" s="7" t="s">
        <v>16</v>
      </c>
      <c r="E12" s="8"/>
      <c r="F12" s="3"/>
      <c r="G12" s="3" t="s">
        <v>100</v>
      </c>
      <c r="H12" s="10"/>
      <c r="I12" s="11"/>
      <c r="J12" s="2"/>
      <c r="K12" s="2"/>
      <c r="L12" s="2"/>
    </row>
    <row r="13" spans="1:13" ht="79.2" x14ac:dyDescent="0.3">
      <c r="A13" s="5" t="s">
        <v>17</v>
      </c>
      <c r="B13" s="1"/>
      <c r="C13" s="7"/>
      <c r="D13" s="7" t="s">
        <v>18</v>
      </c>
      <c r="E13" s="8" t="s">
        <v>8</v>
      </c>
      <c r="F13" s="4">
        <v>30</v>
      </c>
      <c r="G13" s="3" t="s">
        <v>78</v>
      </c>
      <c r="H13" s="10">
        <v>210</v>
      </c>
      <c r="I13" s="11">
        <v>5</v>
      </c>
      <c r="J13" s="2">
        <v>210</v>
      </c>
      <c r="K13" s="2">
        <v>6300</v>
      </c>
      <c r="L13" s="2">
        <v>6615</v>
      </c>
      <c r="M13" s="19"/>
    </row>
    <row r="14" spans="1:13" ht="52.8" x14ac:dyDescent="0.3">
      <c r="A14" s="5" t="s">
        <v>19</v>
      </c>
      <c r="B14" s="1"/>
      <c r="C14" s="7"/>
      <c r="D14" s="7" t="s">
        <v>20</v>
      </c>
      <c r="E14" s="8" t="s">
        <v>8</v>
      </c>
      <c r="F14" s="4">
        <v>4</v>
      </c>
      <c r="G14" s="3" t="s">
        <v>79</v>
      </c>
      <c r="H14" s="10">
        <v>250</v>
      </c>
      <c r="I14" s="11">
        <v>5</v>
      </c>
      <c r="J14" s="2">
        <v>250</v>
      </c>
      <c r="K14" s="2">
        <v>1000</v>
      </c>
      <c r="L14" s="2">
        <v>1050</v>
      </c>
    </row>
    <row r="15" spans="1:13" ht="52.8" x14ac:dyDescent="0.3">
      <c r="A15" s="5" t="s">
        <v>25</v>
      </c>
      <c r="B15" s="1"/>
      <c r="C15" s="7"/>
      <c r="D15" s="7" t="s">
        <v>21</v>
      </c>
      <c r="E15" s="8" t="s">
        <v>8</v>
      </c>
      <c r="F15" s="4">
        <v>4</v>
      </c>
      <c r="G15" s="3" t="s">
        <v>80</v>
      </c>
      <c r="H15" s="10">
        <v>300</v>
      </c>
      <c r="I15" s="11">
        <v>5</v>
      </c>
      <c r="J15" s="2">
        <v>300</v>
      </c>
      <c r="K15" s="2">
        <v>1200</v>
      </c>
      <c r="L15" s="2">
        <v>1260</v>
      </c>
    </row>
    <row r="16" spans="1:13" ht="84" customHeight="1" x14ac:dyDescent="0.3">
      <c r="A16" s="5" t="s">
        <v>26</v>
      </c>
      <c r="B16" s="1"/>
      <c r="C16" s="7"/>
      <c r="D16" s="7" t="s">
        <v>22</v>
      </c>
      <c r="E16" s="8" t="s">
        <v>8</v>
      </c>
      <c r="F16" s="4">
        <v>30</v>
      </c>
      <c r="G16" s="3" t="s">
        <v>81</v>
      </c>
      <c r="H16" s="10">
        <v>205</v>
      </c>
      <c r="I16" s="11">
        <v>5</v>
      </c>
      <c r="J16" s="2">
        <v>205</v>
      </c>
      <c r="K16" s="2">
        <v>6150</v>
      </c>
      <c r="L16" s="2">
        <v>6457.5</v>
      </c>
    </row>
    <row r="17" spans="1:12" ht="52.8" x14ac:dyDescent="0.3">
      <c r="A17" s="5" t="s">
        <v>27</v>
      </c>
      <c r="B17" s="1"/>
      <c r="C17" s="7"/>
      <c r="D17" s="7" t="s">
        <v>23</v>
      </c>
      <c r="E17" s="8" t="s">
        <v>8</v>
      </c>
      <c r="F17" s="4">
        <v>4</v>
      </c>
      <c r="G17" s="3" t="s">
        <v>82</v>
      </c>
      <c r="H17" s="10">
        <v>260</v>
      </c>
      <c r="I17" s="11">
        <v>5</v>
      </c>
      <c r="J17" s="2">
        <v>260</v>
      </c>
      <c r="K17" s="2">
        <v>1040</v>
      </c>
      <c r="L17" s="2">
        <v>1092</v>
      </c>
    </row>
    <row r="18" spans="1:12" ht="52.8" x14ac:dyDescent="0.3">
      <c r="A18" s="5" t="s">
        <v>28</v>
      </c>
      <c r="B18" s="1"/>
      <c r="C18" s="7"/>
      <c r="D18" s="7" t="s">
        <v>24</v>
      </c>
      <c r="E18" s="8" t="s">
        <v>8</v>
      </c>
      <c r="F18" s="4">
        <v>4</v>
      </c>
      <c r="G18" s="3" t="s">
        <v>83</v>
      </c>
      <c r="H18" s="10">
        <v>300</v>
      </c>
      <c r="I18" s="11">
        <v>5</v>
      </c>
      <c r="J18" s="2">
        <v>300</v>
      </c>
      <c r="K18" s="2">
        <v>1200</v>
      </c>
      <c r="L18" s="2">
        <v>1260</v>
      </c>
    </row>
    <row r="19" spans="1:12" ht="27.6" x14ac:dyDescent="0.3">
      <c r="A19" s="5" t="s">
        <v>29</v>
      </c>
      <c r="B19" s="1"/>
      <c r="C19" s="7" t="s">
        <v>30</v>
      </c>
      <c r="D19" s="7" t="s">
        <v>31</v>
      </c>
      <c r="E19" s="8" t="s">
        <v>8</v>
      </c>
      <c r="F19" s="4">
        <v>500</v>
      </c>
      <c r="G19" s="3" t="s">
        <v>84</v>
      </c>
      <c r="H19" s="10">
        <v>22</v>
      </c>
      <c r="I19" s="11">
        <v>5</v>
      </c>
      <c r="J19" s="2">
        <v>22</v>
      </c>
      <c r="K19" s="2">
        <v>11000</v>
      </c>
      <c r="L19" s="2">
        <v>11550</v>
      </c>
    </row>
    <row r="20" spans="1:12" ht="27.6" x14ac:dyDescent="0.3">
      <c r="A20" s="5" t="s">
        <v>32</v>
      </c>
      <c r="B20" s="1"/>
      <c r="C20" s="7" t="s">
        <v>33</v>
      </c>
      <c r="D20" s="7" t="s">
        <v>34</v>
      </c>
      <c r="E20" s="8" t="s">
        <v>8</v>
      </c>
      <c r="F20" s="4">
        <v>100</v>
      </c>
      <c r="G20" s="3" t="s">
        <v>85</v>
      </c>
      <c r="H20" s="10">
        <v>10</v>
      </c>
      <c r="I20" s="11">
        <v>5</v>
      </c>
      <c r="J20" s="2">
        <v>10</v>
      </c>
      <c r="K20" s="2">
        <v>1000</v>
      </c>
      <c r="L20" s="2">
        <v>1050</v>
      </c>
    </row>
    <row r="21" spans="1:12" ht="110.4" x14ac:dyDescent="0.3">
      <c r="A21" s="5" t="s">
        <v>11</v>
      </c>
      <c r="B21" s="1"/>
      <c r="C21" s="7" t="s">
        <v>35</v>
      </c>
      <c r="D21" s="7" t="s">
        <v>36</v>
      </c>
      <c r="E21" s="8"/>
      <c r="F21" s="4"/>
      <c r="G21" s="3" t="s">
        <v>101</v>
      </c>
      <c r="H21" s="10"/>
      <c r="I21" s="11"/>
      <c r="J21" s="2"/>
      <c r="K21" s="2"/>
      <c r="L21" s="2"/>
    </row>
    <row r="22" spans="1:12" ht="26.4" x14ac:dyDescent="0.3">
      <c r="A22" s="5" t="s">
        <v>37</v>
      </c>
      <c r="B22" s="1"/>
      <c r="C22" s="7"/>
      <c r="D22" s="7" t="s">
        <v>38</v>
      </c>
      <c r="E22" s="8" t="s">
        <v>8</v>
      </c>
      <c r="F22" s="4">
        <v>4</v>
      </c>
      <c r="G22" s="3" t="s">
        <v>89</v>
      </c>
      <c r="H22" s="10">
        <v>200</v>
      </c>
      <c r="I22" s="11">
        <v>5</v>
      </c>
      <c r="J22" s="2">
        <v>200</v>
      </c>
      <c r="K22" s="2">
        <v>800</v>
      </c>
      <c r="L22" s="2">
        <v>840</v>
      </c>
    </row>
    <row r="23" spans="1:12" x14ac:dyDescent="0.3">
      <c r="A23" s="5" t="s">
        <v>39</v>
      </c>
      <c r="B23" s="1"/>
      <c r="C23" s="7"/>
      <c r="D23" s="7" t="s">
        <v>40</v>
      </c>
      <c r="E23" s="8" t="s">
        <v>8</v>
      </c>
      <c r="F23" s="4">
        <v>4</v>
      </c>
      <c r="G23" s="4" t="s">
        <v>88</v>
      </c>
      <c r="H23" s="10">
        <v>220</v>
      </c>
      <c r="I23" s="11">
        <v>5</v>
      </c>
      <c r="J23" s="2">
        <v>220</v>
      </c>
      <c r="K23" s="2">
        <v>880</v>
      </c>
      <c r="L23" s="2">
        <v>924</v>
      </c>
    </row>
    <row r="24" spans="1:12" ht="33" customHeight="1" x14ac:dyDescent="0.3">
      <c r="A24" s="5" t="s">
        <v>41</v>
      </c>
      <c r="B24" s="1"/>
      <c r="C24" s="7" t="s">
        <v>33</v>
      </c>
      <c r="D24" s="7" t="s">
        <v>42</v>
      </c>
      <c r="E24" s="8" t="s">
        <v>8</v>
      </c>
      <c r="F24" s="4">
        <v>50</v>
      </c>
      <c r="G24" s="4" t="s">
        <v>86</v>
      </c>
      <c r="H24" s="10">
        <v>14</v>
      </c>
      <c r="I24" s="11">
        <v>5</v>
      </c>
      <c r="J24" s="2">
        <v>14</v>
      </c>
      <c r="K24" s="2">
        <v>700</v>
      </c>
      <c r="L24" s="2">
        <v>735</v>
      </c>
    </row>
    <row r="25" spans="1:12" ht="27.6" x14ac:dyDescent="0.3">
      <c r="A25" s="5" t="s">
        <v>43</v>
      </c>
      <c r="B25" s="1"/>
      <c r="C25" s="7" t="s">
        <v>33</v>
      </c>
      <c r="D25" s="7" t="s">
        <v>44</v>
      </c>
      <c r="E25" s="8" t="s">
        <v>8</v>
      </c>
      <c r="F25" s="4">
        <v>20</v>
      </c>
      <c r="G25" s="4" t="s">
        <v>87</v>
      </c>
      <c r="H25" s="10">
        <v>11</v>
      </c>
      <c r="I25" s="11">
        <v>5</v>
      </c>
      <c r="J25" s="2">
        <v>11</v>
      </c>
      <c r="K25" s="2">
        <v>220</v>
      </c>
      <c r="L25" s="2">
        <v>231</v>
      </c>
    </row>
    <row r="26" spans="1:12" x14ac:dyDescent="0.3">
      <c r="A26" s="5"/>
      <c r="B26" s="1"/>
      <c r="C26" s="21" t="s">
        <v>45</v>
      </c>
      <c r="D26" s="22"/>
      <c r="E26" s="22"/>
      <c r="F26" s="22"/>
      <c r="G26" s="22"/>
      <c r="H26" s="22"/>
      <c r="I26" s="22"/>
      <c r="J26" s="23"/>
      <c r="K26" s="6">
        <v>31490</v>
      </c>
      <c r="L26" s="6">
        <v>33064.5</v>
      </c>
    </row>
    <row r="27" spans="1:12" ht="55.2" x14ac:dyDescent="0.3">
      <c r="A27" s="5">
        <v>10</v>
      </c>
      <c r="B27" s="5" t="s">
        <v>9</v>
      </c>
      <c r="C27" s="7" t="s">
        <v>46</v>
      </c>
      <c r="D27" s="7" t="s">
        <v>46</v>
      </c>
      <c r="E27" s="8"/>
      <c r="F27" s="4"/>
      <c r="G27" s="3" t="s">
        <v>90</v>
      </c>
      <c r="H27" s="10"/>
      <c r="I27" s="11"/>
      <c r="J27" s="2"/>
      <c r="K27" s="2"/>
      <c r="L27" s="2"/>
    </row>
    <row r="28" spans="1:12" ht="52.8" x14ac:dyDescent="0.3">
      <c r="A28" s="5" t="s">
        <v>47</v>
      </c>
      <c r="B28" s="5"/>
      <c r="C28" s="7"/>
      <c r="D28" s="7" t="s">
        <v>56</v>
      </c>
      <c r="E28" s="8" t="s">
        <v>8</v>
      </c>
      <c r="F28" s="4">
        <v>50</v>
      </c>
      <c r="G28" s="3" t="s">
        <v>91</v>
      </c>
      <c r="H28" s="10">
        <v>100</v>
      </c>
      <c r="I28" s="11">
        <v>5</v>
      </c>
      <c r="J28" s="2">
        <v>79</v>
      </c>
      <c r="K28" s="2">
        <f>J28*F28</f>
        <v>3950</v>
      </c>
      <c r="L28" s="2">
        <f>K28*1.05</f>
        <v>4147.5</v>
      </c>
    </row>
    <row r="29" spans="1:12" ht="52.8" x14ac:dyDescent="0.3">
      <c r="A29" s="5" t="s">
        <v>48</v>
      </c>
      <c r="B29" s="5"/>
      <c r="C29" s="7"/>
      <c r="D29" s="7" t="s">
        <v>57</v>
      </c>
      <c r="E29" s="8" t="s">
        <v>8</v>
      </c>
      <c r="F29" s="4">
        <v>50</v>
      </c>
      <c r="G29" s="3" t="s">
        <v>92</v>
      </c>
      <c r="H29" s="10">
        <v>100</v>
      </c>
      <c r="I29" s="11">
        <v>5</v>
      </c>
      <c r="J29" s="2">
        <v>79</v>
      </c>
      <c r="K29" s="2">
        <f>J29*F29</f>
        <v>3950</v>
      </c>
      <c r="L29" s="2">
        <f t="shared" ref="L29:L37" si="0">K29*1.05</f>
        <v>4147.5</v>
      </c>
    </row>
    <row r="30" spans="1:12" ht="52.8" x14ac:dyDescent="0.3">
      <c r="A30" s="5" t="s">
        <v>49</v>
      </c>
      <c r="B30" s="5"/>
      <c r="C30" s="7"/>
      <c r="D30" s="7" t="s">
        <v>58</v>
      </c>
      <c r="E30" s="8" t="s">
        <v>8</v>
      </c>
      <c r="F30" s="4">
        <v>50</v>
      </c>
      <c r="G30" s="3" t="s">
        <v>93</v>
      </c>
      <c r="H30" s="10">
        <v>100</v>
      </c>
      <c r="I30" s="11">
        <v>5</v>
      </c>
      <c r="J30" s="2">
        <v>79</v>
      </c>
      <c r="K30" s="2">
        <f t="shared" ref="K30:K36" si="1">J30*F30</f>
        <v>3950</v>
      </c>
      <c r="L30" s="2">
        <f t="shared" si="0"/>
        <v>4147.5</v>
      </c>
    </row>
    <row r="31" spans="1:12" ht="52.8" x14ac:dyDescent="0.3">
      <c r="A31" s="5" t="s">
        <v>50</v>
      </c>
      <c r="B31" s="5"/>
      <c r="C31" s="7"/>
      <c r="D31" s="7" t="s">
        <v>60</v>
      </c>
      <c r="E31" s="8" t="s">
        <v>8</v>
      </c>
      <c r="F31" s="4">
        <v>50</v>
      </c>
      <c r="G31" s="3" t="s">
        <v>94</v>
      </c>
      <c r="H31" s="10">
        <v>100</v>
      </c>
      <c r="I31" s="11">
        <v>5</v>
      </c>
      <c r="J31" s="2">
        <v>79</v>
      </c>
      <c r="K31" s="2">
        <f t="shared" si="1"/>
        <v>3950</v>
      </c>
      <c r="L31" s="2">
        <f t="shared" si="0"/>
        <v>4147.5</v>
      </c>
    </row>
    <row r="32" spans="1:12" ht="54.6" customHeight="1" x14ac:dyDescent="0.3">
      <c r="A32" s="5" t="s">
        <v>51</v>
      </c>
      <c r="B32" s="5"/>
      <c r="C32" s="7"/>
      <c r="D32" s="7" t="s">
        <v>61</v>
      </c>
      <c r="E32" s="8" t="s">
        <v>8</v>
      </c>
      <c r="F32" s="4">
        <v>50</v>
      </c>
      <c r="G32" s="3" t="s">
        <v>95</v>
      </c>
      <c r="H32" s="10">
        <v>100</v>
      </c>
      <c r="I32" s="11">
        <v>5</v>
      </c>
      <c r="J32" s="2">
        <v>100</v>
      </c>
      <c r="K32" s="2">
        <f t="shared" si="1"/>
        <v>5000</v>
      </c>
      <c r="L32" s="2">
        <f t="shared" si="0"/>
        <v>5250</v>
      </c>
    </row>
    <row r="33" spans="1:12" ht="52.2" customHeight="1" x14ac:dyDescent="0.3">
      <c r="A33" s="5" t="s">
        <v>52</v>
      </c>
      <c r="B33" s="5"/>
      <c r="C33" s="7"/>
      <c r="D33" s="7" t="s">
        <v>62</v>
      </c>
      <c r="E33" s="8" t="s">
        <v>8</v>
      </c>
      <c r="F33" s="4">
        <v>90</v>
      </c>
      <c r="G33" s="3" t="s">
        <v>96</v>
      </c>
      <c r="H33" s="10">
        <v>100</v>
      </c>
      <c r="I33" s="11">
        <v>5</v>
      </c>
      <c r="J33" s="2">
        <v>79</v>
      </c>
      <c r="K33" s="2">
        <f t="shared" si="1"/>
        <v>7110</v>
      </c>
      <c r="L33" s="2">
        <f t="shared" si="0"/>
        <v>7465.5</v>
      </c>
    </row>
    <row r="34" spans="1:12" ht="61.8" customHeight="1" x14ac:dyDescent="0.3">
      <c r="A34" s="5" t="s">
        <v>53</v>
      </c>
      <c r="B34" s="5"/>
      <c r="C34" s="7"/>
      <c r="D34" s="7" t="s">
        <v>59</v>
      </c>
      <c r="E34" s="8" t="s">
        <v>8</v>
      </c>
      <c r="F34" s="4">
        <v>50</v>
      </c>
      <c r="G34" s="3" t="s">
        <v>97</v>
      </c>
      <c r="H34" s="10">
        <v>130</v>
      </c>
      <c r="I34" s="11">
        <v>5</v>
      </c>
      <c r="J34" s="2">
        <v>79</v>
      </c>
      <c r="K34" s="2">
        <f t="shared" si="1"/>
        <v>3950</v>
      </c>
      <c r="L34" s="2">
        <f t="shared" si="0"/>
        <v>4147.5</v>
      </c>
    </row>
    <row r="35" spans="1:12" ht="52.8" x14ac:dyDescent="0.3">
      <c r="A35" s="5" t="s">
        <v>54</v>
      </c>
      <c r="B35" s="5"/>
      <c r="C35" s="7"/>
      <c r="D35" s="7" t="s">
        <v>63</v>
      </c>
      <c r="E35" s="8" t="s">
        <v>8</v>
      </c>
      <c r="F35" s="4">
        <v>50</v>
      </c>
      <c r="G35" s="3" t="s">
        <v>98</v>
      </c>
      <c r="H35" s="10">
        <v>130</v>
      </c>
      <c r="I35" s="11">
        <v>5</v>
      </c>
      <c r="J35" s="2">
        <v>93</v>
      </c>
      <c r="K35" s="2">
        <f t="shared" si="1"/>
        <v>4650</v>
      </c>
      <c r="L35" s="2">
        <f t="shared" si="0"/>
        <v>4882.5</v>
      </c>
    </row>
    <row r="36" spans="1:12" ht="52.8" x14ac:dyDescent="0.3">
      <c r="A36" s="5" t="s">
        <v>55</v>
      </c>
      <c r="B36" s="5"/>
      <c r="C36" s="7"/>
      <c r="D36" s="7" t="s">
        <v>64</v>
      </c>
      <c r="E36" s="8" t="s">
        <v>8</v>
      </c>
      <c r="F36" s="4">
        <v>20</v>
      </c>
      <c r="G36" s="3" t="s">
        <v>99</v>
      </c>
      <c r="H36" s="10">
        <v>130</v>
      </c>
      <c r="I36" s="11">
        <v>5</v>
      </c>
      <c r="J36" s="2">
        <v>93</v>
      </c>
      <c r="K36" s="2">
        <f t="shared" si="1"/>
        <v>1860</v>
      </c>
      <c r="L36" s="2">
        <f t="shared" si="0"/>
        <v>1953</v>
      </c>
    </row>
    <row r="37" spans="1:12" x14ac:dyDescent="0.3">
      <c r="A37" s="5"/>
      <c r="B37" s="5"/>
      <c r="C37" s="21" t="s">
        <v>65</v>
      </c>
      <c r="D37" s="22"/>
      <c r="E37" s="22"/>
      <c r="F37" s="22"/>
      <c r="G37" s="22"/>
      <c r="H37" s="22"/>
      <c r="I37" s="22"/>
      <c r="J37" s="23"/>
      <c r="K37" s="6">
        <f>SUM(K28:K36)</f>
        <v>38370</v>
      </c>
      <c r="L37" s="6">
        <f t="shared" si="0"/>
        <v>40288.5</v>
      </c>
    </row>
  </sheetData>
  <mergeCells count="10">
    <mergeCell ref="C37:J37"/>
    <mergeCell ref="A9:L9"/>
    <mergeCell ref="A8:L8"/>
    <mergeCell ref="A7:L7"/>
    <mergeCell ref="A6:L6"/>
    <mergeCell ref="A2:L2"/>
    <mergeCell ref="C26:J26"/>
    <mergeCell ref="A5:L5"/>
    <mergeCell ref="A4:L4"/>
    <mergeCell ref="A3:L3"/>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Jurgita Ališauskaitė</cp:lastModifiedBy>
  <dcterms:created xsi:type="dcterms:W3CDTF">2021-12-10T09:38:33Z</dcterms:created>
  <dcterms:modified xsi:type="dcterms:W3CDTF">2022-01-21T07:21:07Z</dcterms:modified>
</cp:coreProperties>
</file>