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defaultThemeVersion="166925"/>
  <mc:AlternateContent xmlns:mc="http://schemas.openxmlformats.org/markup-compatibility/2006">
    <mc:Choice Requires="x15">
      <x15ac:absPath xmlns:x15ac="http://schemas.microsoft.com/office/spreadsheetml/2010/11/ac" url="C:\Users\remand\Documents\Darbas -2 aktyvus\cvp616919 -ViaMedPharma -00\"/>
    </mc:Choice>
  </mc:AlternateContent>
  <xr:revisionPtr revIDLastSave="0" documentId="13_ncr:1_{C84EE2D8-535C-4AFC-B21E-BEA9F5C32202}"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 name="Specialieji reikalavimai" sheetId="9" r:id="rId3"/>
    <sheet name="1 PD" sheetId="3" r:id="rId4"/>
    <sheet name="2 PD" sheetId="16" r:id="rId5"/>
    <sheet name="3 PD" sheetId="17" r:id="rId6"/>
    <sheet name="4 PD" sheetId="21" r:id="rId7"/>
    <sheet name="5 PD " sheetId="22" r:id="rId8"/>
    <sheet name="6 PD" sheetId="23" r:id="rId9"/>
    <sheet name="7PD" sheetId="24" r:id="rId10"/>
    <sheet name="Sheet6" sheetId="8"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35" i="16" l="1"/>
  <c r="D45" i="24" l="1"/>
  <c r="D20" i="23"/>
  <c r="D21" i="23" s="1"/>
  <c r="D22" i="23" s="1"/>
  <c r="D24" i="22"/>
  <c r="D46" i="24" l="1"/>
  <c r="D47" i="24" s="1"/>
  <c r="D25" i="22"/>
  <c r="D26" i="22" s="1"/>
  <c r="D21" i="21"/>
  <c r="D22" i="21" l="1"/>
  <c r="D23" i="21" s="1"/>
  <c r="D41" i="17"/>
  <c r="D42" i="17" l="1"/>
  <c r="D43" i="17" s="1"/>
  <c r="D36" i="16"/>
  <c r="D37" i="16" s="1"/>
  <c r="D54" i="3"/>
  <c r="D55" i="3" s="1"/>
  <c r="D56" i="3" s="1"/>
</calcChain>
</file>

<file path=xl/sharedStrings.xml><?xml version="1.0" encoding="utf-8"?>
<sst xmlns="http://schemas.openxmlformats.org/spreadsheetml/2006/main" count="673" uniqueCount="385">
  <si>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</si>
  <si>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</si>
  <si>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</si>
  <si>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</si>
  <si>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</si>
  <si>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</si>
  <si>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</si>
  <si>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</si>
  <si>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</si>
  <si>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</si>
  <si>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</si>
  <si>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</si>
  <si>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</si>
  <si>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</si>
  <si>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Tiekėjo pasiūlymas:</t>
  </si>
  <si>
    <t>Nr.</t>
  </si>
  <si>
    <t>Pavadinimas</t>
  </si>
  <si>
    <t>Kiekis</t>
  </si>
  <si>
    <t>Mato vienetas</t>
  </si>
  <si>
    <t>Vieneto kaina be PVM, Eur</t>
  </si>
  <si>
    <t>Suma be PVM, Eur</t>
  </si>
  <si>
    <t>vnt.</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</si>
  <si>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</si>
  <si>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</si>
  <si>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</si>
  <si>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</si>
  <si>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</si>
  <si>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</si>
  <si>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</si>
  <si>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</si>
  <si>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Dokumento  pavadinimas</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</si>
  <si>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</si>
  <si>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</si>
  <si>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</si>
  <si>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</si>
  <si>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</si>
  <si>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</si>
  <si>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</si>
  <si>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5405 2021-04-25 16:38:02</t>
  </si>
  <si>
    <t>Įgaliojimas teikti ir pasirašyti pasiūlymą</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</si>
  <si>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</si>
  <si>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</si>
  <si>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</si>
  <si>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</si>
  <si>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</si>
  <si>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</si>
  <si>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</si>
  <si>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</si>
  <si>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</si>
  <si>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</si>
  <si>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</si>
  <si>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</si>
  <si>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PVM suma, Eur</t>
  </si>
  <si>
    <t>Suma su PVM, Eur</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</si>
  <si>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</si>
  <si>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</si>
  <si>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</si>
  <si>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</si>
  <si>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ir pan. taikoma „arba lygiavertis“. Tiekėjas, siūlantis lygiavertę prekę, privalo savo pasiūlyme patikimomis priemonėmis įrodyti, kad siūloma prekė yra lygiavertė ir atitinka techninėje specifikacijoje keliamus reikalavimus.</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</si>
  <si>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</si>
  <si>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</si>
  <si>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</si>
  <si>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Kartu su pasiūlymu pateikiami šie dokumentai (būtina nurodyti visus su pasiūlymu pateikiamus dokumentus):</t>
  </si>
  <si>
    <t>Dokumentas yra konfidencialus? Taip / Ne</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</si>
  <si>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</si>
  <si>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</si>
  <si>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</si>
  <si>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2. Serviso dokumentacija lietuvių arba anglų kalba.</t>
  </si>
  <si>
    <t>1 vnt.</t>
  </si>
  <si>
    <t>Komplektacija</t>
  </si>
  <si>
    <t>Kiti reikalavimai</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</si>
  <si>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</si>
  <si>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24 mėn.</t>
  </si>
  <si>
    <t>Paskirtis</t>
  </si>
  <si>
    <t>Sistemą sudaro</t>
  </si>
  <si>
    <t>Inkubatorius</t>
  </si>
  <si>
    <t>Stovas</t>
  </si>
  <si>
    <t>Maitinimas</t>
  </si>
  <si>
    <r>
      <t xml:space="preserve">Išorinis maitinimas iš elektros tinklo </t>
    </r>
    <r>
      <rPr>
        <sz val="12"/>
        <color theme="1"/>
        <rFont val="Times New Roman"/>
        <family val="1"/>
      </rPr>
      <t>220 V ± 10%, 50 Hz elektros tinklas</t>
    </r>
  </si>
  <si>
    <t>Reikalavimai inkubatoriui</t>
  </si>
  <si>
    <t>Reikalavimai realaus laiko stebėjimo sistemai</t>
  </si>
  <si>
    <t>Reikalavimai stovui</t>
  </si>
  <si>
    <t>2.</t>
  </si>
  <si>
    <t>3.</t>
  </si>
  <si>
    <t>4.</t>
  </si>
  <si>
    <t>5.</t>
  </si>
  <si>
    <t>6.</t>
  </si>
  <si>
    <t>Išoriniai matmenys</t>
  </si>
  <si>
    <t>4.1</t>
  </si>
  <si>
    <t>Integruotos kameros embrionų stebėjimui ir vertinimui</t>
  </si>
  <si>
    <t>Temperatūros kontrolė</t>
  </si>
  <si>
    <t>Skaitmeninė</t>
  </si>
  <si>
    <t>Darbinės temperatūros diapazonas (ne siauresniame diapazone už nurodytą)</t>
  </si>
  <si>
    <t>4.2</t>
  </si>
  <si>
    <t>4.3</t>
  </si>
  <si>
    <t>4.4</t>
  </si>
  <si>
    <t>4.5</t>
  </si>
  <si>
    <t>LED arba lygiavertės technologijos</t>
  </si>
  <si>
    <t>Inkubatorius turi būti su specialiai jam pritaikytu stovu</t>
  </si>
  <si>
    <t>Stovas turi būti su ne mažiau kaip 2 fiksuojamais ratukais</t>
  </si>
  <si>
    <t>Būtina</t>
  </si>
  <si>
    <t>5.1</t>
  </si>
  <si>
    <t>5.2</t>
  </si>
  <si>
    <t>5.3</t>
  </si>
  <si>
    <t>6.1</t>
  </si>
  <si>
    <t>6.2</t>
  </si>
  <si>
    <t>6.3</t>
  </si>
  <si>
    <t>7.</t>
  </si>
  <si>
    <t>8.</t>
  </si>
  <si>
    <t>8.1</t>
  </si>
  <si>
    <t>8.2</t>
  </si>
  <si>
    <t>8.3</t>
  </si>
  <si>
    <t>9.1</t>
  </si>
  <si>
    <t>9.2</t>
  </si>
  <si>
    <t>4.6</t>
  </si>
  <si>
    <t>4.7</t>
  </si>
  <si>
    <t>Kameros apšvietimas</t>
  </si>
  <si>
    <t>Kameros raiška</t>
  </si>
  <si>
    <t>ne mažesnė kaip 1,3 MP</t>
  </si>
  <si>
    <t>5.4</t>
  </si>
  <si>
    <t xml:space="preserve">Vaizdų formatas </t>
  </si>
  <si>
    <t>jpeg arba lygiavertis</t>
  </si>
  <si>
    <t>5.5</t>
  </si>
  <si>
    <t>Programinė įranga turi būti suderinta naudoti su inkubatoriumi</t>
  </si>
  <si>
    <t>Su sistema gali naudotis neribotas naudotojų / embriologų skaičiui</t>
  </si>
  <si>
    <t>5.6</t>
  </si>
  <si>
    <t>5.7</t>
  </si>
  <si>
    <t>5.8</t>
  </si>
  <si>
    <t>Programinės įrangos funkcionalumai</t>
  </si>
  <si>
    <t>CO2 matavimo diapazonas (ne siauresniame diapazone už nurodytą)</t>
  </si>
  <si>
    <t>Turi būti galimybė vizualizuoti, palyginti, komentuoti ir saugoti embrionų vystymosi vaizdus</t>
  </si>
  <si>
    <r>
      <t xml:space="preserve">nuo 36 </t>
    </r>
    <r>
      <rPr>
        <sz val="12"/>
        <color theme="1"/>
        <rFont val="Calibri"/>
        <family val="2"/>
      </rPr>
      <t>°</t>
    </r>
    <r>
      <rPr>
        <sz val="12"/>
        <color theme="1"/>
        <rFont val="Times New Roman"/>
        <family val="1"/>
      </rPr>
      <t>C iki 39 °C</t>
    </r>
  </si>
  <si>
    <t>Naudojimo instrukcija lietuvių kalba</t>
  </si>
  <si>
    <t>Embrionų vystymosi lėkštelės</t>
  </si>
  <si>
    <t>ne mažiau 220 vnt.</t>
  </si>
  <si>
    <t>2. Stovas.</t>
  </si>
  <si>
    <t>1. CO2 inkubatorius,</t>
  </si>
  <si>
    <t>Temperatūros tikslumas</t>
  </si>
  <si>
    <t xml:space="preserve">CO2 daviklis
</t>
  </si>
  <si>
    <t>CO2 reguliavimo ribos (ne siauresniame diapazone už nurodytą)</t>
  </si>
  <si>
    <t>ne didesnis kaip ±0,1%.</t>
  </si>
  <si>
    <t>0 - 19,9 %</t>
  </si>
  <si>
    <t>7.1</t>
  </si>
  <si>
    <t>7.2</t>
  </si>
  <si>
    <t xml:space="preserve">Diuaras vitrifikuotų embrionų saugojimui </t>
  </si>
  <si>
    <t>Reikalavimai diuaro indui</t>
  </si>
  <si>
    <t>Diuaro indo medžiaga</t>
  </si>
  <si>
    <t>Aliuminio (ar lygiavertės medžiagos) lydinio</t>
  </si>
  <si>
    <t xml:space="preserve">Diauro indo talpa </t>
  </si>
  <si>
    <t xml:space="preserve">Azoto išgaravimas per dieną </t>
  </si>
  <si>
    <t xml:space="preserve">Azoto išgaravimo laikas </t>
  </si>
  <si>
    <t>Kaklo skersmuo</t>
  </si>
  <si>
    <t>Diuaro indo aukštis</t>
  </si>
  <si>
    <t>Ne mažesnis nei 600 mm</t>
  </si>
  <si>
    <t xml:space="preserve">6. </t>
  </si>
  <si>
    <t xml:space="preserve">Reikalavimai diuaro šulinėliams (kanistrams) </t>
  </si>
  <si>
    <t>Šulinėlių (kanistrų) vietos turi būti sunumeruotos</t>
  </si>
  <si>
    <t>Į diuaro indą turi tilpti ne mažiau nei 5 metaliniai šulinėliai (kanistrai), skirti saugoti mėginius plastikinėse taurelėse (angl. goblets)</t>
  </si>
  <si>
    <t xml:space="preserve">Į kiekvieną šulinėlį (kanistrą) turi tilpti </t>
  </si>
  <si>
    <t>Išorinis skersmuo</t>
  </si>
  <si>
    <t>Stovas turi būti ne mažiau kaip su 4 ratukais, kurių bent vienas turi būti su stabdžiais</t>
  </si>
  <si>
    <t>Reikalavimai vamzdeliams kriošiaudeliams sudėti</t>
  </si>
  <si>
    <t xml:space="preserve">Atviros sistemos vitrifikacijos  šiaudeliai embrionų ir kiaušialąsčių šaldymui </t>
  </si>
  <si>
    <t xml:space="preserve">Atšildymo greitis temperatūros atžvilgiu </t>
  </si>
  <si>
    <t>Konstrukcija</t>
  </si>
  <si>
    <t>Plona, peršviečiama juostelė embrionų/kiaušialąsčių uždėjimui su plastikine (arab lygiavertės medžiagos) šiaudelio laikymo dalimi</t>
  </si>
  <si>
    <t>Spalvinis žymėjimas</t>
  </si>
  <si>
    <t>Šiaudeliai turi būti skirtingų spalvų</t>
  </si>
  <si>
    <t>Supakavimas</t>
  </si>
  <si>
    <t>3.1</t>
  </si>
  <si>
    <t xml:space="preserve">Šiaudeliai embrionų ir kiaušialąsčių šaldymui </t>
  </si>
  <si>
    <t>ne mažiau 100 vnt.</t>
  </si>
  <si>
    <t>Reikalavimai spermatozoidų skaičiavimo kamerai</t>
  </si>
  <si>
    <t>Spermatozoidų skaičiavimo kamera</t>
  </si>
  <si>
    <t>Laboratorinė kėdė</t>
  </si>
  <si>
    <t>Reikalavimai laboratorinei kėdei</t>
  </si>
  <si>
    <t>2.1</t>
  </si>
  <si>
    <t>Kėdė su reguliuojamo aukščio funkcija</t>
  </si>
  <si>
    <t xml:space="preserve">Būtina </t>
  </si>
  <si>
    <r>
      <t>Besisukanti 360</t>
    </r>
    <r>
      <rPr>
        <sz val="12"/>
        <color theme="1"/>
        <rFont val="Calibri"/>
        <family val="2"/>
      </rPr>
      <t>°</t>
    </r>
  </si>
  <si>
    <t>Ratukai</t>
  </si>
  <si>
    <t>Su ne mažiau kaip 5 ratukais iš kurių ne mažiau kaip 2 (du) su stabdžiais</t>
  </si>
  <si>
    <t>2.2</t>
  </si>
  <si>
    <t>2.3</t>
  </si>
  <si>
    <t>Ne didesnis nei 460 mm</t>
  </si>
  <si>
    <t>Ne mažiau kaip po 2 (dviejų aukštų) taureles – 135,0 mm aukščio ir 65,0 mm skersmens su dangteliu</t>
  </si>
  <si>
    <r>
      <t xml:space="preserve">Ne didesnis kaip </t>
    </r>
    <r>
      <rPr>
        <sz val="12"/>
        <color theme="1"/>
        <rFont val="Calibri"/>
        <family val="2"/>
      </rPr>
      <t>± 0,1 °</t>
    </r>
    <r>
      <rPr>
        <sz val="12"/>
        <color theme="1"/>
        <rFont val="Times New Roman"/>
        <family val="1"/>
      </rPr>
      <t>C</t>
    </r>
  </si>
  <si>
    <t>IR spindulių, TC arba lygiavertis</t>
  </si>
  <si>
    <t>Temperatūros tikslumas (ne didesnis už nurodytą)</t>
  </si>
  <si>
    <t>± 0,5%</t>
  </si>
  <si>
    <t>O2 tikslumas (ne didesnis už nurodytą)</t>
  </si>
  <si>
    <t>4.8</t>
  </si>
  <si>
    <t>CO2 tikslumas (ne didesnis už nurodytą)</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</si>
  <si>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(taikoma 1, 3, 4 pirkimo objekto dalims). Reikalavimas netaikomas kartu su įranga siūlomiems kompiuteriams, t.y. Tiekėjas neprivalo būti siūlomo kompiuterio gamintojas arba būti oficialus siūlomo kompiuterio gamintojo įgaliotasis atstovas, bei neprivalo turėti rašytinio susitarimo su siūlomo kompiuterio įgaliotuoju atstovu dėl prekybos.</t>
  </si>
  <si>
    <t>1 Pirkimo dalis. Inkubatorius embrionų vystymuisi su realaus laiko stebėjimo sistema ir stovu - 1 komplektas</t>
  </si>
  <si>
    <t>Reikalavimai inkubatoriaus stovui</t>
  </si>
  <si>
    <t>Reikalavimai embrionų vystymosi lėkštelėms</t>
  </si>
  <si>
    <t>Spalva</t>
  </si>
  <si>
    <t>Raudona</t>
  </si>
  <si>
    <t>komplektas</t>
  </si>
  <si>
    <t>2 Pirkimo dalis. CO2 inkubatorius su stovu - 1 vnt.</t>
  </si>
  <si>
    <t>4 Pirkimo dalis. Laboratorinė kėdė - 1 vnt.</t>
  </si>
  <si>
    <t>4. Taurelės vamzdeliams sudėti ir laikyti azote,</t>
  </si>
  <si>
    <t>5. Taurelės komplekte su spalvotomis kasetėmis viduje,</t>
  </si>
  <si>
    <t>6. Skirtukai.</t>
  </si>
  <si>
    <t>Medžiaga</t>
  </si>
  <si>
    <t>Pagaminti iš azotui atsparios medžiagos</t>
  </si>
  <si>
    <t>Tinkantys sudėti į apvalias taureles, kurių skersmuo turi būti 65,0 mm</t>
  </si>
  <si>
    <t>Vamzdeliai turi būti skirtingų spalvų</t>
  </si>
  <si>
    <t>Vamzdelių forma</t>
  </si>
  <si>
    <t>Apvalūs</t>
  </si>
  <si>
    <t>Vamzdelių skersmuo</t>
  </si>
  <si>
    <t>Reikalavimai taurelei vamzdeliams sudėti</t>
  </si>
  <si>
    <t>Taurelės (angl. goblet) vamzdeliams sudėti ir laikyti azote</t>
  </si>
  <si>
    <t xml:space="preserve">Taurelės su dangteliais </t>
  </si>
  <si>
    <t>Taurelės skersmuo</t>
  </si>
  <si>
    <t>Reikalavimai taurelei komplekte su spalvotomis kasetėmis viduje</t>
  </si>
  <si>
    <t>Taurelės komplekte su spalvotomis kasetėmis viduje (angl. Daisy goblet)</t>
  </si>
  <si>
    <t>Reikalavimai skirtukams</t>
  </si>
  <si>
    <t>Skirtukai vamzdelių suskirstymui taurelėse</t>
  </si>
  <si>
    <t>7.3</t>
  </si>
  <si>
    <t>7.4</t>
  </si>
  <si>
    <t>7.5</t>
  </si>
  <si>
    <t>Vamzdeliai kriošiaudeliams sudėti</t>
  </si>
  <si>
    <t>Taurelės vamzdeliams sudėti</t>
  </si>
  <si>
    <t>ne mažiau 10 vnt.</t>
  </si>
  <si>
    <t>Taurelės komplekte su spalvotomis kasetėmis viduje</t>
  </si>
  <si>
    <t>ne mažiau 20 vnt.</t>
  </si>
  <si>
    <t>Skirtukai</t>
  </si>
  <si>
    <t>ne mažiau 22 vnt.</t>
  </si>
  <si>
    <t>Inkubatoriaus stovas</t>
  </si>
  <si>
    <t>Supakuoti steriliai po vieną. Vienoje pakuotėje turi būti ne daugiau nei 10 šiaudelių.</t>
  </si>
  <si>
    <t xml:space="preserve">Inkubatorius embrionų vystymuisi stebėti su realaus laiko stebėjimo sistema („Time Lapse“)  ir stovu </t>
  </si>
  <si>
    <t>± 0,1 °C</t>
  </si>
  <si>
    <t>± 0,2%</t>
  </si>
  <si>
    <t>Inkubatorius su realaus laiko stebėjimo kamera</t>
  </si>
  <si>
    <t>2. Inkubatoriaus stovas</t>
  </si>
  <si>
    <r>
      <t xml:space="preserve">CO2 inkubatorius su keičiamais oro filtrais ir vidinėmis stiklinėmis </t>
    </r>
    <r>
      <rPr>
        <sz val="12"/>
        <color theme="1"/>
        <rFont val="Times New Roman"/>
        <family val="1"/>
        <charset val="186"/>
      </rPr>
      <t>durelėmis</t>
    </r>
    <r>
      <rPr>
        <sz val="12"/>
        <rFont val="Times New Roman"/>
        <family val="1"/>
      </rPr>
      <t>, skirtomis apsaugai nuo temperatūros pokyčių bei dujų lygio svyravimų</t>
    </r>
  </si>
  <si>
    <t xml:space="preserve">CO2 tikslumas </t>
  </si>
  <si>
    <t>3 Pirkimo dalis. Diuaro indas - 1 vnt.</t>
  </si>
  <si>
    <t>2. Diaurui skirti ratukai</t>
  </si>
  <si>
    <t xml:space="preserve">Ne mažesnis nei 90 mm </t>
  </si>
  <si>
    <t>1. Diuaro indas</t>
  </si>
  <si>
    <t>1. Naudojimo instrukcija lietuvių kalba</t>
  </si>
  <si>
    <t xml:space="preserve">Reikalavimai </t>
  </si>
  <si>
    <t>CE ženklinimas, SAL (Sterilumas): 10-6
Endotoksinai ≤ 0.5 EU/priemonei,
Testuoti - (Mouse Embryo Assay)(MEA)</t>
  </si>
  <si>
    <t>Galiojimas ne atidarius pakuotės nemažiau 30 mėnesių</t>
  </si>
  <si>
    <t>Atviros sistemos vitrifikacijos  šiaudeliai</t>
  </si>
  <si>
    <t xml:space="preserve"> Spermatozoidų skaičiavimo kamera.</t>
  </si>
  <si>
    <t>9</t>
  </si>
  <si>
    <t>3.2</t>
  </si>
  <si>
    <t>3.3</t>
  </si>
  <si>
    <t>4</t>
  </si>
  <si>
    <t>3.4</t>
  </si>
  <si>
    <t>Gylis</t>
  </si>
  <si>
    <t>20um</t>
  </si>
  <si>
    <t>Spermatozoidų skaičiavimo kamera, skirta žmogaus spermatozoidų skaičiavimui ir vertinimui.</t>
  </si>
  <si>
    <t>Diuaro priedai šiaudelaims sudėti ir laikyti azote.</t>
  </si>
  <si>
    <t>1. Taurelės komplekte su spalvotomis kasetėmis viduje,</t>
  </si>
  <si>
    <t>2.  Vamzdeliai kriošiaudeliams sudėti,</t>
  </si>
  <si>
    <t>7</t>
  </si>
  <si>
    <t>3.5</t>
  </si>
  <si>
    <t>kompl.</t>
  </si>
  <si>
    <t>5 Pirkimo dalis. Atviros sistemos vitrifikacijos šiaudeliai embrionams ir kiaušialąstėms šaldyti - 100 vnt.</t>
  </si>
  <si>
    <t>7 Pirkimo dalis. Diuaro priedai šiaudeliams sudėti - 1 komp.</t>
  </si>
  <si>
    <t>6 Pirkimo dalis. Spermatozoidų skaičiavimo kamera - 1 vnt.</t>
  </si>
  <si>
    <t>Ne trumpenis kaip 190 dienų</t>
  </si>
  <si>
    <t>65,0 mm</t>
  </si>
  <si>
    <t xml:space="preserve">1. 7,1 mm </t>
  </si>
  <si>
    <t xml:space="preserve">2. 9,2 mm </t>
  </si>
  <si>
    <t xml:space="preserve">3. 10,0 mm </t>
  </si>
  <si>
    <t xml:space="preserve">4. 12,0 mm </t>
  </si>
  <si>
    <t>1. 7,1 mm – ne mažiau 120 vnt.</t>
  </si>
  <si>
    <t>2. 9,2 mm – ne mažiau 120 vnt.</t>
  </si>
  <si>
    <t>3. 10,0 mm – ne mažiau 60 vnt.</t>
  </si>
  <si>
    <t>4. 12,0 mm – ne mažiau 40 vnt.</t>
  </si>
  <si>
    <t>Ne mažiau kaip 32 litrai (+/5L)</t>
  </si>
  <si>
    <t xml:space="preserve">Ne daugiau 0,4 litro </t>
  </si>
  <si>
    <t xml:space="preserve">2. Gylis ne didesnis nei 420 mm </t>
  </si>
  <si>
    <t>2. Aukštis ne didesnis nei 550mm</t>
  </si>
  <si>
    <t xml:space="preserve">1. Plotis ne didesnis nei 450 mm </t>
  </si>
  <si>
    <t>1. Inkubatorius su realaus laiko stebėjimo sistema</t>
  </si>
  <si>
    <r>
      <t xml:space="preserve">Ne didesni </t>
    </r>
    <r>
      <rPr>
        <b/>
        <sz val="12"/>
        <color theme="1"/>
        <rFont val="Times New Roman"/>
        <family val="1"/>
        <charset val="186"/>
      </rPr>
      <t>nei 615 mm x 600 mm x 500 mm</t>
    </r>
  </si>
  <si>
    <t>5.9</t>
  </si>
  <si>
    <r>
      <t xml:space="preserve">Lėkštelės turi būti su </t>
    </r>
    <r>
      <rPr>
        <sz val="12"/>
        <color theme="1"/>
        <rFont val="Times New Roman"/>
        <family val="1"/>
        <charset val="186"/>
      </rPr>
      <t xml:space="preserve">ne mažiau kaip 16 ir nedaugiau nei 25 mikrošulinėliais, bei papildomais ne mažiau 3 mikrošulinėliais terpės užpildymui </t>
    </r>
    <r>
      <rPr>
        <sz val="12"/>
        <color theme="1"/>
        <rFont val="Times New Roman"/>
        <family val="1"/>
      </rPr>
      <t>toje pačioje lėkštelėje.</t>
    </r>
  </si>
  <si>
    <t>9.3</t>
  </si>
  <si>
    <t xml:space="preserve">Ingedruota embrionų vertinimo sistema pagal WHO normatyvus </t>
  </si>
  <si>
    <t>Atskiromis paskyromis galimybė jungtis per serverį nuotoliniu būdu.</t>
  </si>
  <si>
    <t>I kainą įskaičiuotas atvežimas, instaliacija, pajungimas ir embriologų apmokymas naudotis sistema.</t>
  </si>
  <si>
    <t>Instaliavimas</t>
  </si>
  <si>
    <t xml:space="preserve">Embrionų vystymosi su realaus laiko stebėjimo sistema („Time Lapse“ technologija) inkubatoriui pritaikytos lėkštelės. </t>
  </si>
  <si>
    <t>I kainą įskaičiuotas atvežimas, instaliacija, pajungimas.</t>
  </si>
  <si>
    <t>3,0-15.0%</t>
  </si>
  <si>
    <r>
      <t xml:space="preserve">Ne mažiau nei 6 ir ne daugiau nei 9, </t>
    </r>
    <r>
      <rPr>
        <b/>
        <sz val="12"/>
        <color theme="1"/>
        <rFont val="Times New Roman"/>
        <family val="1"/>
        <charset val="186"/>
      </rPr>
      <t>kai kieviena kamera angl."chamber") atidaroma, reguliuojama, funkcionuoja atskirai ir uždaromakiekviena dangteliu.</t>
    </r>
  </si>
  <si>
    <t xml:space="preserve">Lazeriu graviruotas stikliuko skirstymas </t>
  </si>
  <si>
    <t>1 Pirkimo dalis. Inkubatorius embrionų vystymosi su realaus laiko stebėjimo sistema ir stovu - 1 komplektas</t>
  </si>
  <si>
    <t>PASTABA: NETURI BŪTI DAUGIAU NEI 8 220 EUR SU PVM 21 %.</t>
  </si>
  <si>
    <t>PASTABA: NETURI BŪTI DAUGIAU NEI 2 400 EUR SU PVM 21 %.</t>
  </si>
  <si>
    <t>PASTABA: NETURI BŪTI DAUGIAU NEI 220 EUR SU PVM 21 %.</t>
  </si>
  <si>
    <t>PASTABA: NETURI BŪTI DAUGIAU NEI 91 940 EUR SU PVM 21 %.</t>
  </si>
  <si>
    <t>PASTABA: NETURI BŪTI DAUGIAU NEI 2 240 EUR SU PVM 21 %.</t>
  </si>
  <si>
    <t>PASTABA: NETURI BŪTI DAUGIAU NEI 730 EUR SU PVM 21 %.</t>
  </si>
  <si>
    <t>7 Pirkimo dalis. Diuaro priedai šiaudeliams sudėti - 1 komplektas</t>
  </si>
  <si>
    <t>PASTABA: NETURI BŪTI DAUGIAU NEI  650 EUR SU PVM 21 %.</t>
  </si>
  <si>
    <t>Techniniai parametrai nurodyti faile: CCM-iBIS katalogas</t>
  </si>
  <si>
    <t>±0.1%. 3 psl</t>
  </si>
  <si>
    <t>0 to 20.0%. 3 psl</t>
  </si>
  <si>
    <t>±0.5%. 3 psl</t>
  </si>
  <si>
    <t>± 0,1 °C. 3 psl</t>
  </si>
  <si>
    <t>Diapozonas nuo 36 °C iki 39 °C. 3 psl</t>
  </si>
  <si>
    <t>Skaitmeninė, nepriklausoma kiekvienoje kameroje. 3 psl.</t>
  </si>
  <si>
    <t>382 mm x 590mm x 219mm. 3 psl.</t>
  </si>
  <si>
    <t>220-240 VAC 50/60Hz. 3 psl</t>
  </si>
  <si>
    <t>9 kameros su dangteliais, atidaromos, reguliuojama ir funkcionuoja atskirai nepriklausomai viena nuo kitos. 2 psl.</t>
  </si>
  <si>
    <t>LED technologija . 4 psl.</t>
  </si>
  <si>
    <t>Raiška 1,3 MP. 4 psl.</t>
  </si>
  <si>
    <t>JPEG formatas. 4 psl</t>
  </si>
  <si>
    <t>Phototune programinė įranga suderinta naudoti su inkubatoriumi. 1 psl.</t>
  </si>
  <si>
    <t>Yra galimybė jungtis per serverį nuotoliniu būdu. Pridėta gamintojo specifikacija. Failas: CCM-IBIS_Network Setting</t>
  </si>
  <si>
    <t>Sistema gali naudotis neribotas naudotojų / embriologų skaičius</t>
  </si>
  <si>
    <t>Kodas: iBIS-STD</t>
  </si>
  <si>
    <t>Lėkštelės pritaikytos naudoti kartu su embrionų vystymosi inkubatoriumi su realaus laiko stebėjimo sistema</t>
  </si>
  <si>
    <t>220 vnt.</t>
  </si>
  <si>
    <t>Galiojanti gamintojo garantija 24 mėn.</t>
  </si>
  <si>
    <t>Su ratukų fiksacija. Failas: CCM-iBIS-S_stovas katalogas</t>
  </si>
  <si>
    <t>Phototune programinė vizualizuoja, analizuoja, komentuoja embrionų vystymosi procesus ir vaizdus. Failas: Phototune_Ver1.3_instruction manual</t>
  </si>
  <si>
    <t>Integruota vertinimo sistema pagal WHO. Failas: Phototune_Ver1.3_instruction manual</t>
  </si>
  <si>
    <t>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</si>
  <si>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Embrionų vystymosi inkubatorius su realaus laiko stebėjimo sistema ir stovu CCM-iBIS-SL-230LE. Gamintojas: Astec Bio, Japonija</t>
  </si>
  <si>
    <t>Komplektacijoje keičiami oro filtrai ir vidinės durelės skirtos apsaugai nuo temperatūros pokyčių bei dujų lygio svyravimų</t>
  </si>
  <si>
    <t>CO2 inkubatorius Penguin APC-30 DR . Gamintojas: Astec Bio, Japonija</t>
  </si>
  <si>
    <t>APC-30DR. Failas PenguinAQ_katalogas</t>
  </si>
  <si>
    <t>AP30STD. Failas PenguinAQ_katalogas</t>
  </si>
  <si>
    <t>Plotis 410 mm.</t>
  </si>
  <si>
    <t>Gylis 400 mm.</t>
  </si>
  <si>
    <t>Aukštis 500 mm.</t>
  </si>
  <si>
    <t>IR spindulių sensorius</t>
  </si>
  <si>
    <t>Ribos: 0 - 19,9 %</t>
  </si>
  <si>
    <t>CO2 tikslumas ±0,1%.</t>
  </si>
  <si>
    <t>Specialiai pritaikytas modeliui APC-30DR</t>
  </si>
  <si>
    <t>220 V, 50/60 Hz elektros tinklas</t>
  </si>
  <si>
    <t>Garantija 24 mėn</t>
  </si>
  <si>
    <t>Serviso dokumentacija lietuvių arba anglų kalba.</t>
  </si>
  <si>
    <t>Kitazato atviros sistemos vitrifikacijos šiaudeliai, CR-B, CR-W, CR-R, CR-Y, CR-G. Gamintojas, Kitazato, Japonija</t>
  </si>
  <si>
    <t>Atviros sistemos vitrifikacijos  šiaudeliai embrionų ir kiaušialąsčių šaldymui</t>
  </si>
  <si>
    <t>Atviros sistemos vitrifikacijos  šiaudeliai naudojant atviros sistemos vitrifikacijos protokolą</t>
  </si>
  <si>
    <t>Plona, peršviečiama juostelė embrionų/kiaušialąsčių uždėjimui su plastikine (arab lygiavertės medžiagos) šiaudelio laikymo dalimi. Vitrification-Cryotop katalogas</t>
  </si>
  <si>
    <t>5 skirtingos spalvos. Vitrification-Cryotop katalogas</t>
  </si>
  <si>
    <t>Supakuoti steriliai po 1 vnt. Pakuotėje 10 vnt.</t>
  </si>
  <si>
    <t>10 pak.x10 vnt.</t>
  </si>
  <si>
    <r>
      <t xml:space="preserve">Ne mažesnis kaip </t>
    </r>
    <r>
      <rPr>
        <sz val="12"/>
        <color rgb="FFFF0000"/>
        <rFont val="Times New Roman"/>
        <family val="1"/>
      </rPr>
      <t xml:space="preserve">42 </t>
    </r>
    <r>
      <rPr>
        <sz val="12"/>
        <rFont val="Times New Roman"/>
        <family val="1"/>
      </rPr>
      <t>C/min</t>
    </r>
  </si>
  <si>
    <t>CE ženklinimas, SAL (Sterilumas): 10-6, Endotoksinai ≤ 0.5 EU/priemonei,Testuoti - (Mouse Embryo Assay)(MEA). https://www.kitazato-ivf.com/vitrification/cryotop/</t>
  </si>
  <si>
    <t xml:space="preserve">Spermtrack skaičiavimo kamera, kodas C104 , gamintojas ARQUIMEA, Ispanija, </t>
  </si>
  <si>
    <r>
      <t xml:space="preserve">Atšildymo greitis </t>
    </r>
    <r>
      <rPr>
        <sz val="12"/>
        <rFont val="Times New Roman"/>
        <family val="1"/>
      </rPr>
      <t>42 C/min.</t>
    </r>
    <r>
      <rPr>
        <sz val="12"/>
        <color rgb="FFFF0000"/>
        <rFont val="Times New Roman"/>
        <family val="1"/>
      </rPr>
      <t xml:space="preserve"> </t>
    </r>
    <r>
      <rPr>
        <sz val="12"/>
        <color theme="1"/>
        <rFont val="Times New Roman"/>
        <family val="1"/>
      </rPr>
      <t>Vitrification-Cryotop katalogas</t>
    </r>
  </si>
  <si>
    <t>Su dangteliais</t>
  </si>
  <si>
    <t>7,1 mm –  120 vnt.</t>
  </si>
  <si>
    <t>10 vnt.</t>
  </si>
  <si>
    <t xml:space="preserve"> 20 vnt.</t>
  </si>
  <si>
    <t>22 vnt.</t>
  </si>
  <si>
    <t>9,2 mm – 120 vnt.</t>
  </si>
  <si>
    <t>10,0 mm – 60 vnt.</t>
  </si>
  <si>
    <t>12,0 mm – 60 vnt.</t>
  </si>
  <si>
    <t>Žalia, balta, geltona, oranžinė</t>
  </si>
  <si>
    <t>skersmuo 65,0 mm</t>
  </si>
  <si>
    <t>Lėkštelės turi 12 šulinėlių, šulinėlių talpa 20 µl terpės užpildymui.</t>
  </si>
  <si>
    <t>Kodas: CCM-iBIS-SG</t>
  </si>
  <si>
    <t>Kodas: SP38 - 010. Failas: Katalogas 38 special GPS</t>
  </si>
  <si>
    <t>Stovas specialiai pritaikytas CCM-iBIS-SG. Failas: CCM-iBIS-S_stovas katalogas</t>
  </si>
  <si>
    <t>UAB "ViaMedPharma"</t>
  </si>
  <si>
    <t>Pilaitės pr. 16, LT04352 Vilnius</t>
  </si>
  <si>
    <t>LT100005041815</t>
  </si>
  <si>
    <t>a/s LT51 7044 0600 0728 3201, AB SEB bankas, b.k. 70440</t>
  </si>
  <si>
    <t>Ema Dalikaitė-Savickė</t>
  </si>
  <si>
    <t xml:space="preserve">860147239, ema@viamedpharma.lt info@viamedpharma.lt </t>
  </si>
  <si>
    <t>Direktorius Darijus Jasas</t>
  </si>
  <si>
    <t xml:space="preserve">2. 9,2 mm , </t>
  </si>
  <si>
    <t>Skirtukai. Kodas 57174. Gamintojas NordicCell</t>
  </si>
  <si>
    <t>Taurelės komplekte su spalvotomis kasetėmis viduje. Kodas:57100 Gamintojas NordicCell</t>
  </si>
  <si>
    <t>Taurelės vamzdeliams sudėti ir laikyti azote. Kodas 57171, 57172. Gamintojas NordicCell</t>
  </si>
  <si>
    <t xml:space="preserve"> Vamzdeliai kriošiaudeliams sudėti, koda: 57166, 57156, 57146, 57136. Gamintojas NordicCell</t>
  </si>
  <si>
    <t>Astec gamintojo raštas dėl atstovavimo ir instaliavimo (service) - 1 p.d.</t>
  </si>
  <si>
    <t>Katalogai (visi pateikti visoms pirkimo dalims: 1, 2, 5, 6 ir 7 p.d.)</t>
  </si>
  <si>
    <t>Teisininkė</t>
  </si>
  <si>
    <t>Diuaro priedai šiaudelaims sudėti ir laikyti azote (Gamintojas NordicCell)</t>
  </si>
  <si>
    <t>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</si>
</sst>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sz val="12"/>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sz val="12"/>
      <color rgb="FFFF0000"/>
      <name val="Times New Roman"/>
      <family val="1"/>
    </font>
    <font>
      <sz val="12"/>
      <color rgb="FF000000"/>
      <name val="Times New Roman"/>
      <family val="1"/>
    </font>
    <font>
      <b/>
      <sz val="16"/>
      <color theme="1"/>
      <name val="Times New Roman"/>
      <family val="1"/>
    </font>
    <font>
      <b/>
      <sz val="12"/>
      <name val="Times New Roman"/>
      <family val="1"/>
    </font>
    <font>
      <sz val="12"/>
      <color theme="1"/>
      <name val="Calibri"/>
      <family val="2"/>
    </font>
    <font>
      <sz val="12"/>
      <color theme="1"/>
      <name val="Times New Roman"/>
      <family val="1"/>
      <charset val="186"/>
    </font>
    <font>
      <b/>
      <sz val="12"/>
      <color rgb="FFFF0000"/>
      <name val="Times New Roman"/>
      <family val="1"/>
      <charset val="186"/>
    </font>
    <font>
      <b/>
      <sz val="12"/>
      <color theme="1"/>
      <name val="Times New Roman"/>
      <family val="1"/>
      <charset val="186"/>
    </font>
    <font>
      <b/>
      <u/>
      <sz val="14"/>
      <color rgb="FF0070C0"/>
      <name val="Times New Roman"/>
      <family val="1"/>
      <charset val="186"/>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7" fillId="0" borderId="0" applyNumberFormat="0" applyFill="0" applyBorder="0" applyAlignment="0" applyProtection="0"/>
  </cellStyleXfs>
  <cellXfs count="242">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6" xfId="0" applyFont="1" applyFill="1" applyBorder="1" applyAlignment="1">
      <alignment horizont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4" fontId="0" fillId="3" borderId="1" xfId="0" applyNumberFormat="1" applyFill="1" applyBorder="1" applyAlignment="1" applyProtection="1">
      <alignment vertical="top" wrapText="1"/>
      <protection locked="0"/>
    </xf>
    <xf numFmtId="0" fontId="1" fillId="5" borderId="0" xfId="0" applyFont="1" applyFill="1"/>
    <xf numFmtId="0" fontId="1" fillId="5" borderId="0" xfId="0" applyFont="1" applyFill="1" applyAlignment="1">
      <alignment horizontal="center" vertical="center"/>
    </xf>
    <xf numFmtId="0" fontId="1" fillId="5" borderId="0" xfId="0" applyFont="1" applyFill="1" applyAlignment="1">
      <alignment vertical="top"/>
    </xf>
    <xf numFmtId="0" fontId="1" fillId="5" borderId="0" xfId="0" applyFont="1" applyFill="1" applyAlignment="1">
      <alignment vertical="top" wrapText="1"/>
    </xf>
    <xf numFmtId="0" fontId="1" fillId="5" borderId="1" xfId="0" applyFont="1" applyFill="1" applyBorder="1" applyAlignment="1">
      <alignment horizontal="center" vertical="center" wrapText="1"/>
    </xf>
    <xf numFmtId="0" fontId="2" fillId="5" borderId="0" xfId="0" applyFont="1" applyFill="1" applyAlignment="1">
      <alignment vertical="top"/>
    </xf>
    <xf numFmtId="0" fontId="2" fillId="5" borderId="0" xfId="0" applyFont="1" applyFill="1" applyAlignment="1">
      <alignment vertical="top" wrapText="1"/>
    </xf>
    <xf numFmtId="0" fontId="1" fillId="5" borderId="1" xfId="0" applyFont="1" applyFill="1" applyBorder="1" applyAlignment="1">
      <alignment horizontal="right"/>
    </xf>
    <xf numFmtId="2" fontId="1" fillId="5" borderId="1" xfId="0" applyNumberFormat="1" applyFont="1" applyFill="1" applyBorder="1" applyAlignment="1">
      <alignment horizontal="center" vertical="center"/>
    </xf>
    <xf numFmtId="2" fontId="1" fillId="5" borderId="1" xfId="0" applyNumberFormat="1" applyFont="1" applyFill="1" applyBorder="1" applyAlignment="1" applyProtection="1">
      <alignment horizontal="center" vertical="center"/>
      <protection locked="0"/>
    </xf>
    <xf numFmtId="0" fontId="1" fillId="5" borderId="0" xfId="0" applyFont="1" applyFill="1" applyBorder="1" applyAlignment="1">
      <alignment vertical="top"/>
    </xf>
    <xf numFmtId="0" fontId="2" fillId="5" borderId="0" xfId="0" applyFont="1" applyFill="1"/>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1" fillId="5" borderId="0" xfId="0" applyFont="1" applyFill="1" applyAlignment="1">
      <alignment horizontal="right" vertical="top"/>
    </xf>
    <xf numFmtId="0" fontId="1" fillId="5" borderId="0" xfId="0" applyFont="1" applyFill="1"/>
    <xf numFmtId="49" fontId="1" fillId="5" borderId="1" xfId="0" applyNumberFormat="1" applyFont="1" applyFill="1" applyBorder="1" applyAlignment="1">
      <alignment horizontal="justify" vertical="center" wrapText="1"/>
    </xf>
    <xf numFmtId="49" fontId="1" fillId="4" borderId="1" xfId="0" applyNumberFormat="1" applyFont="1" applyFill="1" applyBorder="1" applyAlignment="1">
      <alignment horizontal="center" vertical="center" wrapText="1"/>
    </xf>
    <xf numFmtId="49" fontId="1" fillId="5" borderId="1" xfId="0" applyNumberFormat="1" applyFont="1" applyFill="1" applyBorder="1" applyAlignment="1">
      <alignment horizontal="justify" vertical="top" wrapText="1"/>
    </xf>
    <xf numFmtId="49" fontId="1" fillId="5" borderId="1" xfId="0" applyNumberFormat="1" applyFont="1" applyFill="1" applyBorder="1" applyAlignment="1">
      <alignment vertical="top" wrapText="1"/>
    </xf>
    <xf numFmtId="49" fontId="1" fillId="4" borderId="1" xfId="0" applyNumberFormat="1" applyFont="1" applyFill="1" applyBorder="1" applyAlignment="1"/>
    <xf numFmtId="49" fontId="1" fillId="3" borderId="1" xfId="0" applyNumberFormat="1" applyFont="1" applyFill="1" applyBorder="1" applyAlignment="1" applyProtection="1">
      <alignment wrapText="1"/>
      <protection locked="0"/>
    </xf>
    <xf numFmtId="49" fontId="5" fillId="3" borderId="1" xfId="0" applyNumberFormat="1" applyFont="1" applyFill="1" applyBorder="1" applyAlignment="1" applyProtection="1">
      <alignment wrapText="1"/>
      <protection locked="0"/>
    </xf>
    <xf numFmtId="49" fontId="1" fillId="4" borderId="1" xfId="0" applyNumberFormat="1" applyFont="1" applyFill="1" applyBorder="1" applyAlignment="1">
      <alignment vertical="top" wrapText="1"/>
    </xf>
    <xf numFmtId="0" fontId="1" fillId="5" borderId="0" xfId="0" applyFont="1" applyFill="1"/>
    <xf numFmtId="0" fontId="9" fillId="4" borderId="1" xfId="0" applyFont="1" applyFill="1" applyBorder="1" applyAlignment="1">
      <alignment horizontal="center" vertical="center"/>
    </xf>
    <xf numFmtId="0" fontId="10" fillId="5" borderId="0" xfId="0" applyFont="1" applyFill="1" applyAlignment="1">
      <alignment vertical="center"/>
    </xf>
    <xf numFmtId="0" fontId="1" fillId="4" borderId="7" xfId="0" applyFont="1" applyFill="1" applyBorder="1" applyAlignment="1">
      <alignment horizontal="center" vertical="center" wrapText="1"/>
    </xf>
    <xf numFmtId="0" fontId="1" fillId="4" borderId="7"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xf numFmtId="0" fontId="1" fillId="5" borderId="1" xfId="0" applyFont="1" applyFill="1" applyBorder="1" applyAlignment="1">
      <alignment horizontal="justify"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1" fillId="5" borderId="34" xfId="0" applyFont="1" applyFill="1" applyBorder="1" applyAlignment="1">
      <alignment horizontal="justify"/>
    </xf>
    <xf numFmtId="0" fontId="1" fillId="5" borderId="1" xfId="0" applyFont="1" applyFill="1" applyBorder="1" applyAlignment="1">
      <alignment horizontal="left" vertical="top"/>
    </xf>
    <xf numFmtId="0" fontId="1" fillId="5" borderId="0" xfId="0" applyFont="1" applyFill="1"/>
    <xf numFmtId="49" fontId="1" fillId="5" borderId="1" xfId="0" applyNumberFormat="1" applyFont="1" applyFill="1" applyBorder="1" applyAlignment="1">
      <alignment horizontal="center" vertical="center"/>
    </xf>
    <xf numFmtId="49" fontId="1" fillId="5" borderId="1" xfId="0" applyNumberFormat="1" applyFont="1" applyFill="1" applyBorder="1" applyAlignment="1">
      <alignment horizontal="left" vertical="top" wrapText="1"/>
    </xf>
    <xf numFmtId="49" fontId="2" fillId="5" borderId="1" xfId="0" applyNumberFormat="1" applyFont="1" applyFill="1" applyBorder="1" applyAlignment="1">
      <alignment horizontal="center" vertical="center"/>
    </xf>
    <xf numFmtId="49" fontId="2" fillId="5" borderId="1" xfId="0" applyNumberFormat="1" applyFont="1" applyFill="1" applyBorder="1" applyAlignment="1">
      <alignment horizontal="center" vertical="top"/>
    </xf>
    <xf numFmtId="49" fontId="2" fillId="5" borderId="34" xfId="0" applyNumberFormat="1" applyFont="1" applyFill="1" applyBorder="1" applyAlignment="1">
      <alignment horizontal="center" vertical="center"/>
    </xf>
    <xf numFmtId="0" fontId="1" fillId="5" borderId="0" xfId="0" applyFont="1" applyFill="1"/>
    <xf numFmtId="0" fontId="1" fillId="5" borderId="0" xfId="0" applyFont="1" applyFill="1" applyAlignment="1">
      <alignment horizontal="center" vertical="top"/>
    </xf>
    <xf numFmtId="0" fontId="1" fillId="5" borderId="34" xfId="0" applyFont="1" applyFill="1" applyBorder="1" applyAlignment="1">
      <alignment horizontal="right"/>
    </xf>
    <xf numFmtId="0" fontId="1" fillId="5" borderId="34" xfId="0" applyFont="1" applyFill="1" applyBorder="1" applyAlignment="1">
      <alignment horizontal="center" vertical="center" wrapText="1"/>
    </xf>
    <xf numFmtId="0" fontId="2" fillId="5" borderId="34" xfId="0" applyFont="1" applyFill="1" applyBorder="1" applyAlignment="1">
      <alignment horizontal="justify" vertical="top" wrapText="1"/>
    </xf>
    <xf numFmtId="49" fontId="5" fillId="5" borderId="1" xfId="0" applyNumberFormat="1" applyFont="1" applyFill="1" applyBorder="1" applyAlignment="1">
      <alignment horizontal="justify" vertical="top" wrapText="1"/>
    </xf>
    <xf numFmtId="49" fontId="1" fillId="5" borderId="34" xfId="0" applyNumberFormat="1" applyFont="1" applyFill="1" applyBorder="1" applyAlignment="1">
      <alignment horizontal="center" vertical="center"/>
    </xf>
    <xf numFmtId="0" fontId="1" fillId="5" borderId="0" xfId="0" applyFont="1" applyFill="1"/>
    <xf numFmtId="0" fontId="1" fillId="5" borderId="0" xfId="0" applyFont="1" applyFill="1"/>
    <xf numFmtId="0" fontId="2" fillId="5" borderId="0" xfId="0" applyFont="1" applyFill="1"/>
    <xf numFmtId="0" fontId="1" fillId="5" borderId="33" xfId="0" applyFont="1" applyFill="1" applyBorder="1" applyAlignment="1">
      <alignment horizontal="justify" vertical="top" wrapText="1"/>
    </xf>
    <xf numFmtId="0" fontId="1" fillId="5" borderId="34" xfId="0" applyFont="1" applyFill="1" applyBorder="1" applyAlignment="1">
      <alignment horizontal="justify" vertical="top" wrapText="1"/>
    </xf>
    <xf numFmtId="49" fontId="5" fillId="5" borderId="33" xfId="0" applyNumberFormat="1" applyFont="1" applyFill="1" applyBorder="1" applyAlignment="1">
      <alignment horizontal="justify" vertical="center" wrapText="1"/>
    </xf>
    <xf numFmtId="0" fontId="1" fillId="5" borderId="0" xfId="0" applyFont="1" applyFill="1"/>
    <xf numFmtId="0" fontId="11" fillId="5" borderId="1" xfId="0" applyFont="1" applyFill="1" applyBorder="1" applyAlignment="1">
      <alignment horizontal="justify" vertical="center" wrapText="1"/>
    </xf>
    <xf numFmtId="0" fontId="2" fillId="5" borderId="1" xfId="0" applyFont="1" applyFill="1" applyBorder="1" applyAlignment="1">
      <alignment horizontal="justify" vertical="top" wrapText="1"/>
    </xf>
    <xf numFmtId="49" fontId="13" fillId="5" borderId="1" xfId="0" applyNumberFormat="1" applyFont="1" applyFill="1" applyBorder="1" applyAlignment="1">
      <alignment horizontal="justify" vertical="top" wrapText="1"/>
    </xf>
    <xf numFmtId="49" fontId="1" fillId="5" borderId="33" xfId="0" applyNumberFormat="1" applyFont="1" applyFill="1" applyBorder="1" applyAlignment="1">
      <alignment horizontal="center" vertical="center"/>
    </xf>
    <xf numFmtId="49" fontId="1" fillId="5" borderId="1" xfId="0" applyNumberFormat="1" applyFont="1" applyFill="1" applyBorder="1" applyAlignment="1">
      <alignment horizontal="center" vertical="top"/>
    </xf>
    <xf numFmtId="0" fontId="1" fillId="5" borderId="1" xfId="0" applyFont="1" applyFill="1" applyBorder="1" applyAlignment="1">
      <alignment horizontal="justify" vertical="top" wrapText="1"/>
    </xf>
    <xf numFmtId="49" fontId="1" fillId="5" borderId="34" xfId="0" applyNumberFormat="1" applyFont="1" applyFill="1" applyBorder="1" applyAlignment="1">
      <alignment horizontal="justify" vertical="top" wrapText="1"/>
    </xf>
    <xf numFmtId="0" fontId="1" fillId="5" borderId="1" xfId="0" applyFont="1" applyFill="1" applyBorder="1" applyAlignment="1">
      <alignment horizontal="justify" vertical="top"/>
    </xf>
    <xf numFmtId="49" fontId="2" fillId="5" borderId="33" xfId="0" applyNumberFormat="1" applyFont="1" applyFill="1" applyBorder="1" applyAlignment="1">
      <alignment horizontal="justify" vertical="top" wrapText="1"/>
    </xf>
    <xf numFmtId="49" fontId="10" fillId="4" borderId="1" xfId="0" applyNumberFormat="1" applyFont="1" applyFill="1" applyBorder="1" applyAlignment="1">
      <alignment horizontal="left" vertical="center"/>
    </xf>
    <xf numFmtId="0" fontId="1" fillId="5" borderId="1" xfId="0" applyFont="1" applyFill="1" applyBorder="1" applyAlignment="1">
      <alignment horizontal="left" vertical="center" wrapText="1"/>
    </xf>
    <xf numFmtId="49" fontId="1" fillId="5" borderId="1" xfId="0" applyNumberFormat="1" applyFont="1" applyFill="1" applyBorder="1" applyAlignment="1">
      <alignment horizontal="left" vertical="center" wrapText="1"/>
    </xf>
    <xf numFmtId="49" fontId="5" fillId="5" borderId="1" xfId="0" applyNumberFormat="1" applyFont="1" applyFill="1" applyBorder="1" applyAlignment="1">
      <alignment horizontal="left" vertical="center" wrapText="1"/>
    </xf>
    <xf numFmtId="49" fontId="15" fillId="5" borderId="1" xfId="0" applyNumberFormat="1" applyFont="1" applyFill="1" applyBorder="1" applyAlignment="1">
      <alignment horizontal="justify" vertical="top" wrapText="1"/>
    </xf>
    <xf numFmtId="0" fontId="1" fillId="5" borderId="0" xfId="0" applyFont="1" applyFill="1"/>
    <xf numFmtId="49" fontId="1" fillId="5" borderId="35" xfId="0" applyNumberFormat="1" applyFont="1" applyFill="1" applyBorder="1" applyAlignment="1">
      <alignment horizontal="center" vertical="center" wrapText="1"/>
    </xf>
    <xf numFmtId="49" fontId="1" fillId="5" borderId="34" xfId="0" applyNumberFormat="1" applyFont="1" applyFill="1" applyBorder="1" applyAlignment="1">
      <alignment horizontal="center" vertical="center"/>
    </xf>
    <xf numFmtId="49" fontId="1" fillId="5" borderId="33" xfId="0" applyNumberFormat="1" applyFont="1" applyFill="1" applyBorder="1" applyAlignment="1">
      <alignment horizontal="justify" vertical="top" wrapText="1"/>
    </xf>
    <xf numFmtId="49" fontId="1" fillId="5" borderId="35" xfId="0" applyNumberFormat="1" applyFont="1" applyFill="1" applyBorder="1" applyAlignment="1">
      <alignment horizontal="center" vertical="center" wrapText="1"/>
    </xf>
    <xf numFmtId="49" fontId="1" fillId="5" borderId="34" xfId="0" applyNumberFormat="1" applyFont="1" applyFill="1" applyBorder="1" applyAlignment="1">
      <alignment horizontal="center" vertical="center"/>
    </xf>
    <xf numFmtId="0" fontId="11" fillId="5" borderId="34" xfId="0" applyFont="1" applyFill="1" applyBorder="1" applyAlignment="1">
      <alignment horizontal="justify" vertical="center" wrapText="1"/>
    </xf>
    <xf numFmtId="0" fontId="1" fillId="5" borderId="0" xfId="0" applyFont="1" applyFill="1"/>
    <xf numFmtId="49" fontId="1" fillId="5" borderId="34" xfId="0" applyNumberFormat="1" applyFont="1" applyFill="1" applyBorder="1" applyAlignment="1">
      <alignment horizontal="center" vertical="center"/>
    </xf>
    <xf numFmtId="0" fontId="2" fillId="5" borderId="1" xfId="0" applyFont="1" applyFill="1" applyBorder="1" applyAlignment="1">
      <alignment horizontal="justify" wrapText="1"/>
    </xf>
    <xf numFmtId="0" fontId="1" fillId="5" borderId="1" xfId="0" applyFont="1" applyFill="1" applyBorder="1" applyAlignment="1">
      <alignment horizontal="justify"/>
    </xf>
    <xf numFmtId="0" fontId="1" fillId="5" borderId="0" xfId="0" applyFont="1" applyFill="1"/>
    <xf numFmtId="0" fontId="2" fillId="5" borderId="0" xfId="0" applyFont="1" applyFill="1"/>
    <xf numFmtId="49" fontId="1" fillId="5" borderId="35" xfId="0" applyNumberFormat="1" applyFont="1" applyFill="1" applyBorder="1" applyAlignment="1">
      <alignment horizontal="center" vertical="center" wrapText="1"/>
    </xf>
    <xf numFmtId="0" fontId="1" fillId="5" borderId="33" xfId="0" applyFont="1" applyFill="1" applyBorder="1" applyAlignment="1">
      <alignment horizontal="justify" vertical="top" wrapText="1"/>
    </xf>
    <xf numFmtId="0" fontId="1" fillId="5" borderId="34" xfId="0" applyFont="1" applyFill="1" applyBorder="1" applyAlignment="1">
      <alignment horizontal="justify" vertical="top" wrapText="1"/>
    </xf>
    <xf numFmtId="49" fontId="1" fillId="5" borderId="33" xfId="0" applyNumberFormat="1" applyFont="1" applyFill="1" applyBorder="1" applyAlignment="1">
      <alignment horizontal="justify" vertical="top" wrapText="1"/>
    </xf>
    <xf numFmtId="49" fontId="1" fillId="5" borderId="34" xfId="0" applyNumberFormat="1" applyFont="1" applyFill="1" applyBorder="1" applyAlignment="1">
      <alignment horizontal="justify" vertical="top" wrapText="1"/>
    </xf>
    <xf numFmtId="49" fontId="1" fillId="5" borderId="34" xfId="0" applyNumberFormat="1" applyFont="1" applyFill="1" applyBorder="1" applyAlignment="1">
      <alignment horizontal="center" vertical="center"/>
    </xf>
    <xf numFmtId="49" fontId="16" fillId="5" borderId="34" xfId="0" applyNumberFormat="1" applyFont="1" applyFill="1" applyBorder="1" applyAlignment="1">
      <alignment horizontal="justify" vertical="top" wrapText="1"/>
    </xf>
    <xf numFmtId="49" fontId="15" fillId="5" borderId="1" xfId="0" applyNumberFormat="1" applyFont="1" applyFill="1" applyBorder="1" applyAlignment="1">
      <alignment horizontal="justify" vertical="center" wrapText="1"/>
    </xf>
    <xf numFmtId="0" fontId="1" fillId="5" borderId="1" xfId="0" applyFont="1" applyFill="1" applyBorder="1"/>
    <xf numFmtId="0" fontId="16" fillId="5" borderId="1" xfId="0" applyFont="1" applyFill="1" applyBorder="1"/>
    <xf numFmtId="49" fontId="15" fillId="5" borderId="34" xfId="0" applyNumberFormat="1" applyFont="1" applyFill="1" applyBorder="1" applyAlignment="1">
      <alignment horizontal="justify" vertical="top" wrapText="1"/>
    </xf>
    <xf numFmtId="49" fontId="1" fillId="4" borderId="17" xfId="0" applyNumberFormat="1" applyFont="1" applyFill="1" applyBorder="1" applyAlignment="1">
      <alignment vertical="top" wrapText="1"/>
    </xf>
    <xf numFmtId="49" fontId="1" fillId="4" borderId="33" xfId="0" applyNumberFormat="1" applyFont="1" applyFill="1" applyBorder="1" applyAlignment="1">
      <alignment horizontal="center" vertical="center" wrapText="1"/>
    </xf>
    <xf numFmtId="0" fontId="1" fillId="5" borderId="17" xfId="0" applyFont="1" applyFill="1" applyBorder="1"/>
    <xf numFmtId="0" fontId="1" fillId="5" borderId="0" xfId="0" applyFont="1" applyFill="1" applyBorder="1"/>
    <xf numFmtId="49" fontId="17" fillId="5" borderId="1" xfId="0" applyNumberFormat="1" applyFont="1" applyFill="1" applyBorder="1" applyAlignment="1">
      <alignment horizontal="center" vertical="center" wrapText="1"/>
    </xf>
    <xf numFmtId="49" fontId="17" fillId="5" borderId="33" xfId="0" applyNumberFormat="1" applyFont="1" applyFill="1" applyBorder="1" applyAlignment="1">
      <alignment horizontal="center" vertical="center" wrapText="1"/>
    </xf>
    <xf numFmtId="49" fontId="1" fillId="5" borderId="33" xfId="0" applyNumberFormat="1" applyFont="1" applyFill="1" applyBorder="1" applyAlignment="1">
      <alignment horizontal="left" vertical="top" wrapText="1"/>
    </xf>
    <xf numFmtId="49" fontId="1" fillId="5" borderId="34" xfId="0" applyNumberFormat="1" applyFont="1" applyFill="1" applyBorder="1" applyAlignment="1">
      <alignment horizontal="left" vertical="top" wrapText="1"/>
    </xf>
    <xf numFmtId="0" fontId="18" fillId="5" borderId="0" xfId="0" applyFont="1" applyFill="1" applyAlignment="1">
      <alignment vertical="top" wrapText="1"/>
    </xf>
    <xf numFmtId="0" fontId="5" fillId="0" borderId="1" xfId="0" applyFont="1" applyFill="1" applyBorder="1" applyAlignment="1">
      <alignment horizontal="center"/>
    </xf>
    <xf numFmtId="0" fontId="1" fillId="0" borderId="1" xfId="0" applyFont="1" applyFill="1" applyBorder="1" applyAlignment="1">
      <alignment horizontal="center"/>
    </xf>
    <xf numFmtId="49" fontId="1" fillId="0" borderId="1" xfId="0" applyNumberFormat="1" applyFont="1" applyFill="1" applyBorder="1" applyAlignment="1"/>
    <xf numFmtId="49" fontId="1" fillId="5" borderId="33" xfId="0" applyNumberFormat="1" applyFont="1" applyFill="1" applyBorder="1" applyAlignment="1">
      <alignment vertical="top" wrapText="1"/>
    </xf>
    <xf numFmtId="49" fontId="2" fillId="5" borderId="33" xfId="0" applyNumberFormat="1" applyFont="1" applyFill="1" applyBorder="1" applyAlignment="1">
      <alignment vertical="top" wrapText="1"/>
    </xf>
    <xf numFmtId="0" fontId="1" fillId="5" borderId="1" xfId="0" applyFont="1" applyFill="1" applyBorder="1" applyAlignment="1">
      <alignment horizontal="left" wrapText="1"/>
    </xf>
    <xf numFmtId="49" fontId="5" fillId="5" borderId="33" xfId="0" applyNumberFormat="1" applyFont="1" applyFill="1" applyBorder="1" applyAlignment="1">
      <alignment horizontal="left" vertical="center" wrapText="1"/>
    </xf>
    <xf numFmtId="49" fontId="15" fillId="5" borderId="1" xfId="0" applyNumberFormat="1" applyFont="1" applyFill="1" applyBorder="1" applyAlignment="1">
      <alignment horizontal="left" vertical="top" wrapText="1"/>
    </xf>
    <xf numFmtId="0" fontId="2" fillId="5" borderId="33" xfId="0" applyFont="1" applyFill="1" applyBorder="1" applyAlignment="1">
      <alignment horizontal="left" vertical="top" wrapText="1"/>
    </xf>
    <xf numFmtId="0" fontId="11" fillId="5" borderId="34" xfId="0" applyFont="1" applyFill="1" applyBorder="1" applyAlignment="1">
      <alignment horizontal="left" vertical="center" wrapText="1"/>
    </xf>
    <xf numFmtId="49" fontId="5" fillId="5" borderId="1" xfId="0" applyNumberFormat="1" applyFont="1" applyFill="1" applyBorder="1" applyAlignment="1">
      <alignment horizontal="left" vertical="top" wrapText="1"/>
    </xf>
    <xf numFmtId="0" fontId="1" fillId="5" borderId="33" xfId="0" applyFont="1" applyFill="1" applyBorder="1" applyAlignment="1">
      <alignment horizontal="left" vertical="top" wrapText="1"/>
    </xf>
    <xf numFmtId="49" fontId="13" fillId="5" borderId="1" xfId="0" applyNumberFormat="1" applyFont="1" applyFill="1" applyBorder="1" applyAlignment="1">
      <alignment horizontal="left" vertical="top" wrapText="1"/>
    </xf>
    <xf numFmtId="0" fontId="1" fillId="5" borderId="33" xfId="0" applyFont="1" applyFill="1" applyBorder="1" applyAlignment="1">
      <alignment vertical="top" wrapText="1"/>
    </xf>
    <xf numFmtId="49" fontId="2" fillId="5" borderId="33" xfId="0" applyNumberFormat="1" applyFont="1" applyFill="1" applyBorder="1" applyAlignment="1">
      <alignment horizontal="left" vertical="top" wrapText="1"/>
    </xf>
    <xf numFmtId="49" fontId="16" fillId="4" borderId="1" xfId="0" applyNumberFormat="1" applyFont="1" applyFill="1" applyBorder="1" applyAlignment="1"/>
    <xf numFmtId="0" fontId="1" fillId="5" borderId="0" xfId="0" applyFont="1" applyFill="1"/>
    <xf numFmtId="49" fontId="1" fillId="5" borderId="1" xfId="0" applyNumberFormat="1" applyFont="1" applyFill="1" applyBorder="1" applyAlignment="1">
      <alignment horizontal="center" vertical="top"/>
    </xf>
    <xf numFmtId="0" fontId="1" fillId="5" borderId="1" xfId="0" applyFont="1" applyFill="1" applyBorder="1" applyAlignment="1">
      <alignment horizontal="justify" vertical="top" wrapText="1"/>
    </xf>
    <xf numFmtId="0" fontId="1" fillId="5" borderId="34" xfId="0" applyFont="1" applyFill="1" applyBorder="1" applyAlignment="1">
      <alignment horizontal="justify" wrapText="1"/>
    </xf>
    <xf numFmtId="49" fontId="1" fillId="4" borderId="34" xfId="0" applyNumberFormat="1" applyFont="1" applyFill="1" applyBorder="1" applyAlignment="1">
      <alignment vertical="top" wrapText="1"/>
    </xf>
    <xf numFmtId="0" fontId="1" fillId="5" borderId="0" xfId="0" applyFont="1" applyFill="1"/>
    <xf numFmtId="0" fontId="1" fillId="5" borderId="0" xfId="0" applyFont="1" applyFill="1" applyAlignment="1">
      <alignment horizontal="right"/>
    </xf>
    <xf numFmtId="49" fontId="1" fillId="0" borderId="1" xfId="0" applyNumberFormat="1" applyFont="1" applyFill="1" applyBorder="1" applyAlignment="1">
      <alignment vertical="top" wrapText="1"/>
    </xf>
    <xf numFmtId="0" fontId="1" fillId="5" borderId="33" xfId="0" applyFont="1" applyFill="1" applyBorder="1" applyAlignment="1">
      <alignment horizontal="right"/>
    </xf>
    <xf numFmtId="2" fontId="1" fillId="5" borderId="33" xfId="0" applyNumberFormat="1" applyFont="1" applyFill="1" applyBorder="1" applyAlignment="1">
      <alignment horizontal="center" vertical="center"/>
    </xf>
    <xf numFmtId="49" fontId="1" fillId="4" borderId="1" xfId="0" applyNumberFormat="1" applyFont="1" applyFill="1" applyBorder="1" applyAlignment="1">
      <alignment horizontal="left" vertical="center" wrapText="1"/>
    </xf>
    <xf numFmtId="49" fontId="2" fillId="4" borderId="1" xfId="0" applyNumberFormat="1" applyFont="1" applyFill="1" applyBorder="1" applyAlignment="1"/>
    <xf numFmtId="49" fontId="15" fillId="4" borderId="1" xfId="0" applyNumberFormat="1" applyFont="1" applyFill="1" applyBorder="1" applyAlignment="1">
      <alignment vertical="top" wrapText="1"/>
    </xf>
    <xf numFmtId="49" fontId="1" fillId="4" borderId="1" xfId="0" applyNumberFormat="1" applyFont="1" applyFill="1" applyBorder="1" applyAlignment="1">
      <alignment horizontal="left" vertical="top" wrapText="1"/>
    </xf>
    <xf numFmtId="49" fontId="1" fillId="4" borderId="1" xfId="0" applyNumberFormat="1" applyFont="1" applyFill="1" applyBorder="1" applyAlignment="1">
      <alignment horizontal="left" vertical="top"/>
    </xf>
    <xf numFmtId="2" fontId="1" fillId="5" borderId="1" xfId="0" applyNumberFormat="1" applyFont="1" applyFill="1" applyBorder="1" applyAlignment="1">
      <alignment horizontal="center" vertical="center" wrapText="1"/>
    </xf>
    <xf numFmtId="49" fontId="5" fillId="4" borderId="1" xfId="0" applyNumberFormat="1" applyFont="1" applyFill="1" applyBorder="1" applyAlignment="1">
      <alignment horizontal="left" vertical="center" wrapText="1"/>
    </xf>
    <xf numFmtId="49" fontId="5" fillId="4" borderId="1" xfId="0" applyNumberFormat="1" applyFont="1" applyFill="1" applyBorder="1" applyAlignment="1">
      <alignment vertical="top" wrapText="1"/>
    </xf>
    <xf numFmtId="2" fontId="1" fillId="5" borderId="1" xfId="0" applyNumberFormat="1" applyFont="1" applyFill="1" applyBorder="1" applyAlignment="1">
      <alignment horizontal="center"/>
    </xf>
    <xf numFmtId="0" fontId="8" fillId="5" borderId="0" xfId="1" applyFont="1" applyFill="1" applyAlignment="1">
      <alignment horizontal="right" vertical="top" wrapText="1"/>
    </xf>
    <xf numFmtId="0" fontId="8" fillId="5" borderId="36" xfId="1" applyFont="1" applyFill="1" applyBorder="1" applyAlignment="1">
      <alignment horizontal="right" vertical="top" wrapText="1"/>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4" borderId="18" xfId="0" applyFont="1" applyFill="1" applyBorder="1" applyAlignment="1" applyProtection="1">
      <alignment horizontal="center" vertical="center" wrapText="1"/>
      <protection locked="0"/>
    </xf>
    <xf numFmtId="0" fontId="1" fillId="4" borderId="19" xfId="0" applyFont="1" applyFill="1" applyBorder="1" applyAlignment="1" applyProtection="1">
      <alignment horizontal="center" vertical="center" wrapText="1"/>
      <protection locked="0"/>
    </xf>
    <xf numFmtId="0" fontId="1" fillId="4" borderId="17"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center" wrapText="1"/>
    </xf>
    <xf numFmtId="0" fontId="2" fillId="5" borderId="0" xfId="0" applyFont="1" applyFill="1"/>
    <xf numFmtId="0" fontId="0" fillId="5" borderId="0" xfId="0" applyFill="1"/>
    <xf numFmtId="0" fontId="12" fillId="5" borderId="0" xfId="0" applyFont="1" applyFill="1" applyAlignment="1">
      <alignment horizontal="right" vertical="top"/>
    </xf>
    <xf numFmtId="0" fontId="1" fillId="3" borderId="18"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3" borderId="1"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3" borderId="0" xfId="0" applyFont="1" applyFill="1" applyProtection="1">
      <protection locked="0"/>
    </xf>
    <xf numFmtId="0" fontId="1" fillId="2"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justify" vertical="center" wrapText="1"/>
      <protection locked="0"/>
    </xf>
    <xf numFmtId="0" fontId="1" fillId="4" borderId="19" xfId="0" applyFont="1" applyFill="1" applyBorder="1" applyAlignment="1" applyProtection="1">
      <alignment horizontal="justify" vertical="center" wrapText="1"/>
      <protection locked="0"/>
    </xf>
    <xf numFmtId="0" fontId="1" fillId="4" borderId="17" xfId="0" applyFont="1" applyFill="1" applyBorder="1" applyAlignment="1" applyProtection="1">
      <alignment horizontal="justify" vertical="center" wrapText="1"/>
      <protection locked="0"/>
    </xf>
    <xf numFmtId="0" fontId="1" fillId="4" borderId="18" xfId="0" applyFont="1" applyFill="1" applyBorder="1" applyAlignment="1">
      <alignment horizontal="justify" vertical="center" wrapText="1"/>
    </xf>
    <xf numFmtId="0" fontId="1" fillId="4" borderId="19" xfId="0" applyFont="1" applyFill="1" applyBorder="1" applyAlignment="1">
      <alignment horizontal="justify" vertical="center" wrapText="1"/>
    </xf>
    <xf numFmtId="0" fontId="1" fillId="4" borderId="17" xfId="0" applyFont="1" applyFill="1" applyBorder="1" applyAlignment="1">
      <alignment horizontal="justify" vertical="center" wrapText="1"/>
    </xf>
    <xf numFmtId="0" fontId="1" fillId="3" borderId="2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5" borderId="0" xfId="0" applyFont="1" applyFill="1" applyAlignment="1">
      <alignment horizontal="justify" wrapText="1"/>
    </xf>
    <xf numFmtId="0" fontId="1" fillId="5" borderId="0" xfId="0" applyFont="1" applyFill="1" applyAlignment="1">
      <alignment horizontal="justify" vertical="top" wrapText="1"/>
    </xf>
    <xf numFmtId="0" fontId="6" fillId="5" borderId="0" xfId="0" applyFont="1" applyFill="1" applyAlignment="1">
      <alignment horizontal="center"/>
    </xf>
    <xf numFmtId="0" fontId="16" fillId="5" borderId="18" xfId="0" applyFont="1" applyFill="1" applyBorder="1" applyAlignment="1">
      <alignment horizontal="left"/>
    </xf>
    <xf numFmtId="0" fontId="16" fillId="5" borderId="17" xfId="0" applyFont="1" applyFill="1" applyBorder="1" applyAlignment="1">
      <alignment horizontal="left"/>
    </xf>
    <xf numFmtId="49" fontId="17" fillId="5" borderId="33" xfId="0" applyNumberFormat="1" applyFont="1" applyFill="1" applyBorder="1" applyAlignment="1">
      <alignment horizontal="center" vertical="center" wrapText="1"/>
    </xf>
    <xf numFmtId="49" fontId="17" fillId="5" borderId="35" xfId="0" applyNumberFormat="1" applyFont="1" applyFill="1" applyBorder="1" applyAlignment="1">
      <alignment horizontal="center" vertical="center" wrapText="1"/>
    </xf>
    <xf numFmtId="49" fontId="1" fillId="5" borderId="1" xfId="0" applyNumberFormat="1" applyFont="1" applyFill="1" applyBorder="1" applyAlignment="1">
      <alignment horizontal="center" vertical="top"/>
    </xf>
    <xf numFmtId="0" fontId="1" fillId="5" borderId="1" xfId="0" applyFont="1" applyFill="1" applyBorder="1" applyAlignment="1">
      <alignment horizontal="justify" vertical="top" wrapText="1"/>
    </xf>
    <xf numFmtId="0" fontId="1" fillId="5" borderId="33" xfId="0" applyFont="1" applyFill="1" applyBorder="1" applyAlignment="1">
      <alignment horizontal="justify" vertical="top" wrapText="1"/>
    </xf>
    <xf numFmtId="0" fontId="1" fillId="5" borderId="34" xfId="0" applyFont="1" applyFill="1" applyBorder="1" applyAlignment="1">
      <alignment horizontal="justify" vertical="top" wrapText="1"/>
    </xf>
    <xf numFmtId="49" fontId="1" fillId="5" borderId="33" xfId="0" applyNumberFormat="1" applyFont="1" applyFill="1" applyBorder="1" applyAlignment="1">
      <alignment horizontal="center" vertical="top"/>
    </xf>
    <xf numFmtId="49" fontId="1" fillId="5" borderId="34" xfId="0" applyNumberFormat="1" applyFont="1" applyFill="1" applyBorder="1" applyAlignment="1">
      <alignment horizontal="center" vertical="top"/>
    </xf>
    <xf numFmtId="49" fontId="1" fillId="5" borderId="33" xfId="0" applyNumberFormat="1" applyFont="1" applyFill="1" applyBorder="1" applyAlignment="1">
      <alignment horizontal="justify" vertical="top" wrapText="1"/>
    </xf>
    <xf numFmtId="49" fontId="1" fillId="5" borderId="35" xfId="0" applyNumberFormat="1" applyFont="1" applyFill="1" applyBorder="1" applyAlignment="1">
      <alignment horizontal="justify" vertical="top" wrapText="1"/>
    </xf>
    <xf numFmtId="49" fontId="1" fillId="5" borderId="34" xfId="0" applyNumberFormat="1" applyFont="1" applyFill="1" applyBorder="1" applyAlignment="1">
      <alignment horizontal="justify" vertical="top" wrapText="1"/>
    </xf>
    <xf numFmtId="0" fontId="1" fillId="5" borderId="1" xfId="0" applyFont="1" applyFill="1" applyBorder="1" applyAlignment="1">
      <alignment horizontal="left" vertical="top" wrapText="1"/>
    </xf>
    <xf numFmtId="49" fontId="15" fillId="5" borderId="33" xfId="0" applyNumberFormat="1" applyFont="1" applyFill="1" applyBorder="1" applyAlignment="1">
      <alignment horizontal="justify" vertical="top" wrapText="1"/>
    </xf>
    <xf numFmtId="49" fontId="15" fillId="5" borderId="34" xfId="0" applyNumberFormat="1" applyFont="1" applyFill="1" applyBorder="1" applyAlignment="1">
      <alignment horizontal="justify" vertical="top" wrapText="1"/>
    </xf>
    <xf numFmtId="49" fontId="1" fillId="5" borderId="33" xfId="0" applyNumberFormat="1" applyFont="1" applyFill="1" applyBorder="1" applyAlignment="1">
      <alignment horizontal="center" vertical="center"/>
    </xf>
    <xf numFmtId="49" fontId="1" fillId="5" borderId="34" xfId="0" applyNumberFormat="1" applyFont="1" applyFill="1" applyBorder="1" applyAlignment="1">
      <alignment horizontal="center" vertical="center"/>
    </xf>
    <xf numFmtId="49" fontId="1" fillId="5" borderId="33" xfId="0" applyNumberFormat="1" applyFont="1" applyFill="1" applyBorder="1" applyAlignment="1">
      <alignment horizontal="left" vertical="top" wrapText="1"/>
    </xf>
    <xf numFmtId="49" fontId="1" fillId="5" borderId="35" xfId="0" applyNumberFormat="1" applyFont="1" applyFill="1" applyBorder="1" applyAlignment="1">
      <alignment horizontal="left" vertical="top" wrapText="1"/>
    </xf>
    <xf numFmtId="49" fontId="1" fillId="5" borderId="35" xfId="0" applyNumberFormat="1" applyFont="1" applyFill="1" applyBorder="1" applyAlignment="1">
      <alignment horizontal="center" vertical="center"/>
    </xf>
    <xf numFmtId="49" fontId="1" fillId="5" borderId="34"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6.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7.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086971" y="56030"/>
          <a:ext cx="1568822" cy="414617"/>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081368" y="56030"/>
          <a:ext cx="1568822" cy="41125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081368" y="56030"/>
          <a:ext cx="1568822" cy="41125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1081368" y="56030"/>
          <a:ext cx="1568822" cy="41125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081368" y="56030"/>
          <a:ext cx="1568822" cy="41125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2" name="Rectangle: Rounded Corners 2">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081368" y="56030"/>
          <a:ext cx="1568822" cy="41125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414618</xdr:colOff>
      <xdr:row>0</xdr:row>
      <xdr:rowOff>56030</xdr:rowOff>
    </xdr:from>
    <xdr:to>
      <xdr:col>1</xdr:col>
      <xdr:colOff>1983440</xdr:colOff>
      <xdr:row>2</xdr:row>
      <xdr:rowOff>67235</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081368" y="56030"/>
          <a:ext cx="1568822" cy="411255"/>
        </a:xfrm>
        <a:prstGeom prst="roundRect">
          <a:avLst/>
        </a:prstGeom>
        <a:solidFill>
          <a:schemeClr val="accent1">
            <a:lumMod val="40000"/>
            <a:lumOff val="60000"/>
          </a:schemeClr>
        </a:solidFill>
        <a:ln>
          <a:solidFill>
            <a:schemeClr val="accent1">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lt-LT" sz="1400">
              <a:solidFill>
                <a:srgbClr val="FF0000"/>
              </a:solidFill>
              <a:latin typeface="Times New Roman" panose="02020603050405020304" pitchFamily="18" charset="0"/>
              <a:cs typeface="Times New Roman" panose="02020603050405020304" pitchFamily="18" charset="0"/>
            </a:rPr>
            <a:t>Pasiūlymas</a:t>
          </a:r>
          <a:endParaRPr lang="en-US" sz="14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33"/>
  <sheetViews>
    <sheetView tabSelected="1" zoomScale="85" zoomScaleNormal="85" workbookViewId="0">
      <selection activeCell="C13" sqref="C13:F13"/>
    </sheetView>
  </sheetViews>
  <sheetFormatPr defaultColWidth="10.7109375" defaultRowHeight="15.75" x14ac:dyDescent="0.25"/>
  <cols>
    <col min="1" max="1" width="15.28515625" style="16" customWidth="1"/>
    <col min="2" max="2" width="85" style="17" customWidth="1"/>
    <col min="3" max="3" width="20.28515625" style="14" customWidth="1"/>
    <col min="4" max="4" width="8.42578125" style="14" customWidth="1"/>
    <col min="5" max="6" width="20.7109375" style="14" customWidth="1"/>
    <col min="7" max="7" width="33" style="14" customWidth="1"/>
    <col min="8" max="8" width="56.7109375" style="14" customWidth="1"/>
    <col min="9" max="15" width="25.28515625" style="14" customWidth="1"/>
    <col min="16" max="16384" width="10.7109375" style="14"/>
  </cols>
  <sheetData>
    <row r="2" spans="1:6" x14ac:dyDescent="0.25">
      <c r="A2" s="19" t="s">
        <v>0</v>
      </c>
      <c r="B2" s="20"/>
    </row>
    <row r="3" spans="1:6" x14ac:dyDescent="0.25">
      <c r="A3" s="19"/>
      <c r="B3" s="20"/>
    </row>
    <row r="4" spans="1:6" x14ac:dyDescent="0.25">
      <c r="A4" s="16" t="s">
        <v>1</v>
      </c>
      <c r="B4" s="19" t="s">
        <v>40</v>
      </c>
    </row>
    <row r="5" spans="1:6" x14ac:dyDescent="0.25">
      <c r="B5" s="20"/>
    </row>
    <row r="6" spans="1:6" x14ac:dyDescent="0.25">
      <c r="A6" s="27" t="s">
        <v>2</v>
      </c>
      <c r="B6" s="13">
        <v>44804</v>
      </c>
    </row>
    <row r="8" spans="1:6" x14ac:dyDescent="0.25">
      <c r="A8" s="154" t="s">
        <v>41</v>
      </c>
      <c r="B8" s="155"/>
      <c r="C8" s="164" t="s">
        <v>368</v>
      </c>
      <c r="D8" s="165"/>
      <c r="E8" s="165"/>
      <c r="F8" s="166"/>
    </row>
    <row r="9" spans="1:6" ht="16.149999999999999" customHeight="1" x14ac:dyDescent="0.25">
      <c r="A9" s="167" t="s">
        <v>44</v>
      </c>
      <c r="B9" s="168"/>
      <c r="C9" s="169">
        <v>302458152</v>
      </c>
      <c r="D9" s="170"/>
      <c r="E9" s="170"/>
      <c r="F9" s="170"/>
    </row>
    <row r="10" spans="1:6" ht="16.149999999999999" customHeight="1" x14ac:dyDescent="0.25">
      <c r="A10" s="171" t="s">
        <v>42</v>
      </c>
      <c r="B10" s="172"/>
      <c r="C10" s="169" t="s">
        <v>369</v>
      </c>
      <c r="D10" s="170"/>
      <c r="E10" s="170"/>
      <c r="F10" s="170"/>
    </row>
    <row r="11" spans="1:6" ht="16.149999999999999" customHeight="1" x14ac:dyDescent="0.25">
      <c r="A11" s="173" t="s">
        <v>43</v>
      </c>
      <c r="B11" s="174"/>
      <c r="C11" s="169" t="s">
        <v>370</v>
      </c>
      <c r="D11" s="170"/>
      <c r="E11" s="170"/>
      <c r="F11" s="170"/>
    </row>
    <row r="12" spans="1:6" ht="31.15" customHeight="1" x14ac:dyDescent="0.25">
      <c r="A12" s="175" t="s">
        <v>3</v>
      </c>
      <c r="B12" s="176"/>
      <c r="C12" s="169" t="s">
        <v>371</v>
      </c>
      <c r="D12" s="170"/>
      <c r="E12" s="170"/>
      <c r="F12" s="170"/>
    </row>
    <row r="13" spans="1:6" ht="16.149999999999999" customHeight="1" x14ac:dyDescent="0.25">
      <c r="A13" s="173" t="s">
        <v>4</v>
      </c>
      <c r="B13" s="177"/>
      <c r="C13" s="164" t="s">
        <v>372</v>
      </c>
      <c r="D13" s="165"/>
      <c r="E13" s="165"/>
      <c r="F13" s="166"/>
    </row>
    <row r="14" spans="1:6" ht="16.149999999999999" customHeight="1" x14ac:dyDescent="0.25">
      <c r="A14" s="154" t="s">
        <v>45</v>
      </c>
      <c r="B14" s="155"/>
      <c r="C14" s="164" t="s">
        <v>373</v>
      </c>
      <c r="D14" s="165"/>
      <c r="E14" s="165"/>
      <c r="F14" s="166"/>
    </row>
    <row r="15" spans="1:6" ht="31.15" customHeight="1" x14ac:dyDescent="0.25">
      <c r="A15" s="154" t="s">
        <v>5</v>
      </c>
      <c r="B15" s="155"/>
      <c r="C15" s="164" t="s">
        <v>374</v>
      </c>
      <c r="D15" s="165"/>
      <c r="E15" s="165"/>
      <c r="F15" s="166"/>
    </row>
    <row r="16" spans="1:6" ht="31.15" customHeight="1" x14ac:dyDescent="0.25">
      <c r="A16" s="154" t="s">
        <v>6</v>
      </c>
      <c r="B16" s="155"/>
      <c r="C16" s="156" t="s">
        <v>384</v>
      </c>
      <c r="D16" s="157"/>
      <c r="E16" s="157"/>
      <c r="F16" s="158"/>
    </row>
    <row r="17" spans="1:6" ht="18" customHeight="1" x14ac:dyDescent="0.25">
      <c r="A17" s="17"/>
      <c r="C17" s="26"/>
      <c r="D17" s="26"/>
      <c r="E17" s="26"/>
      <c r="F17" s="26"/>
    </row>
    <row r="18" spans="1:6" x14ac:dyDescent="0.25">
      <c r="A18" s="161" t="s">
        <v>7</v>
      </c>
      <c r="B18" s="161"/>
      <c r="C18" s="161"/>
      <c r="D18" s="161"/>
      <c r="E18" s="161"/>
      <c r="F18" s="161"/>
    </row>
    <row r="19" spans="1:6" x14ac:dyDescent="0.25">
      <c r="A19" s="159" t="s">
        <v>8</v>
      </c>
      <c r="B19" s="162"/>
      <c r="C19" s="162"/>
      <c r="D19" s="162"/>
      <c r="E19" s="162"/>
      <c r="F19" s="162"/>
    </row>
    <row r="20" spans="1:6" x14ac:dyDescent="0.25">
      <c r="A20" s="159" t="s">
        <v>9</v>
      </c>
      <c r="B20" s="162"/>
      <c r="C20" s="162"/>
      <c r="D20" s="162"/>
      <c r="E20" s="162"/>
      <c r="F20" s="162"/>
    </row>
    <row r="21" spans="1:6" x14ac:dyDescent="0.25">
      <c r="A21" s="159" t="s">
        <v>10</v>
      </c>
      <c r="B21" s="162"/>
      <c r="C21" s="162"/>
      <c r="D21" s="162"/>
      <c r="E21" s="162"/>
      <c r="F21" s="162"/>
    </row>
    <row r="22" spans="1:6" x14ac:dyDescent="0.25">
      <c r="A22" s="159" t="s">
        <v>11</v>
      </c>
      <c r="B22" s="159"/>
      <c r="C22" s="159"/>
      <c r="D22" s="159"/>
      <c r="E22" s="159"/>
      <c r="F22" s="159"/>
    </row>
    <row r="23" spans="1:6" ht="31.9" customHeight="1" x14ac:dyDescent="0.25">
      <c r="A23" s="160" t="s">
        <v>12</v>
      </c>
      <c r="B23" s="160"/>
      <c r="C23" s="160"/>
      <c r="D23" s="160"/>
      <c r="E23" s="160"/>
      <c r="F23" s="160"/>
    </row>
    <row r="24" spans="1:6" x14ac:dyDescent="0.25">
      <c r="A24" s="159" t="s">
        <v>13</v>
      </c>
      <c r="B24" s="159"/>
      <c r="C24" s="159"/>
      <c r="D24" s="159"/>
      <c r="E24" s="159"/>
      <c r="F24" s="159"/>
    </row>
    <row r="26" spans="1:6" ht="20.25" x14ac:dyDescent="0.25">
      <c r="A26" s="163" t="s">
        <v>46</v>
      </c>
      <c r="B26" s="163"/>
      <c r="C26" s="163"/>
    </row>
    <row r="27" spans="1:6" s="29" customFormat="1" ht="38.25" customHeight="1" x14ac:dyDescent="0.25">
      <c r="A27" s="152" t="s">
        <v>194</v>
      </c>
      <c r="B27" s="153"/>
      <c r="C27" s="39" t="s">
        <v>54</v>
      </c>
    </row>
    <row r="28" spans="1:6" ht="18.75" x14ac:dyDescent="0.25">
      <c r="A28" s="152" t="s">
        <v>200</v>
      </c>
      <c r="B28" s="153"/>
      <c r="C28" s="39" t="s">
        <v>54</v>
      </c>
    </row>
    <row r="29" spans="1:6" ht="18.75" x14ac:dyDescent="0.25">
      <c r="A29" s="152" t="s">
        <v>239</v>
      </c>
      <c r="B29" s="153"/>
      <c r="C29" s="39" t="s">
        <v>55</v>
      </c>
    </row>
    <row r="30" spans="1:6" ht="18.75" x14ac:dyDescent="0.25">
      <c r="A30" s="152" t="s">
        <v>201</v>
      </c>
      <c r="B30" s="153"/>
      <c r="C30" s="39" t="s">
        <v>55</v>
      </c>
    </row>
    <row r="31" spans="1:6" ht="37.5" x14ac:dyDescent="0.25">
      <c r="B31" s="116" t="s">
        <v>263</v>
      </c>
      <c r="C31" s="117" t="s">
        <v>54</v>
      </c>
    </row>
    <row r="32" spans="1:6" ht="18.75" x14ac:dyDescent="0.25">
      <c r="B32" s="116" t="s">
        <v>265</v>
      </c>
      <c r="C32" s="118" t="s">
        <v>54</v>
      </c>
    </row>
    <row r="33" spans="2:3" ht="18.75" x14ac:dyDescent="0.25">
      <c r="B33" s="116" t="s">
        <v>264</v>
      </c>
      <c r="C33" s="118" t="s">
        <v>54</v>
      </c>
    </row>
  </sheetData>
  <mergeCells count="30">
    <mergeCell ref="A14:B14"/>
    <mergeCell ref="C14:F14"/>
    <mergeCell ref="A15:B15"/>
    <mergeCell ref="A11:B11"/>
    <mergeCell ref="C11:F11"/>
    <mergeCell ref="A12:B12"/>
    <mergeCell ref="C12:F12"/>
    <mergeCell ref="A13:B13"/>
    <mergeCell ref="C13:F13"/>
    <mergeCell ref="C15:F15"/>
    <mergeCell ref="A8:B8"/>
    <mergeCell ref="C8:F8"/>
    <mergeCell ref="A9:B9"/>
    <mergeCell ref="C9:F9"/>
    <mergeCell ref="A10:B10"/>
    <mergeCell ref="C10:F10"/>
    <mergeCell ref="A30:B30"/>
    <mergeCell ref="A28:B28"/>
    <mergeCell ref="A29:B29"/>
    <mergeCell ref="A16:B16"/>
    <mergeCell ref="C16:F16"/>
    <mergeCell ref="A22:F22"/>
    <mergeCell ref="A23:F23"/>
    <mergeCell ref="A27:B27"/>
    <mergeCell ref="A24:F24"/>
    <mergeCell ref="A18:F18"/>
    <mergeCell ref="A19:F19"/>
    <mergeCell ref="A20:F20"/>
    <mergeCell ref="A21:F21"/>
    <mergeCell ref="A26:C26"/>
  </mergeCells>
  <hyperlinks>
    <hyperlink ref="A27" location="'1 PD'!A1" display="1 pirkimo objekto dalis. Elektrochirurginis įrenginys su priedais  – 1 komplektas" xr:uid="{00000000-0004-0000-0000-000000000000}"/>
    <hyperlink ref="A27:B27" location="'1 PD'!A1" display="1 pirkimo objekto dalis. Inkubatorius embrionų vystymuisi su realaus laiko stebėjimo sistema ir stovu - 1 vnt." xr:uid="{00000000-0004-0000-0000-000001000000}"/>
    <hyperlink ref="A28" location="'1 PD'!A1" display="1 pirkimo objekto dalis. Elektrochirurginis įrenginys su priedais  – 1 komplektas" xr:uid="{00000000-0004-0000-0000-000002000000}"/>
    <hyperlink ref="A29" location="'1 PD'!A1" display="1 pirkimo objekto dalis. Elektrochirurginis įrenginys su priedais  – 1 komplektas" xr:uid="{00000000-0004-0000-0000-000003000000}"/>
    <hyperlink ref="A28:B28" location="'2 PD'!A1" display="2 Pirkimo dalis. CO2 inkubatorius su stovu - 1 vnt." xr:uid="{00000000-0004-0000-0000-000004000000}"/>
    <hyperlink ref="A29:B29" location="'3 PD'!A1" display="3 Pirkimo dalis. Diuaro indas su priedais - 1 vnt." xr:uid="{00000000-0004-0000-0000-000005000000}"/>
    <hyperlink ref="A30" location="'1 PD'!A1" display="1 pirkimo objekto dalis. Elektrochirurginis įrenginys su priedais  – 1 komplektas" xr:uid="{00000000-0004-0000-0000-000006000000}"/>
    <hyperlink ref="A30:B30" location="'4 PD'!A1" display="4 Pirkimo dalis. Laboratorinė kėdė - 1 vnt." xr:uid="{00000000-0004-0000-0000-000007000000}"/>
  </hyperlink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Sheet6!$A$1:$A$2</xm:f>
          </x14:formula1>
          <xm:sqref>C27:C30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C48"/>
  <sheetViews>
    <sheetView zoomScale="85" zoomScaleNormal="85" workbookViewId="0">
      <selection activeCell="H10" sqref="H10"/>
    </sheetView>
  </sheetViews>
  <sheetFormatPr defaultColWidth="9.28515625" defaultRowHeight="15.75" x14ac:dyDescent="0.25"/>
  <cols>
    <col min="1" max="1" width="10" style="95" customWidth="1"/>
    <col min="2" max="3" width="37.28515625" style="95" customWidth="1"/>
    <col min="4" max="4" width="54.28515625" style="95" customWidth="1"/>
    <col min="5" max="16384" width="9.28515625" style="95"/>
  </cols>
  <sheetData>
    <row r="1" spans="1:70" x14ac:dyDescent="0.25">
      <c r="B1" s="40"/>
    </row>
    <row r="2" spans="1:70" x14ac:dyDescent="0.25">
      <c r="B2" s="40"/>
    </row>
    <row r="3" spans="1:70" x14ac:dyDescent="0.25">
      <c r="B3" s="40"/>
    </row>
    <row r="4" spans="1:70" x14ac:dyDescent="0.25">
      <c r="A4" s="96" t="s">
        <v>302</v>
      </c>
      <c r="B4" s="19"/>
      <c r="C4" s="19"/>
    </row>
    <row r="5" spans="1:70" x14ac:dyDescent="0.25">
      <c r="A5" s="16"/>
      <c r="B5" s="17"/>
      <c r="C5" s="17"/>
    </row>
    <row r="6" spans="1:70" x14ac:dyDescent="0.25">
      <c r="A6" s="19" t="s">
        <v>14</v>
      </c>
      <c r="B6" s="17"/>
      <c r="C6" s="17"/>
    </row>
    <row r="7" spans="1:70" s="15" customFormat="1" ht="78.75" x14ac:dyDescent="0.25">
      <c r="A7" s="46" t="s">
        <v>47</v>
      </c>
      <c r="B7" s="46" t="s">
        <v>48</v>
      </c>
      <c r="C7" s="46" t="s">
        <v>49</v>
      </c>
      <c r="D7" s="47" t="s">
        <v>51</v>
      </c>
    </row>
    <row r="8" spans="1:70" s="15" customFormat="1" ht="47.25" x14ac:dyDescent="0.25">
      <c r="A8" s="112" t="s">
        <v>61</v>
      </c>
      <c r="B8" s="81" t="s">
        <v>50</v>
      </c>
      <c r="C8" s="52" t="s">
        <v>60</v>
      </c>
      <c r="D8" s="31" t="s">
        <v>383</v>
      </c>
    </row>
    <row r="9" spans="1:70" s="15" customFormat="1" ht="31.5" customHeight="1" x14ac:dyDescent="0.25">
      <c r="A9" s="113" t="s">
        <v>82</v>
      </c>
      <c r="B9" s="68" t="s">
        <v>73</v>
      </c>
      <c r="C9" s="127" t="s">
        <v>257</v>
      </c>
      <c r="D9" s="31" t="s">
        <v>257</v>
      </c>
    </row>
    <row r="10" spans="1:70" s="15" customFormat="1" ht="31.5" x14ac:dyDescent="0.25">
      <c r="A10" s="113" t="s">
        <v>83</v>
      </c>
      <c r="B10" s="238" t="s">
        <v>74</v>
      </c>
      <c r="C10" s="52" t="s">
        <v>258</v>
      </c>
      <c r="D10" s="31" t="s">
        <v>377</v>
      </c>
    </row>
    <row r="11" spans="1:70" s="15" customFormat="1" ht="31.5" x14ac:dyDescent="0.25">
      <c r="A11" s="97"/>
      <c r="B11" s="239"/>
      <c r="C11" s="52" t="s">
        <v>259</v>
      </c>
      <c r="D11" s="31" t="s">
        <v>379</v>
      </c>
    </row>
    <row r="12" spans="1:70" s="15" customFormat="1" ht="31.5" x14ac:dyDescent="0.25">
      <c r="A12" s="97"/>
      <c r="B12" s="239"/>
      <c r="C12" s="52" t="s">
        <v>202</v>
      </c>
      <c r="D12" s="31" t="s">
        <v>378</v>
      </c>
    </row>
    <row r="13" spans="1:70" s="15" customFormat="1" ht="31.5" x14ac:dyDescent="0.25">
      <c r="A13" s="97"/>
      <c r="B13" s="239"/>
      <c r="C13" s="52" t="s">
        <v>203</v>
      </c>
      <c r="D13" s="31" t="s">
        <v>377</v>
      </c>
    </row>
    <row r="14" spans="1:70" s="15" customFormat="1" x14ac:dyDescent="0.25">
      <c r="A14" s="97"/>
      <c r="B14" s="239"/>
      <c r="C14" s="114" t="s">
        <v>204</v>
      </c>
      <c r="D14" s="109" t="s">
        <v>376</v>
      </c>
    </row>
    <row r="15" spans="1:70" s="105" customFormat="1" ht="31.5" x14ac:dyDescent="0.25">
      <c r="A15" s="53" t="s">
        <v>84</v>
      </c>
      <c r="B15" s="129" t="s">
        <v>161</v>
      </c>
      <c r="C15" s="32"/>
      <c r="D15" s="37"/>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c r="BD15" s="111"/>
      <c r="BE15" s="111"/>
      <c r="BF15" s="111"/>
      <c r="BG15" s="111"/>
      <c r="BH15" s="111"/>
      <c r="BI15" s="111"/>
      <c r="BJ15" s="111"/>
      <c r="BK15" s="111"/>
      <c r="BL15" s="111"/>
      <c r="BM15" s="111"/>
      <c r="BN15" s="111"/>
      <c r="BO15" s="111"/>
      <c r="BP15" s="111"/>
      <c r="BQ15" s="111"/>
      <c r="BR15" s="110"/>
    </row>
    <row r="16" spans="1:70" ht="30" customHeight="1" x14ac:dyDescent="0.25">
      <c r="A16" s="102" t="s">
        <v>88</v>
      </c>
      <c r="B16" s="101" t="s">
        <v>205</v>
      </c>
      <c r="C16" s="115" t="s">
        <v>206</v>
      </c>
      <c r="D16" s="37" t="s">
        <v>206</v>
      </c>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c r="BD16" s="111"/>
      <c r="BE16" s="111"/>
      <c r="BF16" s="111"/>
      <c r="BG16" s="111"/>
      <c r="BH16" s="111"/>
      <c r="BI16" s="111"/>
      <c r="BJ16" s="111"/>
      <c r="BK16" s="111"/>
      <c r="BL16" s="111"/>
      <c r="BM16" s="111"/>
      <c r="BN16" s="111"/>
      <c r="BO16" s="111"/>
      <c r="BP16" s="111"/>
      <c r="BQ16" s="111"/>
    </row>
    <row r="17" spans="1:107" ht="31.5" x14ac:dyDescent="0.25">
      <c r="A17" s="102" t="s">
        <v>93</v>
      </c>
      <c r="B17" s="52" t="s">
        <v>207</v>
      </c>
      <c r="C17" s="32" t="s">
        <v>100</v>
      </c>
      <c r="D17" s="37" t="s">
        <v>363</v>
      </c>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c r="BD17" s="111"/>
      <c r="BE17" s="111"/>
      <c r="BF17" s="111"/>
      <c r="BG17" s="111"/>
      <c r="BH17" s="111"/>
      <c r="BI17" s="111"/>
      <c r="BJ17" s="111"/>
      <c r="BK17" s="111"/>
      <c r="BL17" s="111"/>
      <c r="BM17" s="111"/>
      <c r="BN17" s="111"/>
      <c r="BO17" s="111"/>
      <c r="BP17" s="111"/>
      <c r="BQ17" s="111"/>
    </row>
    <row r="18" spans="1:107" x14ac:dyDescent="0.25">
      <c r="A18" s="102" t="s">
        <v>94</v>
      </c>
      <c r="B18" s="101" t="s">
        <v>208</v>
      </c>
      <c r="C18" s="32" t="s">
        <v>100</v>
      </c>
      <c r="D18" s="37" t="s">
        <v>362</v>
      </c>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c r="BD18" s="111"/>
      <c r="BE18" s="111"/>
      <c r="BF18" s="111"/>
      <c r="BG18" s="111"/>
      <c r="BH18" s="111"/>
      <c r="BI18" s="111"/>
      <c r="BJ18" s="111"/>
      <c r="BK18" s="111"/>
      <c r="BL18" s="111"/>
      <c r="BM18" s="111"/>
      <c r="BN18" s="111"/>
      <c r="BO18" s="111"/>
      <c r="BP18" s="111"/>
      <c r="BQ18" s="111"/>
    </row>
    <row r="19" spans="1:107" x14ac:dyDescent="0.25">
      <c r="A19" s="102" t="s">
        <v>95</v>
      </c>
      <c r="B19" s="101" t="s">
        <v>209</v>
      </c>
      <c r="C19" s="32" t="s">
        <v>210</v>
      </c>
      <c r="D19" s="37" t="s">
        <v>210</v>
      </c>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row>
    <row r="20" spans="1:107" x14ac:dyDescent="0.25">
      <c r="A20" s="236" t="s">
        <v>96</v>
      </c>
      <c r="B20" s="230" t="s">
        <v>211</v>
      </c>
      <c r="C20" s="32" t="s">
        <v>268</v>
      </c>
      <c r="D20" s="37" t="s">
        <v>268</v>
      </c>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c r="BD20" s="111"/>
      <c r="BE20" s="111"/>
      <c r="BF20" s="111"/>
      <c r="BG20" s="111"/>
      <c r="BH20" s="111"/>
      <c r="BI20" s="111"/>
      <c r="BJ20" s="111"/>
      <c r="BK20" s="111"/>
      <c r="BL20" s="111"/>
      <c r="BM20" s="111"/>
      <c r="BN20" s="111"/>
      <c r="BO20" s="111"/>
      <c r="BP20" s="111"/>
      <c r="BQ20" s="111"/>
    </row>
    <row r="21" spans="1:107" x14ac:dyDescent="0.25">
      <c r="A21" s="240"/>
      <c r="B21" s="231"/>
      <c r="C21" s="32" t="s">
        <v>269</v>
      </c>
      <c r="D21" s="37" t="s">
        <v>375</v>
      </c>
      <c r="E21" s="111"/>
      <c r="F21" s="111"/>
      <c r="G21" s="111"/>
      <c r="H21" s="111"/>
      <c r="I21" s="111"/>
      <c r="J21" s="111"/>
      <c r="K21" s="111"/>
      <c r="L21" s="111"/>
      <c r="M21" s="111"/>
      <c r="N21" s="111"/>
      <c r="O21" s="111"/>
      <c r="P21" s="111"/>
      <c r="Q21" s="111"/>
      <c r="R21" s="111"/>
      <c r="S21" s="111"/>
      <c r="T21" s="111"/>
      <c r="U21" s="111"/>
      <c r="V21" s="111"/>
      <c r="W21" s="111"/>
      <c r="X21" s="111"/>
      <c r="Y21" s="111"/>
      <c r="Z21" s="111"/>
      <c r="AA21" s="111"/>
      <c r="AB21" s="111"/>
      <c r="AC21" s="111"/>
      <c r="AD21" s="111"/>
      <c r="AE21" s="111"/>
      <c r="AF21" s="111"/>
      <c r="AG21" s="111"/>
      <c r="AH21" s="111"/>
      <c r="AI21" s="111"/>
      <c r="AJ21" s="111"/>
      <c r="AK21" s="111"/>
      <c r="AL21" s="111"/>
      <c r="AM21" s="111"/>
      <c r="AN21" s="111"/>
      <c r="AO21" s="111"/>
      <c r="AP21" s="111"/>
      <c r="AQ21" s="111"/>
      <c r="AR21" s="111"/>
      <c r="AS21" s="111"/>
      <c r="AT21" s="111"/>
      <c r="AU21" s="111"/>
      <c r="AV21" s="111"/>
      <c r="AW21" s="111"/>
      <c r="AX21" s="111"/>
      <c r="AY21" s="111"/>
      <c r="AZ21" s="111"/>
      <c r="BA21" s="111"/>
      <c r="BB21" s="111"/>
      <c r="BC21" s="111"/>
      <c r="BD21" s="111"/>
      <c r="BE21" s="111"/>
      <c r="BF21" s="111"/>
      <c r="BG21" s="111"/>
      <c r="BH21" s="111"/>
      <c r="BI21" s="111"/>
      <c r="BJ21" s="111"/>
      <c r="BK21" s="111"/>
      <c r="BL21" s="111"/>
      <c r="BM21" s="111"/>
      <c r="BN21" s="111"/>
      <c r="BO21" s="111"/>
      <c r="BP21" s="111"/>
      <c r="BQ21" s="111"/>
      <c r="BR21" s="110"/>
      <c r="BS21" s="105"/>
      <c r="BT21" s="105"/>
      <c r="BU21" s="105"/>
      <c r="BV21" s="105"/>
      <c r="BW21" s="105"/>
      <c r="BX21" s="105"/>
      <c r="BY21" s="105"/>
      <c r="BZ21" s="105"/>
      <c r="CA21" s="105"/>
      <c r="CB21" s="105"/>
      <c r="CC21" s="105"/>
      <c r="CD21" s="105"/>
      <c r="CE21" s="105"/>
      <c r="CF21" s="105"/>
      <c r="CG21" s="105"/>
      <c r="CH21" s="105"/>
      <c r="CI21" s="105"/>
      <c r="CJ21" s="105"/>
      <c r="CK21" s="105"/>
      <c r="CL21" s="105"/>
      <c r="CM21" s="105"/>
      <c r="CN21" s="105"/>
      <c r="CO21" s="105"/>
      <c r="CP21" s="105"/>
      <c r="CQ21" s="105"/>
      <c r="CR21" s="105"/>
      <c r="CS21" s="105"/>
      <c r="CT21" s="105"/>
      <c r="CU21" s="105"/>
      <c r="CV21" s="105"/>
      <c r="CW21" s="105"/>
      <c r="CX21" s="105"/>
      <c r="CY21" s="105"/>
      <c r="CZ21" s="105"/>
      <c r="DA21" s="105"/>
      <c r="DB21" s="105"/>
      <c r="DC21" s="105"/>
    </row>
    <row r="22" spans="1:107" x14ac:dyDescent="0.25">
      <c r="A22" s="240"/>
      <c r="B22" s="231"/>
      <c r="C22" s="32" t="s">
        <v>270</v>
      </c>
      <c r="D22" s="37" t="s">
        <v>270</v>
      </c>
      <c r="E22" s="111"/>
      <c r="F22" s="111"/>
      <c r="G22" s="111"/>
      <c r="H22" s="111"/>
      <c r="I22" s="111"/>
      <c r="J22" s="111"/>
      <c r="K22" s="111"/>
      <c r="L22" s="111"/>
      <c r="M22" s="111"/>
      <c r="N22" s="111"/>
      <c r="O22" s="111"/>
      <c r="P22" s="111"/>
      <c r="Q22" s="111"/>
      <c r="R22" s="111"/>
      <c r="S22" s="111"/>
      <c r="T22" s="111"/>
      <c r="U22" s="111"/>
      <c r="V22" s="111"/>
      <c r="W22" s="111"/>
      <c r="X22" s="111"/>
      <c r="Y22" s="111"/>
      <c r="Z22" s="111"/>
      <c r="AA22" s="111"/>
      <c r="AB22" s="111"/>
      <c r="AC22" s="111"/>
      <c r="AD22" s="111"/>
      <c r="AE22" s="111"/>
      <c r="AF22" s="111"/>
      <c r="AG22" s="111"/>
      <c r="AH22" s="111"/>
      <c r="AI22" s="111"/>
      <c r="AJ22" s="111"/>
      <c r="AK22" s="111"/>
      <c r="AL22" s="111"/>
      <c r="AM22" s="111"/>
      <c r="AN22" s="111"/>
      <c r="AO22" s="111"/>
      <c r="AP22" s="111"/>
      <c r="AQ22" s="111"/>
      <c r="AR22" s="111"/>
      <c r="AS22" s="111"/>
      <c r="AT22" s="111"/>
      <c r="AU22" s="111"/>
      <c r="AV22" s="111"/>
      <c r="AW22" s="111"/>
      <c r="AX22" s="111"/>
      <c r="AY22" s="111"/>
      <c r="AZ22" s="111"/>
      <c r="BA22" s="111"/>
      <c r="BB22" s="111"/>
      <c r="BC22" s="111"/>
      <c r="BD22" s="111"/>
      <c r="BE22" s="111"/>
      <c r="BF22" s="111"/>
      <c r="BG22" s="111"/>
      <c r="BH22" s="111"/>
      <c r="BI22" s="111"/>
      <c r="BJ22" s="111"/>
      <c r="BK22" s="111"/>
      <c r="BL22" s="111"/>
      <c r="BM22" s="111"/>
      <c r="BN22" s="111"/>
      <c r="BO22" s="111"/>
      <c r="BP22" s="111"/>
      <c r="BQ22" s="111"/>
    </row>
    <row r="23" spans="1:107" x14ac:dyDescent="0.25">
      <c r="A23" s="237"/>
      <c r="B23" s="232"/>
      <c r="C23" s="32" t="s">
        <v>271</v>
      </c>
      <c r="D23" s="37" t="s">
        <v>271</v>
      </c>
    </row>
    <row r="24" spans="1:107" ht="31.5" x14ac:dyDescent="0.25">
      <c r="A24" s="55" t="s">
        <v>85</v>
      </c>
      <c r="B24" s="129" t="s">
        <v>212</v>
      </c>
      <c r="C24" s="32"/>
      <c r="D24" s="37"/>
    </row>
    <row r="25" spans="1:107" ht="31.5" x14ac:dyDescent="0.25">
      <c r="A25" s="102" t="s">
        <v>101</v>
      </c>
      <c r="B25" s="32" t="s">
        <v>73</v>
      </c>
      <c r="C25" s="52" t="s">
        <v>213</v>
      </c>
      <c r="D25" s="37"/>
    </row>
    <row r="26" spans="1:107" x14ac:dyDescent="0.25">
      <c r="A26" s="102" t="s">
        <v>102</v>
      </c>
      <c r="B26" s="100" t="s">
        <v>214</v>
      </c>
      <c r="C26" s="32" t="s">
        <v>100</v>
      </c>
      <c r="D26" s="37" t="s">
        <v>354</v>
      </c>
    </row>
    <row r="27" spans="1:107" x14ac:dyDescent="0.25">
      <c r="A27" s="102" t="s">
        <v>103</v>
      </c>
      <c r="B27" s="100" t="s">
        <v>215</v>
      </c>
      <c r="C27" s="101" t="s">
        <v>267</v>
      </c>
      <c r="D27" s="37" t="s">
        <v>267</v>
      </c>
    </row>
    <row r="28" spans="1:107" ht="31.5" x14ac:dyDescent="0.25">
      <c r="A28" s="55" t="s">
        <v>86</v>
      </c>
      <c r="B28" s="131" t="s">
        <v>216</v>
      </c>
      <c r="C28" s="101"/>
      <c r="D28" s="37"/>
    </row>
    <row r="29" spans="1:107" ht="31.5" x14ac:dyDescent="0.25">
      <c r="A29" s="102" t="s">
        <v>104</v>
      </c>
      <c r="B29" s="32" t="s">
        <v>73</v>
      </c>
      <c r="C29" s="52" t="s">
        <v>217</v>
      </c>
      <c r="D29" s="37"/>
    </row>
    <row r="30" spans="1:107" x14ac:dyDescent="0.25">
      <c r="A30" s="102" t="s">
        <v>105</v>
      </c>
      <c r="B30" s="100" t="s">
        <v>214</v>
      </c>
      <c r="C30" s="32" t="s">
        <v>100</v>
      </c>
      <c r="D30" s="37" t="s">
        <v>354</v>
      </c>
    </row>
    <row r="31" spans="1:107" x14ac:dyDescent="0.25">
      <c r="A31" s="102" t="s">
        <v>106</v>
      </c>
      <c r="B31" s="100" t="s">
        <v>215</v>
      </c>
      <c r="C31" s="101" t="s">
        <v>267</v>
      </c>
      <c r="D31" s="37" t="s">
        <v>267</v>
      </c>
    </row>
    <row r="32" spans="1:107" x14ac:dyDescent="0.25">
      <c r="A32" s="55" t="s">
        <v>107</v>
      </c>
      <c r="B32" s="78" t="s">
        <v>218</v>
      </c>
      <c r="C32" s="101"/>
      <c r="D32" s="37"/>
    </row>
    <row r="33" spans="1:4" ht="31.5" x14ac:dyDescent="0.25">
      <c r="A33" s="102" t="s">
        <v>142</v>
      </c>
      <c r="B33" s="100" t="s">
        <v>73</v>
      </c>
      <c r="C33" s="101" t="s">
        <v>219</v>
      </c>
      <c r="D33" s="37"/>
    </row>
    <row r="34" spans="1:4" x14ac:dyDescent="0.25">
      <c r="A34" s="236" t="s">
        <v>143</v>
      </c>
      <c r="B34" s="238" t="s">
        <v>223</v>
      </c>
      <c r="C34" s="77" t="s">
        <v>272</v>
      </c>
      <c r="D34" s="37" t="s">
        <v>355</v>
      </c>
    </row>
    <row r="35" spans="1:4" x14ac:dyDescent="0.25">
      <c r="A35" s="240"/>
      <c r="B35" s="239"/>
      <c r="C35" s="77" t="s">
        <v>273</v>
      </c>
      <c r="D35" s="37" t="s">
        <v>359</v>
      </c>
    </row>
    <row r="36" spans="1:4" x14ac:dyDescent="0.25">
      <c r="A36" s="240"/>
      <c r="B36" s="239"/>
      <c r="C36" s="77" t="s">
        <v>274</v>
      </c>
      <c r="D36" s="37" t="s">
        <v>360</v>
      </c>
    </row>
    <row r="37" spans="1:4" x14ac:dyDescent="0.25">
      <c r="A37" s="237"/>
      <c r="B37" s="241"/>
      <c r="C37" s="77" t="s">
        <v>275</v>
      </c>
      <c r="D37" s="37" t="s">
        <v>361</v>
      </c>
    </row>
    <row r="38" spans="1:4" x14ac:dyDescent="0.25">
      <c r="A38" s="102" t="s">
        <v>220</v>
      </c>
      <c r="B38" s="32" t="s">
        <v>224</v>
      </c>
      <c r="C38" s="77" t="s">
        <v>225</v>
      </c>
      <c r="D38" s="37" t="s">
        <v>356</v>
      </c>
    </row>
    <row r="39" spans="1:4" ht="31.5" x14ac:dyDescent="0.25">
      <c r="A39" s="102" t="s">
        <v>221</v>
      </c>
      <c r="B39" s="52" t="s">
        <v>226</v>
      </c>
      <c r="C39" s="77" t="s">
        <v>227</v>
      </c>
      <c r="D39" s="37" t="s">
        <v>357</v>
      </c>
    </row>
    <row r="40" spans="1:4" x14ac:dyDescent="0.25">
      <c r="A40" s="102" t="s">
        <v>222</v>
      </c>
      <c r="B40" s="32" t="s">
        <v>228</v>
      </c>
      <c r="C40" s="77" t="s">
        <v>229</v>
      </c>
      <c r="D40" s="37" t="s">
        <v>358</v>
      </c>
    </row>
    <row r="41" spans="1:4" x14ac:dyDescent="0.25">
      <c r="A41" s="55" t="s">
        <v>108</v>
      </c>
      <c r="B41" s="60" t="s">
        <v>70</v>
      </c>
      <c r="C41" s="77"/>
      <c r="D41" s="37"/>
    </row>
    <row r="42" spans="1:4" x14ac:dyDescent="0.25">
      <c r="A42" s="24"/>
      <c r="C42" s="58" t="s">
        <v>17</v>
      </c>
      <c r="D42" s="59">
        <v>1</v>
      </c>
    </row>
    <row r="43" spans="1:4" x14ac:dyDescent="0.25">
      <c r="A43" s="24"/>
      <c r="C43" s="21" t="s">
        <v>18</v>
      </c>
      <c r="D43" s="18" t="s">
        <v>262</v>
      </c>
    </row>
    <row r="44" spans="1:4" x14ac:dyDescent="0.25">
      <c r="A44" s="24"/>
      <c r="C44" s="21" t="s">
        <v>19</v>
      </c>
      <c r="D44" s="148">
        <v>528.92499999999995</v>
      </c>
    </row>
    <row r="45" spans="1:4" x14ac:dyDescent="0.25">
      <c r="A45" s="16"/>
      <c r="C45" s="21" t="s">
        <v>20</v>
      </c>
      <c r="D45" s="22">
        <f>D44*D42</f>
        <v>528.92499999999995</v>
      </c>
    </row>
    <row r="46" spans="1:4" x14ac:dyDescent="0.25">
      <c r="A46" s="16"/>
      <c r="C46" s="21" t="s">
        <v>52</v>
      </c>
      <c r="D46" s="23">
        <f>D45*0.21</f>
        <v>111.07424999999999</v>
      </c>
    </row>
    <row r="47" spans="1:4" x14ac:dyDescent="0.25">
      <c r="A47" s="16"/>
      <c r="C47" s="21" t="s">
        <v>53</v>
      </c>
      <c r="D47" s="22">
        <f>D45+D46</f>
        <v>639.99924999999996</v>
      </c>
    </row>
    <row r="48" spans="1:4" x14ac:dyDescent="0.25">
      <c r="C48" s="106" t="s">
        <v>303</v>
      </c>
      <c r="D48" s="110"/>
    </row>
  </sheetData>
  <mergeCells count="5">
    <mergeCell ref="B10:B14"/>
    <mergeCell ref="A20:A23"/>
    <mergeCell ref="B20:B23"/>
    <mergeCell ref="A34:A37"/>
    <mergeCell ref="B34:B37"/>
  </mergeCells>
  <dataValidations count="1">
    <dataValidation type="custom" errorStyle="information" allowBlank="1" showInputMessage="1" showErrorMessage="1" errorTitle="Nunurodyta kaina" sqref="E44" xr:uid="{00000000-0002-0000-0900-000000000000}">
      <formula1>D44</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election activeCell="D6" sqref="D6"/>
    </sheetView>
  </sheetViews>
  <sheetFormatPr defaultColWidth="9.28515625" defaultRowHeight="15.75" x14ac:dyDescent="0.25"/>
  <cols>
    <col min="1" max="16384" width="9.28515625" style="2"/>
  </cols>
  <sheetData>
    <row r="1" spans="1:1" x14ac:dyDescent="0.25">
      <c r="A1" s="2" t="s">
        <v>54</v>
      </c>
    </row>
    <row r="2" spans="1:1" x14ac:dyDescent="0.25">
      <c r="A2" s="2" t="s">
        <v>55</v>
      </c>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00"/>
  <sheetViews>
    <sheetView topLeftCell="A49" workbookViewId="0">
      <selection activeCell="F66" sqref="F66"/>
    </sheetView>
  </sheetViews>
  <sheetFormatPr defaultRowHeight="15" x14ac:dyDescent="0.25"/>
  <cols>
    <col min="4" max="4" width="18.7109375" customWidth="1"/>
    <col min="7" max="7" width="11.7109375" customWidth="1"/>
    <col min="10" max="10" width="9.7109375" customWidth="1"/>
    <col min="11" max="11" width="12.42578125" customWidth="1"/>
  </cols>
  <sheetData>
    <row r="1" spans="1:27" ht="15.75" x14ac:dyDescent="0.25">
      <c r="A1" s="1"/>
      <c r="B1" s="1"/>
      <c r="C1" s="1"/>
      <c r="D1" s="1"/>
      <c r="E1" s="1"/>
      <c r="F1" s="1"/>
      <c r="G1" s="1"/>
      <c r="H1" s="1"/>
      <c r="I1" s="1"/>
      <c r="J1" s="1"/>
      <c r="K1" s="1"/>
      <c r="L1" s="1"/>
      <c r="M1" s="1"/>
      <c r="N1" s="1"/>
      <c r="O1" s="1"/>
      <c r="P1" s="1"/>
      <c r="Q1" s="1"/>
      <c r="R1" s="1"/>
      <c r="S1" s="1"/>
      <c r="T1" s="3"/>
      <c r="U1" s="3"/>
      <c r="V1" s="3"/>
      <c r="W1" s="3"/>
      <c r="X1" s="3"/>
      <c r="Y1" s="3"/>
      <c r="Z1" s="3"/>
      <c r="AA1" s="3"/>
    </row>
    <row r="2" spans="1:27" ht="15.75" x14ac:dyDescent="0.25">
      <c r="A2" s="213" t="s">
        <v>22</v>
      </c>
      <c r="B2" s="213"/>
      <c r="C2" s="213"/>
      <c r="D2" s="213"/>
      <c r="E2" s="213"/>
      <c r="F2" s="213"/>
      <c r="G2" s="213"/>
      <c r="H2" s="213"/>
      <c r="I2" s="213"/>
      <c r="J2" s="213"/>
      <c r="K2" s="214"/>
      <c r="L2" s="1"/>
      <c r="M2" s="1"/>
      <c r="N2" s="1"/>
      <c r="O2" s="1"/>
      <c r="P2" s="1"/>
      <c r="Q2" s="1"/>
      <c r="R2" s="1"/>
      <c r="S2" s="1"/>
      <c r="T2" s="3"/>
      <c r="U2" s="3"/>
      <c r="V2" s="3"/>
      <c r="W2" s="3"/>
      <c r="X2" s="3"/>
      <c r="Y2" s="3"/>
      <c r="Z2" s="3"/>
      <c r="AA2" s="3"/>
    </row>
    <row r="3" spans="1:27" ht="15.75" x14ac:dyDescent="0.25">
      <c r="A3" s="213"/>
      <c r="B3" s="213"/>
      <c r="C3" s="213"/>
      <c r="D3" s="213"/>
      <c r="E3" s="213"/>
      <c r="F3" s="213"/>
      <c r="G3" s="213"/>
      <c r="H3" s="213"/>
      <c r="I3" s="213"/>
      <c r="J3" s="213"/>
      <c r="K3" s="214"/>
      <c r="L3" s="1"/>
      <c r="M3" s="1"/>
      <c r="N3" s="1"/>
      <c r="O3" s="1"/>
      <c r="P3" s="1"/>
      <c r="Q3" s="1"/>
      <c r="R3" s="1"/>
      <c r="S3" s="1"/>
      <c r="T3" s="3"/>
      <c r="U3" s="3"/>
      <c r="V3" s="3"/>
      <c r="W3" s="3"/>
      <c r="X3" s="3"/>
      <c r="Y3" s="3"/>
      <c r="Z3" s="3"/>
      <c r="AA3" s="3"/>
    </row>
    <row r="4" spans="1:27" ht="16.5" thickBot="1" x14ac:dyDescent="0.3">
      <c r="A4" s="4"/>
      <c r="B4" s="4"/>
      <c r="C4" s="4"/>
      <c r="D4" s="4"/>
      <c r="E4" s="4"/>
      <c r="F4" s="4"/>
      <c r="G4" s="4"/>
      <c r="H4" s="4"/>
      <c r="I4" s="4"/>
      <c r="J4" s="4"/>
      <c r="K4" s="1"/>
      <c r="L4" s="1"/>
      <c r="M4" s="1"/>
      <c r="N4" s="1"/>
      <c r="O4" s="1"/>
      <c r="P4" s="1"/>
      <c r="Q4" s="1"/>
      <c r="R4" s="1"/>
      <c r="S4" s="1"/>
      <c r="T4" s="3"/>
      <c r="U4" s="3"/>
      <c r="V4" s="3"/>
      <c r="W4" s="3"/>
      <c r="X4" s="3"/>
      <c r="Y4" s="3"/>
      <c r="Z4" s="3"/>
      <c r="AA4" s="3"/>
    </row>
    <row r="5" spans="1:27" ht="47.25" x14ac:dyDescent="0.25">
      <c r="A5" s="215" t="s">
        <v>23</v>
      </c>
      <c r="B5" s="216"/>
      <c r="C5" s="216" t="s">
        <v>24</v>
      </c>
      <c r="D5" s="216"/>
      <c r="E5" s="216"/>
      <c r="F5" s="216" t="s">
        <v>25</v>
      </c>
      <c r="G5" s="216"/>
      <c r="H5" s="216"/>
      <c r="I5" s="216" t="s">
        <v>26</v>
      </c>
      <c r="J5" s="211"/>
      <c r="K5" s="5" t="s">
        <v>27</v>
      </c>
      <c r="L5" s="1"/>
      <c r="M5" s="1"/>
      <c r="N5" s="1"/>
      <c r="O5" s="1"/>
      <c r="P5" s="1"/>
      <c r="Q5" s="1"/>
      <c r="R5" s="1"/>
      <c r="S5" s="1"/>
      <c r="T5" s="3"/>
      <c r="U5" s="3"/>
      <c r="V5" s="3"/>
      <c r="W5" s="3"/>
      <c r="X5" s="3"/>
      <c r="Y5" s="3"/>
      <c r="Z5" s="3"/>
      <c r="AA5" s="3"/>
    </row>
    <row r="6" spans="1:27" ht="15.75" x14ac:dyDescent="0.25">
      <c r="A6" s="212"/>
      <c r="B6" s="170"/>
      <c r="C6" s="169"/>
      <c r="D6" s="170"/>
      <c r="E6" s="170"/>
      <c r="F6" s="169"/>
      <c r="G6" s="170"/>
      <c r="H6" s="170"/>
      <c r="I6" s="169"/>
      <c r="J6" s="170"/>
      <c r="K6" s="6"/>
      <c r="L6" s="1"/>
      <c r="M6" s="1"/>
      <c r="N6" s="1"/>
      <c r="O6" s="1"/>
      <c r="P6" s="1"/>
      <c r="Q6" s="1"/>
      <c r="R6" s="1"/>
      <c r="S6" s="1"/>
      <c r="T6" s="3"/>
      <c r="U6" s="3"/>
      <c r="V6" s="3"/>
      <c r="W6" s="3"/>
      <c r="X6" s="3"/>
      <c r="Y6" s="3"/>
      <c r="Z6" s="3"/>
      <c r="AA6" s="3"/>
    </row>
    <row r="7" spans="1:27" ht="15.75" x14ac:dyDescent="0.25">
      <c r="A7" s="212"/>
      <c r="B7" s="170"/>
      <c r="C7" s="169"/>
      <c r="D7" s="170"/>
      <c r="E7" s="170"/>
      <c r="F7" s="169"/>
      <c r="G7" s="170"/>
      <c r="H7" s="170"/>
      <c r="I7" s="169"/>
      <c r="J7" s="170"/>
      <c r="K7" s="6"/>
      <c r="L7" s="1"/>
      <c r="M7" s="1"/>
      <c r="N7" s="1"/>
      <c r="O7" s="1"/>
      <c r="P7" s="1"/>
      <c r="Q7" s="1"/>
      <c r="R7" s="1"/>
      <c r="S7" s="1"/>
      <c r="T7" s="3"/>
      <c r="U7" s="3"/>
      <c r="V7" s="3"/>
      <c r="W7" s="3"/>
      <c r="X7" s="3"/>
      <c r="Y7" s="3"/>
      <c r="Z7" s="3"/>
      <c r="AA7" s="3"/>
    </row>
    <row r="8" spans="1:27" ht="15.75" x14ac:dyDescent="0.25">
      <c r="A8" s="212"/>
      <c r="B8" s="170"/>
      <c r="C8" s="169"/>
      <c r="D8" s="170"/>
      <c r="E8" s="170"/>
      <c r="F8" s="169"/>
      <c r="G8" s="170"/>
      <c r="H8" s="170"/>
      <c r="I8" s="169"/>
      <c r="J8" s="170"/>
      <c r="K8" s="6"/>
      <c r="L8" s="1"/>
      <c r="M8" s="1"/>
      <c r="N8" s="1"/>
      <c r="O8" s="1"/>
      <c r="P8" s="1"/>
      <c r="Q8" s="1"/>
      <c r="R8" s="1"/>
      <c r="S8" s="1"/>
      <c r="T8" s="3"/>
      <c r="U8" s="3"/>
      <c r="V8" s="3"/>
      <c r="W8" s="3"/>
      <c r="X8" s="3"/>
      <c r="Y8" s="3"/>
      <c r="Z8" s="3"/>
      <c r="AA8" s="3"/>
    </row>
    <row r="9" spans="1:27" ht="15.75" x14ac:dyDescent="0.25">
      <c r="A9" s="212"/>
      <c r="B9" s="170"/>
      <c r="C9" s="169"/>
      <c r="D9" s="170"/>
      <c r="E9" s="170"/>
      <c r="F9" s="169"/>
      <c r="G9" s="170"/>
      <c r="H9" s="170"/>
      <c r="I9" s="169"/>
      <c r="J9" s="170"/>
      <c r="K9" s="6"/>
      <c r="L9" s="1"/>
      <c r="M9" s="1"/>
      <c r="N9" s="1"/>
      <c r="O9" s="1"/>
      <c r="P9" s="1"/>
      <c r="Q9" s="1"/>
      <c r="R9" s="1"/>
      <c r="S9" s="1"/>
      <c r="T9" s="3"/>
      <c r="U9" s="3"/>
      <c r="V9" s="3"/>
      <c r="W9" s="3"/>
      <c r="X9" s="3"/>
      <c r="Y9" s="3"/>
      <c r="Z9" s="3"/>
      <c r="AA9" s="3"/>
    </row>
    <row r="10" spans="1:27" ht="15.75" x14ac:dyDescent="0.25">
      <c r="A10" s="212"/>
      <c r="B10" s="170"/>
      <c r="C10" s="169"/>
      <c r="D10" s="170"/>
      <c r="E10" s="170"/>
      <c r="F10" s="169"/>
      <c r="G10" s="170"/>
      <c r="H10" s="170"/>
      <c r="I10" s="169"/>
      <c r="J10" s="170"/>
      <c r="K10" s="6"/>
      <c r="L10" s="1"/>
      <c r="M10" s="1"/>
      <c r="N10" s="1"/>
      <c r="O10" s="1"/>
      <c r="P10" s="1"/>
      <c r="Q10" s="1"/>
      <c r="R10" s="1"/>
      <c r="S10" s="1"/>
      <c r="T10" s="3"/>
      <c r="U10" s="3"/>
      <c r="V10" s="3"/>
      <c r="W10" s="3"/>
      <c r="X10" s="3"/>
      <c r="Y10" s="3"/>
      <c r="Z10" s="3"/>
      <c r="AA10" s="3"/>
    </row>
    <row r="11" spans="1:27" ht="15.75" x14ac:dyDescent="0.25">
      <c r="A11" s="212"/>
      <c r="B11" s="170"/>
      <c r="C11" s="169"/>
      <c r="D11" s="170"/>
      <c r="E11" s="170"/>
      <c r="F11" s="169"/>
      <c r="G11" s="170"/>
      <c r="H11" s="170"/>
      <c r="I11" s="169"/>
      <c r="J11" s="170"/>
      <c r="K11" s="6"/>
      <c r="L11" s="1"/>
      <c r="M11" s="1"/>
      <c r="N11" s="1"/>
      <c r="O11" s="1"/>
      <c r="P11" s="1"/>
      <c r="Q11" s="1"/>
      <c r="R11" s="1"/>
      <c r="S11" s="1"/>
      <c r="T11" s="3"/>
      <c r="U11" s="3"/>
      <c r="V11" s="3"/>
      <c r="W11" s="3"/>
      <c r="X11" s="3"/>
      <c r="Y11" s="3"/>
      <c r="Z11" s="3"/>
      <c r="AA11" s="3"/>
    </row>
    <row r="12" spans="1:27" ht="15.75" x14ac:dyDescent="0.25">
      <c r="A12" s="212"/>
      <c r="B12" s="170"/>
      <c r="C12" s="169"/>
      <c r="D12" s="170"/>
      <c r="E12" s="170"/>
      <c r="F12" s="169"/>
      <c r="G12" s="170"/>
      <c r="H12" s="170"/>
      <c r="I12" s="169"/>
      <c r="J12" s="170"/>
      <c r="K12" s="6"/>
      <c r="L12" s="1"/>
      <c r="M12" s="1"/>
      <c r="N12" s="1"/>
      <c r="O12" s="1"/>
      <c r="P12" s="1"/>
      <c r="Q12" s="1"/>
      <c r="R12" s="1"/>
      <c r="S12" s="1"/>
      <c r="T12" s="3"/>
      <c r="U12" s="3"/>
      <c r="V12" s="3"/>
      <c r="W12" s="3"/>
      <c r="X12" s="3"/>
      <c r="Y12" s="3"/>
      <c r="Z12" s="3"/>
      <c r="AA12" s="3"/>
    </row>
    <row r="13" spans="1:27" ht="15.75" x14ac:dyDescent="0.25">
      <c r="A13" s="212"/>
      <c r="B13" s="170"/>
      <c r="C13" s="169"/>
      <c r="D13" s="170"/>
      <c r="E13" s="170"/>
      <c r="F13" s="169"/>
      <c r="G13" s="170"/>
      <c r="H13" s="170"/>
      <c r="I13" s="169"/>
      <c r="J13" s="170"/>
      <c r="K13" s="6"/>
      <c r="L13" s="1"/>
      <c r="M13" s="1"/>
      <c r="N13" s="1"/>
      <c r="O13" s="1"/>
      <c r="P13" s="1"/>
      <c r="Q13" s="1"/>
      <c r="R13" s="1"/>
      <c r="S13" s="1"/>
      <c r="T13" s="3"/>
      <c r="U13" s="3"/>
      <c r="V13" s="3"/>
      <c r="W13" s="3"/>
      <c r="X13" s="3"/>
      <c r="Y13" s="3"/>
      <c r="Z13" s="3"/>
      <c r="AA13" s="3"/>
    </row>
    <row r="14" spans="1:27" ht="15.75" x14ac:dyDescent="0.25">
      <c r="A14" s="212"/>
      <c r="B14" s="170"/>
      <c r="C14" s="169"/>
      <c r="D14" s="170"/>
      <c r="E14" s="170"/>
      <c r="F14" s="169"/>
      <c r="G14" s="170"/>
      <c r="H14" s="170"/>
      <c r="I14" s="169"/>
      <c r="J14" s="170"/>
      <c r="K14" s="6"/>
      <c r="L14" s="1"/>
      <c r="M14" s="1"/>
      <c r="N14" s="1"/>
      <c r="O14" s="1"/>
      <c r="P14" s="1"/>
      <c r="Q14" s="1"/>
      <c r="R14" s="1"/>
      <c r="S14" s="1"/>
      <c r="T14" s="3"/>
      <c r="U14" s="3"/>
      <c r="V14" s="3"/>
      <c r="W14" s="3"/>
      <c r="X14" s="3"/>
      <c r="Y14" s="3"/>
      <c r="Z14" s="3"/>
      <c r="AA14" s="3"/>
    </row>
    <row r="15" spans="1:27" ht="16.5" thickBot="1" x14ac:dyDescent="0.3">
      <c r="A15" s="206"/>
      <c r="B15" s="207"/>
      <c r="C15" s="208"/>
      <c r="D15" s="207"/>
      <c r="E15" s="207"/>
      <c r="F15" s="208"/>
      <c r="G15" s="207"/>
      <c r="H15" s="207"/>
      <c r="I15" s="208"/>
      <c r="J15" s="207"/>
      <c r="K15" s="7"/>
      <c r="L15" s="1"/>
      <c r="M15" s="1"/>
      <c r="N15" s="1"/>
      <c r="O15" s="1"/>
      <c r="P15" s="1"/>
      <c r="Q15" s="1"/>
      <c r="R15" s="1"/>
      <c r="S15" s="1"/>
      <c r="T15" s="3"/>
      <c r="U15" s="3"/>
      <c r="V15" s="3"/>
      <c r="W15" s="3"/>
      <c r="X15" s="3"/>
      <c r="Y15" s="3"/>
      <c r="Z15" s="3"/>
      <c r="AA15" s="3"/>
    </row>
    <row r="16" spans="1:27" ht="15.75" x14ac:dyDescent="0.25">
      <c r="A16" s="8"/>
      <c r="B16" s="8"/>
      <c r="C16" s="8"/>
      <c r="D16" s="8"/>
      <c r="E16" s="8"/>
      <c r="F16" s="8"/>
      <c r="G16" s="8"/>
      <c r="H16" s="8"/>
      <c r="I16" s="8"/>
      <c r="J16" s="8"/>
      <c r="K16" s="9"/>
      <c r="L16" s="1"/>
      <c r="M16" s="1"/>
      <c r="N16" s="1"/>
      <c r="O16" s="1"/>
      <c r="P16" s="1"/>
      <c r="Q16" s="1"/>
      <c r="R16" s="1"/>
      <c r="S16" s="1"/>
      <c r="T16" s="3"/>
      <c r="U16" s="3"/>
      <c r="V16" s="3"/>
      <c r="W16" s="3"/>
      <c r="X16" s="3"/>
      <c r="Y16" s="3"/>
      <c r="Z16" s="3"/>
      <c r="AA16" s="3"/>
    </row>
    <row r="17" spans="1:27" ht="15.75" x14ac:dyDescent="0.25">
      <c r="A17" s="209" t="s">
        <v>28</v>
      </c>
      <c r="B17" s="209"/>
      <c r="C17" s="209"/>
      <c r="D17" s="209"/>
      <c r="E17" s="209"/>
      <c r="F17" s="209"/>
      <c r="G17" s="209"/>
      <c r="H17" s="209"/>
      <c r="I17" s="209"/>
      <c r="J17" s="209"/>
      <c r="K17" s="209"/>
      <c r="L17" s="1"/>
      <c r="M17" s="1"/>
      <c r="N17" s="1"/>
      <c r="O17" s="1"/>
      <c r="P17" s="1"/>
      <c r="Q17" s="1"/>
      <c r="R17" s="1"/>
      <c r="S17" s="1"/>
      <c r="T17" s="3"/>
      <c r="U17" s="3"/>
      <c r="V17" s="3"/>
      <c r="W17" s="3"/>
      <c r="X17" s="3"/>
      <c r="Y17" s="3"/>
      <c r="Z17" s="3"/>
      <c r="AA17" s="3"/>
    </row>
    <row r="18" spans="1:27" ht="16.5" thickBot="1" x14ac:dyDescent="0.3">
      <c r="A18" s="8"/>
      <c r="B18" s="8"/>
      <c r="C18" s="8"/>
      <c r="D18" s="8"/>
      <c r="E18" s="8"/>
      <c r="F18" s="8"/>
      <c r="G18" s="8"/>
      <c r="H18" s="8"/>
      <c r="I18" s="8"/>
      <c r="J18" s="8"/>
      <c r="K18" s="9"/>
      <c r="L18" s="1"/>
      <c r="M18" s="1"/>
      <c r="N18" s="1"/>
      <c r="O18" s="1"/>
      <c r="P18" s="1"/>
      <c r="Q18" s="1"/>
      <c r="R18" s="1"/>
      <c r="S18" s="1"/>
      <c r="T18" s="3"/>
      <c r="U18" s="3"/>
      <c r="V18" s="3"/>
      <c r="W18" s="3"/>
      <c r="X18" s="3"/>
      <c r="Y18" s="3"/>
      <c r="Z18" s="3"/>
      <c r="AA18" s="3"/>
    </row>
    <row r="19" spans="1:27" ht="15.75" x14ac:dyDescent="0.25">
      <c r="A19" s="210" t="s">
        <v>16</v>
      </c>
      <c r="B19" s="203"/>
      <c r="C19" s="211" t="s">
        <v>24</v>
      </c>
      <c r="D19" s="202"/>
      <c r="E19" s="203"/>
      <c r="F19" s="211" t="s">
        <v>29</v>
      </c>
      <c r="G19" s="202"/>
      <c r="H19" s="203"/>
      <c r="I19" s="211" t="s">
        <v>26</v>
      </c>
      <c r="J19" s="204"/>
      <c r="K19" s="9"/>
      <c r="L19" s="1"/>
      <c r="M19" s="1"/>
      <c r="N19" s="1"/>
      <c r="O19" s="1"/>
      <c r="P19" s="1"/>
      <c r="Q19" s="1"/>
      <c r="R19" s="1"/>
      <c r="S19" s="1"/>
      <c r="T19" s="3"/>
      <c r="U19" s="3"/>
      <c r="V19" s="3"/>
      <c r="W19" s="3"/>
      <c r="X19" s="3"/>
      <c r="Y19" s="3"/>
      <c r="Z19" s="3"/>
      <c r="AA19" s="3"/>
    </row>
    <row r="20" spans="1:27" ht="15.75" x14ac:dyDescent="0.25">
      <c r="A20" s="205"/>
      <c r="B20" s="166"/>
      <c r="C20" s="164"/>
      <c r="D20" s="165"/>
      <c r="E20" s="166"/>
      <c r="F20" s="164"/>
      <c r="G20" s="165"/>
      <c r="H20" s="166"/>
      <c r="I20" s="164"/>
      <c r="J20" s="193"/>
      <c r="K20" s="9"/>
      <c r="L20" s="1"/>
      <c r="M20" s="1"/>
      <c r="N20" s="1"/>
      <c r="O20" s="1"/>
      <c r="P20" s="1"/>
      <c r="Q20" s="1"/>
      <c r="R20" s="1"/>
      <c r="S20" s="1"/>
      <c r="T20" s="3"/>
      <c r="U20" s="3"/>
      <c r="V20" s="3"/>
      <c r="W20" s="3"/>
      <c r="X20" s="3"/>
      <c r="Y20" s="3"/>
      <c r="Z20" s="3"/>
      <c r="AA20" s="3"/>
    </row>
    <row r="21" spans="1:27" ht="15.75" x14ac:dyDescent="0.25">
      <c r="A21" s="205"/>
      <c r="B21" s="166"/>
      <c r="C21" s="164"/>
      <c r="D21" s="165"/>
      <c r="E21" s="166"/>
      <c r="F21" s="164"/>
      <c r="G21" s="165"/>
      <c r="H21" s="166"/>
      <c r="I21" s="164"/>
      <c r="J21" s="193"/>
      <c r="K21" s="9"/>
      <c r="L21" s="1"/>
      <c r="M21" s="1"/>
      <c r="N21" s="1"/>
      <c r="O21" s="1"/>
      <c r="P21" s="1"/>
      <c r="Q21" s="1"/>
      <c r="R21" s="1"/>
      <c r="S21" s="1"/>
      <c r="T21" s="3"/>
      <c r="U21" s="3"/>
      <c r="V21" s="3"/>
      <c r="W21" s="3"/>
      <c r="X21" s="3"/>
      <c r="Y21" s="3"/>
      <c r="Z21" s="3"/>
      <c r="AA21" s="3"/>
    </row>
    <row r="22" spans="1:27" ht="15.75" x14ac:dyDescent="0.25">
      <c r="A22" s="205"/>
      <c r="B22" s="166"/>
      <c r="C22" s="164"/>
      <c r="D22" s="165"/>
      <c r="E22" s="166"/>
      <c r="F22" s="164"/>
      <c r="G22" s="165"/>
      <c r="H22" s="166"/>
      <c r="I22" s="164"/>
      <c r="J22" s="193"/>
      <c r="K22" s="9"/>
      <c r="L22" s="1"/>
      <c r="M22" s="1"/>
      <c r="N22" s="1"/>
      <c r="O22" s="1"/>
      <c r="P22" s="1"/>
      <c r="Q22" s="1"/>
      <c r="R22" s="1"/>
      <c r="S22" s="1"/>
      <c r="T22" s="3"/>
      <c r="U22" s="3"/>
      <c r="V22" s="3"/>
      <c r="W22" s="3"/>
      <c r="X22" s="3"/>
      <c r="Y22" s="3"/>
      <c r="Z22" s="3"/>
      <c r="AA22" s="3"/>
    </row>
    <row r="23" spans="1:27" ht="15.75" x14ac:dyDescent="0.25">
      <c r="A23" s="205"/>
      <c r="B23" s="166"/>
      <c r="C23" s="164"/>
      <c r="D23" s="165"/>
      <c r="E23" s="166"/>
      <c r="F23" s="164"/>
      <c r="G23" s="165"/>
      <c r="H23" s="166"/>
      <c r="I23" s="164"/>
      <c r="J23" s="193"/>
      <c r="K23" s="9"/>
      <c r="L23" s="1"/>
      <c r="M23" s="1"/>
      <c r="N23" s="1"/>
      <c r="O23" s="1"/>
      <c r="P23" s="1"/>
      <c r="Q23" s="1"/>
      <c r="R23" s="1"/>
      <c r="S23" s="1"/>
      <c r="T23" s="3"/>
      <c r="U23" s="3"/>
      <c r="V23" s="3"/>
      <c r="W23" s="3"/>
      <c r="X23" s="3"/>
      <c r="Y23" s="3"/>
      <c r="Z23" s="3"/>
      <c r="AA23" s="3"/>
    </row>
    <row r="24" spans="1:27" ht="15.75" x14ac:dyDescent="0.25">
      <c r="A24" s="205"/>
      <c r="B24" s="166"/>
      <c r="C24" s="164"/>
      <c r="D24" s="165"/>
      <c r="E24" s="166"/>
      <c r="F24" s="164"/>
      <c r="G24" s="165"/>
      <c r="H24" s="166"/>
      <c r="I24" s="164"/>
      <c r="J24" s="193"/>
      <c r="K24" s="9"/>
      <c r="L24" s="1"/>
      <c r="M24" s="1"/>
      <c r="N24" s="1"/>
      <c r="O24" s="1"/>
      <c r="P24" s="1"/>
      <c r="Q24" s="1"/>
      <c r="R24" s="1"/>
      <c r="S24" s="1"/>
      <c r="T24" s="3"/>
      <c r="U24" s="3"/>
      <c r="V24" s="3"/>
      <c r="W24" s="3"/>
      <c r="X24" s="3"/>
      <c r="Y24" s="3"/>
      <c r="Z24" s="3"/>
      <c r="AA24" s="3"/>
    </row>
    <row r="25" spans="1:27" ht="15.75" x14ac:dyDescent="0.25">
      <c r="A25" s="205"/>
      <c r="B25" s="166"/>
      <c r="C25" s="164"/>
      <c r="D25" s="165"/>
      <c r="E25" s="166"/>
      <c r="F25" s="164"/>
      <c r="G25" s="165"/>
      <c r="H25" s="166"/>
      <c r="I25" s="164"/>
      <c r="J25" s="193"/>
      <c r="K25" s="9"/>
      <c r="L25" s="1"/>
      <c r="M25" s="1"/>
      <c r="N25" s="1"/>
      <c r="O25" s="1"/>
      <c r="P25" s="1"/>
      <c r="Q25" s="1"/>
      <c r="R25" s="1"/>
      <c r="S25" s="1"/>
      <c r="T25" s="3"/>
      <c r="U25" s="3"/>
      <c r="V25" s="3"/>
      <c r="W25" s="3"/>
      <c r="X25" s="3"/>
      <c r="Y25" s="3"/>
      <c r="Z25" s="3"/>
      <c r="AA25" s="3"/>
    </row>
    <row r="26" spans="1:27" ht="15.75" x14ac:dyDescent="0.25">
      <c r="A26" s="205"/>
      <c r="B26" s="166"/>
      <c r="C26" s="164"/>
      <c r="D26" s="165"/>
      <c r="E26" s="166"/>
      <c r="F26" s="164"/>
      <c r="G26" s="165"/>
      <c r="H26" s="166"/>
      <c r="I26" s="164"/>
      <c r="J26" s="193"/>
      <c r="K26" s="9"/>
      <c r="L26" s="1"/>
      <c r="M26" s="1"/>
      <c r="N26" s="1"/>
      <c r="O26" s="1"/>
      <c r="P26" s="1"/>
      <c r="Q26" s="1"/>
      <c r="R26" s="1"/>
      <c r="S26" s="1"/>
      <c r="T26" s="3"/>
      <c r="U26" s="3"/>
      <c r="V26" s="3"/>
      <c r="W26" s="3"/>
      <c r="X26" s="3"/>
      <c r="Y26" s="3"/>
      <c r="Z26" s="3"/>
      <c r="AA26" s="3"/>
    </row>
    <row r="27" spans="1:27" ht="15.75" x14ac:dyDescent="0.25">
      <c r="A27" s="205"/>
      <c r="B27" s="166"/>
      <c r="C27" s="164"/>
      <c r="D27" s="165"/>
      <c r="E27" s="166"/>
      <c r="F27" s="164"/>
      <c r="G27" s="165"/>
      <c r="H27" s="166"/>
      <c r="I27" s="164"/>
      <c r="J27" s="193"/>
      <c r="K27" s="9"/>
      <c r="L27" s="1"/>
      <c r="M27" s="1"/>
      <c r="N27" s="1"/>
      <c r="O27" s="1"/>
      <c r="P27" s="1"/>
      <c r="Q27" s="1"/>
      <c r="R27" s="1"/>
      <c r="S27" s="1"/>
      <c r="T27" s="3"/>
      <c r="U27" s="3"/>
      <c r="V27" s="3"/>
      <c r="W27" s="3"/>
      <c r="X27" s="3"/>
      <c r="Y27" s="3"/>
      <c r="Z27" s="3"/>
      <c r="AA27" s="3"/>
    </row>
    <row r="28" spans="1:27" ht="15.75" x14ac:dyDescent="0.25">
      <c r="A28" s="205"/>
      <c r="B28" s="166"/>
      <c r="C28" s="164"/>
      <c r="D28" s="165"/>
      <c r="E28" s="166"/>
      <c r="F28" s="164"/>
      <c r="G28" s="165"/>
      <c r="H28" s="166"/>
      <c r="I28" s="164"/>
      <c r="J28" s="193"/>
      <c r="K28" s="9"/>
      <c r="L28" s="1"/>
      <c r="M28" s="1"/>
      <c r="N28" s="1"/>
      <c r="O28" s="1"/>
      <c r="P28" s="1"/>
      <c r="Q28" s="1"/>
      <c r="R28" s="1"/>
      <c r="S28" s="1"/>
      <c r="T28" s="3"/>
      <c r="U28" s="3"/>
      <c r="V28" s="3"/>
      <c r="W28" s="3"/>
      <c r="X28" s="3"/>
      <c r="Y28" s="3"/>
      <c r="Z28" s="3"/>
      <c r="AA28" s="3"/>
    </row>
    <row r="29" spans="1:27" ht="15.75" x14ac:dyDescent="0.25">
      <c r="A29" s="205"/>
      <c r="B29" s="166"/>
      <c r="C29" s="164"/>
      <c r="D29" s="165"/>
      <c r="E29" s="166"/>
      <c r="F29" s="164"/>
      <c r="G29" s="165"/>
      <c r="H29" s="166"/>
      <c r="I29" s="164"/>
      <c r="J29" s="193"/>
      <c r="K29" s="9"/>
      <c r="L29" s="1"/>
      <c r="M29" s="1"/>
      <c r="N29" s="1"/>
      <c r="O29" s="1"/>
      <c r="P29" s="1"/>
      <c r="Q29" s="1"/>
      <c r="R29" s="1"/>
      <c r="S29" s="1"/>
      <c r="T29" s="3"/>
      <c r="U29" s="3"/>
      <c r="V29" s="3"/>
      <c r="W29" s="3"/>
      <c r="X29" s="3"/>
      <c r="Y29" s="3"/>
      <c r="Z29" s="3"/>
      <c r="AA29" s="3"/>
    </row>
    <row r="30" spans="1:27" ht="15.75" x14ac:dyDescent="0.25">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75" x14ac:dyDescent="0.25">
      <c r="A31" s="201"/>
      <c r="B31" s="201"/>
      <c r="C31" s="201"/>
      <c r="D31" s="201"/>
      <c r="E31" s="201"/>
      <c r="F31" s="201"/>
      <c r="G31" s="201"/>
      <c r="H31" s="201"/>
      <c r="I31" s="201"/>
      <c r="J31" s="201"/>
      <c r="K31" s="1"/>
      <c r="L31" s="1"/>
      <c r="M31" s="1"/>
      <c r="N31" s="1"/>
      <c r="O31" s="1"/>
      <c r="P31" s="1"/>
      <c r="Q31" s="1"/>
      <c r="R31" s="1"/>
      <c r="S31" s="1"/>
      <c r="T31" s="3"/>
      <c r="U31" s="3"/>
      <c r="V31" s="3"/>
      <c r="W31" s="3"/>
      <c r="X31" s="3"/>
      <c r="Y31" s="3"/>
      <c r="Z31" s="3"/>
      <c r="AA31" s="3"/>
    </row>
    <row r="32" spans="1:27" ht="15.75" x14ac:dyDescent="0.25">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25">
      <c r="A33" s="44" t="s">
        <v>62</v>
      </c>
      <c r="B33" s="43"/>
      <c r="C33" s="43"/>
      <c r="D33" s="43"/>
      <c r="E33" s="43"/>
      <c r="F33" s="43"/>
      <c r="G33" s="43"/>
      <c r="H33" s="43"/>
      <c r="I33" s="43"/>
      <c r="J33" s="43"/>
      <c r="K33" s="1"/>
      <c r="L33" s="1"/>
      <c r="M33" s="1"/>
      <c r="N33" s="1"/>
      <c r="O33" s="1"/>
      <c r="P33" s="1"/>
      <c r="Q33" s="1"/>
      <c r="R33" s="1"/>
      <c r="S33" s="1"/>
      <c r="T33" s="3"/>
      <c r="U33" s="3"/>
      <c r="V33" s="3"/>
      <c r="W33" s="3"/>
      <c r="X33" s="3"/>
      <c r="Y33" s="3"/>
      <c r="Z33" s="3"/>
      <c r="AA33" s="3"/>
    </row>
    <row r="34" spans="1:27" ht="16.5" thickBot="1" x14ac:dyDescent="0.3">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25">
      <c r="A35" s="10" t="s">
        <v>15</v>
      </c>
      <c r="B35" s="202" t="s">
        <v>30</v>
      </c>
      <c r="C35" s="202"/>
      <c r="D35" s="202"/>
      <c r="E35" s="202"/>
      <c r="F35" s="202"/>
      <c r="G35" s="203"/>
      <c r="H35" s="202" t="s">
        <v>63</v>
      </c>
      <c r="I35" s="202"/>
      <c r="J35" s="204"/>
      <c r="K35" s="1"/>
      <c r="L35" s="1"/>
      <c r="M35" s="1"/>
      <c r="N35" s="1"/>
      <c r="O35" s="1"/>
      <c r="P35" s="1"/>
      <c r="Q35" s="1"/>
      <c r="R35" s="1"/>
      <c r="S35" s="1"/>
      <c r="T35" s="3"/>
      <c r="U35" s="3"/>
      <c r="V35" s="3"/>
      <c r="W35" s="3"/>
      <c r="X35" s="3"/>
      <c r="Y35" s="3"/>
      <c r="Z35" s="3"/>
      <c r="AA35" s="3"/>
    </row>
    <row r="36" spans="1:27" ht="15.75" x14ac:dyDescent="0.25">
      <c r="A36" s="41">
        <v>1</v>
      </c>
      <c r="B36" s="197" t="s">
        <v>31</v>
      </c>
      <c r="C36" s="198"/>
      <c r="D36" s="198"/>
      <c r="E36" s="198"/>
      <c r="F36" s="198"/>
      <c r="G36" s="199"/>
      <c r="H36" s="192" t="s">
        <v>55</v>
      </c>
      <c r="I36" s="165"/>
      <c r="J36" s="193"/>
      <c r="K36" s="1"/>
      <c r="L36" s="1"/>
      <c r="M36" s="1"/>
      <c r="N36" s="1"/>
      <c r="O36" s="1"/>
      <c r="P36" s="1"/>
      <c r="Q36" s="1"/>
      <c r="R36" s="1"/>
      <c r="S36" s="1"/>
      <c r="T36" s="3"/>
      <c r="U36" s="3"/>
      <c r="V36" s="3"/>
      <c r="W36" s="3"/>
      <c r="X36" s="3"/>
      <c r="Y36" s="3"/>
      <c r="Z36" s="3"/>
      <c r="AA36" s="3"/>
    </row>
    <row r="37" spans="1:27" ht="15.75" x14ac:dyDescent="0.25">
      <c r="A37" s="41">
        <v>2</v>
      </c>
      <c r="B37" s="197" t="s">
        <v>32</v>
      </c>
      <c r="C37" s="198"/>
      <c r="D37" s="198"/>
      <c r="E37" s="198"/>
      <c r="F37" s="198"/>
      <c r="G37" s="199"/>
      <c r="H37" s="192" t="s">
        <v>55</v>
      </c>
      <c r="I37" s="165"/>
      <c r="J37" s="193"/>
      <c r="K37" s="1"/>
      <c r="L37" s="1"/>
      <c r="M37" s="1"/>
      <c r="N37" s="1"/>
      <c r="O37" s="1"/>
      <c r="P37" s="1"/>
      <c r="Q37" s="1"/>
      <c r="R37" s="1"/>
      <c r="S37" s="1"/>
      <c r="T37" s="3"/>
      <c r="U37" s="3"/>
      <c r="V37" s="3"/>
      <c r="W37" s="3"/>
      <c r="X37" s="3"/>
      <c r="Y37" s="3"/>
      <c r="Z37" s="3"/>
      <c r="AA37" s="3"/>
    </row>
    <row r="38" spans="1:27" ht="51.75" customHeight="1" x14ac:dyDescent="0.25">
      <c r="A38" s="41">
        <v>3</v>
      </c>
      <c r="B38" s="197" t="s">
        <v>33</v>
      </c>
      <c r="C38" s="198"/>
      <c r="D38" s="198"/>
      <c r="E38" s="198"/>
      <c r="F38" s="198"/>
      <c r="G38" s="199"/>
      <c r="H38" s="164" t="s">
        <v>55</v>
      </c>
      <c r="I38" s="192"/>
      <c r="J38" s="200"/>
      <c r="K38" s="1"/>
      <c r="L38" s="1"/>
      <c r="M38" s="1"/>
      <c r="N38" s="1"/>
      <c r="O38" s="1"/>
      <c r="P38" s="1"/>
      <c r="Q38" s="1"/>
      <c r="R38" s="1"/>
      <c r="S38" s="1"/>
      <c r="T38" s="3"/>
      <c r="U38" s="3"/>
      <c r="V38" s="3"/>
      <c r="W38" s="3"/>
      <c r="X38" s="3"/>
      <c r="Y38" s="3"/>
      <c r="Z38" s="3"/>
      <c r="AA38" s="3"/>
    </row>
    <row r="39" spans="1:27" ht="32.25" customHeight="1" x14ac:dyDescent="0.25">
      <c r="A39" s="41">
        <v>4</v>
      </c>
      <c r="B39" s="197" t="s">
        <v>34</v>
      </c>
      <c r="C39" s="198"/>
      <c r="D39" s="198"/>
      <c r="E39" s="198"/>
      <c r="F39" s="198"/>
      <c r="G39" s="199"/>
      <c r="H39" s="192" t="s">
        <v>55</v>
      </c>
      <c r="I39" s="165"/>
      <c r="J39" s="193"/>
      <c r="K39" s="1"/>
      <c r="L39" s="1"/>
      <c r="M39" s="1"/>
      <c r="N39" s="1"/>
      <c r="O39" s="1"/>
      <c r="P39" s="1"/>
      <c r="Q39" s="1"/>
      <c r="R39" s="1"/>
      <c r="S39" s="1"/>
      <c r="T39" s="3"/>
      <c r="U39" s="3"/>
      <c r="V39" s="3"/>
      <c r="W39" s="3"/>
      <c r="X39" s="3"/>
      <c r="Y39" s="3"/>
      <c r="Z39" s="3"/>
      <c r="AA39" s="3"/>
    </row>
    <row r="40" spans="1:27" ht="15.75" x14ac:dyDescent="0.25">
      <c r="A40" s="42">
        <v>5</v>
      </c>
      <c r="B40" s="194" t="s">
        <v>39</v>
      </c>
      <c r="C40" s="195"/>
      <c r="D40" s="195"/>
      <c r="E40" s="195"/>
      <c r="F40" s="195"/>
      <c r="G40" s="196"/>
      <c r="H40" s="192" t="s">
        <v>54</v>
      </c>
      <c r="I40" s="165"/>
      <c r="J40" s="193"/>
      <c r="K40" s="1"/>
      <c r="L40" s="1"/>
      <c r="M40" s="1"/>
      <c r="N40" s="1"/>
      <c r="O40" s="1"/>
      <c r="P40" s="1"/>
      <c r="Q40" s="1"/>
      <c r="R40" s="1"/>
      <c r="S40" s="1"/>
      <c r="T40" s="3"/>
      <c r="U40" s="3"/>
      <c r="V40" s="3"/>
      <c r="W40" s="3"/>
      <c r="X40" s="3"/>
      <c r="Y40" s="3"/>
      <c r="Z40" s="3"/>
      <c r="AA40" s="3"/>
    </row>
    <row r="41" spans="1:27" ht="15.75" x14ac:dyDescent="0.25">
      <c r="A41" s="11">
        <v>6</v>
      </c>
      <c r="B41" s="189" t="s">
        <v>380</v>
      </c>
      <c r="C41" s="190"/>
      <c r="D41" s="190"/>
      <c r="E41" s="190"/>
      <c r="F41" s="190"/>
      <c r="G41" s="191"/>
      <c r="H41" s="192" t="s">
        <v>54</v>
      </c>
      <c r="I41" s="165"/>
      <c r="J41" s="193"/>
      <c r="K41" s="1"/>
      <c r="L41" s="1"/>
      <c r="M41" s="1"/>
      <c r="N41" s="1"/>
      <c r="O41" s="1"/>
      <c r="P41" s="1"/>
      <c r="Q41" s="1"/>
      <c r="R41" s="1"/>
      <c r="S41" s="1"/>
      <c r="T41" s="3"/>
      <c r="U41" s="3"/>
      <c r="V41" s="3"/>
      <c r="W41" s="3"/>
      <c r="X41" s="3"/>
      <c r="Y41" s="3"/>
      <c r="Z41" s="3"/>
      <c r="AA41" s="3"/>
    </row>
    <row r="42" spans="1:27" ht="15.75" x14ac:dyDescent="0.25">
      <c r="A42" s="11">
        <v>7</v>
      </c>
      <c r="B42" s="189" t="s">
        <v>381</v>
      </c>
      <c r="C42" s="190"/>
      <c r="D42" s="190"/>
      <c r="E42" s="190"/>
      <c r="F42" s="190"/>
      <c r="G42" s="191"/>
      <c r="H42" s="192" t="s">
        <v>55</v>
      </c>
      <c r="I42" s="165"/>
      <c r="J42" s="193"/>
      <c r="K42" s="1"/>
      <c r="L42" s="1"/>
      <c r="M42" s="1"/>
      <c r="N42" s="1"/>
      <c r="O42" s="1"/>
      <c r="P42" s="1"/>
      <c r="Q42" s="1"/>
      <c r="R42" s="1"/>
      <c r="S42" s="1"/>
      <c r="T42" s="3"/>
      <c r="U42" s="3"/>
      <c r="V42" s="3"/>
      <c r="W42" s="3"/>
      <c r="X42" s="3"/>
      <c r="Y42" s="3"/>
      <c r="Z42" s="3"/>
      <c r="AA42" s="3"/>
    </row>
    <row r="43" spans="1:27" ht="15.75" x14ac:dyDescent="0.25">
      <c r="A43" s="11"/>
      <c r="B43" s="189"/>
      <c r="C43" s="190"/>
      <c r="D43" s="190"/>
      <c r="E43" s="190"/>
      <c r="F43" s="190"/>
      <c r="G43" s="191"/>
      <c r="H43" s="192"/>
      <c r="I43" s="165"/>
      <c r="J43" s="193"/>
      <c r="K43" s="1"/>
      <c r="L43" s="1"/>
      <c r="M43" s="1"/>
      <c r="N43" s="1"/>
      <c r="O43" s="1"/>
      <c r="P43" s="1"/>
      <c r="Q43" s="1"/>
      <c r="R43" s="1"/>
      <c r="S43" s="1"/>
      <c r="T43" s="3"/>
      <c r="U43" s="3"/>
      <c r="V43" s="3"/>
      <c r="W43" s="3"/>
      <c r="X43" s="3"/>
      <c r="Y43" s="3"/>
      <c r="Z43" s="3"/>
      <c r="AA43" s="3"/>
    </row>
    <row r="44" spans="1:27" ht="15.75" x14ac:dyDescent="0.25">
      <c r="A44" s="11"/>
      <c r="B44" s="189"/>
      <c r="C44" s="190"/>
      <c r="D44" s="190"/>
      <c r="E44" s="190"/>
      <c r="F44" s="190"/>
      <c r="G44" s="191"/>
      <c r="H44" s="192"/>
      <c r="I44" s="165"/>
      <c r="J44" s="193"/>
      <c r="K44" s="1"/>
      <c r="L44" s="1"/>
      <c r="M44" s="1"/>
      <c r="N44" s="1"/>
      <c r="O44" s="1"/>
      <c r="P44" s="1"/>
      <c r="Q44" s="1"/>
      <c r="R44" s="1"/>
      <c r="S44" s="1"/>
      <c r="T44" s="3"/>
      <c r="U44" s="3"/>
      <c r="V44" s="3"/>
      <c r="W44" s="3"/>
      <c r="X44" s="3"/>
      <c r="Y44" s="3"/>
      <c r="Z44" s="3"/>
      <c r="AA44" s="3"/>
    </row>
    <row r="45" spans="1:27" ht="15.75" x14ac:dyDescent="0.25">
      <c r="A45" s="11"/>
      <c r="B45" s="189"/>
      <c r="C45" s="190"/>
      <c r="D45" s="190"/>
      <c r="E45" s="190"/>
      <c r="F45" s="190"/>
      <c r="G45" s="191"/>
      <c r="H45" s="192"/>
      <c r="I45" s="165"/>
      <c r="J45" s="193"/>
      <c r="K45" s="1"/>
      <c r="L45" s="1"/>
      <c r="M45" s="1"/>
      <c r="N45" s="1"/>
      <c r="O45" s="1"/>
      <c r="P45" s="1"/>
      <c r="Q45" s="1"/>
      <c r="R45" s="1"/>
      <c r="S45" s="1"/>
      <c r="T45" s="3"/>
      <c r="U45" s="3"/>
      <c r="V45" s="3"/>
      <c r="W45" s="3"/>
      <c r="X45" s="3"/>
      <c r="Y45" s="3"/>
      <c r="Z45" s="3"/>
      <c r="AA45" s="3"/>
    </row>
    <row r="46" spans="1:27" ht="16.5" thickBot="1" x14ac:dyDescent="0.3">
      <c r="A46" s="12"/>
      <c r="B46" s="178"/>
      <c r="C46" s="179"/>
      <c r="D46" s="179"/>
      <c r="E46" s="179"/>
      <c r="F46" s="179"/>
      <c r="G46" s="180"/>
      <c r="H46" s="181"/>
      <c r="I46" s="182"/>
      <c r="J46" s="183"/>
      <c r="K46" s="1"/>
      <c r="L46" s="1"/>
      <c r="M46" s="1"/>
      <c r="N46" s="1"/>
      <c r="O46" s="1"/>
      <c r="P46" s="1"/>
      <c r="Q46" s="1"/>
      <c r="R46" s="1"/>
      <c r="S46" s="1"/>
      <c r="T46" s="3"/>
      <c r="U46" s="3"/>
      <c r="V46" s="3"/>
      <c r="W46" s="3"/>
      <c r="X46" s="3"/>
      <c r="Y46" s="3"/>
      <c r="Z46" s="3"/>
      <c r="AA46" s="3"/>
    </row>
    <row r="47" spans="1:27" ht="15.75" x14ac:dyDescent="0.25">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00.5" customHeight="1" x14ac:dyDescent="0.25">
      <c r="A48" s="184" t="s">
        <v>35</v>
      </c>
      <c r="B48" s="184"/>
      <c r="C48" s="184"/>
      <c r="D48" s="184"/>
      <c r="E48" s="184"/>
      <c r="F48" s="184"/>
      <c r="G48" s="184"/>
      <c r="H48" s="184"/>
      <c r="I48" s="184"/>
      <c r="J48" s="184"/>
      <c r="K48" s="1"/>
      <c r="L48" s="1"/>
      <c r="M48" s="1"/>
      <c r="N48" s="1"/>
      <c r="O48" s="1"/>
      <c r="P48" s="1"/>
      <c r="Q48" s="1"/>
      <c r="R48" s="1"/>
      <c r="S48" s="1"/>
      <c r="T48" s="3"/>
      <c r="U48" s="3"/>
      <c r="V48" s="3"/>
      <c r="W48" s="3"/>
      <c r="X48" s="3"/>
      <c r="Y48" s="3"/>
      <c r="Z48" s="3"/>
      <c r="AA48" s="3"/>
    </row>
    <row r="49" spans="1:27" ht="15.75" x14ac:dyDescent="0.25">
      <c r="A49" s="1"/>
      <c r="B49" s="1"/>
      <c r="C49" s="1"/>
      <c r="D49" s="1"/>
      <c r="E49" s="1"/>
      <c r="F49" s="1"/>
      <c r="G49" s="1"/>
      <c r="H49" s="1"/>
      <c r="I49" s="1"/>
      <c r="J49" s="1"/>
      <c r="K49" s="1"/>
      <c r="L49" s="1"/>
      <c r="M49" s="1"/>
      <c r="N49" s="1"/>
      <c r="O49" s="1"/>
      <c r="P49" s="1"/>
      <c r="Q49" s="1"/>
      <c r="R49" s="1"/>
      <c r="S49" s="1"/>
      <c r="T49" s="3"/>
      <c r="U49" s="3"/>
      <c r="V49" s="3"/>
      <c r="W49" s="3"/>
      <c r="X49" s="3"/>
      <c r="Y49" s="3"/>
      <c r="Z49" s="3"/>
      <c r="AA49" s="3"/>
    </row>
    <row r="50" spans="1:27" ht="15.75" x14ac:dyDescent="0.25">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75" x14ac:dyDescent="0.25">
      <c r="A51" s="185" t="s">
        <v>36</v>
      </c>
      <c r="B51" s="185"/>
      <c r="C51" s="185"/>
      <c r="D51" s="185"/>
      <c r="E51" s="186" t="s">
        <v>382</v>
      </c>
      <c r="F51" s="187"/>
      <c r="G51" s="187"/>
      <c r="H51" s="187"/>
      <c r="I51" s="187"/>
      <c r="J51" s="187"/>
      <c r="K51" s="1"/>
      <c r="L51" s="1"/>
      <c r="M51" s="1"/>
      <c r="N51" s="1"/>
      <c r="O51" s="1"/>
      <c r="P51" s="1"/>
      <c r="Q51" s="1"/>
      <c r="R51" s="1"/>
      <c r="S51" s="1"/>
      <c r="T51" s="3"/>
      <c r="U51" s="3"/>
      <c r="V51" s="3"/>
      <c r="W51" s="3"/>
      <c r="X51" s="3"/>
      <c r="Y51" s="3"/>
      <c r="Z51" s="3"/>
      <c r="AA51" s="3"/>
    </row>
    <row r="52" spans="1:27" ht="15.75" x14ac:dyDescent="0.25">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75" x14ac:dyDescent="0.25">
      <c r="A53" s="188" t="s">
        <v>37</v>
      </c>
      <c r="B53" s="188"/>
      <c r="C53" s="188"/>
      <c r="D53" s="188"/>
      <c r="E53" s="186" t="s">
        <v>372</v>
      </c>
      <c r="F53" s="187"/>
      <c r="G53" s="187"/>
      <c r="H53" s="187"/>
      <c r="I53" s="187"/>
      <c r="J53" s="187"/>
      <c r="K53" s="1"/>
      <c r="L53" s="1"/>
      <c r="M53" s="1"/>
      <c r="N53" s="1"/>
      <c r="O53" s="1"/>
      <c r="P53" s="1"/>
      <c r="Q53" s="1"/>
      <c r="R53" s="1"/>
      <c r="S53" s="1"/>
      <c r="T53" s="3"/>
      <c r="U53" s="3"/>
      <c r="V53" s="3"/>
      <c r="W53" s="3"/>
      <c r="X53" s="3"/>
      <c r="Y53" s="3"/>
      <c r="Z53" s="3"/>
      <c r="AA53" s="3"/>
    </row>
    <row r="54" spans="1:27" ht="15.75" x14ac:dyDescent="0.25">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75" x14ac:dyDescent="0.25">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75" x14ac:dyDescent="0.25">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75" x14ac:dyDescent="0.25">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75" x14ac:dyDescent="0.25">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75" x14ac:dyDescent="0.25">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75" x14ac:dyDescent="0.25">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75" x14ac:dyDescent="0.25">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75" x14ac:dyDescent="0.25">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75" x14ac:dyDescent="0.25">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75" x14ac:dyDescent="0.25">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75" x14ac:dyDescent="0.25">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75" x14ac:dyDescent="0.25">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75" x14ac:dyDescent="0.25">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75" x14ac:dyDescent="0.25">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75" x14ac:dyDescent="0.25">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75" x14ac:dyDescent="0.25">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75" x14ac:dyDescent="0.25">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75" x14ac:dyDescent="0.25">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75" x14ac:dyDescent="0.25">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75" x14ac:dyDescent="0.25">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75" x14ac:dyDescent="0.25">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75" x14ac:dyDescent="0.25">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75" x14ac:dyDescent="0.25">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75" x14ac:dyDescent="0.25">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75" x14ac:dyDescent="0.25">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75" x14ac:dyDescent="0.25">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75" x14ac:dyDescent="0.25">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75" x14ac:dyDescent="0.25">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75" x14ac:dyDescent="0.25">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75" x14ac:dyDescent="0.25">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75" x14ac:dyDescent="0.25">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75" x14ac:dyDescent="0.25">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75" x14ac:dyDescent="0.25">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75" x14ac:dyDescent="0.25">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75" x14ac:dyDescent="0.25">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75" x14ac:dyDescent="0.25">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75" x14ac:dyDescent="0.25">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75" x14ac:dyDescent="0.25">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75" x14ac:dyDescent="0.25">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75" x14ac:dyDescent="0.25">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75" x14ac:dyDescent="0.25">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75" x14ac:dyDescent="0.25">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75" x14ac:dyDescent="0.25">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75" x14ac:dyDescent="0.25">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75" x14ac:dyDescent="0.25">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75" x14ac:dyDescent="0.25">
      <c r="A100" s="3" t="s">
        <v>38</v>
      </c>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75" x14ac:dyDescent="0.25">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75" x14ac:dyDescent="0.25">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75" x14ac:dyDescent="0.25">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75" x14ac:dyDescent="0.25">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75" x14ac:dyDescent="0.25">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75" x14ac:dyDescent="0.25">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75" x14ac:dyDescent="0.25">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75" x14ac:dyDescent="0.25">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75" x14ac:dyDescent="0.25">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75" x14ac:dyDescent="0.25">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75" x14ac:dyDescent="0.25">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75" x14ac:dyDescent="0.25">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75" x14ac:dyDescent="0.25">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75" x14ac:dyDescent="0.25">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75" x14ac:dyDescent="0.25">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75" x14ac:dyDescent="0.25">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75" x14ac:dyDescent="0.25">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75" x14ac:dyDescent="0.25">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75" x14ac:dyDescent="0.25">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75" x14ac:dyDescent="0.25">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75" x14ac:dyDescent="0.25">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75" x14ac:dyDescent="0.25">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75" x14ac:dyDescent="0.25">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75" x14ac:dyDescent="0.25">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75" x14ac:dyDescent="0.25">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75" x14ac:dyDescent="0.25">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75" x14ac:dyDescent="0.25">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75" x14ac:dyDescent="0.25">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75" x14ac:dyDescent="0.25">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75" x14ac:dyDescent="0.25">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75" x14ac:dyDescent="0.25">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75" x14ac:dyDescent="0.25">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75" x14ac:dyDescent="0.25">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75" x14ac:dyDescent="0.25">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75" x14ac:dyDescent="0.25">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75" x14ac:dyDescent="0.25">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75" x14ac:dyDescent="0.25">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75" x14ac:dyDescent="0.25">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75" x14ac:dyDescent="0.25">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75" x14ac:dyDescent="0.25">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75" x14ac:dyDescent="0.25">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75" x14ac:dyDescent="0.25">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75" x14ac:dyDescent="0.25">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75" x14ac:dyDescent="0.25">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75" x14ac:dyDescent="0.25">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75" x14ac:dyDescent="0.25">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75" x14ac:dyDescent="0.25">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75" x14ac:dyDescent="0.25">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75" x14ac:dyDescent="0.25">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75" x14ac:dyDescent="0.25">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75" x14ac:dyDescent="0.25">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75" x14ac:dyDescent="0.25">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75" x14ac:dyDescent="0.25">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75" x14ac:dyDescent="0.25">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75" x14ac:dyDescent="0.25">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75" x14ac:dyDescent="0.25">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75" x14ac:dyDescent="0.25">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75" x14ac:dyDescent="0.25">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75" x14ac:dyDescent="0.25">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75" x14ac:dyDescent="0.25">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75" x14ac:dyDescent="0.25">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75" x14ac:dyDescent="0.25">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75" x14ac:dyDescent="0.25">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75" x14ac:dyDescent="0.25">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75" x14ac:dyDescent="0.25">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75" x14ac:dyDescent="0.25">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75" x14ac:dyDescent="0.25">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75" x14ac:dyDescent="0.25">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75" x14ac:dyDescent="0.25">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75" x14ac:dyDescent="0.25">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75" x14ac:dyDescent="0.25">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75" x14ac:dyDescent="0.25">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75" x14ac:dyDescent="0.25">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75" x14ac:dyDescent="0.25">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75" x14ac:dyDescent="0.25">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75" x14ac:dyDescent="0.25">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75" x14ac:dyDescent="0.25">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75" x14ac:dyDescent="0.25">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75" x14ac:dyDescent="0.25">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75" x14ac:dyDescent="0.25">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75" x14ac:dyDescent="0.25">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75" x14ac:dyDescent="0.25">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75" x14ac:dyDescent="0.25">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75" x14ac:dyDescent="0.25">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75" x14ac:dyDescent="0.25">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75" x14ac:dyDescent="0.25">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75" x14ac:dyDescent="0.25">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75" x14ac:dyDescent="0.25">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75" x14ac:dyDescent="0.25">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75" x14ac:dyDescent="0.25">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75" x14ac:dyDescent="0.25">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75" x14ac:dyDescent="0.25">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75" x14ac:dyDescent="0.25">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75" x14ac:dyDescent="0.25">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75" x14ac:dyDescent="0.25">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75" x14ac:dyDescent="0.25">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75" x14ac:dyDescent="0.25">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75" x14ac:dyDescent="0.25">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75" x14ac:dyDescent="0.25">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75" x14ac:dyDescent="0.25">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75" x14ac:dyDescent="0.25">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75" x14ac:dyDescent="0.25">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75" x14ac:dyDescent="0.25">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75" x14ac:dyDescent="0.25">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75" x14ac:dyDescent="0.25">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75" x14ac:dyDescent="0.25">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75" x14ac:dyDescent="0.25">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75" x14ac:dyDescent="0.25">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75" x14ac:dyDescent="0.25">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75" x14ac:dyDescent="0.25">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75" x14ac:dyDescent="0.25">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75" x14ac:dyDescent="0.25">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75" x14ac:dyDescent="0.25">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75" x14ac:dyDescent="0.25">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75" x14ac:dyDescent="0.25">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75" x14ac:dyDescent="0.25">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75" x14ac:dyDescent="0.25">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75" x14ac:dyDescent="0.25">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75" x14ac:dyDescent="0.25">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75" x14ac:dyDescent="0.25">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75" x14ac:dyDescent="0.25">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75" x14ac:dyDescent="0.25">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75" x14ac:dyDescent="0.25">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75" x14ac:dyDescent="0.25">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75" x14ac:dyDescent="0.25">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75" x14ac:dyDescent="0.25">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75" x14ac:dyDescent="0.25">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75" x14ac:dyDescent="0.25">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75" x14ac:dyDescent="0.25">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75" x14ac:dyDescent="0.25">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75" x14ac:dyDescent="0.25">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75" x14ac:dyDescent="0.25">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75" x14ac:dyDescent="0.25">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75" x14ac:dyDescent="0.25">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75" x14ac:dyDescent="0.25">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75" x14ac:dyDescent="0.25">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75" x14ac:dyDescent="0.25">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75" x14ac:dyDescent="0.25">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75" x14ac:dyDescent="0.25">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75" x14ac:dyDescent="0.25">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75" x14ac:dyDescent="0.25">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75" x14ac:dyDescent="0.25">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75" x14ac:dyDescent="0.25">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75" x14ac:dyDescent="0.25">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75" x14ac:dyDescent="0.25">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75" x14ac:dyDescent="0.25">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75" x14ac:dyDescent="0.25">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75" x14ac:dyDescent="0.25">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75" x14ac:dyDescent="0.25">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75" x14ac:dyDescent="0.25">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75" x14ac:dyDescent="0.25">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75" x14ac:dyDescent="0.25">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75" x14ac:dyDescent="0.25">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75" x14ac:dyDescent="0.25">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75" x14ac:dyDescent="0.25">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75" x14ac:dyDescent="0.25">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75" x14ac:dyDescent="0.25">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75" x14ac:dyDescent="0.25">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75" x14ac:dyDescent="0.25">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75" x14ac:dyDescent="0.25">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75" x14ac:dyDescent="0.25">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75" x14ac:dyDescent="0.25">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75" x14ac:dyDescent="0.25">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75" x14ac:dyDescent="0.25">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75" x14ac:dyDescent="0.25">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75" x14ac:dyDescent="0.25">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75" x14ac:dyDescent="0.25">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75" x14ac:dyDescent="0.25">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75" x14ac:dyDescent="0.25">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75" x14ac:dyDescent="0.25">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75" x14ac:dyDescent="0.25">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75" x14ac:dyDescent="0.25">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75" x14ac:dyDescent="0.25">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75" x14ac:dyDescent="0.25">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75" x14ac:dyDescent="0.25">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75" x14ac:dyDescent="0.25">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75" x14ac:dyDescent="0.25">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75" x14ac:dyDescent="0.25">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75" x14ac:dyDescent="0.25">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75" x14ac:dyDescent="0.25">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75" x14ac:dyDescent="0.25">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75" x14ac:dyDescent="0.25">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75" x14ac:dyDescent="0.25">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75" x14ac:dyDescent="0.25">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75" x14ac:dyDescent="0.25">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75" x14ac:dyDescent="0.25">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75" x14ac:dyDescent="0.25">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75" x14ac:dyDescent="0.25">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75" x14ac:dyDescent="0.25">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75" x14ac:dyDescent="0.25">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75" x14ac:dyDescent="0.25">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75" x14ac:dyDescent="0.25">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75" x14ac:dyDescent="0.25">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75" x14ac:dyDescent="0.25">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75" x14ac:dyDescent="0.25">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75" x14ac:dyDescent="0.25">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75" x14ac:dyDescent="0.25">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75" x14ac:dyDescent="0.25">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75" x14ac:dyDescent="0.25">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75" x14ac:dyDescent="0.25">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0">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2"/>
  <sheetViews>
    <sheetView workbookViewId="0">
      <selection activeCell="L39" sqref="L39"/>
    </sheetView>
  </sheetViews>
  <sheetFormatPr defaultColWidth="9.28515625" defaultRowHeight="15.75" x14ac:dyDescent="0.25"/>
  <cols>
    <col min="1" max="1" width="2.28515625" style="14" bestFit="1" customWidth="1"/>
    <col min="2" max="16384" width="9.28515625" style="14"/>
  </cols>
  <sheetData>
    <row r="1" spans="1:15" ht="18.75" x14ac:dyDescent="0.3">
      <c r="A1" s="219" t="s">
        <v>56</v>
      </c>
      <c r="B1" s="219"/>
      <c r="C1" s="219"/>
      <c r="D1" s="219"/>
      <c r="E1" s="219"/>
      <c r="F1" s="219"/>
      <c r="G1" s="219"/>
      <c r="H1" s="219"/>
      <c r="I1" s="219"/>
      <c r="J1" s="219"/>
      <c r="K1" s="219"/>
      <c r="L1" s="219"/>
      <c r="M1" s="219"/>
      <c r="N1" s="219"/>
      <c r="O1" s="219"/>
    </row>
    <row r="2" spans="1:15" ht="127.5" customHeight="1" x14ac:dyDescent="0.25">
      <c r="A2" s="28">
        <v>1</v>
      </c>
      <c r="B2" s="218" t="s">
        <v>57</v>
      </c>
      <c r="C2" s="218"/>
      <c r="D2" s="218"/>
      <c r="E2" s="218"/>
      <c r="F2" s="218"/>
      <c r="G2" s="218"/>
      <c r="H2" s="218"/>
      <c r="I2" s="218"/>
      <c r="J2" s="218"/>
      <c r="K2" s="218"/>
      <c r="L2" s="218"/>
      <c r="M2" s="218"/>
      <c r="N2" s="218"/>
      <c r="O2" s="218"/>
    </row>
    <row r="3" spans="1:15" ht="33" customHeight="1" x14ac:dyDescent="0.25">
      <c r="A3" s="28">
        <v>2</v>
      </c>
      <c r="B3" s="218" t="s">
        <v>58</v>
      </c>
      <c r="C3" s="218"/>
      <c r="D3" s="218"/>
      <c r="E3" s="218"/>
      <c r="F3" s="218"/>
      <c r="G3" s="218"/>
      <c r="H3" s="218"/>
      <c r="I3" s="218"/>
      <c r="J3" s="218"/>
      <c r="K3" s="218"/>
      <c r="L3" s="218"/>
      <c r="M3" s="218"/>
      <c r="N3" s="218"/>
      <c r="O3" s="218"/>
    </row>
    <row r="4" spans="1:15" ht="50.25" customHeight="1" x14ac:dyDescent="0.25">
      <c r="A4" s="28">
        <v>3</v>
      </c>
      <c r="B4" s="218" t="s">
        <v>59</v>
      </c>
      <c r="C4" s="218"/>
      <c r="D4" s="218"/>
      <c r="E4" s="218"/>
      <c r="F4" s="218"/>
      <c r="G4" s="218"/>
      <c r="H4" s="218"/>
      <c r="I4" s="218"/>
      <c r="J4" s="218"/>
      <c r="K4" s="218"/>
      <c r="L4" s="218"/>
      <c r="M4" s="218"/>
      <c r="N4" s="218"/>
      <c r="O4" s="218"/>
    </row>
    <row r="5" spans="1:15" ht="114" customHeight="1" x14ac:dyDescent="0.25">
      <c r="A5" s="28">
        <v>4</v>
      </c>
      <c r="B5" s="218" t="s">
        <v>193</v>
      </c>
      <c r="C5" s="218"/>
      <c r="D5" s="218"/>
      <c r="E5" s="218"/>
      <c r="F5" s="218"/>
      <c r="G5" s="218"/>
      <c r="H5" s="218"/>
      <c r="I5" s="218"/>
      <c r="J5" s="218"/>
      <c r="K5" s="218"/>
      <c r="L5" s="218"/>
      <c r="M5" s="218"/>
      <c r="N5" s="218"/>
      <c r="O5" s="218"/>
    </row>
    <row r="6" spans="1:15" ht="51" customHeight="1" x14ac:dyDescent="0.25">
      <c r="A6" s="28">
        <v>5</v>
      </c>
      <c r="B6" s="218" t="s">
        <v>71</v>
      </c>
      <c r="C6" s="218"/>
      <c r="D6" s="218"/>
      <c r="E6" s="218"/>
      <c r="F6" s="218"/>
      <c r="G6" s="218"/>
      <c r="H6" s="218"/>
      <c r="I6" s="218"/>
      <c r="J6" s="218"/>
      <c r="K6" s="218"/>
      <c r="L6" s="218"/>
      <c r="M6" s="218"/>
      <c r="N6" s="218"/>
      <c r="O6" s="218"/>
    </row>
    <row r="7" spans="1:15" x14ac:dyDescent="0.25">
      <c r="A7" s="57"/>
      <c r="B7" s="217"/>
      <c r="C7" s="217"/>
      <c r="D7" s="217"/>
      <c r="E7" s="217"/>
      <c r="F7" s="217"/>
      <c r="G7" s="217"/>
      <c r="H7" s="217"/>
      <c r="I7" s="217"/>
      <c r="J7" s="217"/>
      <c r="K7" s="217"/>
      <c r="L7" s="217"/>
      <c r="M7" s="217"/>
      <c r="N7" s="217"/>
      <c r="O7" s="217"/>
    </row>
    <row r="8" spans="1:15" x14ac:dyDescent="0.25">
      <c r="A8" s="57"/>
      <c r="B8" s="56"/>
    </row>
    <row r="9" spans="1:15" x14ac:dyDescent="0.25">
      <c r="A9" s="57"/>
      <c r="B9" s="56"/>
    </row>
    <row r="10" spans="1:15" x14ac:dyDescent="0.25">
      <c r="B10" s="56"/>
    </row>
    <row r="11" spans="1:15" x14ac:dyDescent="0.25">
      <c r="B11" s="56"/>
    </row>
    <row r="12" spans="1:15" x14ac:dyDescent="0.25">
      <c r="B12" s="56"/>
    </row>
  </sheetData>
  <mergeCells count="7">
    <mergeCell ref="B7:O7"/>
    <mergeCell ref="B6:O6"/>
    <mergeCell ref="A1:O1"/>
    <mergeCell ref="B2:O2"/>
    <mergeCell ref="B3:O3"/>
    <mergeCell ref="B4:O4"/>
    <mergeCell ref="B5:O5"/>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57"/>
  <sheetViews>
    <sheetView topLeftCell="A46" zoomScale="90" zoomScaleNormal="90" workbookViewId="0">
      <selection activeCell="D54" sqref="D54"/>
    </sheetView>
  </sheetViews>
  <sheetFormatPr defaultColWidth="9.28515625" defaultRowHeight="15.75" x14ac:dyDescent="0.25"/>
  <cols>
    <col min="1" max="1" width="10" style="14" customWidth="1"/>
    <col min="2" max="2" width="42.7109375" style="14" customWidth="1"/>
    <col min="3" max="3" width="52.7109375" style="14" customWidth="1"/>
    <col min="4" max="4" width="73.7109375" style="14" customWidth="1"/>
    <col min="5" max="16384" width="9.28515625" style="14"/>
  </cols>
  <sheetData>
    <row r="1" spans="1:4" s="29" customFormat="1" x14ac:dyDescent="0.25">
      <c r="B1" s="40"/>
    </row>
    <row r="2" spans="1:4" s="63" customFormat="1" x14ac:dyDescent="0.25">
      <c r="B2" s="40"/>
    </row>
    <row r="3" spans="1:4" s="63" customFormat="1" x14ac:dyDescent="0.25">
      <c r="B3" s="40"/>
    </row>
    <row r="4" spans="1:4" x14ac:dyDescent="0.25">
      <c r="A4" s="25" t="s">
        <v>295</v>
      </c>
      <c r="B4" s="19"/>
      <c r="C4" s="19"/>
    </row>
    <row r="5" spans="1:4" x14ac:dyDescent="0.25">
      <c r="A5" s="16"/>
      <c r="B5" s="17"/>
      <c r="C5" s="17"/>
    </row>
    <row r="6" spans="1:4" x14ac:dyDescent="0.25">
      <c r="A6" s="19" t="s">
        <v>14</v>
      </c>
      <c r="B6" s="17"/>
      <c r="C6" s="17"/>
    </row>
    <row r="7" spans="1:4" s="15" customFormat="1" ht="63" x14ac:dyDescent="0.25">
      <c r="A7" s="46" t="s">
        <v>47</v>
      </c>
      <c r="B7" s="46" t="s">
        <v>48</v>
      </c>
      <c r="C7" s="46" t="s">
        <v>49</v>
      </c>
      <c r="D7" s="47" t="s">
        <v>51</v>
      </c>
    </row>
    <row r="8" spans="1:4" s="15" customFormat="1" ht="31.5" x14ac:dyDescent="0.25">
      <c r="A8" s="112" t="s">
        <v>61</v>
      </c>
      <c r="B8" s="30" t="s">
        <v>50</v>
      </c>
      <c r="C8" s="52" t="s">
        <v>60</v>
      </c>
      <c r="D8" s="143" t="s">
        <v>328</v>
      </c>
    </row>
    <row r="9" spans="1:4" s="15" customFormat="1" ht="31.5" x14ac:dyDescent="0.25">
      <c r="A9" s="113" t="s">
        <v>82</v>
      </c>
      <c r="B9" s="68" t="s">
        <v>73</v>
      </c>
      <c r="C9" s="61" t="s">
        <v>232</v>
      </c>
      <c r="D9" s="143" t="s">
        <v>232</v>
      </c>
    </row>
    <row r="10" spans="1:4" s="15" customFormat="1" x14ac:dyDescent="0.25">
      <c r="A10" s="222" t="s">
        <v>83</v>
      </c>
      <c r="B10" s="230" t="s">
        <v>74</v>
      </c>
      <c r="C10" s="32" t="s">
        <v>281</v>
      </c>
      <c r="D10" s="149" t="s">
        <v>365</v>
      </c>
    </row>
    <row r="11" spans="1:4" s="15" customFormat="1" x14ac:dyDescent="0.25">
      <c r="A11" s="223"/>
      <c r="B11" s="231"/>
      <c r="C11" s="32" t="s">
        <v>236</v>
      </c>
      <c r="D11" s="149" t="s">
        <v>320</v>
      </c>
    </row>
    <row r="12" spans="1:4" s="15" customFormat="1" x14ac:dyDescent="0.25">
      <c r="A12" s="223"/>
      <c r="B12" s="231"/>
      <c r="C12" s="32"/>
      <c r="D12" s="31"/>
    </row>
    <row r="13" spans="1:4" s="15" customFormat="1" x14ac:dyDescent="0.25">
      <c r="A13" s="85"/>
      <c r="B13" s="231"/>
      <c r="C13" s="32"/>
      <c r="D13" s="31"/>
    </row>
    <row r="14" spans="1:4" s="15" customFormat="1" x14ac:dyDescent="0.25">
      <c r="A14" s="85"/>
      <c r="B14" s="231"/>
      <c r="C14" s="83"/>
      <c r="D14" s="31"/>
    </row>
    <row r="15" spans="1:4" s="15" customFormat="1" ht="33.75" customHeight="1" x14ac:dyDescent="0.25">
      <c r="A15" s="85"/>
      <c r="B15" s="232"/>
      <c r="C15" s="83"/>
      <c r="D15" s="31"/>
    </row>
    <row r="16" spans="1:4" ht="16.5" customHeight="1" x14ac:dyDescent="0.25">
      <c r="A16" s="54" t="s">
        <v>84</v>
      </c>
      <c r="B16" s="72" t="s">
        <v>79</v>
      </c>
      <c r="C16" s="32"/>
      <c r="D16" s="144" t="s">
        <v>304</v>
      </c>
    </row>
    <row r="17" spans="1:4" s="38" customFormat="1" x14ac:dyDescent="0.25">
      <c r="A17" s="73" t="s">
        <v>88</v>
      </c>
      <c r="B17" s="120" t="s">
        <v>87</v>
      </c>
      <c r="C17" s="83" t="s">
        <v>282</v>
      </c>
      <c r="D17" s="34" t="s">
        <v>311</v>
      </c>
    </row>
    <row r="18" spans="1:4" s="64" customFormat="1" x14ac:dyDescent="0.25">
      <c r="A18" s="51" t="s">
        <v>93</v>
      </c>
      <c r="B18" s="33" t="s">
        <v>90</v>
      </c>
      <c r="C18" s="32" t="s">
        <v>91</v>
      </c>
      <c r="D18" s="34" t="s">
        <v>310</v>
      </c>
    </row>
    <row r="19" spans="1:4" s="64" customFormat="1" ht="31.5" x14ac:dyDescent="0.25">
      <c r="A19" s="51" t="s">
        <v>94</v>
      </c>
      <c r="B19" s="33" t="s">
        <v>92</v>
      </c>
      <c r="C19" s="30" t="s">
        <v>131</v>
      </c>
      <c r="D19" s="34" t="s">
        <v>309</v>
      </c>
    </row>
    <row r="20" spans="1:4" s="69" customFormat="1" ht="31.5" x14ac:dyDescent="0.25">
      <c r="A20" s="51" t="s">
        <v>95</v>
      </c>
      <c r="B20" s="33" t="s">
        <v>188</v>
      </c>
      <c r="C20" s="104" t="s">
        <v>233</v>
      </c>
      <c r="D20" s="34" t="s">
        <v>308</v>
      </c>
    </row>
    <row r="21" spans="1:4" s="69" customFormat="1" ht="34.5" customHeight="1" x14ac:dyDescent="0.25">
      <c r="A21" s="51" t="s">
        <v>96</v>
      </c>
      <c r="B21" s="33" t="s">
        <v>190</v>
      </c>
      <c r="C21" s="30" t="s">
        <v>189</v>
      </c>
      <c r="D21" s="34" t="s">
        <v>307</v>
      </c>
    </row>
    <row r="22" spans="1:4" s="64" customFormat="1" ht="31.5" x14ac:dyDescent="0.25">
      <c r="A22" s="51" t="s">
        <v>114</v>
      </c>
      <c r="B22" s="33" t="s">
        <v>129</v>
      </c>
      <c r="C22" s="104" t="s">
        <v>292</v>
      </c>
      <c r="D22" s="34" t="s">
        <v>306</v>
      </c>
    </row>
    <row r="23" spans="1:4" s="69" customFormat="1" ht="34.5" customHeight="1" x14ac:dyDescent="0.25">
      <c r="A23" s="51" t="s">
        <v>115</v>
      </c>
      <c r="B23" s="33" t="s">
        <v>192</v>
      </c>
      <c r="C23" s="104" t="s">
        <v>234</v>
      </c>
      <c r="D23" s="34" t="s">
        <v>305</v>
      </c>
    </row>
    <row r="24" spans="1:4" s="84" customFormat="1" ht="34.5" customHeight="1" x14ac:dyDescent="0.25">
      <c r="A24" s="51" t="s">
        <v>191</v>
      </c>
      <c r="B24" s="130" t="s">
        <v>77</v>
      </c>
      <c r="C24" s="70" t="s">
        <v>78</v>
      </c>
      <c r="D24" s="34" t="s">
        <v>312</v>
      </c>
    </row>
    <row r="25" spans="1:4" s="38" customFormat="1" ht="31.5" x14ac:dyDescent="0.25">
      <c r="A25" s="53" t="s">
        <v>85</v>
      </c>
      <c r="B25" s="72" t="s">
        <v>80</v>
      </c>
      <c r="C25" s="32"/>
      <c r="D25" s="119"/>
    </row>
    <row r="26" spans="1:4" s="38" customFormat="1" ht="54.75" customHeight="1" x14ac:dyDescent="0.25">
      <c r="A26" s="51" t="s">
        <v>101</v>
      </c>
      <c r="B26" s="32" t="s">
        <v>89</v>
      </c>
      <c r="C26" s="83" t="s">
        <v>293</v>
      </c>
      <c r="D26" s="145" t="s">
        <v>313</v>
      </c>
    </row>
    <row r="27" spans="1:4" x14ac:dyDescent="0.25">
      <c r="A27" s="51" t="s">
        <v>102</v>
      </c>
      <c r="B27" s="32" t="s">
        <v>116</v>
      </c>
      <c r="C27" s="32" t="s">
        <v>97</v>
      </c>
      <c r="D27" s="36" t="s">
        <v>314</v>
      </c>
    </row>
    <row r="28" spans="1:4" x14ac:dyDescent="0.25">
      <c r="A28" s="51" t="s">
        <v>103</v>
      </c>
      <c r="B28" s="32" t="s">
        <v>117</v>
      </c>
      <c r="C28" s="32" t="s">
        <v>118</v>
      </c>
      <c r="D28" s="35" t="s">
        <v>315</v>
      </c>
    </row>
    <row r="29" spans="1:4" x14ac:dyDescent="0.25">
      <c r="A29" s="51" t="s">
        <v>119</v>
      </c>
      <c r="B29" s="32" t="s">
        <v>120</v>
      </c>
      <c r="C29" s="32" t="s">
        <v>121</v>
      </c>
      <c r="D29" s="35" t="s">
        <v>316</v>
      </c>
    </row>
    <row r="30" spans="1:4" ht="31.5" x14ac:dyDescent="0.25">
      <c r="A30" s="51" t="s">
        <v>122</v>
      </c>
      <c r="B30" s="32" t="s">
        <v>123</v>
      </c>
      <c r="C30" s="32" t="s">
        <v>100</v>
      </c>
      <c r="D30" s="37" t="s">
        <v>317</v>
      </c>
    </row>
    <row r="31" spans="1:4" ht="31.5" x14ac:dyDescent="0.25">
      <c r="A31" s="51" t="s">
        <v>125</v>
      </c>
      <c r="B31" s="52" t="s">
        <v>124</v>
      </c>
      <c r="C31" s="32" t="s">
        <v>100</v>
      </c>
      <c r="D31" s="37" t="s">
        <v>319</v>
      </c>
    </row>
    <row r="32" spans="1:4" s="133" customFormat="1" ht="31.5" x14ac:dyDescent="0.25">
      <c r="A32" s="51" t="s">
        <v>126</v>
      </c>
      <c r="B32" s="52" t="s">
        <v>286</v>
      </c>
      <c r="C32" s="32" t="s">
        <v>100</v>
      </c>
      <c r="D32" s="150" t="s">
        <v>326</v>
      </c>
    </row>
    <row r="33" spans="1:4" s="64" customFormat="1" ht="31.5" x14ac:dyDescent="0.25">
      <c r="A33" s="51" t="s">
        <v>127</v>
      </c>
      <c r="B33" s="52" t="s">
        <v>287</v>
      </c>
      <c r="C33" s="32" t="s">
        <v>100</v>
      </c>
      <c r="D33" s="37" t="s">
        <v>318</v>
      </c>
    </row>
    <row r="34" spans="1:4" s="64" customFormat="1" ht="31.5" x14ac:dyDescent="0.25">
      <c r="A34" s="51" t="s">
        <v>283</v>
      </c>
      <c r="B34" s="52" t="s">
        <v>128</v>
      </c>
      <c r="C34" s="32" t="s">
        <v>130</v>
      </c>
      <c r="D34" s="37" t="s">
        <v>325</v>
      </c>
    </row>
    <row r="35" spans="1:4" s="38" customFormat="1" x14ac:dyDescent="0.25">
      <c r="A35" s="53" t="s">
        <v>86</v>
      </c>
      <c r="B35" s="129" t="s">
        <v>195</v>
      </c>
      <c r="C35" s="32"/>
      <c r="D35" s="37"/>
    </row>
    <row r="36" spans="1:4" s="38" customFormat="1" ht="31.5" x14ac:dyDescent="0.25">
      <c r="A36" s="51" t="s">
        <v>104</v>
      </c>
      <c r="B36" s="52" t="s">
        <v>98</v>
      </c>
      <c r="C36" s="32" t="s">
        <v>100</v>
      </c>
      <c r="D36" s="150" t="s">
        <v>367</v>
      </c>
    </row>
    <row r="37" spans="1:4" s="38" customFormat="1" ht="31.5" x14ac:dyDescent="0.25">
      <c r="A37" s="51" t="s">
        <v>105</v>
      </c>
      <c r="B37" s="52" t="s">
        <v>99</v>
      </c>
      <c r="C37" s="32" t="s">
        <v>100</v>
      </c>
      <c r="D37" s="37" t="s">
        <v>324</v>
      </c>
    </row>
    <row r="38" spans="1:4" s="38" customFormat="1" ht="31.5" x14ac:dyDescent="0.25">
      <c r="A38" s="53" t="s">
        <v>107</v>
      </c>
      <c r="B38" s="93" t="s">
        <v>196</v>
      </c>
      <c r="C38" s="94"/>
      <c r="D38" s="150" t="s">
        <v>366</v>
      </c>
    </row>
    <row r="39" spans="1:4" s="84" customFormat="1" ht="72.75" customHeight="1" x14ac:dyDescent="0.25">
      <c r="A39" s="86" t="s">
        <v>142</v>
      </c>
      <c r="B39" s="68" t="s">
        <v>73</v>
      </c>
      <c r="C39" s="127" t="s">
        <v>290</v>
      </c>
      <c r="D39" s="37" t="s">
        <v>321</v>
      </c>
    </row>
    <row r="40" spans="1:4" s="84" customFormat="1" ht="63" x14ac:dyDescent="0.25">
      <c r="A40" s="86" t="s">
        <v>143</v>
      </c>
      <c r="B40" s="87" t="s">
        <v>284</v>
      </c>
      <c r="C40" s="32" t="s">
        <v>100</v>
      </c>
      <c r="D40" s="145" t="s">
        <v>364</v>
      </c>
    </row>
    <row r="41" spans="1:4" s="95" customFormat="1" x14ac:dyDescent="0.25">
      <c r="A41" s="55" t="s">
        <v>108</v>
      </c>
      <c r="B41" s="71" t="s">
        <v>69</v>
      </c>
      <c r="C41" s="48"/>
      <c r="D41" s="37"/>
    </row>
    <row r="42" spans="1:4" s="95" customFormat="1" x14ac:dyDescent="0.25">
      <c r="A42" s="102" t="s">
        <v>109</v>
      </c>
      <c r="B42" s="99" t="s">
        <v>235</v>
      </c>
      <c r="C42" s="77" t="s">
        <v>68</v>
      </c>
      <c r="D42" s="37" t="s">
        <v>68</v>
      </c>
    </row>
    <row r="43" spans="1:4" s="95" customFormat="1" x14ac:dyDescent="0.25">
      <c r="A43" s="102" t="s">
        <v>110</v>
      </c>
      <c r="B43" s="99" t="s">
        <v>76</v>
      </c>
      <c r="C43" s="77" t="s">
        <v>68</v>
      </c>
      <c r="D43" s="37" t="s">
        <v>68</v>
      </c>
    </row>
    <row r="44" spans="1:4" s="95" customFormat="1" x14ac:dyDescent="0.25">
      <c r="A44" s="102" t="s">
        <v>111</v>
      </c>
      <c r="B44" s="99" t="s">
        <v>133</v>
      </c>
      <c r="C44" s="77" t="s">
        <v>134</v>
      </c>
      <c r="D44" s="37" t="s">
        <v>322</v>
      </c>
    </row>
    <row r="45" spans="1:4" s="50" customFormat="1" ht="24.75" customHeight="1" x14ac:dyDescent="0.25">
      <c r="A45" s="55" t="s">
        <v>249</v>
      </c>
      <c r="B45" s="71" t="s">
        <v>70</v>
      </c>
      <c r="C45" s="49"/>
      <c r="D45" s="37"/>
    </row>
    <row r="46" spans="1:4" s="38" customFormat="1" x14ac:dyDescent="0.25">
      <c r="A46" s="228" t="s">
        <v>112</v>
      </c>
      <c r="B46" s="226" t="s">
        <v>64</v>
      </c>
      <c r="C46" s="45" t="s">
        <v>72</v>
      </c>
      <c r="D46" s="37" t="s">
        <v>323</v>
      </c>
    </row>
    <row r="47" spans="1:4" s="38" customFormat="1" ht="126" x14ac:dyDescent="0.25">
      <c r="A47" s="229"/>
      <c r="B47" s="227"/>
      <c r="C47" s="80" t="s">
        <v>65</v>
      </c>
      <c r="D47" s="37" t="s">
        <v>327</v>
      </c>
    </row>
    <row r="48" spans="1:4" s="38" customFormat="1" ht="15.75" customHeight="1" x14ac:dyDescent="0.25">
      <c r="A48" s="224" t="s">
        <v>113</v>
      </c>
      <c r="B48" s="225" t="s">
        <v>66</v>
      </c>
      <c r="C48" s="45" t="s">
        <v>243</v>
      </c>
      <c r="D48" s="37" t="s">
        <v>132</v>
      </c>
    </row>
    <row r="49" spans="1:4" s="38" customFormat="1" x14ac:dyDescent="0.25">
      <c r="A49" s="224"/>
      <c r="B49" s="225"/>
      <c r="C49" s="45" t="s">
        <v>67</v>
      </c>
      <c r="D49" s="37" t="s">
        <v>342</v>
      </c>
    </row>
    <row r="50" spans="1:4" s="133" customFormat="1" ht="31.5" x14ac:dyDescent="0.25">
      <c r="A50" s="134" t="s">
        <v>285</v>
      </c>
      <c r="B50" s="135" t="s">
        <v>289</v>
      </c>
      <c r="C50" s="136" t="s">
        <v>288</v>
      </c>
      <c r="D50" s="137" t="s">
        <v>288</v>
      </c>
    </row>
    <row r="51" spans="1:4" x14ac:dyDescent="0.25">
      <c r="A51" s="24"/>
      <c r="C51" s="58" t="s">
        <v>17</v>
      </c>
      <c r="D51" s="59">
        <v>1</v>
      </c>
    </row>
    <row r="52" spans="1:4" x14ac:dyDescent="0.25">
      <c r="A52" s="24"/>
      <c r="C52" s="21" t="s">
        <v>18</v>
      </c>
      <c r="D52" s="18" t="s">
        <v>199</v>
      </c>
    </row>
    <row r="53" spans="1:4" x14ac:dyDescent="0.25">
      <c r="A53" s="24"/>
      <c r="C53" s="21" t="s">
        <v>19</v>
      </c>
      <c r="D53" s="148">
        <v>75785.119999999995</v>
      </c>
    </row>
    <row r="54" spans="1:4" x14ac:dyDescent="0.25">
      <c r="A54" s="16"/>
      <c r="C54" s="21" t="s">
        <v>20</v>
      </c>
      <c r="D54" s="22">
        <f>D53*D51</f>
        <v>75785.119999999995</v>
      </c>
    </row>
    <row r="55" spans="1:4" x14ac:dyDescent="0.25">
      <c r="A55" s="16"/>
      <c r="C55" s="21" t="s">
        <v>52</v>
      </c>
      <c r="D55" s="23">
        <f>D54*0.21</f>
        <v>15914.875199999999</v>
      </c>
    </row>
    <row r="56" spans="1:4" x14ac:dyDescent="0.25">
      <c r="A56" s="16"/>
      <c r="C56" s="141" t="s">
        <v>53</v>
      </c>
      <c r="D56" s="142">
        <f>D54+D55</f>
        <v>91699.99519999999</v>
      </c>
    </row>
    <row r="57" spans="1:4" x14ac:dyDescent="0.25">
      <c r="C57" s="220" t="s">
        <v>299</v>
      </c>
      <c r="D57" s="221"/>
    </row>
  </sheetData>
  <mergeCells count="7">
    <mergeCell ref="C57:D57"/>
    <mergeCell ref="A10:A12"/>
    <mergeCell ref="A48:A49"/>
    <mergeCell ref="B48:B49"/>
    <mergeCell ref="B46:B47"/>
    <mergeCell ref="A46:A47"/>
    <mergeCell ref="B10:B15"/>
  </mergeCells>
  <dataValidations disablePrompts="1" count="1">
    <dataValidation type="custom" errorStyle="information" allowBlank="1" showInputMessage="1" showErrorMessage="1" errorTitle="Nunurodyta kaina" sqref="E53" xr:uid="{00000000-0002-0000-0300-000000000000}">
      <formula1>D53</formula1>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8"/>
  <sheetViews>
    <sheetView topLeftCell="A4" zoomScale="85" zoomScaleNormal="85" workbookViewId="0">
      <selection activeCell="D35" sqref="D35"/>
    </sheetView>
  </sheetViews>
  <sheetFormatPr defaultColWidth="9.28515625" defaultRowHeight="15.75" x14ac:dyDescent="0.25"/>
  <cols>
    <col min="1" max="1" width="10" style="64" customWidth="1"/>
    <col min="2" max="2" width="37.28515625" style="64" customWidth="1"/>
    <col min="3" max="3" width="48.28515625" style="64" customWidth="1"/>
    <col min="4" max="4" width="54.28515625" style="64" customWidth="1"/>
    <col min="5" max="16384" width="9.28515625" style="64"/>
  </cols>
  <sheetData>
    <row r="1" spans="1:4" x14ac:dyDescent="0.25">
      <c r="B1" s="40"/>
    </row>
    <row r="2" spans="1:4" x14ac:dyDescent="0.25">
      <c r="B2" s="40"/>
    </row>
    <row r="3" spans="1:4" x14ac:dyDescent="0.25">
      <c r="B3" s="40"/>
    </row>
    <row r="4" spans="1:4" x14ac:dyDescent="0.25">
      <c r="A4" s="65" t="s">
        <v>200</v>
      </c>
      <c r="B4" s="19"/>
      <c r="C4" s="19"/>
    </row>
    <row r="5" spans="1:4" x14ac:dyDescent="0.25">
      <c r="A5" s="16"/>
      <c r="B5" s="17"/>
      <c r="C5" s="17"/>
    </row>
    <row r="6" spans="1:4" x14ac:dyDescent="0.25">
      <c r="A6" s="19" t="s">
        <v>14</v>
      </c>
      <c r="B6" s="17"/>
      <c r="C6" s="17"/>
    </row>
    <row r="7" spans="1:4" s="15" customFormat="1" ht="78.75" x14ac:dyDescent="0.25">
      <c r="A7" s="46" t="s">
        <v>47</v>
      </c>
      <c r="B7" s="46" t="s">
        <v>48</v>
      </c>
      <c r="C7" s="46" t="s">
        <v>49</v>
      </c>
      <c r="D7" s="47" t="s">
        <v>51</v>
      </c>
    </row>
    <row r="8" spans="1:4" s="15" customFormat="1" ht="47.25" x14ac:dyDescent="0.25">
      <c r="A8" s="112" t="s">
        <v>61</v>
      </c>
      <c r="B8" s="30" t="s">
        <v>50</v>
      </c>
      <c r="C8" s="52" t="s">
        <v>60</v>
      </c>
      <c r="D8" s="146" t="s">
        <v>330</v>
      </c>
    </row>
    <row r="9" spans="1:4" s="15" customFormat="1" ht="66" customHeight="1" x14ac:dyDescent="0.25">
      <c r="A9" s="113" t="s">
        <v>82</v>
      </c>
      <c r="B9" s="68" t="s">
        <v>73</v>
      </c>
      <c r="C9" s="61" t="s">
        <v>237</v>
      </c>
      <c r="D9" s="146" t="s">
        <v>329</v>
      </c>
    </row>
    <row r="10" spans="1:4" s="15" customFormat="1" x14ac:dyDescent="0.25">
      <c r="A10" s="222" t="s">
        <v>83</v>
      </c>
      <c r="B10" s="230" t="s">
        <v>74</v>
      </c>
      <c r="C10" s="32" t="s">
        <v>136</v>
      </c>
      <c r="D10" s="31" t="s">
        <v>331</v>
      </c>
    </row>
    <row r="11" spans="1:4" s="15" customFormat="1" x14ac:dyDescent="0.25">
      <c r="A11" s="223"/>
      <c r="B11" s="231"/>
      <c r="C11" s="32" t="s">
        <v>135</v>
      </c>
      <c r="D11" s="31" t="s">
        <v>332</v>
      </c>
    </row>
    <row r="12" spans="1:4" ht="16.5" customHeight="1" x14ac:dyDescent="0.25">
      <c r="A12" s="54" t="s">
        <v>84</v>
      </c>
      <c r="B12" s="72" t="s">
        <v>79</v>
      </c>
      <c r="C12" s="32"/>
      <c r="D12" s="132"/>
    </row>
    <row r="13" spans="1:4" x14ac:dyDescent="0.25">
      <c r="A13" s="236" t="s">
        <v>88</v>
      </c>
      <c r="B13" s="234" t="s">
        <v>87</v>
      </c>
      <c r="C13" s="32" t="s">
        <v>280</v>
      </c>
      <c r="D13" s="34" t="s">
        <v>333</v>
      </c>
    </row>
    <row r="14" spans="1:4" x14ac:dyDescent="0.25">
      <c r="A14" s="237"/>
      <c r="B14" s="235"/>
      <c r="C14" s="32" t="s">
        <v>279</v>
      </c>
      <c r="D14" s="34" t="s">
        <v>335</v>
      </c>
    </row>
    <row r="15" spans="1:4" x14ac:dyDescent="0.25">
      <c r="A15" s="62" t="s">
        <v>93</v>
      </c>
      <c r="B15" s="103"/>
      <c r="C15" s="32" t="s">
        <v>278</v>
      </c>
      <c r="D15" s="34" t="s">
        <v>334</v>
      </c>
    </row>
    <row r="16" spans="1:4" x14ac:dyDescent="0.25">
      <c r="A16" s="62" t="s">
        <v>94</v>
      </c>
      <c r="B16" s="76" t="s">
        <v>137</v>
      </c>
      <c r="C16" s="83" t="s">
        <v>186</v>
      </c>
      <c r="D16" s="119" t="s">
        <v>233</v>
      </c>
    </row>
    <row r="17" spans="1:4" ht="17.25" customHeight="1" x14ac:dyDescent="0.25">
      <c r="A17" s="62" t="s">
        <v>95</v>
      </c>
      <c r="B17" s="76" t="s">
        <v>138</v>
      </c>
      <c r="C17" s="32" t="s">
        <v>187</v>
      </c>
      <c r="D17" s="34" t="s">
        <v>336</v>
      </c>
    </row>
    <row r="18" spans="1:4" ht="31.5" x14ac:dyDescent="0.25">
      <c r="A18" s="62" t="s">
        <v>96</v>
      </c>
      <c r="B18" s="115" t="s">
        <v>139</v>
      </c>
      <c r="C18" s="32" t="s">
        <v>141</v>
      </c>
      <c r="D18" s="147" t="s">
        <v>337</v>
      </c>
    </row>
    <row r="19" spans="1:4" s="91" customFormat="1" x14ac:dyDescent="0.25">
      <c r="A19" s="92" t="s">
        <v>114</v>
      </c>
      <c r="B19" s="101" t="s">
        <v>238</v>
      </c>
      <c r="C19" s="32" t="s">
        <v>140</v>
      </c>
      <c r="D19" s="147" t="s">
        <v>338</v>
      </c>
    </row>
    <row r="20" spans="1:4" x14ac:dyDescent="0.25">
      <c r="A20" s="53" t="s">
        <v>85</v>
      </c>
      <c r="B20" s="72" t="s">
        <v>81</v>
      </c>
      <c r="C20" s="32"/>
      <c r="D20" s="146"/>
    </row>
    <row r="21" spans="1:4" ht="31.5" x14ac:dyDescent="0.25">
      <c r="A21" s="51" t="s">
        <v>101</v>
      </c>
      <c r="B21" s="52" t="s">
        <v>98</v>
      </c>
      <c r="C21" s="32" t="s">
        <v>100</v>
      </c>
      <c r="D21" s="146" t="s">
        <v>339</v>
      </c>
    </row>
    <row r="22" spans="1:4" ht="31.5" x14ac:dyDescent="0.25">
      <c r="A22" s="51" t="s">
        <v>102</v>
      </c>
      <c r="B22" s="66" t="s">
        <v>77</v>
      </c>
      <c r="C22" s="70" t="s">
        <v>78</v>
      </c>
      <c r="D22" s="37" t="s">
        <v>340</v>
      </c>
    </row>
    <row r="23" spans="1:4" x14ac:dyDescent="0.25">
      <c r="A23" s="55" t="s">
        <v>86</v>
      </c>
      <c r="B23" s="71" t="s">
        <v>69</v>
      </c>
      <c r="D23" s="37"/>
    </row>
    <row r="24" spans="1:4" x14ac:dyDescent="0.25">
      <c r="A24" s="62" t="s">
        <v>104</v>
      </c>
      <c r="B24" s="67" t="s">
        <v>75</v>
      </c>
      <c r="C24" s="77" t="s">
        <v>68</v>
      </c>
      <c r="D24" s="37" t="s">
        <v>68</v>
      </c>
    </row>
    <row r="25" spans="1:4" x14ac:dyDescent="0.25">
      <c r="A25" s="62" t="s">
        <v>105</v>
      </c>
      <c r="B25" s="67" t="s">
        <v>76</v>
      </c>
      <c r="C25" s="77" t="s">
        <v>68</v>
      </c>
      <c r="D25" s="37" t="s">
        <v>68</v>
      </c>
    </row>
    <row r="26" spans="1:4" x14ac:dyDescent="0.25">
      <c r="A26" s="55" t="s">
        <v>260</v>
      </c>
      <c r="B26" s="60" t="s">
        <v>70</v>
      </c>
      <c r="D26" s="37"/>
    </row>
    <row r="27" spans="1:4" x14ac:dyDescent="0.25">
      <c r="A27" s="228" t="s">
        <v>142</v>
      </c>
      <c r="B27" s="226" t="s">
        <v>64</v>
      </c>
      <c r="C27" s="45" t="s">
        <v>72</v>
      </c>
      <c r="D27" s="37" t="s">
        <v>341</v>
      </c>
    </row>
    <row r="28" spans="1:4" ht="141.75" x14ac:dyDescent="0.25">
      <c r="A28" s="229"/>
      <c r="B28" s="227"/>
      <c r="C28" s="45" t="s">
        <v>65</v>
      </c>
      <c r="D28" s="37" t="s">
        <v>327</v>
      </c>
    </row>
    <row r="29" spans="1:4" ht="15.75" customHeight="1" x14ac:dyDescent="0.25">
      <c r="A29" s="224" t="s">
        <v>143</v>
      </c>
      <c r="B29" s="233" t="s">
        <v>66</v>
      </c>
      <c r="C29" s="45" t="s">
        <v>243</v>
      </c>
      <c r="D29" s="37" t="s">
        <v>132</v>
      </c>
    </row>
    <row r="30" spans="1:4" x14ac:dyDescent="0.25">
      <c r="A30" s="224"/>
      <c r="B30" s="233"/>
      <c r="C30" s="45" t="s">
        <v>67</v>
      </c>
      <c r="D30" s="37" t="s">
        <v>342</v>
      </c>
    </row>
    <row r="31" spans="1:4" s="133" customFormat="1" ht="31.5" x14ac:dyDescent="0.25">
      <c r="A31" s="134" t="s">
        <v>220</v>
      </c>
      <c r="B31" s="135" t="s">
        <v>289</v>
      </c>
      <c r="C31" s="136" t="s">
        <v>291</v>
      </c>
      <c r="D31" s="137" t="s">
        <v>291</v>
      </c>
    </row>
    <row r="32" spans="1:4" x14ac:dyDescent="0.25">
      <c r="A32" s="24"/>
      <c r="C32" s="139" t="s">
        <v>17</v>
      </c>
      <c r="D32" s="18">
        <v>1</v>
      </c>
    </row>
    <row r="33" spans="1:4" s="138" customFormat="1" x14ac:dyDescent="0.25">
      <c r="A33" s="24"/>
      <c r="C33" s="21" t="s">
        <v>18</v>
      </c>
      <c r="D33" s="18" t="s">
        <v>21</v>
      </c>
    </row>
    <row r="34" spans="1:4" x14ac:dyDescent="0.25">
      <c r="A34" s="16"/>
      <c r="C34" s="21" t="s">
        <v>19</v>
      </c>
      <c r="D34" s="151">
        <v>6735.54</v>
      </c>
    </row>
    <row r="35" spans="1:4" x14ac:dyDescent="0.25">
      <c r="A35" s="16"/>
      <c r="C35" s="21" t="s">
        <v>20</v>
      </c>
      <c r="D35" s="22">
        <f>D34*D32</f>
        <v>6735.54</v>
      </c>
    </row>
    <row r="36" spans="1:4" x14ac:dyDescent="0.25">
      <c r="A36" s="16"/>
      <c r="C36" s="21" t="s">
        <v>52</v>
      </c>
      <c r="D36" s="23">
        <f>D35*0.21</f>
        <v>1414.4633999999999</v>
      </c>
    </row>
    <row r="37" spans="1:4" x14ac:dyDescent="0.25">
      <c r="C37" s="21" t="s">
        <v>53</v>
      </c>
      <c r="D37" s="22">
        <f>D35+D36</f>
        <v>8150.0033999999996</v>
      </c>
    </row>
    <row r="38" spans="1:4" x14ac:dyDescent="0.25">
      <c r="C38" s="106" t="s">
        <v>296</v>
      </c>
      <c r="D38" s="106"/>
    </row>
  </sheetData>
  <mergeCells count="8">
    <mergeCell ref="A10:A11"/>
    <mergeCell ref="B10:B11"/>
    <mergeCell ref="A27:A28"/>
    <mergeCell ref="B27:B28"/>
    <mergeCell ref="A29:A30"/>
    <mergeCell ref="B29:B30"/>
    <mergeCell ref="B13:B14"/>
    <mergeCell ref="A13:A14"/>
  </mergeCells>
  <dataValidations count="1">
    <dataValidation type="custom" errorStyle="information" allowBlank="1" showInputMessage="1" showErrorMessage="1" errorTitle="Nunurodyta kaina" sqref="E32:E33" xr:uid="{00000000-0002-0000-0400-000000000000}">
      <formula1>#REF!</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4"/>
  <sheetViews>
    <sheetView topLeftCell="A7" zoomScale="85" zoomScaleNormal="85" workbookViewId="0">
      <selection activeCell="B25" sqref="B25"/>
    </sheetView>
  </sheetViews>
  <sheetFormatPr defaultColWidth="9.28515625" defaultRowHeight="15.75" x14ac:dyDescent="0.25"/>
  <cols>
    <col min="1" max="1" width="10" style="64" customWidth="1"/>
    <col min="2" max="2" width="41.28515625" style="64" customWidth="1"/>
    <col min="3" max="3" width="45.7109375" style="64" customWidth="1"/>
    <col min="4" max="4" width="54.28515625" style="64" customWidth="1"/>
    <col min="5" max="16384" width="9.28515625" style="64"/>
  </cols>
  <sheetData>
    <row r="1" spans="1:4" x14ac:dyDescent="0.25">
      <c r="B1" s="40"/>
    </row>
    <row r="2" spans="1:4" x14ac:dyDescent="0.25">
      <c r="B2" s="40"/>
    </row>
    <row r="3" spans="1:4" x14ac:dyDescent="0.25">
      <c r="B3" s="40"/>
    </row>
    <row r="4" spans="1:4" x14ac:dyDescent="0.25">
      <c r="A4" s="65" t="s">
        <v>239</v>
      </c>
      <c r="B4" s="19"/>
      <c r="C4" s="19"/>
    </row>
    <row r="5" spans="1:4" x14ac:dyDescent="0.25">
      <c r="A5" s="16"/>
      <c r="B5" s="17"/>
      <c r="C5" s="17"/>
    </row>
    <row r="6" spans="1:4" x14ac:dyDescent="0.25">
      <c r="A6" s="19" t="s">
        <v>14</v>
      </c>
      <c r="B6" s="17"/>
      <c r="C6" s="17"/>
    </row>
    <row r="7" spans="1:4" s="15" customFormat="1" ht="78.75" x14ac:dyDescent="0.25">
      <c r="A7" s="46" t="s">
        <v>47</v>
      </c>
      <c r="B7" s="46" t="s">
        <v>48</v>
      </c>
      <c r="C7" s="46" t="s">
        <v>49</v>
      </c>
      <c r="D7" s="47" t="s">
        <v>51</v>
      </c>
    </row>
    <row r="8" spans="1:4" s="15" customFormat="1" ht="47.25" x14ac:dyDescent="0.25">
      <c r="A8" s="112" t="s">
        <v>61</v>
      </c>
      <c r="B8" s="30" t="s">
        <v>50</v>
      </c>
      <c r="C8" s="52" t="s">
        <v>60</v>
      </c>
      <c r="D8" s="31"/>
    </row>
    <row r="9" spans="1:4" s="15" customFormat="1" ht="31.5" customHeight="1" x14ac:dyDescent="0.25">
      <c r="A9" s="113" t="s">
        <v>82</v>
      </c>
      <c r="B9" s="68" t="s">
        <v>73</v>
      </c>
      <c r="C9" s="61" t="s">
        <v>144</v>
      </c>
      <c r="D9" s="31"/>
    </row>
    <row r="10" spans="1:4" s="15" customFormat="1" x14ac:dyDescent="0.25">
      <c r="A10" s="222" t="s">
        <v>83</v>
      </c>
      <c r="B10" s="238" t="s">
        <v>74</v>
      </c>
      <c r="C10" s="32" t="s">
        <v>242</v>
      </c>
      <c r="D10" s="31"/>
    </row>
    <row r="11" spans="1:4" s="15" customFormat="1" x14ac:dyDescent="0.25">
      <c r="A11" s="223"/>
      <c r="B11" s="239"/>
      <c r="C11" s="32" t="s">
        <v>240</v>
      </c>
      <c r="D11" s="31"/>
    </row>
    <row r="12" spans="1:4" s="15" customFormat="1" x14ac:dyDescent="0.25">
      <c r="A12" s="88"/>
      <c r="B12" s="239"/>
      <c r="C12" s="32"/>
      <c r="D12" s="31"/>
    </row>
    <row r="13" spans="1:4" s="15" customFormat="1" x14ac:dyDescent="0.25">
      <c r="A13" s="88"/>
      <c r="B13" s="239"/>
      <c r="C13" s="32"/>
      <c r="D13" s="31"/>
    </row>
    <row r="14" spans="1:4" s="15" customFormat="1" x14ac:dyDescent="0.25">
      <c r="A14" s="88"/>
      <c r="B14" s="239"/>
      <c r="C14" s="32"/>
      <c r="D14" s="31"/>
    </row>
    <row r="15" spans="1:4" s="15" customFormat="1" x14ac:dyDescent="0.25">
      <c r="A15" s="88"/>
      <c r="B15" s="239"/>
      <c r="C15" s="32"/>
      <c r="D15" s="31"/>
    </row>
    <row r="16" spans="1:4" ht="16.5" customHeight="1" x14ac:dyDescent="0.25">
      <c r="A16" s="54" t="s">
        <v>84</v>
      </c>
      <c r="B16" s="72" t="s">
        <v>145</v>
      </c>
      <c r="C16" s="32"/>
      <c r="D16" s="34"/>
    </row>
    <row r="17" spans="1:4" ht="19.5" customHeight="1" x14ac:dyDescent="0.25">
      <c r="A17" s="51" t="s">
        <v>88</v>
      </c>
      <c r="B17" s="33" t="s">
        <v>146</v>
      </c>
      <c r="C17" s="32" t="s">
        <v>147</v>
      </c>
      <c r="D17" s="34"/>
    </row>
    <row r="18" spans="1:4" x14ac:dyDescent="0.25">
      <c r="A18" s="62" t="s">
        <v>93</v>
      </c>
      <c r="B18" s="33" t="s">
        <v>148</v>
      </c>
      <c r="C18" s="32" t="s">
        <v>276</v>
      </c>
      <c r="D18" s="34"/>
    </row>
    <row r="19" spans="1:4" x14ac:dyDescent="0.25">
      <c r="A19" s="62" t="s">
        <v>94</v>
      </c>
      <c r="B19" s="76" t="s">
        <v>149</v>
      </c>
      <c r="C19" s="32" t="s">
        <v>277</v>
      </c>
      <c r="D19" s="34"/>
    </row>
    <row r="20" spans="1:4" x14ac:dyDescent="0.25">
      <c r="A20" s="62" t="s">
        <v>95</v>
      </c>
      <c r="B20" s="76" t="s">
        <v>150</v>
      </c>
      <c r="C20" s="32" t="s">
        <v>266</v>
      </c>
      <c r="D20" s="34"/>
    </row>
    <row r="21" spans="1:4" x14ac:dyDescent="0.25">
      <c r="A21" s="62" t="s">
        <v>96</v>
      </c>
      <c r="B21" s="107" t="s">
        <v>151</v>
      </c>
      <c r="C21" s="83" t="s">
        <v>241</v>
      </c>
      <c r="D21" s="34"/>
    </row>
    <row r="22" spans="1:4" x14ac:dyDescent="0.25">
      <c r="A22" s="62" t="s">
        <v>114</v>
      </c>
      <c r="B22" s="76" t="s">
        <v>159</v>
      </c>
      <c r="C22" s="32" t="s">
        <v>184</v>
      </c>
      <c r="D22" s="34"/>
    </row>
    <row r="23" spans="1:4" x14ac:dyDescent="0.25">
      <c r="A23" s="62" t="s">
        <v>115</v>
      </c>
      <c r="B23" s="76" t="s">
        <v>152</v>
      </c>
      <c r="C23" s="32" t="s">
        <v>153</v>
      </c>
      <c r="D23" s="34"/>
    </row>
    <row r="24" spans="1:4" x14ac:dyDescent="0.25">
      <c r="A24" s="53" t="s">
        <v>85</v>
      </c>
      <c r="B24" s="72" t="s">
        <v>195</v>
      </c>
      <c r="C24" s="32"/>
      <c r="D24" s="37"/>
    </row>
    <row r="25" spans="1:4" ht="31.5" x14ac:dyDescent="0.25">
      <c r="A25" s="51" t="s">
        <v>101</v>
      </c>
      <c r="B25" s="52" t="s">
        <v>98</v>
      </c>
      <c r="C25" s="32" t="s">
        <v>100</v>
      </c>
      <c r="D25" s="37"/>
    </row>
    <row r="26" spans="1:4" ht="31.5" x14ac:dyDescent="0.25">
      <c r="A26" s="51" t="s">
        <v>102</v>
      </c>
      <c r="B26" s="120" t="s">
        <v>160</v>
      </c>
      <c r="C26" s="32" t="s">
        <v>100</v>
      </c>
      <c r="D26" s="37"/>
    </row>
    <row r="27" spans="1:4" ht="31.5" x14ac:dyDescent="0.25">
      <c r="A27" s="55" t="s">
        <v>154</v>
      </c>
      <c r="B27" s="121" t="s">
        <v>155</v>
      </c>
      <c r="C27" s="76"/>
      <c r="D27" s="37"/>
    </row>
    <row r="28" spans="1:4" ht="31.5" x14ac:dyDescent="0.25">
      <c r="A28" s="62" t="s">
        <v>104</v>
      </c>
      <c r="B28" s="120" t="s">
        <v>156</v>
      </c>
      <c r="C28" s="76" t="s">
        <v>100</v>
      </c>
      <c r="D28" s="37"/>
    </row>
    <row r="29" spans="1:4" ht="47.25" x14ac:dyDescent="0.25">
      <c r="A29" s="62" t="s">
        <v>105</v>
      </c>
      <c r="B29" s="120" t="s">
        <v>157</v>
      </c>
      <c r="C29" s="76" t="s">
        <v>100</v>
      </c>
      <c r="D29" s="37"/>
    </row>
    <row r="30" spans="1:4" ht="47.25" x14ac:dyDescent="0.25">
      <c r="A30" s="51" t="s">
        <v>106</v>
      </c>
      <c r="B30" s="32" t="s">
        <v>158</v>
      </c>
      <c r="C30" s="32" t="s">
        <v>185</v>
      </c>
      <c r="D30" s="108"/>
    </row>
    <row r="31" spans="1:4" x14ac:dyDescent="0.25">
      <c r="A31" s="55" t="s">
        <v>107</v>
      </c>
      <c r="B31" s="71" t="s">
        <v>69</v>
      </c>
      <c r="C31" s="48"/>
      <c r="D31" s="37"/>
    </row>
    <row r="32" spans="1:4" x14ac:dyDescent="0.25">
      <c r="A32" s="62" t="s">
        <v>142</v>
      </c>
      <c r="B32" s="67" t="s">
        <v>75</v>
      </c>
      <c r="C32" s="77" t="s">
        <v>68</v>
      </c>
      <c r="D32" s="37"/>
    </row>
    <row r="33" spans="1:4" x14ac:dyDescent="0.25">
      <c r="A33" s="89" t="s">
        <v>143</v>
      </c>
      <c r="B33" s="67" t="s">
        <v>230</v>
      </c>
      <c r="C33" s="77" t="s">
        <v>68</v>
      </c>
      <c r="D33" s="37"/>
    </row>
    <row r="34" spans="1:4" x14ac:dyDescent="0.25">
      <c r="A34" s="55" t="s">
        <v>108</v>
      </c>
      <c r="B34" s="60" t="s">
        <v>70</v>
      </c>
      <c r="C34" s="77"/>
      <c r="D34" s="37"/>
    </row>
    <row r="35" spans="1:4" x14ac:dyDescent="0.25">
      <c r="A35" s="228" t="s">
        <v>109</v>
      </c>
      <c r="B35" s="226" t="s">
        <v>64</v>
      </c>
      <c r="C35" s="45" t="s">
        <v>72</v>
      </c>
      <c r="D35" s="37"/>
    </row>
    <row r="36" spans="1:4" ht="141.75" x14ac:dyDescent="0.25">
      <c r="A36" s="229"/>
      <c r="B36" s="227"/>
      <c r="C36" s="122" t="s">
        <v>65</v>
      </c>
      <c r="D36" s="140"/>
    </row>
    <row r="37" spans="1:4" x14ac:dyDescent="0.25">
      <c r="A37" s="74" t="s">
        <v>110</v>
      </c>
      <c r="B37" s="75" t="s">
        <v>66</v>
      </c>
      <c r="C37" s="80" t="s">
        <v>132</v>
      </c>
      <c r="D37" s="37"/>
    </row>
    <row r="38" spans="1:4" x14ac:dyDescent="0.25">
      <c r="A38" s="24"/>
      <c r="C38" s="58" t="s">
        <v>17</v>
      </c>
      <c r="D38" s="59">
        <v>1</v>
      </c>
    </row>
    <row r="39" spans="1:4" x14ac:dyDescent="0.25">
      <c r="A39" s="24"/>
      <c r="C39" s="21" t="s">
        <v>18</v>
      </c>
      <c r="D39" s="18" t="s">
        <v>21</v>
      </c>
    </row>
    <row r="40" spans="1:4" x14ac:dyDescent="0.25">
      <c r="A40" s="24"/>
      <c r="C40" s="21" t="s">
        <v>19</v>
      </c>
      <c r="D40" s="18"/>
    </row>
    <row r="41" spans="1:4" x14ac:dyDescent="0.25">
      <c r="A41" s="16"/>
      <c r="C41" s="21" t="s">
        <v>20</v>
      </c>
      <c r="D41" s="22">
        <f>D40*D38</f>
        <v>0</v>
      </c>
    </row>
    <row r="42" spans="1:4" x14ac:dyDescent="0.25">
      <c r="A42" s="16"/>
      <c r="C42" s="21" t="s">
        <v>52</v>
      </c>
      <c r="D42" s="23">
        <f>D41*0.21</f>
        <v>0</v>
      </c>
    </row>
    <row r="43" spans="1:4" x14ac:dyDescent="0.25">
      <c r="A43" s="16"/>
      <c r="C43" s="21" t="s">
        <v>53</v>
      </c>
      <c r="D43" s="22">
        <f>D41+D42</f>
        <v>0</v>
      </c>
    </row>
    <row r="44" spans="1:4" x14ac:dyDescent="0.25">
      <c r="C44" s="106" t="s">
        <v>297</v>
      </c>
      <c r="D44" s="110"/>
    </row>
  </sheetData>
  <mergeCells count="4">
    <mergeCell ref="A35:A36"/>
    <mergeCell ref="B35:B36"/>
    <mergeCell ref="B10:B15"/>
    <mergeCell ref="A10:A11"/>
  </mergeCells>
  <dataValidations count="1">
    <dataValidation type="custom" errorStyle="information" allowBlank="1" showInputMessage="1" showErrorMessage="1" errorTitle="Nunurodyta kaina" sqref="E40" xr:uid="{00000000-0002-0000-0500-000000000000}">
      <formula1>D40</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4"/>
  <sheetViews>
    <sheetView topLeftCell="A10" zoomScale="85" zoomScaleNormal="85" workbookViewId="0">
      <selection activeCell="I19" sqref="I19"/>
    </sheetView>
  </sheetViews>
  <sheetFormatPr defaultColWidth="9.28515625" defaultRowHeight="15.75" x14ac:dyDescent="0.25"/>
  <cols>
    <col min="1" max="1" width="10" style="64" customWidth="1"/>
    <col min="2" max="2" width="37.28515625" style="64" customWidth="1"/>
    <col min="3" max="3" width="39.42578125" style="64" customWidth="1"/>
    <col min="4" max="4" width="54.28515625" style="64" customWidth="1"/>
    <col min="5" max="16384" width="9.28515625" style="64"/>
  </cols>
  <sheetData>
    <row r="1" spans="1:4" x14ac:dyDescent="0.25">
      <c r="B1" s="40"/>
    </row>
    <row r="2" spans="1:4" x14ac:dyDescent="0.25">
      <c r="B2" s="40"/>
    </row>
    <row r="3" spans="1:4" x14ac:dyDescent="0.25">
      <c r="B3" s="40"/>
    </row>
    <row r="4" spans="1:4" x14ac:dyDescent="0.25">
      <c r="A4" s="65" t="s">
        <v>201</v>
      </c>
      <c r="B4" s="19"/>
      <c r="C4" s="19"/>
    </row>
    <row r="5" spans="1:4" x14ac:dyDescent="0.25">
      <c r="A5" s="16"/>
      <c r="B5" s="17"/>
      <c r="C5" s="17"/>
    </row>
    <row r="6" spans="1:4" x14ac:dyDescent="0.25">
      <c r="A6" s="19" t="s">
        <v>14</v>
      </c>
      <c r="B6" s="17"/>
      <c r="C6" s="17"/>
    </row>
    <row r="7" spans="1:4" s="15" customFormat="1" ht="78.75" x14ac:dyDescent="0.25">
      <c r="A7" s="46" t="s">
        <v>47</v>
      </c>
      <c r="B7" s="46" t="s">
        <v>48</v>
      </c>
      <c r="C7" s="46" t="s">
        <v>49</v>
      </c>
      <c r="D7" s="47" t="s">
        <v>51</v>
      </c>
    </row>
    <row r="8" spans="1:4" s="15" customFormat="1" ht="47.25" x14ac:dyDescent="0.25">
      <c r="A8" s="112" t="s">
        <v>61</v>
      </c>
      <c r="B8" s="81" t="s">
        <v>50</v>
      </c>
      <c r="C8" s="52" t="s">
        <v>60</v>
      </c>
      <c r="D8" s="31"/>
    </row>
    <row r="9" spans="1:4" x14ac:dyDescent="0.25">
      <c r="A9" s="54" t="s">
        <v>82</v>
      </c>
      <c r="B9" s="72" t="s">
        <v>175</v>
      </c>
      <c r="C9" s="32"/>
      <c r="D9" s="34"/>
    </row>
    <row r="10" spans="1:4" ht="31.5" customHeight="1" x14ac:dyDescent="0.25">
      <c r="A10" s="51" t="s">
        <v>176</v>
      </c>
      <c r="B10" s="81" t="s">
        <v>177</v>
      </c>
      <c r="C10" s="82" t="s">
        <v>178</v>
      </c>
      <c r="D10" s="79"/>
    </row>
    <row r="11" spans="1:4" x14ac:dyDescent="0.25">
      <c r="A11" s="51" t="s">
        <v>182</v>
      </c>
      <c r="B11" s="33" t="s">
        <v>179</v>
      </c>
      <c r="C11" s="32" t="s">
        <v>178</v>
      </c>
      <c r="D11" s="34"/>
    </row>
    <row r="12" spans="1:4" ht="31.5" x14ac:dyDescent="0.25">
      <c r="A12" s="51" t="s">
        <v>183</v>
      </c>
      <c r="B12" s="76" t="s">
        <v>180</v>
      </c>
      <c r="C12" s="52" t="s">
        <v>181</v>
      </c>
      <c r="D12" s="34"/>
    </row>
    <row r="13" spans="1:4" x14ac:dyDescent="0.25">
      <c r="A13" s="55" t="s">
        <v>83</v>
      </c>
      <c r="B13" s="71" t="s">
        <v>69</v>
      </c>
      <c r="C13" s="48"/>
      <c r="D13" s="37"/>
    </row>
    <row r="14" spans="1:4" x14ac:dyDescent="0.25">
      <c r="A14" s="62" t="s">
        <v>169</v>
      </c>
      <c r="B14" s="32" t="s">
        <v>174</v>
      </c>
      <c r="C14" s="77" t="s">
        <v>68</v>
      </c>
      <c r="D14" s="37"/>
    </row>
    <row r="15" spans="1:4" x14ac:dyDescent="0.25">
      <c r="A15" s="55" t="s">
        <v>84</v>
      </c>
      <c r="B15" s="60" t="s">
        <v>70</v>
      </c>
      <c r="C15" s="77"/>
      <c r="D15" s="37"/>
    </row>
    <row r="16" spans="1:4" x14ac:dyDescent="0.25">
      <c r="A16" s="228" t="s">
        <v>88</v>
      </c>
      <c r="B16" s="226" t="s">
        <v>64</v>
      </c>
      <c r="C16" s="45" t="s">
        <v>72</v>
      </c>
      <c r="D16" s="37"/>
    </row>
    <row r="17" spans="1:4" ht="173.25" x14ac:dyDescent="0.25">
      <c r="A17" s="229"/>
      <c r="B17" s="227"/>
      <c r="C17" s="122" t="s">
        <v>65</v>
      </c>
      <c r="D17" s="140"/>
    </row>
    <row r="18" spans="1:4" x14ac:dyDescent="0.25">
      <c r="A18" s="24"/>
      <c r="C18" s="58" t="s">
        <v>17</v>
      </c>
      <c r="D18" s="59">
        <v>1</v>
      </c>
    </row>
    <row r="19" spans="1:4" x14ac:dyDescent="0.25">
      <c r="A19" s="24"/>
      <c r="C19" s="21" t="s">
        <v>18</v>
      </c>
      <c r="D19" s="18" t="s">
        <v>21</v>
      </c>
    </row>
    <row r="20" spans="1:4" x14ac:dyDescent="0.25">
      <c r="A20" s="24"/>
      <c r="C20" s="21" t="s">
        <v>19</v>
      </c>
      <c r="D20" s="18"/>
    </row>
    <row r="21" spans="1:4" x14ac:dyDescent="0.25">
      <c r="A21" s="16"/>
      <c r="C21" s="21" t="s">
        <v>20</v>
      </c>
      <c r="D21" s="22">
        <f>D20*D18</f>
        <v>0</v>
      </c>
    </row>
    <row r="22" spans="1:4" x14ac:dyDescent="0.25">
      <c r="A22" s="16"/>
      <c r="C22" s="21" t="s">
        <v>52</v>
      </c>
      <c r="D22" s="23">
        <f>D21*0.21</f>
        <v>0</v>
      </c>
    </row>
    <row r="23" spans="1:4" x14ac:dyDescent="0.25">
      <c r="A23" s="16"/>
      <c r="C23" s="21" t="s">
        <v>53</v>
      </c>
      <c r="D23" s="22">
        <f>D21+D22</f>
        <v>0</v>
      </c>
    </row>
    <row r="24" spans="1:4" x14ac:dyDescent="0.25">
      <c r="C24" s="106" t="s">
        <v>298</v>
      </c>
      <c r="D24" s="110"/>
    </row>
  </sheetData>
  <mergeCells count="2">
    <mergeCell ref="A16:A17"/>
    <mergeCell ref="B16:B17"/>
  </mergeCells>
  <dataValidations count="1">
    <dataValidation type="custom" errorStyle="information" allowBlank="1" showInputMessage="1" showErrorMessage="1" errorTitle="Nunurodyta kaina" sqref="E20" xr:uid="{00000000-0002-0000-0600-000000000000}">
      <formula1>D20</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27"/>
  <sheetViews>
    <sheetView topLeftCell="A13" zoomScale="85" zoomScaleNormal="85" workbookViewId="0">
      <selection activeCell="D25" sqref="D25"/>
    </sheetView>
  </sheetViews>
  <sheetFormatPr defaultColWidth="9.28515625" defaultRowHeight="15.75" x14ac:dyDescent="0.25"/>
  <cols>
    <col min="1" max="1" width="10" style="95" customWidth="1"/>
    <col min="2" max="3" width="37.28515625" style="95" customWidth="1"/>
    <col min="4" max="4" width="54.28515625" style="95" customWidth="1"/>
    <col min="5" max="16384" width="9.28515625" style="95"/>
  </cols>
  <sheetData>
    <row r="1" spans="1:4" x14ac:dyDescent="0.25">
      <c r="B1" s="40"/>
    </row>
    <row r="2" spans="1:4" x14ac:dyDescent="0.25">
      <c r="B2" s="40"/>
    </row>
    <row r="3" spans="1:4" x14ac:dyDescent="0.25">
      <c r="B3" s="40"/>
    </row>
    <row r="4" spans="1:4" x14ac:dyDescent="0.25">
      <c r="A4" s="96" t="s">
        <v>263</v>
      </c>
      <c r="B4" s="19"/>
      <c r="C4" s="19"/>
    </row>
    <row r="5" spans="1:4" x14ac:dyDescent="0.25">
      <c r="A5" s="16"/>
      <c r="B5" s="17"/>
      <c r="C5" s="17"/>
    </row>
    <row r="6" spans="1:4" x14ac:dyDescent="0.25">
      <c r="A6" s="19" t="s">
        <v>14</v>
      </c>
      <c r="B6" s="17"/>
      <c r="C6" s="17"/>
    </row>
    <row r="7" spans="1:4" s="15" customFormat="1" ht="78.75" x14ac:dyDescent="0.25">
      <c r="A7" s="46" t="s">
        <v>47</v>
      </c>
      <c r="B7" s="46" t="s">
        <v>48</v>
      </c>
      <c r="C7" s="46" t="s">
        <v>49</v>
      </c>
      <c r="D7" s="47" t="s">
        <v>51</v>
      </c>
    </row>
    <row r="8" spans="1:4" s="15" customFormat="1" ht="47.25" x14ac:dyDescent="0.25">
      <c r="A8" s="112" t="s">
        <v>61</v>
      </c>
      <c r="B8" s="81" t="s">
        <v>50</v>
      </c>
      <c r="C8" s="52" t="s">
        <v>60</v>
      </c>
      <c r="D8" s="146" t="s">
        <v>343</v>
      </c>
    </row>
    <row r="9" spans="1:4" s="15" customFormat="1" ht="32.25" customHeight="1" x14ac:dyDescent="0.25">
      <c r="A9" s="112" t="s">
        <v>82</v>
      </c>
      <c r="B9" s="123" t="s">
        <v>73</v>
      </c>
      <c r="C9" s="124" t="s">
        <v>247</v>
      </c>
      <c r="D9" s="146" t="s">
        <v>345</v>
      </c>
    </row>
    <row r="10" spans="1:4" x14ac:dyDescent="0.25">
      <c r="A10" s="53" t="s">
        <v>83</v>
      </c>
      <c r="B10" s="125" t="s">
        <v>244</v>
      </c>
      <c r="C10" s="126"/>
      <c r="D10" s="37"/>
    </row>
    <row r="11" spans="1:4" ht="47.25" customHeight="1" x14ac:dyDescent="0.25">
      <c r="A11" s="102" t="s">
        <v>169</v>
      </c>
      <c r="B11" s="123" t="s">
        <v>73</v>
      </c>
      <c r="C11" s="127" t="s">
        <v>162</v>
      </c>
      <c r="D11" s="146" t="s">
        <v>344</v>
      </c>
    </row>
    <row r="12" spans="1:4" x14ac:dyDescent="0.25">
      <c r="A12" s="102" t="s">
        <v>250</v>
      </c>
      <c r="B12" s="52" t="s">
        <v>163</v>
      </c>
      <c r="C12" s="127" t="s">
        <v>350</v>
      </c>
      <c r="D12" s="37" t="s">
        <v>353</v>
      </c>
    </row>
    <row r="13" spans="1:4" ht="63" x14ac:dyDescent="0.25">
      <c r="A13" s="102" t="s">
        <v>251</v>
      </c>
      <c r="B13" s="52" t="s">
        <v>164</v>
      </c>
      <c r="C13" s="52" t="s">
        <v>165</v>
      </c>
      <c r="D13" s="37" t="s">
        <v>346</v>
      </c>
    </row>
    <row r="14" spans="1:4" x14ac:dyDescent="0.25">
      <c r="A14" s="102" t="s">
        <v>253</v>
      </c>
      <c r="B14" s="115" t="s">
        <v>166</v>
      </c>
      <c r="C14" s="52" t="s">
        <v>167</v>
      </c>
      <c r="D14" s="37" t="s">
        <v>347</v>
      </c>
    </row>
    <row r="15" spans="1:4" ht="47.25" x14ac:dyDescent="0.25">
      <c r="A15" s="102" t="s">
        <v>261</v>
      </c>
      <c r="B15" s="115" t="s">
        <v>168</v>
      </c>
      <c r="C15" s="52" t="s">
        <v>231</v>
      </c>
      <c r="D15" s="37" t="s">
        <v>348</v>
      </c>
    </row>
    <row r="16" spans="1:4" x14ac:dyDescent="0.25">
      <c r="A16" s="55" t="s">
        <v>84</v>
      </c>
      <c r="B16" s="71" t="s">
        <v>69</v>
      </c>
      <c r="C16" s="48"/>
      <c r="D16" s="37"/>
    </row>
    <row r="17" spans="1:4" ht="31.5" x14ac:dyDescent="0.25">
      <c r="A17" s="102" t="s">
        <v>88</v>
      </c>
      <c r="B17" s="52" t="s">
        <v>170</v>
      </c>
      <c r="C17" s="77" t="s">
        <v>171</v>
      </c>
      <c r="D17" s="37" t="s">
        <v>349</v>
      </c>
    </row>
    <row r="18" spans="1:4" x14ac:dyDescent="0.25">
      <c r="A18" s="55" t="s">
        <v>85</v>
      </c>
      <c r="B18" s="60" t="s">
        <v>70</v>
      </c>
      <c r="C18" s="49"/>
      <c r="D18" s="37"/>
    </row>
    <row r="19" spans="1:4" ht="63" x14ac:dyDescent="0.25">
      <c r="A19" s="228" t="s">
        <v>101</v>
      </c>
      <c r="B19" s="226"/>
      <c r="C19" s="45" t="s">
        <v>245</v>
      </c>
      <c r="D19" s="37" t="s">
        <v>351</v>
      </c>
    </row>
    <row r="20" spans="1:4" ht="31.5" x14ac:dyDescent="0.25">
      <c r="A20" s="229"/>
      <c r="B20" s="227"/>
      <c r="C20" s="45" t="s">
        <v>246</v>
      </c>
      <c r="D20" s="37"/>
    </row>
    <row r="21" spans="1:4" x14ac:dyDescent="0.25">
      <c r="A21" s="24"/>
      <c r="C21" s="58" t="s">
        <v>17</v>
      </c>
      <c r="D21" s="59">
        <v>100</v>
      </c>
    </row>
    <row r="22" spans="1:4" x14ac:dyDescent="0.25">
      <c r="A22" s="24"/>
      <c r="C22" s="21" t="s">
        <v>18</v>
      </c>
      <c r="D22" s="18" t="s">
        <v>21</v>
      </c>
    </row>
    <row r="23" spans="1:4" x14ac:dyDescent="0.25">
      <c r="A23" s="24"/>
      <c r="C23" s="21" t="s">
        <v>19</v>
      </c>
      <c r="D23" s="148">
        <v>18.5</v>
      </c>
    </row>
    <row r="24" spans="1:4" x14ac:dyDescent="0.25">
      <c r="A24" s="16"/>
      <c r="C24" s="21" t="s">
        <v>20</v>
      </c>
      <c r="D24" s="22">
        <f>D23*D21</f>
        <v>1850</v>
      </c>
    </row>
    <row r="25" spans="1:4" x14ac:dyDescent="0.25">
      <c r="A25" s="16"/>
      <c r="C25" s="21" t="s">
        <v>52</v>
      </c>
      <c r="D25" s="23">
        <f>D24*0.21</f>
        <v>388.5</v>
      </c>
    </row>
    <row r="26" spans="1:4" x14ac:dyDescent="0.25">
      <c r="A26" s="16"/>
      <c r="C26" s="21" t="s">
        <v>53</v>
      </c>
      <c r="D26" s="22">
        <f>D24+D25</f>
        <v>2238.5</v>
      </c>
    </row>
    <row r="27" spans="1:4" x14ac:dyDescent="0.25">
      <c r="C27" s="106" t="s">
        <v>300</v>
      </c>
      <c r="D27" s="110"/>
    </row>
  </sheetData>
  <mergeCells count="2">
    <mergeCell ref="A19:A20"/>
    <mergeCell ref="B19:B20"/>
  </mergeCells>
  <dataValidations count="1">
    <dataValidation type="custom" errorStyle="information" allowBlank="1" showInputMessage="1" showErrorMessage="1" errorTitle="Nunurodyta kaina" sqref="E23" xr:uid="{00000000-0002-0000-0700-000000000000}">
      <formula1>D23</formula1>
    </dataValidation>
  </dataValidation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3"/>
  <sheetViews>
    <sheetView topLeftCell="A4" zoomScale="85" zoomScaleNormal="85" workbookViewId="0">
      <selection activeCell="D20" sqref="D20"/>
    </sheetView>
  </sheetViews>
  <sheetFormatPr defaultColWidth="9.28515625" defaultRowHeight="15.75" x14ac:dyDescent="0.25"/>
  <cols>
    <col min="1" max="1" width="10" style="95" customWidth="1"/>
    <col min="2" max="3" width="37.28515625" style="95" customWidth="1"/>
    <col min="4" max="4" width="54.28515625" style="95" customWidth="1"/>
    <col min="5" max="16384" width="9.28515625" style="95"/>
  </cols>
  <sheetData>
    <row r="1" spans="1:4" x14ac:dyDescent="0.25">
      <c r="B1" s="40"/>
    </row>
    <row r="2" spans="1:4" x14ac:dyDescent="0.25">
      <c r="B2" s="40"/>
    </row>
    <row r="3" spans="1:4" x14ac:dyDescent="0.25">
      <c r="B3" s="40"/>
    </row>
    <row r="4" spans="1:4" x14ac:dyDescent="0.25">
      <c r="A4" s="96" t="s">
        <v>265</v>
      </c>
      <c r="B4" s="19"/>
      <c r="C4" s="19"/>
    </row>
    <row r="5" spans="1:4" x14ac:dyDescent="0.25">
      <c r="A5" s="16"/>
      <c r="B5" s="17"/>
      <c r="C5" s="17"/>
    </row>
    <row r="6" spans="1:4" x14ac:dyDescent="0.25">
      <c r="A6" s="19" t="s">
        <v>14</v>
      </c>
      <c r="B6" s="17"/>
      <c r="C6" s="17"/>
    </row>
    <row r="7" spans="1:4" s="15" customFormat="1" ht="78.75" x14ac:dyDescent="0.25">
      <c r="A7" s="46" t="s">
        <v>47</v>
      </c>
      <c r="B7" s="46" t="s">
        <v>48</v>
      </c>
      <c r="C7" s="46" t="s">
        <v>49</v>
      </c>
      <c r="D7" s="47" t="s">
        <v>51</v>
      </c>
    </row>
    <row r="8" spans="1:4" s="15" customFormat="1" ht="47.25" x14ac:dyDescent="0.25">
      <c r="A8" s="112" t="s">
        <v>61</v>
      </c>
      <c r="B8" s="81" t="s">
        <v>50</v>
      </c>
      <c r="C8" s="52" t="s">
        <v>60</v>
      </c>
      <c r="D8" s="31" t="s">
        <v>352</v>
      </c>
    </row>
    <row r="9" spans="1:4" s="15" customFormat="1" x14ac:dyDescent="0.25">
      <c r="A9" s="112" t="s">
        <v>82</v>
      </c>
      <c r="B9" s="123" t="s">
        <v>73</v>
      </c>
      <c r="C9" s="124" t="s">
        <v>248</v>
      </c>
      <c r="D9" s="31" t="s">
        <v>248</v>
      </c>
    </row>
    <row r="10" spans="1:4" ht="31.5" x14ac:dyDescent="0.25">
      <c r="A10" s="53" t="s">
        <v>83</v>
      </c>
      <c r="B10" s="125" t="s">
        <v>172</v>
      </c>
      <c r="C10" s="126"/>
      <c r="D10" s="37"/>
    </row>
    <row r="11" spans="1:4" ht="47.25" x14ac:dyDescent="0.25">
      <c r="A11" s="51" t="s">
        <v>169</v>
      </c>
      <c r="B11" s="128" t="s">
        <v>73</v>
      </c>
      <c r="C11" s="126" t="s">
        <v>256</v>
      </c>
      <c r="D11" s="37" t="s">
        <v>256</v>
      </c>
    </row>
    <row r="12" spans="1:4" x14ac:dyDescent="0.25">
      <c r="A12" s="51" t="s">
        <v>250</v>
      </c>
      <c r="B12" s="98" t="s">
        <v>294</v>
      </c>
      <c r="C12" s="90" t="s">
        <v>178</v>
      </c>
      <c r="D12" s="37" t="s">
        <v>294</v>
      </c>
    </row>
    <row r="13" spans="1:4" x14ac:dyDescent="0.25">
      <c r="A13" s="51" t="s">
        <v>251</v>
      </c>
      <c r="B13" s="98" t="s">
        <v>254</v>
      </c>
      <c r="C13" s="90" t="s">
        <v>255</v>
      </c>
      <c r="D13" s="37" t="s">
        <v>255</v>
      </c>
    </row>
    <row r="14" spans="1:4" x14ac:dyDescent="0.25">
      <c r="A14" s="51" t="s">
        <v>253</v>
      </c>
      <c r="B14" s="98" t="s">
        <v>197</v>
      </c>
      <c r="C14" s="90" t="s">
        <v>198</v>
      </c>
      <c r="D14" s="37" t="s">
        <v>198</v>
      </c>
    </row>
    <row r="15" spans="1:4" x14ac:dyDescent="0.25">
      <c r="A15" s="53" t="s">
        <v>252</v>
      </c>
      <c r="B15" s="71" t="s">
        <v>69</v>
      </c>
      <c r="C15" s="48"/>
      <c r="D15" s="37"/>
    </row>
    <row r="16" spans="1:4" x14ac:dyDescent="0.25">
      <c r="A16" s="51" t="s">
        <v>88</v>
      </c>
      <c r="B16" s="32" t="s">
        <v>173</v>
      </c>
      <c r="C16" s="77" t="s">
        <v>68</v>
      </c>
      <c r="D16" s="37"/>
    </row>
    <row r="17" spans="1:4" x14ac:dyDescent="0.25">
      <c r="A17" s="24"/>
      <c r="C17" s="58" t="s">
        <v>17</v>
      </c>
      <c r="D17" s="59">
        <v>1</v>
      </c>
    </row>
    <row r="18" spans="1:4" x14ac:dyDescent="0.25">
      <c r="A18" s="24"/>
      <c r="C18" s="21" t="s">
        <v>18</v>
      </c>
      <c r="D18" s="18" t="s">
        <v>21</v>
      </c>
    </row>
    <row r="19" spans="1:4" x14ac:dyDescent="0.25">
      <c r="A19" s="24"/>
      <c r="C19" s="21" t="s">
        <v>19</v>
      </c>
      <c r="D19" s="148">
        <v>599.16999999999996</v>
      </c>
    </row>
    <row r="20" spans="1:4" x14ac:dyDescent="0.25">
      <c r="A20" s="16"/>
      <c r="C20" s="21" t="s">
        <v>20</v>
      </c>
      <c r="D20" s="22">
        <f>D19*D17</f>
        <v>599.16999999999996</v>
      </c>
    </row>
    <row r="21" spans="1:4" x14ac:dyDescent="0.25">
      <c r="A21" s="16"/>
      <c r="C21" s="21" t="s">
        <v>52</v>
      </c>
      <c r="D21" s="23">
        <f>D20*0.21</f>
        <v>125.82569999999998</v>
      </c>
    </row>
    <row r="22" spans="1:4" x14ac:dyDescent="0.25">
      <c r="A22" s="16"/>
      <c r="C22" s="21" t="s">
        <v>53</v>
      </c>
      <c r="D22" s="22">
        <f>D20+D21</f>
        <v>724.99569999999994</v>
      </c>
    </row>
    <row r="23" spans="1:4" x14ac:dyDescent="0.25">
      <c r="C23" s="106" t="s">
        <v>301</v>
      </c>
      <c r="D23" s="110"/>
    </row>
  </sheetData>
  <dataValidations count="1">
    <dataValidation type="custom" errorStyle="information" allowBlank="1" showInputMessage="1" showErrorMessage="1" errorTitle="Nunurodyta kaina" sqref="E19" xr:uid="{00000000-0002-0000-0800-000000000000}">
      <formula1>D19</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Pasiūlymas</vt:lpstr>
      <vt:lpstr>Subtiekėjai ir priedai</vt:lpstr>
      <vt:lpstr>Specialieji reikalavimai</vt:lpstr>
      <vt:lpstr>1 PD</vt:lpstr>
      <vt:lpstr>2 PD</vt:lpstr>
      <vt:lpstr>3 PD</vt:lpstr>
      <vt:lpstr>4 PD</vt:lpstr>
      <vt:lpstr>5 PD </vt:lpstr>
      <vt:lpstr>6 PD</vt:lpstr>
      <vt:lpstr>7PD</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Andrius</dc:creator>
  <cp:lastModifiedBy>Administrator</cp:lastModifiedBy>
  <dcterms:created xsi:type="dcterms:W3CDTF">2021-04-30T12:21:51Z</dcterms:created>
  <dcterms:modified xsi:type="dcterms:W3CDTF">2022-09-30T12:23:14Z</dcterms:modified>
</cp:coreProperties>
</file>