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13_ncr:1_{1F76B70B-D424-4EE5-84A0-459472DCDC8F}" xr6:coauthVersionLast="47" xr6:coauthVersionMax="47" xr10:uidLastSave="{00000000-0000-0000-0000-000000000000}"/>
  <bookViews>
    <workbookView xWindow="-120" yWindow="-120" windowWidth="29040" windowHeight="17640" tabRatio="198" xr2:uid="{00000000-000D-0000-FFFF-FFFF00000000}"/>
  </bookViews>
  <sheets>
    <sheet name="Sheet1" sheetId="1" r:id="rId1"/>
    <sheet name="Sheet3" sheetId="3" r:id="rId2"/>
  </sheets>
  <definedNames>
    <definedName name="_xlnm.Print_Area" localSheetId="0">Sheet1!$A$1:$K$61</definedName>
  </definedNames>
  <calcPr calcId="191029"/>
</workbook>
</file>

<file path=xl/calcChain.xml><?xml version="1.0" encoding="utf-8"?>
<calcChain xmlns="http://schemas.openxmlformats.org/spreadsheetml/2006/main">
  <c r="I44" i="1" l="1"/>
  <c r="I43" i="1"/>
  <c r="J43" i="1" s="1"/>
  <c r="I42" i="1"/>
  <c r="J42" i="1" s="1"/>
  <c r="H43" i="1"/>
  <c r="H44" i="1"/>
  <c r="J44" i="1" s="1"/>
  <c r="H39" i="1"/>
  <c r="I39" i="1"/>
  <c r="J39" i="1" s="1"/>
  <c r="N39" i="1" s="1"/>
  <c r="I40" i="1"/>
  <c r="J40" i="1" s="1"/>
  <c r="N40" i="1" s="1"/>
  <c r="H40" i="1"/>
  <c r="H37" i="1"/>
  <c r="H38" i="1"/>
  <c r="I33" i="1"/>
  <c r="J33" i="1" s="1"/>
  <c r="N33" i="1" s="1"/>
  <c r="I34" i="1"/>
  <c r="J34" i="1" s="1"/>
  <c r="N34" i="1" s="1"/>
  <c r="I35" i="1"/>
  <c r="J35" i="1" s="1"/>
  <c r="N35" i="1" s="1"/>
  <c r="I36" i="1"/>
  <c r="J36" i="1" s="1"/>
  <c r="N36" i="1" s="1"/>
  <c r="I37" i="1"/>
  <c r="J37" i="1" s="1"/>
  <c r="N37" i="1" s="1"/>
  <c r="I38" i="1"/>
  <c r="J38" i="1" s="1"/>
  <c r="N38" i="1" s="1"/>
  <c r="I32" i="1"/>
  <c r="J32" i="1" s="1"/>
  <c r="I41" i="1"/>
  <c r="J41" i="1" s="1"/>
  <c r="N41" i="1" s="1"/>
  <c r="H42" i="1"/>
  <c r="H41" i="1"/>
  <c r="H36" i="1"/>
  <c r="H35" i="1"/>
  <c r="H34" i="1"/>
  <c r="H33" i="1"/>
  <c r="H32" i="1"/>
  <c r="N43" i="1" l="1"/>
  <c r="N42" i="1"/>
  <c r="N44" i="1"/>
  <c r="N32" i="1"/>
  <c r="J47" i="1"/>
  <c r="J45" i="1"/>
  <c r="J46" i="1" l="1"/>
</calcChain>
</file>

<file path=xl/sharedStrings.xml><?xml version="1.0" encoding="utf-8"?>
<sst xmlns="http://schemas.openxmlformats.org/spreadsheetml/2006/main" count="217" uniqueCount="181">
  <si>
    <t>Reikalaujami techniniai parametrai</t>
  </si>
  <si>
    <t>Reikalavimų atitikimas (būtina nurodyti tikslią nuorodą analizatoriaus dokumentacijoje (dokumentacijoje tiksliai pažymimas techninis parametras)</t>
  </si>
  <si>
    <t>Būtina</t>
  </si>
  <si>
    <t>2.</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</si>
  <si>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</si>
  <si>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</si>
  <si>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t>
  </si>
  <si>
    <t>Mėginiai</t>
  </si>
  <si>
    <t>Tyrimai turi būti užsakomi iš sudaryto sąrašo, pasirenkant norimą tyrimą analizatoriaus arba kompiuterio ekrane. Galimybė tuo pačiu metu derinti įvairių skirtingų tyrimų atlikimą</t>
  </si>
  <si>
    <t>Analizatoriaus atmintyje saugoma visa informacija apie atliktą tyrimą: naudotų reagentų informacija, interpretacija, paciento informacija</t>
  </si>
  <si>
    <t>6.</t>
  </si>
  <si>
    <t>SPS 1 priedas</t>
  </si>
  <si>
    <t>Pavadinimas / techniniai parametrai</t>
  </si>
  <si>
    <t xml:space="preserve">Būtina. </t>
  </si>
  <si>
    <t xml:space="preserve">Eil. Nr. </t>
  </si>
  <si>
    <t>Bendrieji reikalavimai</t>
  </si>
  <si>
    <t>1.</t>
  </si>
  <si>
    <t>7.</t>
  </si>
  <si>
    <t>4.</t>
  </si>
  <si>
    <t>TECHNINĖ SPECIFIKACIJA</t>
  </si>
  <si>
    <t>Pirkimo dalies Nr.</t>
  </si>
  <si>
    <t>Garsinė ir vaizdinė aliarmo sistema įvykus klaidai (pasibaigus reagentui, aptikus reagentą su pasibaigusiu galiojimo laiku, nenuskaitant mėginio ar reagento brūkšninio kodo ir pan.). Analizatorius leidžia ištaisyti klaidą ir tęsia darbą toliau</t>
  </si>
  <si>
    <t>Liekanų/atliekų butelis su skysčio lygio atpažinimo davikliu (indo užpildymo kontrolei)</t>
  </si>
  <si>
    <t>Analizatorius adata turi skysčio lygio aptikimo funkciją. Analizatoriuje turi būti įmontuota reagentų lygio nustatymo adata</t>
  </si>
  <si>
    <t>Reagentai ir pagalbinės priemonės infekcinės serologijos tyrimams imunofermentiniu (ELISA) metodu su analizatoriumi, įgyjamu panaudos būdu</t>
  </si>
  <si>
    <t>Visiškai automatizuota imunologinių tyrimų sistema imunofermentiniams tyrimams: mėginių identifikavimas, pilstymas, skiedimas, inkubacijos ir plovimo etapai, rezultatų vizualizacija ir apskaičiavimas, perdavimas į LIS.</t>
  </si>
  <si>
    <t>Reagentai infekcinės serologijos tyrimams imunofermentiniu (ELISA) metodu</t>
  </si>
  <si>
    <t xml:space="preserve">Techniniai reikalavimai panaudai teikiamam visiškai automatizuotam imunologinių tyrimų analizatoriui imunofermentiniams tyrimams  </t>
  </si>
  <si>
    <t>Reagentų rinkiniai kiekybiniam gama interferono koncentracijos nustatymui imunofermentiniu metodu</t>
  </si>
  <si>
    <t>Analizatorius turi būti sujungtas su brūkšninio kodo skaitytuvu (-ais) mėginių bei reagentų nuskaitymui, reikiamos purtyklės, reikiamos temperatūros inkubatorius (-riai) bei vieta kambario temperatūros inkubacijai (jeigu reikalinga). Prietaisas turi automatiškai atlikti mėginio skiedimą, plovimą, inkubaciją ir rezultatų vertinimą</t>
  </si>
  <si>
    <t>Kartu su pasiūlymu konkursui pateikti įrangos žymėjimą CE ženklu liudijančių dokumentų kopijas.</t>
  </si>
  <si>
    <t>Tiekėjas, suteikiantis prietaisą panaudos būdu, turi pateikti naudojimosi prietaisu instrukciją lietuvių ir anglų kalbomis, detalų analizatoriaus priežiūros planą bei visas priežiūrai atlikti reikiamas priemones ir instrukcijas. Techninė dokumentacija gali būti pateikta tik lietuvių ir/arba anglų kalbomis.</t>
  </si>
  <si>
    <t>Analizatorius ne platesnis negu 160 cm, gylis ne daugiau negu 115 cm. Kitu atveju turi būti komplektuojamas su vibracijai atspariu stalu ar spintele analizatoriui pastatyti ir reagentams laikyti</t>
  </si>
  <si>
    <t>Tiekėjas turi pateikti dokumentus, įrodančius parduodamų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originalo kalba ir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t>
  </si>
  <si>
    <t>5.</t>
  </si>
  <si>
    <t>Tiekėjas turi pateikti dokumentą, patvirtinantį, kad tiekėjas yra gamintojo įgaliotas apmokyti perkančiosios organizacijos darbuotojus dirbti panaudai suteikiamu prietaisu, taip pat atlikti techninį šio prietaiso aptarnavimą, arba turi rašytinį susitarimą su kitu ūkio subjektu, kuris yra gamintojo įgaliotas atlikti anksčiau nurodytas funkcijas (pateikiamos skaitmeninės dokumentų kopijos).</t>
  </si>
  <si>
    <t xml:space="preserve">Tiekėjas turi tiekti in vitro diagnostikos medicinos priemones, atitinkančias Europos Parlamento ir Tarybos direktyvų ir reglamentų nuostatas. Pateikti galiojančius atitikties dokumentus pagal Europos Parlamento ir Tarybos Direktyvos 98/79/EB dėl in vitro diagnostikos medicinos prietaisų nuostatas arba pagal Europos  Parlamento ir Tarybos Reglamento (ES) 2017/746 nuostatas (CE sertifikatas arba EB atitikties deklaracija arba lygiaverčiai dokumentai anglų ir lietuvių kalbomis). </t>
  </si>
  <si>
    <t xml:space="preserve">8. </t>
  </si>
  <si>
    <t>9.</t>
  </si>
  <si>
    <t>10.</t>
  </si>
  <si>
    <t>11.</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</si>
  <si>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</si>
  <si>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Tyrimo pavadinimas</t>
  </si>
  <si>
    <t>Techninės charakteristikos, reikalavimai, metodas</t>
  </si>
  <si>
    <t>Šioje grafoje Tiekėjas turi nurodyti pasiūlyme pateikto dokumento pavadinimą, puslapio numerį, o tame dokumente turi grafiškai nurodyti (t. y. pastebimai pažymėti – spalvotai markiruoti, ir/ar nurodyti rodyklėmis, ir/ar pabraukti) informaciją, įrodančią pasiūlymo atitikimą keliamiems reikalavimams.</t>
  </si>
  <si>
    <t>1.1.1</t>
  </si>
  <si>
    <t>1.1.2</t>
  </si>
  <si>
    <t>Reagento ar pagalbinės priemonės pavadinimas</t>
  </si>
  <si>
    <t>Reagento ar pagalbinės priemonės apibūdinimas</t>
  </si>
  <si>
    <t>Siūlomas mato vienetas</t>
  </si>
  <si>
    <t>Siūlomas kiekis</t>
  </si>
  <si>
    <t>Mato vieneto įkainis be PVM (Eur)</t>
  </si>
  <si>
    <t>PVM tarifas, %</t>
  </si>
  <si>
    <t>Mato vieneto įkainis su PVM (Eur)</t>
  </si>
  <si>
    <t>Suma be PVM (Eur)</t>
  </si>
  <si>
    <t>Suma su PVM (Eur)</t>
  </si>
  <si>
    <t>Gamintojas, katalogo Nr., pastabos</t>
  </si>
  <si>
    <t>1.2.1.</t>
  </si>
  <si>
    <t>12.</t>
  </si>
  <si>
    <t>13.</t>
  </si>
  <si>
    <t xml:space="preserve">Reagentų rinkiniai kiekybiniam IgA antikūnų prieš Yersinia (enterocolitica ir pseudotuberculosis) nustatymui žmogaus kraujo serume </t>
  </si>
  <si>
    <t>Reagentų rinkiniai kiekybinam IgG antikūnų prieš Yersinia (enterocolitica ir pseudotuberculosis) nustatymui žmogaus kraujo serume</t>
  </si>
  <si>
    <t>Rinkinių skaičius per 60 mėnesių</t>
  </si>
  <si>
    <t xml:space="preserve">Kiekybinis IgA ir IgG antikūnų prieš Yersinia enterocolitica ir Yersinia pseudotuberculosis įvertinimas atliekamas naudojant 4 parametrų logistinę funkciją su korekcijos koeficientu rezultatų svyravimams išlyginti. Į rinkinį turi įeiti specifiniais antigenais (virulentiniais išoriniais 23 – 51 kD proteinais) padengtos 8 x 12 duobučių, laužomų po vieną, juostelės, kalibravimo medžiagos, buferiai, kontroliniai serumai, reakcijos stabdymo tirpalas, kt. Visos tyrimo inkubacijos atliekamos stabilioje, 37°C temperatūroje. </t>
  </si>
  <si>
    <t>Kontrolinės medžiagos kiekybiniam gama interferono koncentracijos nustatymui</t>
  </si>
  <si>
    <t>1.1.3</t>
  </si>
  <si>
    <t>1.1.4</t>
  </si>
  <si>
    <t>1.1.5</t>
  </si>
  <si>
    <t xml:space="preserve">Reagentų ir pagalbinių priemonių poreikio apimtis nurodyta rinkinių skaičiumi 60 - ms mėnesiams - 1.1.1.-1.1.5 punktai. Atsižvelgiant į nurodytą poreikį pasiūlymas turi būti teikiamas (1.2.1. -1.2..n.) tokiomis prekėmis ir jų pakuotėmis, kokiomis bus tiekiama Perkančiąjai organizacijai (t.y. kokiai pakuotei bus išrašoma sąskaita). Reagentų ir pagalbinių priemonių pasiūlymas turi būti teikiamas 1.2.1. - 1.2.n. punktuose, kur nurodyta "įrašo pasiūlymą teikiantis asmuo", o n - reiškia skirtingų prekių skaičių. </t>
  </si>
  <si>
    <t>Tiekėjas  įsipareigoja užtikrinti Prekių pristatymą gamintojo instrukcijoje numatytomis sąlygomis ir prisiima atsakomybę už netinkamomis sąlygomis transportuojant aktyvumą praradusias Prekes (reagentus). Pardavėjas užtikrina kokybės reikalavimų neatitinkančių Prekių grąžinimo ir išlaidų kompensavimo galimybę.</t>
  </si>
  <si>
    <t>Tiekėjas įsipareigoja pateikti reikalingą reagentų ir kitų priemonių kiekį, reikalingą per 60 mėn. atlikti numatomą tyrimų skaičių naudojant panaudai siūlomą analizatorių.</t>
  </si>
  <si>
    <r>
      <t xml:space="preserve">Vakuuminių mėgintuvėlių rinkiniai periferinio kraujo ėminio paėmimui ir inkubavimui nustatant antigenams sensitizuotų T limfocitų atsaką į  </t>
    </r>
    <r>
      <rPr>
        <i/>
        <sz val="11"/>
        <color indexed="10"/>
        <rFont val="Times New Roman"/>
        <family val="1"/>
        <charset val="186"/>
      </rPr>
      <t>Mycobacterium tubercolusis</t>
    </r>
    <r>
      <rPr>
        <sz val="11"/>
        <color indexed="10"/>
        <rFont val="Times New Roman"/>
        <family val="1"/>
        <charset val="186"/>
      </rPr>
      <t xml:space="preserve"> (latentinės infekcijos diagnostikai)  </t>
    </r>
  </si>
  <si>
    <r>
      <t xml:space="preserve">Į rinkinį turi įeiti po </t>
    </r>
    <r>
      <rPr>
        <sz val="11"/>
        <color indexed="10"/>
        <rFont val="Calibri"/>
        <family val="2"/>
        <charset val="186"/>
      </rPr>
      <t>≥</t>
    </r>
    <r>
      <rPr>
        <sz val="11"/>
        <color indexed="10"/>
        <rFont val="Times New Roman"/>
        <family val="1"/>
        <charset val="186"/>
      </rPr>
      <t>50 vnt. vakuuminių mėgintuvėlių su antikoaguliantu ėminio paėmimui ir inkubavimui: 1) neigiamos kontrolės mėgintuvėlių, 2)  teigiamos kontrolės (mitogeno) mėgintuvėlių, 3)  mėgintuvėlių su M. tuberculosis kompleksui būdingais peptidiniais antigenais CD4+ T limfocitų atsakui įvertinti, 4) mėgintuvėlių su M. tuberculosis kompleksui būdingais peptidiniais antigenais bendram CD4+ ir CD8+ T limfocitų atsakui įvertinti</t>
    </r>
  </si>
  <si>
    <t>Visos siūlomos prekės turi būti originalios ir tinkamos darbui prietaisais, suteikiamais panaudos būdu.</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</si>
  <si>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</si>
  <si>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 xml:space="preserve">Pasiūlymą teikti visai pirkimo daliai suteikiant panaudai prietaisą su programine įranga, kurioje turi būti įtraukti visų numatomų atlikti imunofermentinių tyrimų automatizacijos protokolai (su pasiūlymu pateikti tyrimų automatizacijos protokolų aprašus). Tyrimai turi būti patvirtinti (įsisavinti ir validuoti) rutininiame laboratorijos darbe, arba įsisavinimas ir patvirtinimas turi būti finansuojami tiekėjo lėšomis. Tyrimo priemones, reikalingas tiksliniam tyrimų skaičiui atlikti, tiekėjai privalo nurodyti patys užpildydami specifikacijoje pateiktas lenteles, nebūtinai vadovaujantis tuo kas dalinai nurodyta specifikacijoje, tačiau būtina nurodyti visą spektrą priemonių, užtikrinančių kokybišką tyrimo atlikimą pagal gamintojo rekomendacijas (be tiesiogiai specifikacijoje nurodytų reagentų ir priemonių punktuose 1.2.1 - 1.2.n turi būti pasiūlyti specialūs mėgintuvėliai ir antgaliai analizatoriui (jeigu reikalingi), specialūs prietaiso priežiūros tirpalai, specialus spausdinimo popierius (jeigu reikalingas) ar kitos gamintojo nurodytos priemonės).Punktuose 1.2.1. - 1.2.n būtina pateikti visų išvardintų priemonių sąrašą su nurodytu kiekiu pakuotėje ir siūlomas priemones įskaičiuoti į pasiūlymo kainą. Skaičiuojant kokybiškam tyrimų atlikimui reikalingų reagentų, pagalbinių reagentų bei vienkartinių priemonių kiekius tiekėjas turi įvertinti tai, kad visos priemonės bus naudojamos atsižvelgiant į gamintojo nurodytus galiojimo atidarius rinkinį ir reagentų stabilumo terminus, o tyrimai bus atliekami ne rečiau negu du kartus per savaitę. Turi būti garantuota lanksti nepertraukiama reagentų tiekimo pagal poreikį sistema (darbo priemonėms gavus užsakymą, bet ne rečiau, kaip 1-2 kartus per mėnesį). </t>
  </si>
  <si>
    <t>Standartinis 96 duobučių (12*8 juostelės) mikroplokštelės formatas, rinkinyje ne mažiau negu 2 plokštelės, kurių duobutės padengtos anti-IFN-γ
monokloniniu antikūnu. Rinkinyje kalibravimo medžiagos ar standartas kalibravimo kreivei, buferiai, konjugatas ir substratas, reakcijos stabdymo tirpalas, kt. Gama interferono koncentracija tiriamoje plazmoje įvertinama tarptautiniais vienetais tūrio vienete</t>
  </si>
  <si>
    <t>Ne mažiau negu trijų lygių kontrolinės medžiagos</t>
  </si>
  <si>
    <r>
      <t xml:space="preserve">Visiškai automatizuotas analizatorius su programine įranga turi būti techniškai pajėgus atlikti nurodytus tyrimus. Būtina galimybė vienu metu tirti ne mažiau keturių 96 duobučių plokštelių. </t>
    </r>
    <r>
      <rPr>
        <sz val="11"/>
        <color indexed="10"/>
        <rFont val="Times New Roman"/>
        <family val="1"/>
        <charset val="186"/>
      </rPr>
      <t>Jeigu analizatorius valdomas išorinio kompiuterio pagalba, komplektuojamas su kompiuteriu. Lazerinis spausdintuvas tyrimų protokolų spausdinimui, nepertraukiamo maitinimo šaltinis</t>
    </r>
  </si>
  <si>
    <t>Galima tirti kraujo mėginius vakuuminiuose mėgintuvėliuose, arba pateikiami reikiami mėgintuvėliai punkte 1.2.1 - 1.2.n</t>
  </si>
  <si>
    <t xml:space="preserve">Atviras konkursas "Reagentai ir pagalbinės priemonės infekcinės serologijos tyrimams imunofermentiniu (ELISA) metodu su analizatoriumi, įgyjamu panaudos būdu (7954)"
</t>
  </si>
  <si>
    <t>Reagentų ir pagalbinių priemonių tiekėjas turi pateiki tyrimų protokolus, aprašymus, naudojimo instrukcijas, saugos duomenų lapus ir kitą su tyrimo procesu susijusią svarbią informaciją, sutarties vykdymo laikotarpiu apie bet kokius gamintojo atliekamus produktų pakeitimus, su produktais susijusius galimus nepageidaujamus įvykius keliančius pavojų tyrimų kokybei - pacientų saugumui, laboratorijos personalo saugumui, nedelsiant pranešti vartotojui.</t>
  </si>
  <si>
    <t>Pirkimo dalies pavadinimas</t>
  </si>
  <si>
    <t>Viso 1 (1.2.1+...+1.2.n) pirkimo dalies kaina be PVM, Eur:</t>
  </si>
  <si>
    <t>Viso 1 (1.2.1+...+1.2.n) pirkimo dalies kaina su PVM, Eur:</t>
  </si>
  <si>
    <t>Perkančioji organizacija, siekdama patikrinti konkretaus tiekėjo prekių atitikimą reikalavimams, gali prašyti Tiekėjo per 5 darbo dienas pateikti prekių pavyzdžius. Nepateikus prekių pavyzdžių, pasiūlymas bus atmetamas.</t>
  </si>
  <si>
    <t>Vadybininkas</t>
  </si>
  <si>
    <t>PVM dydis %</t>
  </si>
  <si>
    <t>PVM suma</t>
  </si>
  <si>
    <t>Gamintojas</t>
  </si>
  <si>
    <t>Prekes kodas</t>
  </si>
  <si>
    <t>1.2.2.</t>
  </si>
  <si>
    <t>1.2.3.</t>
  </si>
  <si>
    <t>1.2.4.</t>
  </si>
  <si>
    <t>1.2.5.</t>
  </si>
  <si>
    <t>1.2.6</t>
  </si>
  <si>
    <t>1.2.7.</t>
  </si>
  <si>
    <t>1.2.8.</t>
  </si>
  <si>
    <t>1.2.9.</t>
  </si>
  <si>
    <t>1.2.10.</t>
  </si>
  <si>
    <t>1.2.11.</t>
  </si>
  <si>
    <t>MBALI</t>
  </si>
  <si>
    <t>Quantiferon®-TB gold Plus (QFT®-Plus) kraujo surinkimo mėgintuvėliai</t>
  </si>
  <si>
    <t>Quantiferon®-TB gold Plus (QFT®-Plus) ELISA kit</t>
  </si>
  <si>
    <t>Yersinia IgG ELISA kit</t>
  </si>
  <si>
    <t>Yersinia IgA ELISA kit</t>
  </si>
  <si>
    <t>QuantiFERON Control Panel kontrolių rinkinys</t>
  </si>
  <si>
    <t>Antgaliai analizatoriui, 300 ul</t>
  </si>
  <si>
    <t>Antgaliai analizatoriui, 1100 ul</t>
  </si>
  <si>
    <t xml:space="preserve">Referentinis tirpalas validacijai </t>
  </si>
  <si>
    <t>Analizatoriaus valymo tirpalas</t>
  </si>
  <si>
    <t>1 rink. (96 test.)</t>
  </si>
  <si>
    <t>1 rink. (2x96 test.)</t>
  </si>
  <si>
    <t>1 rink. (4x50 mėg.)</t>
  </si>
  <si>
    <t xml:space="preserve">1 rink. </t>
  </si>
  <si>
    <t>1 pak. (10x96 test.)</t>
  </si>
  <si>
    <t>Mikromėgintuvėlis su užsukamu
dangteliu, 2ml, konusiniu dugnu, sterilus</t>
  </si>
  <si>
    <t>Deepwell dilution plate, 2 ml</t>
  </si>
  <si>
    <t>1 vnt.</t>
  </si>
  <si>
    <t>1 pak. (1000 vnt.)</t>
  </si>
  <si>
    <t>Virion-Serion</t>
  </si>
  <si>
    <t>5 ir 21 % PVM suma Eur:</t>
  </si>
  <si>
    <t>B89894</t>
  </si>
  <si>
    <t>Bio-rad</t>
  </si>
  <si>
    <t>Bio-rad, B89894</t>
  </si>
  <si>
    <t>1 vnt. (1x6 l)</t>
  </si>
  <si>
    <t>7681-52-9-0</t>
  </si>
  <si>
    <t>Virion-Serion, ESR138A</t>
  </si>
  <si>
    <t>Virion-Serion, ESR138G</t>
  </si>
  <si>
    <t>ESR138A</t>
  </si>
  <si>
    <t>ESR138G</t>
  </si>
  <si>
    <t xml:space="preserve">QIAGEN, 622120 </t>
  </si>
  <si>
    <t>QIAGEN, 622526</t>
  </si>
  <si>
    <t>QIAGEN</t>
  </si>
  <si>
    <t>EUROCHEMICALS, 7681-52-9-0</t>
  </si>
  <si>
    <t>EUROCHEMICALS</t>
  </si>
  <si>
    <t>VT111</t>
  </si>
  <si>
    <t>VT112</t>
  </si>
  <si>
    <t>Virion-Serion, VT111</t>
  </si>
  <si>
    <t>Virion-Serion, VT112</t>
  </si>
  <si>
    <t>DiaSource</t>
  </si>
  <si>
    <t>BioSigma</t>
  </si>
  <si>
    <t>DIA1500629</t>
  </si>
  <si>
    <t>DiaSource, DIA1500629</t>
  </si>
  <si>
    <t>Mėgintuvėliai, 5 ml, 12x75 mm</t>
  </si>
  <si>
    <t>Mėgintuvėliai, 6 ml, 13x75 mm</t>
  </si>
  <si>
    <t>BioSigma, 10193</t>
  </si>
  <si>
    <t>BioSigma, 7617</t>
  </si>
  <si>
    <t>BioSigma, 7379</t>
  </si>
  <si>
    <t>1.2.13.</t>
  </si>
  <si>
    <t>1.2.12.</t>
  </si>
  <si>
    <t xml:space="preserve">Reagentų rinkinys kiekybiniam IgA antikūnų prieš Yersinia (enterocolitica ir pseudotuberculosis) nustatymui žmogaus kraujo serume </t>
  </si>
  <si>
    <t xml:space="preserve">Reagentų rinkinys kiekybiniam IgG antikūnų prieš Yersinia (enterocolitica ir pseudotuberculosis) nustatymui žmogaus kraujo serume </t>
  </si>
  <si>
    <t xml:space="preserve">Reagentų rinkinys kiekybiniam gama interferono koncentracijos nustatymui </t>
  </si>
  <si>
    <t xml:space="preserve">Vakuuminių mėgintuvėlių rinkinysperiferinio kraujo ėminio paėmimui ir inkubavimui nustatant antigenams sensitizuotų T limfocitų atsaką į  Mycobacterium tubercolusis (latentinės infekcijos diagnostikai)  </t>
  </si>
  <si>
    <t>Kontrolių rinkinys Quantiferon®-TB gold Plus (QFT®-Plus) ELISA rinkiniui</t>
  </si>
  <si>
    <t>Vienkartiniai pipetavimo antgaliai IMMUNOMAT analizatoriui, 300 ul</t>
  </si>
  <si>
    <t>Vienkartiniai pipetavimo antgaliai IMMUNOMAT analizatoriui, 1100 ul</t>
  </si>
  <si>
    <t>Referentinis rinkinys IMMUNOMAT prietaiso pipetavimo patikrai.</t>
  </si>
  <si>
    <t>Valymo tirpalas IMMUNOMAT analizatoriui</t>
  </si>
  <si>
    <t>Mėgintuvėliai mėginiams</t>
  </si>
  <si>
    <t>Plokštelės mėginio skiedimui</t>
  </si>
  <si>
    <t>7379 /BSA059</t>
  </si>
  <si>
    <t>7617 / BSA0594</t>
  </si>
  <si>
    <t>1.1.2 SERION ELISA classic Yersinia IgG naudojamas kiekybiniam IgG antikūnų prieš Yersinia enterocolitica ir Yersinia pseudotuberculosis įvertinimui  naudojant 4 parametrų logistinę funkciją su korekcijos koeficientu rezultatų svyravimams išlyginti. Į rinkinį įeina specifiniais antigenais (virulentiniais išoriniais 23 – 51 kD proteinais) padengtos 8 x 12 duobučių, laužomos po vieną, juostelės, kalibravimo medžiagos, buferiai, kontroliniai serumai, reakcijos stabdymo tirpalas, kt. Visos tyrimo inkubacijos atliekamos stabilioje, 37°C temperatūroje. Gamintojo dokumentacija (konfidencialu) Reagentų ir priemonių IFU_CE, psl. 3; 5; 11; 13</t>
  </si>
  <si>
    <t>1.1.1 SERION ELISA classic Yersinia IgA naudojamas kiekybiniam IgAantikūnų prieš Yersinia enterocolitica ir Yersinia pseudotuberculosis įvertinimui  naudojant 4 parametrų logistinę funkciją su korekcijos koeficientu rezultatų svyravimams išlyginti. Į rinkinį įeina specifiniais antigenais (virulentiniais išoriniais 23 – 51 kD proteinais) padengtos 8 x 12 duobučių, laužomos po vieną, juostelės, kalibravimo medžiagos, buferiai, kontroliniai serumai, reakcijos stabdymo tirpalas, kt. Visos tyrimo inkubacijos atliekamos stabilioje, 37°C temperatūroje. Gamintojo dokumentacija (konfidencialu) Reagentų ir priemonių IFU_CE, psl. 3; 5; 11; 13</t>
  </si>
  <si>
    <t>1.1.4 Quantiferon®-TB gold Plus (QFT®-Plus) ELISA rinkinys turi standartinį 96 duobučių (12*8 juostelės) mikroplokštelės formatą, rinkinyje yra 2 plokštelės, kurių duobutės padengtos anti-IFN-γ monokloniniu antikūnu. Rinkinyje yra  standartai kalibravimo kreivei, buferiai, konjugatas ir substratas, reakcijos stabdymo tirpalas, kt. Gama interferono koncentracija tiriamoje plazmoje yra įvertinama tarptautiniais vienetais tūrio vienete. Gamintojo dokumentacija (konfidencialu) Reagentų ir priemonių IFU_CE, psl. 59; 73; 78</t>
  </si>
  <si>
    <t>1.1.3 Quantiferon®-TB gold Plus (QFT®-Plus) kraujo surinkimo mėgintuvėliai. Į šį mėgintuvėlių rinkinį įeina po ≥50 vnt. vakuuminių mėgintuvėlių su antikoaguliantu ėminio paėmimui ir inkubavimui: 1) neigiamos kontrolės mėgintuvėlių, 2)  teigiamos kontrolės (mitogeno) mėgintuvėlių, 3)  mėgintuvėlių su M. tuberculosis kompleksui būdingais peptidiniais antigenais CD4+ T limfocitų atsakui įvertinti, 4) mėgintuvėlių su M. tuberculosis kompleksui būdingais peptidiniais antigenais bendram CD4+ ir CD8+ T limfocitų atsakui įvertinti. Gamintojo dokumentacija (konfidencialu) Reagentų ir priemonių IFU_CE, psl. 54; 55; 56; 58; 190; 194</t>
  </si>
  <si>
    <t>1.1.5 QuantiFERON Control Panel yra rinkinys, kuriame yra  trijų lygių kontrolinės medžiagos. Gamintojo dokumentacija (konfidencialu) Reagentų ir priemonių IFU_CE, psl. 263; 264</t>
  </si>
  <si>
    <r>
      <t xml:space="preserve">4. IMMUNOMAT analizatoriaus plotis yra 156 cm, gylis 114 cm. </t>
    </r>
    <r>
      <rPr>
        <sz val="11"/>
        <color rgb="FF000000"/>
        <rFont val="Times New Roman"/>
        <family val="1"/>
      </rPr>
      <t>Gamintojo dokumentacija (konfidencialu) Įrangos žymėjimai IMMUNOMAT, psl. 12</t>
    </r>
  </si>
  <si>
    <t>1. IMMUNOMAT (Gamintojas, Virion-Serion) analizatorius yra visiškai automatizuota imunologinių tyrimų sistema imunofermentiniams tyrimams: mėginių identifikavimas, pilstymas, skiedimas, inkubacijos ir plovimo etapai, rezultatų vizualizacija ir apskaičiavimas, perdavimas į LIS. Gamintojo dokumentacija (konfidencialu) Įrangos žymėjimai IMMUNOMAT, psl. 15; 16</t>
  </si>
  <si>
    <t>5. Analizatorius IMMUNOMAT yra sujungtas su integruotu brūkšninio kodo skaitytuvu (-ais) mėginių bei reagentų nuskaitymui, reikiamos purtyklės, reikiamos temperatūros inkubatoriai bei vieta kambario temperatūros inkubacijai. Prietaisas automatiškai atlieka mėginio skiedimą, plovimą, inkubaciją ir rezultatų vertinimą. Gamintojo dokumentacija (konfidencialu) Įrangos žymėjimai IMMUNOMAT, psl. 15; 16; 17; 18</t>
  </si>
  <si>
    <t>9. Analizatoriuje IMMUNOMAT yra liekanų/atliekų butelis su skysčio lygio atpažinimo davikliu (indo užpildymo kontrolei). Gamintojo dokumentacija (konfidencialu) Įrangos žymėjimai IMMUNOMAT, psl. 19</t>
  </si>
  <si>
    <t>3. Tyrimai gali būti užsakomi iš sudaryto sąrašo, pasirenkant norimą tyrimą kompiuterio ekrane. Yra galimybė tuo pačiu metu derinti įvairių skirtingų tyrimų atlikimą. Gamintojo dokumentacija (konfidencialu) Įrangos žymėjimai IMMUNOMAT, psl. 11; 20</t>
  </si>
  <si>
    <r>
      <t xml:space="preserve">8. IMMUNOMAT analizatorius adata turi skysčio lygio aptikimo funkciją. Ta pati adata naudojama ir reagentų lygio nustatymui. </t>
    </r>
    <r>
      <rPr>
        <sz val="11"/>
        <color rgb="FF000000"/>
        <rFont val="Times New Roman"/>
        <family val="1"/>
      </rPr>
      <t>Gamintojo dokumentacija (konfidencialu) Įrangos žymėjimai IMMUNOMAT, psl. 1</t>
    </r>
    <r>
      <rPr>
        <sz val="11"/>
        <color rgb="FF000000"/>
        <rFont val="Times New Roman"/>
        <family val="1"/>
        <charset val="186"/>
      </rPr>
      <t>; 22</t>
    </r>
  </si>
  <si>
    <t>10. Analizatoriaus IMMUNOMAT programinės įrangos atmintyje saugoma visa informacija apie atliktą tyrimą: naudotų reagentų informacija, interpretacija, paciento informacija. Gamintojo dokumentacija (konfidencialu) Įrangos žymėjimai IMMUNOMAT, psl. 27; 28; 29; 30; 31</t>
  </si>
  <si>
    <t>6. Galima tirti kraujo mėginius vakuuminiuose mėgintuvėliuose, tiek pateikiami reikiami mėgintuvėliai punkte 1.2.10; 1.2.11;  ir  1.2.12. Gamintojo dokumentacija (konfidencialu) Įrangos žymėjimai IMMUNOMAT, psl. 23; 34</t>
  </si>
  <si>
    <t>7. IMMUNOMAT analizatoriuje yra garsinė ir vaizdinė aliarmo sistema įvykus klaidai (pasibaigus reagentui, aptikus reagentą su pasibaigusiu galiojimo laiku, nenuskaitant mėginio ar reagento brūkšninio kodo ir pan.). Analizatorius leidžia ištaisyti klaidą ir tęsia darbą toliau. Gamintojo dokumentacija (konfidencialu) Įrangos žymėjimai IMMUNOMAT, psl. 21; 24; 25; 26; 32; 33; 35</t>
  </si>
  <si>
    <t>11. Kartu su pasiūlymu yra pateikiamos įrangos žymėjimą CE ženklu liudijančių dokumentų kopijas. Gamintojo dokumentacija (konfidencialu) Reagentų ir priemonių IFU_CE, psl. 7-8</t>
  </si>
  <si>
    <t>2. Visiškai automatizuotas IMMUNOMAT analizatorius su programine įranga yra techniškai pajėgus atlikti nurodytus tyrimus. Pateikiami tyrimo atlikimo protokolai. Gamintojo dokumentacija (konfidencialu) Įrangos žymėjimai IMMUNOMAT, psl. 4-9. Gamintojo dokumentacija (konfidencialu) Reagentų ir priemonių IFU_CE, psl. 259-260.  Analizatoriuje yra galimybė vienu metu tirti ne mažiau keturių 96 duobučių plokštelių. IMMUNOMAT analizatorius yra valdomas išorinio kompiuterio pagalba, komplektuojamas su kompiuteriu. Lazerinis spausdintuvas tyrimų protokolų spausdinimui, nepertraukiamo maitinimo šaltinis. Gamintojo dokumentacija (konfidencialu) Įrangos žymėjimai IMMUNOMAT, psl. 12; 15</t>
  </si>
  <si>
    <r>
      <t xml:space="preserve">Modelis (tipas) </t>
    </r>
    <r>
      <rPr>
        <b/>
        <sz val="11"/>
        <color rgb="FFFF0000"/>
        <rFont val="Times New Roman"/>
        <family val="1"/>
      </rPr>
      <t>IMMUNOMAT </t>
    </r>
    <r>
      <rPr>
        <b/>
        <sz val="11"/>
        <color rgb="FF000000"/>
        <rFont val="Times New Roman"/>
        <family val="1"/>
        <charset val="186"/>
      </rPr>
      <t xml:space="preserve">                                                Gamintojas, kilmės šalis </t>
    </r>
    <r>
      <rPr>
        <b/>
        <sz val="11"/>
        <color rgb="FFFF0000"/>
        <rFont val="Times New Roman"/>
        <family val="1"/>
      </rPr>
      <t>Virion-Serion, Vokietija</t>
    </r>
    <r>
      <rPr>
        <b/>
        <sz val="11"/>
        <color rgb="FF000000"/>
        <rFont val="Times New Roman"/>
        <family val="1"/>
        <charset val="186"/>
      </rPr>
      <t>            Pagaminimo metai</t>
    </r>
    <r>
      <rPr>
        <b/>
        <sz val="11"/>
        <color rgb="FFFF0000"/>
        <rFont val="Times New Roman"/>
        <family val="1"/>
        <charset val="186"/>
      </rPr>
      <t xml:space="preserve"> 2012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</si>
</sst>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23">
    <font>
      <sz val="11"/>
      <color rgb="FF000000"/>
      <name val="Arial1"/>
    </font>
    <font>
      <sz val="11"/>
      <color indexed="10"/>
      <name val="Calibri"/>
      <family val="2"/>
      <charset val="186"/>
    </font>
    <font>
      <sz val="11"/>
      <name val="Times New Roman"/>
      <family val="1"/>
      <charset val="186"/>
    </font>
    <font>
      <sz val="10"/>
      <name val="Arial"/>
      <family val="2"/>
    </font>
    <font>
      <sz val="10"/>
      <name val="Arial"/>
      <family val="2"/>
      <charset val="186"/>
    </font>
    <font>
      <b/>
      <sz val="11"/>
      <name val="Times New Roman"/>
      <family val="1"/>
      <charset val="186"/>
    </font>
    <font>
      <sz val="11"/>
      <color indexed="8"/>
      <name val="Times New Roman"/>
      <family val="1"/>
      <charset val="186"/>
    </font>
    <font>
      <sz val="11"/>
      <color indexed="10"/>
      <name val="Times New Roman"/>
      <family val="1"/>
      <charset val="186"/>
    </font>
    <font>
      <i/>
      <sz val="11"/>
      <name val="Times New Roman"/>
      <family val="1"/>
      <charset val="186"/>
    </font>
    <font>
      <i/>
      <sz val="11"/>
      <color indexed="10"/>
      <name val="Times New Roman"/>
      <family val="1"/>
      <charset val="186"/>
    </font>
    <font>
      <sz val="11"/>
      <color rgb="FF000000"/>
      <name val="Arial1"/>
    </font>
    <font>
      <sz val="11"/>
      <color rgb="FF000000"/>
      <name val="Calibri"/>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i/>
      <sz val="11"/>
      <color theme="1"/>
      <name val="Times New Roman"/>
      <family val="1"/>
      <charset val="186"/>
    </font>
    <font>
      <sz val="11"/>
      <color rgb="FF000000"/>
      <name val="Calibri"/>
      <family val="2"/>
      <charset val="186"/>
    </font>
    <font>
      <b/>
      <sz val="12"/>
      <color rgb="FF000000"/>
      <name val="Times New Roman"/>
      <family val="1"/>
      <charset val="186"/>
    </font>
    <font>
      <sz val="8"/>
      <name val="Arial1"/>
    </font>
    <font>
      <b/>
      <sz val="11"/>
      <color rgb="FFFF0000"/>
      <name val="Times New Roman"/>
      <family val="1"/>
    </font>
    <font>
      <sz val="11"/>
      <color rgb="FF000000"/>
      <name val="Times New Roman"/>
      <family val="1"/>
    </font>
    <font>
      <b/>
      <sz val="11"/>
      <color rgb="FFFF0000"/>
      <name val="Times New Roman"/>
      <family val="1"/>
      <charset val="186"/>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
    <xf numFmtId="0" fontId="0" fillId="0" borderId="0"/>
    <xf numFmtId="0" fontId="10" fillId="0" borderId="0"/>
    <xf numFmtId="0" fontId="3" fillId="0" borderId="0"/>
    <xf numFmtId="0" fontId="4" fillId="0" borderId="0"/>
    <xf numFmtId="0" fontId="11" fillId="0" borderId="0" applyBorder="0" applyProtection="0"/>
    <xf numFmtId="43" fontId="10" fillId="0" borderId="0" applyFont="0" applyFill="0" applyBorder="0" applyAlignment="0" applyProtection="0"/>
  </cellStyleXfs>
  <cellXfs count="83">
    <xf numFmtId="0" fontId="0" fillId="0" borderId="0" xfId="0"/>
    <xf numFmtId="49" fontId="5" fillId="0" borderId="1" xfId="0" applyNumberFormat="1" applyFont="1" applyBorder="1" applyAlignment="1">
      <alignment horizontal="center" vertical="center" wrapText="1"/>
    </xf>
    <xf numFmtId="0" fontId="6" fillId="0" borderId="0" xfId="0" applyFont="1"/>
    <xf numFmtId="0" fontId="2" fillId="0" borderId="1" xfId="0" applyFont="1" applyBorder="1" applyAlignment="1">
      <alignment vertical="top" wrapText="1"/>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15" fillId="0" borderId="1" xfId="0" applyFont="1" applyBorder="1" applyAlignment="1">
      <alignment horizontal="center" vertical="center" wrapText="1" shrinkToFit="1"/>
    </xf>
    <xf numFmtId="0" fontId="14" fillId="0" borderId="0" xfId="0" applyFont="1"/>
    <xf numFmtId="49" fontId="12" fillId="0" borderId="0" xfId="0" applyNumberFormat="1" applyFont="1" applyAlignment="1">
      <alignment horizontal="center" vertical="center"/>
    </xf>
    <xf numFmtId="0" fontId="2" fillId="0" borderId="0" xfId="0" applyFont="1"/>
    <xf numFmtId="0" fontId="12" fillId="0" borderId="0" xfId="0" applyFont="1"/>
    <xf numFmtId="0" fontId="5" fillId="0" borderId="0" xfId="0" applyFont="1" applyAlignment="1">
      <alignment horizontal="center" vertical="top" wrapText="1"/>
    </xf>
    <xf numFmtId="49" fontId="13" fillId="0" borderId="1" xfId="0" applyNumberFormat="1" applyFont="1" applyBorder="1" applyAlignment="1">
      <alignment horizontal="center" vertical="center"/>
    </xf>
    <xf numFmtId="49" fontId="12" fillId="0" borderId="0" xfId="0" applyNumberFormat="1" applyFont="1"/>
    <xf numFmtId="49" fontId="13" fillId="0" borderId="8" xfId="0" applyNumberFormat="1" applyFont="1" applyBorder="1" applyAlignment="1">
      <alignment horizontal="center" vertical="top"/>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5" xfId="0" applyFont="1" applyBorder="1" applyAlignment="1">
      <alignment vertical="center" wrapText="1"/>
    </xf>
    <xf numFmtId="0" fontId="12" fillId="0" borderId="1" xfId="0" applyFont="1" applyBorder="1" applyAlignment="1">
      <alignment vertical="top" wrapText="1"/>
    </xf>
    <xf numFmtId="49" fontId="12" fillId="0" borderId="1" xfId="0" applyNumberFormat="1" applyFont="1" applyBorder="1" applyAlignment="1">
      <alignment vertical="top" wrapText="1"/>
    </xf>
    <xf numFmtId="0" fontId="12" fillId="0" borderId="1" xfId="0" applyFont="1" applyBorder="1" applyAlignment="1">
      <alignment vertical="top"/>
    </xf>
    <xf numFmtId="0" fontId="13" fillId="0" borderId="0" xfId="0" applyFont="1" applyAlignment="1">
      <alignment horizontal="left"/>
    </xf>
    <xf numFmtId="49" fontId="12" fillId="0" borderId="6" xfId="0" applyNumberFormat="1" applyFont="1" applyBorder="1" applyAlignment="1">
      <alignment horizontal="center" vertical="center"/>
    </xf>
    <xf numFmtId="0" fontId="17" fillId="0" borderId="0" xfId="0" applyFont="1" applyAlignment="1">
      <alignment horizontal="left" vertical="center" wrapText="1" indent="1"/>
    </xf>
    <xf numFmtId="0" fontId="12" fillId="0" borderId="0" xfId="0" applyFont="1" applyAlignment="1">
      <alignment vertical="top"/>
    </xf>
    <xf numFmtId="49" fontId="2" fillId="0" borderId="0" xfId="0" applyNumberFormat="1" applyFont="1" applyAlignment="1">
      <alignment horizontal="left" vertical="center" wrapText="1"/>
    </xf>
    <xf numFmtId="0" fontId="2" fillId="0" borderId="0" xfId="0" applyFont="1" applyAlignment="1">
      <alignment horizontal="center" vertical="top" wrapText="1"/>
    </xf>
    <xf numFmtId="49" fontId="2" fillId="0" borderId="0" xfId="0" applyNumberFormat="1" applyFont="1" applyAlignment="1">
      <alignment horizontal="center" vertical="top" wrapText="1"/>
    </xf>
    <xf numFmtId="0" fontId="12" fillId="0" borderId="0" xfId="0" applyFont="1" applyAlignment="1">
      <alignment horizontal="center" vertical="top"/>
    </xf>
    <xf numFmtId="49" fontId="12" fillId="0" borderId="0" xfId="0" applyNumberFormat="1" applyFont="1" applyAlignment="1">
      <alignment horizontal="center" vertical="top"/>
    </xf>
    <xf numFmtId="0" fontId="5" fillId="0" borderId="0" xfId="0" applyFont="1" applyAlignment="1">
      <alignment horizontal="left" vertical="top" wrapText="1"/>
    </xf>
    <xf numFmtId="49" fontId="13" fillId="0" borderId="1" xfId="0" applyNumberFormat="1" applyFont="1" applyBorder="1" applyAlignment="1">
      <alignment vertical="top" wrapText="1"/>
    </xf>
    <xf numFmtId="49" fontId="13" fillId="0" borderId="1" xfId="0" applyNumberFormat="1" applyFont="1" applyBorder="1" applyAlignment="1">
      <alignment horizontal="center" vertical="top"/>
    </xf>
    <xf numFmtId="49" fontId="5" fillId="0" borderId="1" xfId="0" applyNumberFormat="1" applyFont="1" applyBorder="1" applyAlignment="1">
      <alignment horizontal="center" vertical="top" wrapText="1"/>
    </xf>
    <xf numFmtId="49" fontId="12" fillId="0" borderId="7" xfId="1" applyNumberFormat="1" applyFont="1" applyBorder="1" applyAlignment="1">
      <alignment horizontal="center" vertical="center" wrapText="1" shrinkToFi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6" fillId="0" borderId="1" xfId="0" applyFont="1" applyBorder="1"/>
    <xf numFmtId="0" fontId="2" fillId="0" borderId="1" xfId="0" applyFont="1" applyBorder="1"/>
    <xf numFmtId="0" fontId="14" fillId="0" borderId="1" xfId="0" applyFont="1" applyBorder="1"/>
    <xf numFmtId="0" fontId="12" fillId="0" borderId="1" xfId="0" applyFont="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xf>
    <xf numFmtId="43" fontId="2" fillId="0" borderId="1" xfId="5" applyFont="1" applyBorder="1" applyAlignment="1">
      <alignment horizontal="center" vertical="center"/>
    </xf>
    <xf numFmtId="16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5" fillId="0" borderId="6" xfId="0" applyFont="1" applyBorder="1" applyAlignment="1">
      <alignment horizontal="center" vertical="center"/>
    </xf>
    <xf numFmtId="49" fontId="12" fillId="0" borderId="1" xfId="1" applyNumberFormat="1" applyFont="1" applyBorder="1" applyAlignment="1">
      <alignment horizontal="center" vertical="center" wrapText="1" shrinkToFit="1"/>
    </xf>
    <xf numFmtId="0" fontId="8" fillId="0" borderId="1" xfId="1" applyFont="1" applyBorder="1" applyAlignment="1">
      <alignment horizontal="center" vertical="center" wrapText="1" shrinkToFit="1"/>
    </xf>
    <xf numFmtId="43" fontId="16" fillId="0" borderId="1" xfId="5" applyFont="1" applyFill="1" applyBorder="1" applyAlignment="1">
      <alignment horizontal="center" vertical="center" wrapText="1"/>
    </xf>
    <xf numFmtId="0" fontId="5" fillId="0" borderId="0" xfId="0" applyFont="1" applyAlignment="1">
      <alignment horizontal="center" vertical="top" wrapText="1"/>
    </xf>
    <xf numFmtId="0" fontId="5" fillId="0" borderId="1" xfId="1" applyFont="1" applyBorder="1" applyAlignment="1">
      <alignment horizontal="right" vertical="center" wrapText="1" shrinkToFit="1"/>
    </xf>
    <xf numFmtId="16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 fillId="0" borderId="0" xfId="0" applyFont="1" applyAlignment="1">
      <alignment horizontal="left" vertical="top" wrapText="1"/>
    </xf>
    <xf numFmtId="0" fontId="5" fillId="0" borderId="1" xfId="0" applyFont="1" applyBorder="1" applyAlignment="1">
      <alignment horizontal="center" vertical="top" wrapText="1"/>
    </xf>
    <xf numFmtId="49" fontId="2" fillId="0" borderId="0" xfId="0" applyNumberFormat="1" applyFont="1" applyAlignment="1">
      <alignment horizontal="left" vertical="top" wrapText="1"/>
    </xf>
    <xf numFmtId="49" fontId="12" fillId="0" borderId="2" xfId="0" applyNumberFormat="1" applyFont="1" applyBorder="1" applyAlignment="1">
      <alignment horizontal="left" vertical="top" wrapText="1"/>
    </xf>
    <xf numFmtId="49" fontId="12" fillId="0" borderId="3" xfId="0" applyNumberFormat="1" applyFont="1" applyBorder="1" applyAlignment="1">
      <alignment horizontal="left" vertical="top" wrapText="1"/>
    </xf>
    <xf numFmtId="49" fontId="12" fillId="0" borderId="4" xfId="0" applyNumberFormat="1" applyFont="1" applyBorder="1" applyAlignment="1">
      <alignment horizontal="left" vertical="top"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7"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5" xfId="0" applyNumberFormat="1" applyFont="1" applyBorder="1" applyAlignment="1">
      <alignment horizontal="center" vertical="top"/>
    </xf>
    <xf numFmtId="0" fontId="2" fillId="0" borderId="1" xfId="0" applyFont="1" applyBorder="1" applyAlignment="1">
      <alignment horizontal="center" vertical="center" wrapText="1"/>
    </xf>
    <xf numFmtId="0" fontId="14" fillId="0" borderId="2"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4" xfId="0" applyFont="1" applyBorder="1" applyAlignment="1">
      <alignment horizontal="left" vertical="center" wrapText="1" shrinkToFi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9" xfId="2" applyFont="1" applyBorder="1" applyAlignment="1">
      <alignment horizontal="left" vertical="top" wrapText="1"/>
    </xf>
    <xf numFmtId="0" fontId="2" fillId="0" borderId="10" xfId="2" applyFont="1" applyBorder="1" applyAlignment="1">
      <alignment horizontal="left" vertical="top" wrapText="1"/>
    </xf>
    <xf numFmtId="0" fontId="2" fillId="0" borderId="11" xfId="2" applyFont="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49" fontId="13" fillId="0" borderId="1" xfId="0" applyNumberFormat="1" applyFont="1" applyBorder="1" applyAlignment="1">
      <alignment horizontal="center" vertical="top"/>
    </xf>
    <xf numFmtId="0" fontId="5" fillId="0" borderId="1" xfId="2" applyFont="1" applyBorder="1" applyAlignment="1">
      <alignment horizontal="left" vertical="center" wrapText="1"/>
    </xf>
  </cellXfs>
  <cellStyles count="6">
    <cellStyle name="Comma" xfId="5" builtinId="3"/>
    <cellStyle name="Įprastas 3" xfId="1" xr:uid="{00000000-0005-0000-0000-000000000000}"/>
    <cellStyle name="Normal" xfId="0" builtinId="0"/>
    <cellStyle name="Normal 2" xfId="2" xr:uid="{00000000-0005-0000-0000-000002000000}"/>
    <cellStyle name="Normal 4" xfId="3" xr:uid="{00000000-0005-0000-0000-000003000000}"/>
    <cellStyle name="TableStyleLight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7"/>
  <sheetViews>
    <sheetView tabSelected="1" zoomScale="90" zoomScaleNormal="90" workbookViewId="0">
      <selection activeCell="B50" sqref="B50:K50"/>
    </sheetView>
  </sheetViews>
  <sheetFormatPr defaultColWidth="8.875" defaultRowHeight="15"/>
  <cols>
    <col min="1" max="1" width="7.75" style="22" customWidth="1"/>
    <col min="2" max="2" width="41.625" style="24" customWidth="1"/>
    <col min="3" max="3" width="43.25" style="10" customWidth="1"/>
    <col min="4" max="4" width="19.125" style="10" customWidth="1"/>
    <col min="5" max="5" width="17.375" style="10" customWidth="1"/>
    <col min="6" max="8" width="11" style="10" customWidth="1"/>
    <col min="9" max="9" width="12.125" style="10" customWidth="1"/>
    <col min="10" max="10" width="15" style="10" customWidth="1"/>
    <col min="11" max="11" width="17.25" style="10" customWidth="1"/>
    <col min="12" max="12" width="14.375" style="10" hidden="1" customWidth="1"/>
    <col min="13" max="13" width="16.875" style="10" hidden="1" customWidth="1"/>
    <col min="14" max="14" width="10.75" style="10" hidden="1" customWidth="1"/>
    <col min="15" max="15" width="17.125" style="10" hidden="1" customWidth="1"/>
    <col min="16" max="16" width="16.625" style="10" hidden="1" customWidth="1"/>
    <col min="17" max="16384" width="8.875" style="10"/>
  </cols>
  <sheetData>
    <row r="1" spans="1:11">
      <c r="A1" s="8"/>
      <c r="K1" s="9" t="s">
        <v>11</v>
      </c>
    </row>
    <row r="2" spans="1:11">
      <c r="A2" s="50" t="s">
        <v>19</v>
      </c>
      <c r="B2" s="50"/>
      <c r="C2" s="50"/>
      <c r="D2" s="50"/>
      <c r="E2" s="50"/>
      <c r="F2" s="50"/>
      <c r="G2" s="50"/>
      <c r="H2" s="50"/>
      <c r="I2" s="50"/>
      <c r="J2" s="50"/>
      <c r="K2" s="50"/>
    </row>
    <row r="3" spans="1:11">
      <c r="A3" s="50" t="s">
        <v>80</v>
      </c>
      <c r="B3" s="50"/>
      <c r="C3" s="50"/>
      <c r="D3" s="50"/>
      <c r="E3" s="50"/>
      <c r="F3" s="50"/>
      <c r="G3" s="50"/>
      <c r="H3" s="50"/>
      <c r="I3" s="50"/>
      <c r="J3" s="50"/>
      <c r="K3" s="50"/>
    </row>
    <row r="4" spans="1:11">
      <c r="A4" s="8"/>
      <c r="B4" s="11"/>
      <c r="C4" s="11"/>
      <c r="D4" s="11"/>
      <c r="E4" s="11"/>
      <c r="F4" s="11"/>
      <c r="G4" s="11"/>
      <c r="H4" s="11"/>
      <c r="I4" s="11"/>
      <c r="J4" s="11"/>
      <c r="K4" s="11"/>
    </row>
    <row r="5" spans="1:11">
      <c r="A5" s="11" t="s">
        <v>14</v>
      </c>
      <c r="B5" s="30" t="s">
        <v>15</v>
      </c>
      <c r="C5" s="26"/>
      <c r="D5" s="26"/>
      <c r="E5" s="26"/>
      <c r="F5" s="26"/>
      <c r="G5" s="26"/>
      <c r="H5" s="26"/>
      <c r="I5" s="26"/>
      <c r="J5" s="26"/>
      <c r="K5" s="26"/>
    </row>
    <row r="6" spans="1:11" ht="21.75" customHeight="1">
      <c r="A6" s="26" t="s">
        <v>16</v>
      </c>
      <c r="B6" s="54" t="s">
        <v>70</v>
      </c>
      <c r="C6" s="54"/>
      <c r="D6" s="54"/>
      <c r="E6" s="54"/>
      <c r="F6" s="54"/>
      <c r="G6" s="54"/>
      <c r="H6" s="54"/>
      <c r="I6" s="54"/>
      <c r="J6" s="54"/>
      <c r="K6" s="54"/>
    </row>
    <row r="7" spans="1:11" ht="36.75" customHeight="1">
      <c r="A7" s="26" t="s">
        <v>3</v>
      </c>
      <c r="B7" s="54" t="s">
        <v>4</v>
      </c>
      <c r="C7" s="54"/>
      <c r="D7" s="54"/>
      <c r="E7" s="54"/>
      <c r="F7" s="54"/>
      <c r="G7" s="54"/>
      <c r="H7" s="54"/>
      <c r="I7" s="54"/>
      <c r="J7" s="54"/>
      <c r="K7" s="54"/>
    </row>
    <row r="8" spans="1:11" ht="20.25" customHeight="1">
      <c r="A8" s="27" t="s">
        <v>6</v>
      </c>
      <c r="B8" s="54" t="s">
        <v>73</v>
      </c>
      <c r="C8" s="54"/>
      <c r="D8" s="54"/>
      <c r="E8" s="54"/>
      <c r="F8" s="54"/>
      <c r="G8" s="54"/>
      <c r="H8" s="54"/>
      <c r="I8" s="54"/>
      <c r="J8" s="54"/>
      <c r="K8" s="54"/>
    </row>
    <row r="9" spans="1:11" ht="59.25" customHeight="1">
      <c r="A9" s="28" t="s">
        <v>18</v>
      </c>
      <c r="B9" s="54" t="s">
        <v>33</v>
      </c>
      <c r="C9" s="54"/>
      <c r="D9" s="54"/>
      <c r="E9" s="54"/>
      <c r="F9" s="54"/>
      <c r="G9" s="54"/>
      <c r="H9" s="54"/>
      <c r="I9" s="54"/>
      <c r="J9" s="54"/>
      <c r="K9" s="54"/>
    </row>
    <row r="10" spans="1:11" ht="30" customHeight="1">
      <c r="A10" s="27" t="s">
        <v>34</v>
      </c>
      <c r="B10" s="54" t="s">
        <v>74</v>
      </c>
      <c r="C10" s="54"/>
      <c r="D10" s="54"/>
      <c r="E10" s="54"/>
      <c r="F10" s="54"/>
      <c r="G10" s="54"/>
      <c r="H10" s="54"/>
      <c r="I10" s="54"/>
      <c r="J10" s="54"/>
      <c r="K10" s="54"/>
    </row>
    <row r="11" spans="1:11" ht="32.25" customHeight="1">
      <c r="A11" s="27" t="s">
        <v>10</v>
      </c>
      <c r="B11" s="54" t="s">
        <v>35</v>
      </c>
      <c r="C11" s="54"/>
      <c r="D11" s="54"/>
      <c r="E11" s="54"/>
      <c r="F11" s="54"/>
      <c r="G11" s="54"/>
      <c r="H11" s="54"/>
      <c r="I11" s="54"/>
      <c r="J11" s="54"/>
      <c r="K11" s="54"/>
    </row>
    <row r="12" spans="1:11" ht="32.25" customHeight="1">
      <c r="A12" s="27" t="s">
        <v>17</v>
      </c>
      <c r="B12" s="54" t="s">
        <v>36</v>
      </c>
      <c r="C12" s="54"/>
      <c r="D12" s="54"/>
      <c r="E12" s="54"/>
      <c r="F12" s="54"/>
      <c r="G12" s="54"/>
      <c r="H12" s="54"/>
      <c r="I12" s="54"/>
      <c r="J12" s="54"/>
      <c r="K12" s="54"/>
    </row>
    <row r="13" spans="1:11" ht="33" customHeight="1">
      <c r="A13" s="27" t="s">
        <v>37</v>
      </c>
      <c r="B13" s="54" t="s">
        <v>31</v>
      </c>
      <c r="C13" s="54"/>
      <c r="D13" s="54"/>
      <c r="E13" s="54"/>
      <c r="F13" s="54"/>
      <c r="G13" s="54"/>
      <c r="H13" s="54"/>
      <c r="I13" s="54"/>
      <c r="J13" s="54"/>
      <c r="K13" s="54"/>
    </row>
    <row r="14" spans="1:11" ht="34.5" customHeight="1">
      <c r="A14" s="27" t="s">
        <v>38</v>
      </c>
      <c r="B14" s="54" t="s">
        <v>81</v>
      </c>
      <c r="C14" s="54"/>
      <c r="D14" s="54"/>
      <c r="E14" s="54"/>
      <c r="F14" s="54"/>
      <c r="G14" s="54"/>
      <c r="H14" s="54"/>
      <c r="I14" s="54"/>
      <c r="J14" s="54"/>
      <c r="K14" s="54"/>
    </row>
    <row r="15" spans="1:11" ht="37.5" customHeight="1">
      <c r="A15" s="27" t="s">
        <v>39</v>
      </c>
      <c r="B15" s="54" t="s">
        <v>69</v>
      </c>
      <c r="C15" s="54"/>
      <c r="D15" s="54"/>
      <c r="E15" s="54"/>
      <c r="F15" s="54"/>
      <c r="G15" s="54"/>
      <c r="H15" s="54"/>
      <c r="I15" s="54"/>
      <c r="J15" s="54"/>
      <c r="K15" s="54"/>
    </row>
    <row r="16" spans="1:11" ht="36" customHeight="1">
      <c r="A16" s="27" t="s">
        <v>40</v>
      </c>
      <c r="B16" s="54" t="s">
        <v>5</v>
      </c>
      <c r="C16" s="54"/>
      <c r="D16" s="54"/>
      <c r="E16" s="54"/>
      <c r="F16" s="54"/>
      <c r="G16" s="54"/>
      <c r="H16" s="54"/>
      <c r="I16" s="54"/>
      <c r="J16" s="54"/>
      <c r="K16" s="54"/>
    </row>
    <row r="17" spans="1:16" ht="33" customHeight="1">
      <c r="A17" s="27" t="s">
        <v>58</v>
      </c>
      <c r="B17" s="54" t="s">
        <v>41</v>
      </c>
      <c r="C17" s="54"/>
      <c r="D17" s="54"/>
      <c r="E17" s="54"/>
      <c r="F17" s="54"/>
      <c r="G17" s="54"/>
      <c r="H17" s="54"/>
      <c r="I17" s="54"/>
      <c r="J17" s="54"/>
      <c r="K17" s="54"/>
    </row>
    <row r="18" spans="1:16" s="7" customFormat="1" ht="19.5" customHeight="1">
      <c r="A18" s="29" t="s">
        <v>59</v>
      </c>
      <c r="B18" s="56" t="s">
        <v>85</v>
      </c>
      <c r="C18" s="56"/>
      <c r="D18" s="56"/>
      <c r="E18" s="56"/>
      <c r="F18" s="56"/>
      <c r="G18" s="56"/>
      <c r="H18" s="56"/>
      <c r="I18" s="56"/>
      <c r="J18" s="56"/>
      <c r="K18" s="56"/>
    </row>
    <row r="19" spans="1:16" s="7" customFormat="1" ht="19.5" customHeight="1">
      <c r="A19" s="22"/>
      <c r="B19" s="25"/>
      <c r="C19" s="25"/>
      <c r="D19" s="25"/>
      <c r="E19" s="25"/>
      <c r="F19" s="25"/>
      <c r="G19" s="25"/>
      <c r="H19" s="25"/>
      <c r="I19" s="25"/>
      <c r="J19" s="25"/>
      <c r="K19" s="25"/>
    </row>
    <row r="20" spans="1:16" s="13" customFormat="1" ht="42.75">
      <c r="A20" s="31" t="s">
        <v>20</v>
      </c>
      <c r="B20" s="81" t="s">
        <v>82</v>
      </c>
      <c r="C20" s="81"/>
      <c r="D20" s="81"/>
      <c r="E20" s="81"/>
      <c r="F20" s="81"/>
      <c r="G20" s="81"/>
      <c r="H20" s="81"/>
      <c r="I20" s="81"/>
      <c r="J20" s="81"/>
      <c r="K20" s="81"/>
    </row>
    <row r="21" spans="1:16" s="7" customFormat="1" ht="22.5" customHeight="1">
      <c r="A21" s="32" t="s">
        <v>16</v>
      </c>
      <c r="B21" s="82" t="s">
        <v>24</v>
      </c>
      <c r="C21" s="82"/>
      <c r="D21" s="82"/>
      <c r="E21" s="82"/>
      <c r="F21" s="82"/>
      <c r="G21" s="82"/>
      <c r="H21" s="82"/>
      <c r="I21" s="82"/>
      <c r="J21" s="82"/>
      <c r="K21" s="82"/>
    </row>
    <row r="22" spans="1:16" s="7" customFormat="1" ht="139.5" customHeight="1">
      <c r="A22" s="14"/>
      <c r="B22" s="75" t="s">
        <v>75</v>
      </c>
      <c r="C22" s="76"/>
      <c r="D22" s="76"/>
      <c r="E22" s="76"/>
      <c r="F22" s="76"/>
      <c r="G22" s="76"/>
      <c r="H22" s="76"/>
      <c r="I22" s="76"/>
      <c r="J22" s="76"/>
      <c r="K22" s="77"/>
    </row>
    <row r="23" spans="1:16" s="7" customFormat="1" ht="24.75" customHeight="1">
      <c r="A23" s="12"/>
      <c r="B23" s="78" t="s">
        <v>26</v>
      </c>
      <c r="C23" s="79"/>
      <c r="D23" s="79"/>
      <c r="E23" s="79"/>
      <c r="F23" s="79"/>
      <c r="G23" s="79"/>
      <c r="H23" s="79"/>
      <c r="I23" s="79"/>
      <c r="J23" s="79"/>
      <c r="K23" s="80"/>
    </row>
    <row r="24" spans="1:16" s="2" customFormat="1" ht="60" customHeight="1">
      <c r="A24" s="1"/>
      <c r="B24" s="33" t="s">
        <v>42</v>
      </c>
      <c r="C24" s="33" t="s">
        <v>43</v>
      </c>
      <c r="D24" s="33" t="s">
        <v>62</v>
      </c>
      <c r="E24" s="55" t="s">
        <v>44</v>
      </c>
      <c r="F24" s="55"/>
      <c r="G24" s="55"/>
      <c r="H24" s="55"/>
      <c r="I24" s="55"/>
      <c r="J24" s="55"/>
      <c r="K24" s="55"/>
    </row>
    <row r="25" spans="1:16" s="2" customFormat="1" ht="131.25" customHeight="1">
      <c r="A25" s="12" t="s">
        <v>45</v>
      </c>
      <c r="B25" s="3" t="s">
        <v>60</v>
      </c>
      <c r="C25" s="70" t="s">
        <v>63</v>
      </c>
      <c r="D25" s="4">
        <v>170</v>
      </c>
      <c r="E25" s="66" t="s">
        <v>165</v>
      </c>
      <c r="F25" s="66"/>
      <c r="G25" s="66"/>
      <c r="H25" s="66"/>
      <c r="I25" s="66"/>
      <c r="J25" s="66"/>
      <c r="K25" s="66"/>
      <c r="L25" s="10"/>
      <c r="M25" s="10"/>
      <c r="N25" s="10"/>
      <c r="O25" s="10"/>
    </row>
    <row r="26" spans="1:16" s="2" customFormat="1" ht="138.75" customHeight="1">
      <c r="A26" s="12" t="s">
        <v>46</v>
      </c>
      <c r="B26" s="3" t="s">
        <v>61</v>
      </c>
      <c r="C26" s="71"/>
      <c r="D26" s="4">
        <v>170</v>
      </c>
      <c r="E26" s="66" t="s">
        <v>164</v>
      </c>
      <c r="F26" s="66"/>
      <c r="G26" s="66"/>
      <c r="H26" s="66"/>
      <c r="I26" s="66"/>
      <c r="J26" s="66"/>
      <c r="K26" s="66"/>
      <c r="L26" s="10"/>
      <c r="M26" s="10"/>
      <c r="N26" s="10"/>
      <c r="O26" s="10"/>
    </row>
    <row r="27" spans="1:16" s="7" customFormat="1" ht="176.25" customHeight="1">
      <c r="A27" s="12" t="s">
        <v>65</v>
      </c>
      <c r="B27" s="15" t="s">
        <v>71</v>
      </c>
      <c r="C27" s="15" t="s">
        <v>72</v>
      </c>
      <c r="D27" s="16">
        <v>200</v>
      </c>
      <c r="E27" s="66" t="s">
        <v>167</v>
      </c>
      <c r="F27" s="66"/>
      <c r="G27" s="66"/>
      <c r="H27" s="66"/>
      <c r="I27" s="66"/>
      <c r="J27" s="66"/>
      <c r="K27" s="66"/>
    </row>
    <row r="28" spans="1:16" s="7" customFormat="1" ht="150.75" customHeight="1">
      <c r="A28" s="12" t="s">
        <v>66</v>
      </c>
      <c r="B28" s="15" t="s">
        <v>28</v>
      </c>
      <c r="C28" s="15" t="s">
        <v>76</v>
      </c>
      <c r="D28" s="16">
        <v>200</v>
      </c>
      <c r="E28" s="66" t="s">
        <v>166</v>
      </c>
      <c r="F28" s="66"/>
      <c r="G28" s="66"/>
      <c r="H28" s="66"/>
      <c r="I28" s="66"/>
      <c r="J28" s="66"/>
      <c r="K28" s="66"/>
    </row>
    <row r="29" spans="1:16" s="7" customFormat="1" ht="68.25" customHeight="1" thickBot="1">
      <c r="A29" s="12" t="s">
        <v>67</v>
      </c>
      <c r="B29" s="15" t="s">
        <v>64</v>
      </c>
      <c r="C29" s="15" t="s">
        <v>77</v>
      </c>
      <c r="D29" s="16">
        <v>10</v>
      </c>
      <c r="E29" s="66" t="s">
        <v>168</v>
      </c>
      <c r="F29" s="66"/>
      <c r="G29" s="66"/>
      <c r="H29" s="66"/>
      <c r="I29" s="66"/>
      <c r="J29" s="66"/>
      <c r="K29" s="66"/>
    </row>
    <row r="30" spans="1:16" s="7" customFormat="1" ht="59.25" customHeight="1">
      <c r="A30" s="5"/>
      <c r="B30" s="6" t="s">
        <v>47</v>
      </c>
      <c r="C30" s="6" t="s">
        <v>48</v>
      </c>
      <c r="D30" s="6" t="s">
        <v>49</v>
      </c>
      <c r="E30" s="6" t="s">
        <v>50</v>
      </c>
      <c r="F30" s="6" t="s">
        <v>51</v>
      </c>
      <c r="G30" s="6" t="s">
        <v>52</v>
      </c>
      <c r="H30" s="6" t="s">
        <v>53</v>
      </c>
      <c r="I30" s="6" t="s">
        <v>54</v>
      </c>
      <c r="J30" s="6" t="s">
        <v>55</v>
      </c>
      <c r="K30" s="6" t="s">
        <v>56</v>
      </c>
      <c r="L30" s="35" t="s">
        <v>86</v>
      </c>
      <c r="M30" s="36" t="s">
        <v>87</v>
      </c>
      <c r="N30" s="36" t="s">
        <v>88</v>
      </c>
      <c r="O30" s="36" t="s">
        <v>89</v>
      </c>
      <c r="P30" s="36" t="s">
        <v>90</v>
      </c>
    </row>
    <row r="31" spans="1:16" s="2" customFormat="1" ht="51.75" customHeight="1">
      <c r="A31" s="46"/>
      <c r="B31" s="67" t="s">
        <v>68</v>
      </c>
      <c r="C31" s="68"/>
      <c r="D31" s="68"/>
      <c r="E31" s="68"/>
      <c r="F31" s="68"/>
      <c r="G31" s="68"/>
      <c r="H31" s="68"/>
      <c r="I31" s="68"/>
      <c r="J31" s="68"/>
      <c r="K31" s="69"/>
      <c r="L31" s="37"/>
      <c r="M31" s="37"/>
      <c r="N31" s="38"/>
      <c r="O31" s="38"/>
      <c r="P31" s="37"/>
    </row>
    <row r="32" spans="1:16" s="2" customFormat="1" ht="45">
      <c r="A32" s="47" t="s">
        <v>57</v>
      </c>
      <c r="B32" s="48" t="s">
        <v>105</v>
      </c>
      <c r="C32" s="45" t="s">
        <v>151</v>
      </c>
      <c r="D32" s="45" t="s">
        <v>111</v>
      </c>
      <c r="E32" s="45">
        <v>170</v>
      </c>
      <c r="F32" s="49">
        <v>199.6</v>
      </c>
      <c r="G32" s="45">
        <v>5</v>
      </c>
      <c r="H32" s="49">
        <f t="shared" ref="H32:H38" si="0">F32*1.05</f>
        <v>209.58</v>
      </c>
      <c r="I32" s="44">
        <f>E32*F32</f>
        <v>33932</v>
      </c>
      <c r="J32" s="44">
        <f>I32*1.05</f>
        <v>35628.6</v>
      </c>
      <c r="K32" s="45" t="s">
        <v>127</v>
      </c>
      <c r="L32" s="40" t="s">
        <v>101</v>
      </c>
      <c r="M32" s="4">
        <v>5</v>
      </c>
      <c r="N32" s="43">
        <f>J32-I32</f>
        <v>1696.5999999999985</v>
      </c>
      <c r="O32" s="41" t="s">
        <v>120</v>
      </c>
      <c r="P32" s="4" t="s">
        <v>129</v>
      </c>
    </row>
    <row r="33" spans="1:16" s="2" customFormat="1" ht="45">
      <c r="A33" s="47" t="s">
        <v>91</v>
      </c>
      <c r="B33" s="48" t="s">
        <v>104</v>
      </c>
      <c r="C33" s="45" t="s">
        <v>152</v>
      </c>
      <c r="D33" s="45" t="s">
        <v>111</v>
      </c>
      <c r="E33" s="45">
        <v>170</v>
      </c>
      <c r="F33" s="49">
        <v>199</v>
      </c>
      <c r="G33" s="45">
        <v>5</v>
      </c>
      <c r="H33" s="49">
        <f t="shared" si="0"/>
        <v>208.95000000000002</v>
      </c>
      <c r="I33" s="44">
        <f t="shared" ref="I33:I38" si="1">E33*F33</f>
        <v>33830</v>
      </c>
      <c r="J33" s="44">
        <f t="shared" ref="J33:J38" si="2">I33*1.05</f>
        <v>35521.5</v>
      </c>
      <c r="K33" s="45" t="s">
        <v>128</v>
      </c>
      <c r="L33" s="40" t="s">
        <v>101</v>
      </c>
      <c r="M33" s="4">
        <v>5</v>
      </c>
      <c r="N33" s="43">
        <f t="shared" ref="N33:N44" si="3">J33-I33</f>
        <v>1691.5</v>
      </c>
      <c r="O33" s="41" t="s">
        <v>120</v>
      </c>
      <c r="P33" s="4" t="s">
        <v>130</v>
      </c>
    </row>
    <row r="34" spans="1:16" s="2" customFormat="1" ht="30">
      <c r="A34" s="47" t="s">
        <v>92</v>
      </c>
      <c r="B34" s="48" t="s">
        <v>103</v>
      </c>
      <c r="C34" s="45" t="s">
        <v>153</v>
      </c>
      <c r="D34" s="45" t="s">
        <v>112</v>
      </c>
      <c r="E34" s="45">
        <v>200</v>
      </c>
      <c r="F34" s="49">
        <v>436</v>
      </c>
      <c r="G34" s="45">
        <v>5</v>
      </c>
      <c r="H34" s="49">
        <f t="shared" si="0"/>
        <v>457.8</v>
      </c>
      <c r="I34" s="44">
        <f t="shared" si="1"/>
        <v>87200</v>
      </c>
      <c r="J34" s="44">
        <f t="shared" si="2"/>
        <v>91560</v>
      </c>
      <c r="K34" s="45" t="s">
        <v>131</v>
      </c>
      <c r="L34" s="40" t="s">
        <v>101</v>
      </c>
      <c r="M34" s="4">
        <v>5</v>
      </c>
      <c r="N34" s="43">
        <f t="shared" si="3"/>
        <v>4360</v>
      </c>
      <c r="O34" s="41" t="s">
        <v>133</v>
      </c>
      <c r="P34" s="4">
        <v>622120</v>
      </c>
    </row>
    <row r="35" spans="1:16" s="2" customFormat="1" ht="75">
      <c r="A35" s="47" t="s">
        <v>93</v>
      </c>
      <c r="B35" s="48" t="s">
        <v>102</v>
      </c>
      <c r="C35" s="45" t="s">
        <v>154</v>
      </c>
      <c r="D35" s="45" t="s">
        <v>113</v>
      </c>
      <c r="E35" s="45">
        <v>200</v>
      </c>
      <c r="F35" s="49">
        <v>747.4</v>
      </c>
      <c r="G35" s="45">
        <v>5</v>
      </c>
      <c r="H35" s="49">
        <f t="shared" si="0"/>
        <v>784.77</v>
      </c>
      <c r="I35" s="44">
        <f t="shared" si="1"/>
        <v>149480</v>
      </c>
      <c r="J35" s="44">
        <f t="shared" si="2"/>
        <v>156954</v>
      </c>
      <c r="K35" s="45" t="s">
        <v>132</v>
      </c>
      <c r="L35" s="40" t="s">
        <v>101</v>
      </c>
      <c r="M35" s="4">
        <v>5</v>
      </c>
      <c r="N35" s="43">
        <f t="shared" si="3"/>
        <v>7474</v>
      </c>
      <c r="O35" s="41" t="s">
        <v>133</v>
      </c>
      <c r="P35" s="4">
        <v>622526</v>
      </c>
    </row>
    <row r="36" spans="1:16" s="2" customFormat="1" ht="30">
      <c r="A36" s="47" t="s">
        <v>94</v>
      </c>
      <c r="B36" s="48" t="s">
        <v>106</v>
      </c>
      <c r="C36" s="45" t="s">
        <v>155</v>
      </c>
      <c r="D36" s="45" t="s">
        <v>114</v>
      </c>
      <c r="E36" s="45">
        <v>10</v>
      </c>
      <c r="F36" s="49">
        <v>310</v>
      </c>
      <c r="G36" s="45">
        <v>5</v>
      </c>
      <c r="H36" s="49">
        <f t="shared" si="0"/>
        <v>325.5</v>
      </c>
      <c r="I36" s="44">
        <f t="shared" si="1"/>
        <v>3100</v>
      </c>
      <c r="J36" s="44">
        <f t="shared" si="2"/>
        <v>3255</v>
      </c>
      <c r="K36" s="45" t="s">
        <v>133</v>
      </c>
      <c r="L36" s="40" t="s">
        <v>101</v>
      </c>
      <c r="M36" s="4">
        <v>5</v>
      </c>
      <c r="N36" s="43">
        <f t="shared" si="3"/>
        <v>155</v>
      </c>
      <c r="O36" s="41" t="s">
        <v>133</v>
      </c>
      <c r="P36" s="39"/>
    </row>
    <row r="37" spans="1:16" s="2" customFormat="1" ht="30">
      <c r="A37" s="47" t="s">
        <v>95</v>
      </c>
      <c r="B37" s="48" t="s">
        <v>107</v>
      </c>
      <c r="C37" s="45" t="s">
        <v>156</v>
      </c>
      <c r="D37" s="45" t="s">
        <v>115</v>
      </c>
      <c r="E37" s="45">
        <v>66</v>
      </c>
      <c r="F37" s="49">
        <v>58.6</v>
      </c>
      <c r="G37" s="45">
        <v>5</v>
      </c>
      <c r="H37" s="49">
        <f t="shared" si="0"/>
        <v>61.53</v>
      </c>
      <c r="I37" s="44">
        <f t="shared" si="1"/>
        <v>3867.6</v>
      </c>
      <c r="J37" s="44">
        <f t="shared" si="2"/>
        <v>4060.98</v>
      </c>
      <c r="K37" s="45" t="s">
        <v>138</v>
      </c>
      <c r="L37" s="40" t="s">
        <v>101</v>
      </c>
      <c r="M37" s="4">
        <v>5</v>
      </c>
      <c r="N37" s="43">
        <f t="shared" si="3"/>
        <v>193.38000000000011</v>
      </c>
      <c r="O37" s="41" t="s">
        <v>120</v>
      </c>
      <c r="P37" s="4" t="s">
        <v>136</v>
      </c>
    </row>
    <row r="38" spans="1:16" s="2" customFormat="1" ht="30">
      <c r="A38" s="47" t="s">
        <v>96</v>
      </c>
      <c r="B38" s="48" t="s">
        <v>108</v>
      </c>
      <c r="C38" s="45" t="s">
        <v>157</v>
      </c>
      <c r="D38" s="45" t="s">
        <v>115</v>
      </c>
      <c r="E38" s="45">
        <v>24</v>
      </c>
      <c r="F38" s="49">
        <v>88.6</v>
      </c>
      <c r="G38" s="45">
        <v>5</v>
      </c>
      <c r="H38" s="49">
        <f t="shared" si="0"/>
        <v>93.03</v>
      </c>
      <c r="I38" s="44">
        <f t="shared" si="1"/>
        <v>2126.3999999999996</v>
      </c>
      <c r="J38" s="44">
        <f t="shared" si="2"/>
        <v>2232.7199999999998</v>
      </c>
      <c r="K38" s="45" t="s">
        <v>139</v>
      </c>
      <c r="L38" s="40" t="s">
        <v>101</v>
      </c>
      <c r="M38" s="4">
        <v>5</v>
      </c>
      <c r="N38" s="43">
        <f t="shared" si="3"/>
        <v>106.32000000000016</v>
      </c>
      <c r="O38" s="41" t="s">
        <v>120</v>
      </c>
      <c r="P38" s="4" t="s">
        <v>137</v>
      </c>
    </row>
    <row r="39" spans="1:16" s="2" customFormat="1" ht="30">
      <c r="A39" s="47" t="s">
        <v>97</v>
      </c>
      <c r="B39" s="48" t="s">
        <v>109</v>
      </c>
      <c r="C39" s="45" t="s">
        <v>158</v>
      </c>
      <c r="D39" s="45" t="s">
        <v>114</v>
      </c>
      <c r="E39" s="45">
        <v>5</v>
      </c>
      <c r="F39" s="49">
        <v>253</v>
      </c>
      <c r="G39" s="45">
        <v>21</v>
      </c>
      <c r="H39" s="49">
        <f>F39*1.21</f>
        <v>306.13</v>
      </c>
      <c r="I39" s="49">
        <f>E39*F39</f>
        <v>1265</v>
      </c>
      <c r="J39" s="49">
        <f>I39*1.21</f>
        <v>1530.6499999999999</v>
      </c>
      <c r="K39" s="45" t="s">
        <v>124</v>
      </c>
      <c r="L39" s="40" t="s">
        <v>101</v>
      </c>
      <c r="M39" s="4">
        <v>21</v>
      </c>
      <c r="N39" s="43">
        <f t="shared" si="3"/>
        <v>265.64999999999986</v>
      </c>
      <c r="O39" s="41" t="s">
        <v>123</v>
      </c>
      <c r="P39" s="4" t="s">
        <v>122</v>
      </c>
    </row>
    <row r="40" spans="1:16" s="2" customFormat="1" ht="30">
      <c r="A40" s="47" t="s">
        <v>98</v>
      </c>
      <c r="B40" s="48" t="s">
        <v>110</v>
      </c>
      <c r="C40" s="45" t="s">
        <v>159</v>
      </c>
      <c r="D40" s="45" t="s">
        <v>125</v>
      </c>
      <c r="E40" s="45">
        <v>5</v>
      </c>
      <c r="F40" s="49">
        <v>60</v>
      </c>
      <c r="G40" s="45">
        <v>5</v>
      </c>
      <c r="H40" s="49">
        <f>F40*1.05</f>
        <v>63</v>
      </c>
      <c r="I40" s="49">
        <f>E40*F40</f>
        <v>300</v>
      </c>
      <c r="J40" s="49">
        <f>I40*1.05</f>
        <v>315</v>
      </c>
      <c r="K40" s="45" t="s">
        <v>134</v>
      </c>
      <c r="L40" s="40" t="s">
        <v>101</v>
      </c>
      <c r="M40" s="4">
        <v>5</v>
      </c>
      <c r="N40" s="43">
        <f t="shared" si="3"/>
        <v>15</v>
      </c>
      <c r="O40" s="41" t="s">
        <v>135</v>
      </c>
      <c r="P40" s="4" t="s">
        <v>126</v>
      </c>
    </row>
    <row r="41" spans="1:16" s="2" customFormat="1" ht="34.5" customHeight="1">
      <c r="A41" s="47" t="s">
        <v>99</v>
      </c>
      <c r="B41" s="48" t="s">
        <v>116</v>
      </c>
      <c r="C41" s="45" t="s">
        <v>160</v>
      </c>
      <c r="D41" s="45" t="s">
        <v>119</v>
      </c>
      <c r="E41" s="45">
        <v>40</v>
      </c>
      <c r="F41" s="49">
        <v>105.8</v>
      </c>
      <c r="G41" s="45">
        <v>5</v>
      </c>
      <c r="H41" s="49">
        <f>F41*1.05</f>
        <v>111.09</v>
      </c>
      <c r="I41" s="49">
        <f>F41*E41</f>
        <v>4232</v>
      </c>
      <c r="J41" s="49">
        <f>I41*1.05</f>
        <v>4443.6000000000004</v>
      </c>
      <c r="K41" s="45" t="s">
        <v>146</v>
      </c>
      <c r="L41" s="40" t="s">
        <v>101</v>
      </c>
      <c r="M41" s="4">
        <v>5</v>
      </c>
      <c r="N41" s="43">
        <f t="shared" si="3"/>
        <v>211.60000000000036</v>
      </c>
      <c r="O41" s="41" t="s">
        <v>141</v>
      </c>
      <c r="P41" s="4">
        <v>10193</v>
      </c>
    </row>
    <row r="42" spans="1:16" s="2" customFormat="1">
      <c r="A42" s="47" t="s">
        <v>100</v>
      </c>
      <c r="B42" s="48" t="s">
        <v>145</v>
      </c>
      <c r="C42" s="45" t="s">
        <v>160</v>
      </c>
      <c r="D42" s="45" t="s">
        <v>119</v>
      </c>
      <c r="E42" s="45">
        <v>40</v>
      </c>
      <c r="F42" s="49">
        <v>25</v>
      </c>
      <c r="G42" s="45">
        <v>5</v>
      </c>
      <c r="H42" s="49">
        <f>F42*1.05</f>
        <v>26.25</v>
      </c>
      <c r="I42" s="49">
        <f>F42*E42</f>
        <v>1000</v>
      </c>
      <c r="J42" s="49">
        <f>I42*1.05</f>
        <v>1050</v>
      </c>
      <c r="K42" s="45" t="s">
        <v>147</v>
      </c>
      <c r="L42" s="40" t="s">
        <v>101</v>
      </c>
      <c r="M42" s="4">
        <v>5</v>
      </c>
      <c r="N42" s="43">
        <f>J42-I42</f>
        <v>50</v>
      </c>
      <c r="O42" s="41" t="s">
        <v>141</v>
      </c>
      <c r="P42" s="4" t="s">
        <v>163</v>
      </c>
    </row>
    <row r="43" spans="1:16" s="2" customFormat="1">
      <c r="A43" s="47" t="s">
        <v>150</v>
      </c>
      <c r="B43" s="48" t="s">
        <v>144</v>
      </c>
      <c r="C43" s="45" t="s">
        <v>160</v>
      </c>
      <c r="D43" s="45" t="s">
        <v>119</v>
      </c>
      <c r="E43" s="45">
        <v>20</v>
      </c>
      <c r="F43" s="49">
        <v>15</v>
      </c>
      <c r="G43" s="45">
        <v>5</v>
      </c>
      <c r="H43" s="49">
        <f>F43*1.05</f>
        <v>15.75</v>
      </c>
      <c r="I43" s="49">
        <f>F43*E43</f>
        <v>300</v>
      </c>
      <c r="J43" s="49">
        <f>I43*1.05</f>
        <v>315</v>
      </c>
      <c r="K43" s="45" t="s">
        <v>148</v>
      </c>
      <c r="L43" s="40" t="s">
        <v>101</v>
      </c>
      <c r="M43" s="4">
        <v>5</v>
      </c>
      <c r="N43" s="43">
        <f>J43-I43</f>
        <v>15</v>
      </c>
      <c r="O43" s="41" t="s">
        <v>141</v>
      </c>
      <c r="P43" s="4" t="s">
        <v>162</v>
      </c>
    </row>
    <row r="44" spans="1:16" s="2" customFormat="1" ht="30">
      <c r="A44" s="47" t="s">
        <v>149</v>
      </c>
      <c r="B44" s="48" t="s">
        <v>117</v>
      </c>
      <c r="C44" s="45" t="s">
        <v>161</v>
      </c>
      <c r="D44" s="45" t="s">
        <v>118</v>
      </c>
      <c r="E44" s="45">
        <v>5</v>
      </c>
      <c r="F44" s="49">
        <v>38</v>
      </c>
      <c r="G44" s="45">
        <v>21</v>
      </c>
      <c r="H44" s="49">
        <f>F44*1.21</f>
        <v>45.98</v>
      </c>
      <c r="I44" s="49">
        <f>F44*E44</f>
        <v>190</v>
      </c>
      <c r="J44" s="49">
        <f>H44*E44</f>
        <v>229.89999999999998</v>
      </c>
      <c r="K44" s="45" t="s">
        <v>143</v>
      </c>
      <c r="L44" s="40" t="s">
        <v>101</v>
      </c>
      <c r="M44" s="42">
        <v>21</v>
      </c>
      <c r="N44" s="43">
        <f t="shared" si="3"/>
        <v>39.899999999999977</v>
      </c>
      <c r="O44" s="4" t="s">
        <v>140</v>
      </c>
      <c r="P44" s="4" t="s">
        <v>142</v>
      </c>
    </row>
    <row r="45" spans="1:16" s="7" customFormat="1">
      <c r="A45" s="34"/>
      <c r="B45" s="51" t="s">
        <v>83</v>
      </c>
      <c r="C45" s="51"/>
      <c r="D45" s="51"/>
      <c r="E45" s="51"/>
      <c r="F45" s="51"/>
      <c r="G45" s="51"/>
      <c r="H45" s="51"/>
      <c r="I45" s="51"/>
      <c r="J45" s="52">
        <f>SUM(I32:I44)</f>
        <v>320823</v>
      </c>
      <c r="K45" s="53"/>
      <c r="L45" s="39"/>
      <c r="M45" s="39"/>
      <c r="N45" s="39"/>
      <c r="O45" s="39"/>
      <c r="P45" s="39"/>
    </row>
    <row r="46" spans="1:16" s="7" customFormat="1">
      <c r="A46" s="34"/>
      <c r="B46" s="51" t="s">
        <v>121</v>
      </c>
      <c r="C46" s="51"/>
      <c r="D46" s="51"/>
      <c r="E46" s="51"/>
      <c r="F46" s="51"/>
      <c r="G46" s="51"/>
      <c r="H46" s="51"/>
      <c r="I46" s="51"/>
      <c r="J46" s="52">
        <f>J47-J45</f>
        <v>16273.949999999953</v>
      </c>
      <c r="K46" s="53"/>
      <c r="L46" s="39"/>
      <c r="M46" s="39"/>
      <c r="N46" s="39"/>
      <c r="O46" s="39"/>
      <c r="P46" s="39"/>
    </row>
    <row r="47" spans="1:16" s="7" customFormat="1">
      <c r="A47" s="34"/>
      <c r="B47" s="51" t="s">
        <v>84</v>
      </c>
      <c r="C47" s="51"/>
      <c r="D47" s="51"/>
      <c r="E47" s="51"/>
      <c r="F47" s="51"/>
      <c r="G47" s="51"/>
      <c r="H47" s="51"/>
      <c r="I47" s="51"/>
      <c r="J47" s="52">
        <f>SUM(J32:J44)</f>
        <v>337096.94999999995</v>
      </c>
      <c r="K47" s="53"/>
      <c r="L47" s="39"/>
      <c r="M47" s="39"/>
      <c r="N47" s="39"/>
      <c r="O47" s="39"/>
      <c r="P47" s="39"/>
    </row>
    <row r="48" spans="1:16" ht="34.5" customHeight="1">
      <c r="A48" s="63"/>
      <c r="B48" s="60" t="s">
        <v>27</v>
      </c>
      <c r="C48" s="61"/>
      <c r="D48" s="61"/>
      <c r="E48" s="61"/>
      <c r="F48" s="61"/>
      <c r="G48" s="61"/>
      <c r="H48" s="61"/>
      <c r="I48" s="61"/>
      <c r="J48" s="61"/>
      <c r="K48" s="62"/>
    </row>
    <row r="49" spans="1:16" ht="54" customHeight="1">
      <c r="A49" s="64"/>
      <c r="B49" s="17" t="s">
        <v>12</v>
      </c>
      <c r="C49" s="17" t="s">
        <v>0</v>
      </c>
      <c r="D49" s="72" t="s">
        <v>1</v>
      </c>
      <c r="E49" s="73"/>
      <c r="F49" s="73"/>
      <c r="G49" s="73"/>
      <c r="H49" s="73"/>
      <c r="I49" s="73"/>
      <c r="J49" s="73"/>
      <c r="K49" s="74"/>
    </row>
    <row r="50" spans="1:16" ht="47.25" customHeight="1">
      <c r="A50" s="64"/>
      <c r="B50" s="72" t="s">
        <v>180</v>
      </c>
      <c r="C50" s="73"/>
      <c r="D50" s="73"/>
      <c r="E50" s="73"/>
      <c r="F50" s="73"/>
      <c r="G50" s="73"/>
      <c r="H50" s="73"/>
      <c r="I50" s="73"/>
      <c r="J50" s="73"/>
      <c r="K50" s="74"/>
    </row>
    <row r="51" spans="1:16" ht="123.75" customHeight="1">
      <c r="A51" s="64"/>
      <c r="B51" s="18" t="s">
        <v>25</v>
      </c>
      <c r="C51" s="19" t="s">
        <v>2</v>
      </c>
      <c r="D51" s="57" t="s">
        <v>170</v>
      </c>
      <c r="E51" s="58"/>
      <c r="F51" s="58"/>
      <c r="G51" s="58"/>
      <c r="H51" s="58"/>
      <c r="I51" s="58"/>
      <c r="J51" s="58"/>
      <c r="K51" s="59"/>
    </row>
    <row r="52" spans="1:16" ht="172.5" customHeight="1">
      <c r="A52" s="64"/>
      <c r="B52" s="18" t="s">
        <v>78</v>
      </c>
      <c r="C52" s="18" t="s">
        <v>2</v>
      </c>
      <c r="D52" s="57" t="s">
        <v>179</v>
      </c>
      <c r="E52" s="58"/>
      <c r="F52" s="58"/>
      <c r="G52" s="58"/>
      <c r="H52" s="58"/>
      <c r="I52" s="58"/>
      <c r="J52" s="58"/>
      <c r="K52" s="59"/>
    </row>
    <row r="53" spans="1:16" ht="97.5" customHeight="1">
      <c r="A53" s="64"/>
      <c r="B53" s="18" t="s">
        <v>8</v>
      </c>
      <c r="C53" s="18" t="s">
        <v>2</v>
      </c>
      <c r="D53" s="57" t="s">
        <v>173</v>
      </c>
      <c r="E53" s="58"/>
      <c r="F53" s="58"/>
      <c r="G53" s="58"/>
      <c r="H53" s="58"/>
      <c r="I53" s="58"/>
      <c r="J53" s="58"/>
      <c r="K53" s="59"/>
    </row>
    <row r="54" spans="1:16" ht="95.25" customHeight="1">
      <c r="A54" s="64"/>
      <c r="B54" s="18" t="s">
        <v>32</v>
      </c>
      <c r="C54" s="18" t="s">
        <v>2</v>
      </c>
      <c r="D54" s="57" t="s">
        <v>169</v>
      </c>
      <c r="E54" s="58"/>
      <c r="F54" s="58"/>
      <c r="G54" s="58"/>
      <c r="H54" s="58"/>
      <c r="I54" s="58"/>
      <c r="J54" s="58"/>
      <c r="K54" s="59"/>
    </row>
    <row r="55" spans="1:16" ht="141" customHeight="1">
      <c r="A55" s="64"/>
      <c r="B55" s="18" t="s">
        <v>29</v>
      </c>
      <c r="C55" s="19" t="s">
        <v>2</v>
      </c>
      <c r="D55" s="57" t="s">
        <v>171</v>
      </c>
      <c r="E55" s="58"/>
      <c r="F55" s="58"/>
      <c r="G55" s="58"/>
      <c r="H55" s="58"/>
      <c r="I55" s="58"/>
      <c r="J55" s="58"/>
      <c r="K55" s="59"/>
    </row>
    <row r="56" spans="1:16" ht="69.75" customHeight="1">
      <c r="A56" s="64"/>
      <c r="B56" s="18" t="s">
        <v>7</v>
      </c>
      <c r="C56" s="19" t="s">
        <v>79</v>
      </c>
      <c r="D56" s="57" t="s">
        <v>176</v>
      </c>
      <c r="E56" s="58"/>
      <c r="F56" s="58"/>
      <c r="G56" s="58"/>
      <c r="H56" s="58"/>
      <c r="I56" s="58"/>
      <c r="J56" s="58"/>
      <c r="K56" s="59"/>
    </row>
    <row r="57" spans="1:16" ht="103.5" customHeight="1">
      <c r="A57" s="64"/>
      <c r="B57" s="18" t="s">
        <v>21</v>
      </c>
      <c r="C57" s="18" t="s">
        <v>2</v>
      </c>
      <c r="D57" s="57" t="s">
        <v>177</v>
      </c>
      <c r="E57" s="58"/>
      <c r="F57" s="58"/>
      <c r="G57" s="58"/>
      <c r="H57" s="58"/>
      <c r="I57" s="58"/>
      <c r="J57" s="58"/>
      <c r="K57" s="59"/>
    </row>
    <row r="58" spans="1:16" ht="79.5" customHeight="1">
      <c r="A58" s="64"/>
      <c r="B58" s="18" t="s">
        <v>23</v>
      </c>
      <c r="C58" s="18" t="s">
        <v>2</v>
      </c>
      <c r="D58" s="57" t="s">
        <v>174</v>
      </c>
      <c r="E58" s="58"/>
      <c r="F58" s="58"/>
      <c r="G58" s="58"/>
      <c r="H58" s="58"/>
      <c r="I58" s="58"/>
      <c r="J58" s="58"/>
      <c r="K58" s="59"/>
    </row>
    <row r="59" spans="1:16" ht="65.25" customHeight="1">
      <c r="A59" s="64"/>
      <c r="B59" s="3" t="s">
        <v>22</v>
      </c>
      <c r="C59" s="18" t="s">
        <v>2</v>
      </c>
      <c r="D59" s="57" t="s">
        <v>172</v>
      </c>
      <c r="E59" s="58"/>
      <c r="F59" s="58"/>
      <c r="G59" s="58"/>
      <c r="H59" s="58"/>
      <c r="I59" s="58"/>
      <c r="J59" s="58"/>
      <c r="K59" s="59"/>
    </row>
    <row r="60" spans="1:16" ht="71.25" customHeight="1">
      <c r="A60" s="64"/>
      <c r="B60" s="18" t="s">
        <v>9</v>
      </c>
      <c r="C60" s="20" t="s">
        <v>2</v>
      </c>
      <c r="D60" s="57" t="s">
        <v>175</v>
      </c>
      <c r="E60" s="58"/>
      <c r="F60" s="58"/>
      <c r="G60" s="58"/>
      <c r="H60" s="58"/>
      <c r="I60" s="58"/>
      <c r="J60" s="58"/>
      <c r="K60" s="59"/>
    </row>
    <row r="61" spans="1:16" ht="81.75" customHeight="1">
      <c r="A61" s="65"/>
      <c r="B61" s="18" t="s">
        <v>30</v>
      </c>
      <c r="C61" s="3" t="s">
        <v>13</v>
      </c>
      <c r="D61" s="57" t="s">
        <v>178</v>
      </c>
      <c r="E61" s="58"/>
      <c r="F61" s="58"/>
      <c r="G61" s="58"/>
      <c r="H61" s="58"/>
      <c r="I61" s="58"/>
      <c r="J61" s="58"/>
      <c r="K61" s="59"/>
      <c r="L61" s="21"/>
      <c r="M61" s="21"/>
      <c r="N61" s="21"/>
      <c r="O61" s="21"/>
      <c r="P61" s="7"/>
    </row>
    <row r="66" spans="2:2">
      <c r="B66" s="23"/>
    </row>
    <row r="67" spans="2:2">
      <c r="B67" s="23"/>
    </row>
  </sheetData>
  <mergeCells count="48">
    <mergeCell ref="B6:K6"/>
    <mergeCell ref="B10:K10"/>
    <mergeCell ref="B11:K11"/>
    <mergeCell ref="D61:K61"/>
    <mergeCell ref="D55:K55"/>
    <mergeCell ref="D56:K56"/>
    <mergeCell ref="D57:K57"/>
    <mergeCell ref="D58:K58"/>
    <mergeCell ref="D59:K59"/>
    <mergeCell ref="B20:K20"/>
    <mergeCell ref="E27:K27"/>
    <mergeCell ref="E28:K28"/>
    <mergeCell ref="E29:K29"/>
    <mergeCell ref="B47:I47"/>
    <mergeCell ref="J47:K47"/>
    <mergeCell ref="B21:K21"/>
    <mergeCell ref="B18:K18"/>
    <mergeCell ref="D51:K51"/>
    <mergeCell ref="D53:K53"/>
    <mergeCell ref="B48:K48"/>
    <mergeCell ref="A48:A61"/>
    <mergeCell ref="D52:K52"/>
    <mergeCell ref="E25:K25"/>
    <mergeCell ref="E26:K26"/>
    <mergeCell ref="B31:K31"/>
    <mergeCell ref="D60:K60"/>
    <mergeCell ref="C25:C26"/>
    <mergeCell ref="D54:K54"/>
    <mergeCell ref="B50:K50"/>
    <mergeCell ref="D49:K49"/>
    <mergeCell ref="B22:K22"/>
    <mergeCell ref="B23:K23"/>
    <mergeCell ref="A2:K2"/>
    <mergeCell ref="A3:K3"/>
    <mergeCell ref="B45:I45"/>
    <mergeCell ref="J45:K45"/>
    <mergeCell ref="B46:I46"/>
    <mergeCell ref="J46:K46"/>
    <mergeCell ref="B16:K16"/>
    <mergeCell ref="B7:K7"/>
    <mergeCell ref="B8:K8"/>
    <mergeCell ref="B9:K9"/>
    <mergeCell ref="B13:K13"/>
    <mergeCell ref="B12:K12"/>
    <mergeCell ref="B14:K14"/>
    <mergeCell ref="B17:K17"/>
    <mergeCell ref="E24:K24"/>
    <mergeCell ref="B15:K15"/>
  </mergeCells>
  <phoneticPr fontId="19" type="noConversion"/>
  <printOptions horizontalCentered="1"/>
  <pageMargins left="0.23622047244094491" right="0.23622047244094491" top="0.74803149606299213" bottom="0.74803149606299213" header="0.31496062992125984" footer="0.31496062992125984"/>
  <pageSetup paperSize="9" scale="27" firstPageNumber="0" fitToHeight="0" orientation="landscape" r:id="rId1"/>
  <rowBreaks count="1" manualBreakCount="1">
    <brk id="29"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zoomScalePageLayoutView="60" workbookViewId="0">
      <selection activeCell="A8" sqref="A8:XFD8"/>
    </sheetView>
  </sheetViews>
  <sheetFormatPr defaultRowHeight="14.25"/>
  <sheetData/>
  <pageMargins left="0.7" right="0.7" top="0.75" bottom="0.75" header="0.75" footer="0.75"/>
  <pageSetup paperSize="9" firstPageNumber="0" pageOrder="overThenDown"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2024-09-04T08:55:13Z</dcterms:created>
  <dcterms:modified xsi:type="dcterms:W3CDTF">2024-09-04T08:55:32Z</dcterms:modified>
</cp:coreProperties>
</file>