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905" yWindow="2160" windowWidth="23625" windowHeight="116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4" i="1"/>
  <c r="G54" i="1" s="1"/>
  <c r="F53" i="1"/>
  <c r="G53" i="1" s="1"/>
  <c r="F77" i="1"/>
  <c r="G77" i="1" s="1"/>
  <c r="F76" i="1"/>
  <c r="G76" i="1" s="1"/>
  <c r="F82" i="1"/>
  <c r="G82" i="1" s="1"/>
  <c r="F81" i="1"/>
  <c r="G81" i="1" s="1"/>
  <c r="F80" i="1"/>
  <c r="G80" i="1" s="1"/>
  <c r="F86" i="1"/>
  <c r="G86" i="1" s="1"/>
  <c r="F85" i="1"/>
  <c r="G85" i="1" s="1"/>
  <c r="G87" i="1" s="1"/>
  <c r="G15" i="1"/>
  <c r="F11" i="1"/>
  <c r="G11" i="1" s="1"/>
  <c r="F10" i="1"/>
  <c r="G10" i="1" s="1"/>
  <c r="F9" i="1"/>
  <c r="G9" i="1" s="1"/>
  <c r="F14" i="1"/>
  <c r="G14" i="1" s="1"/>
  <c r="F13" i="1"/>
  <c r="G13" i="1" s="1"/>
  <c r="F12" i="1"/>
  <c r="G12" i="1" s="1"/>
  <c r="F8" i="1"/>
  <c r="G8" i="1" s="1"/>
  <c r="F7" i="1"/>
  <c r="G7" i="1" s="1"/>
  <c r="F6" i="1"/>
  <c r="G6" i="1" s="1"/>
  <c r="G83" i="1" l="1"/>
  <c r="G78" i="1"/>
</calcChain>
</file>

<file path=xl/sharedStrings.xml><?xml version="1.0" encoding="utf-8"?>
<sst xmlns="http://schemas.openxmlformats.org/spreadsheetml/2006/main" count="237" uniqueCount="172">
  <si>
    <t>5 Priedas</t>
  </si>
  <si>
    <t>Pirkimo dalies Nr.</t>
  </si>
  <si>
    <t>Pavadinimas</t>
  </si>
  <si>
    <t>Mato vnt.</t>
  </si>
  <si>
    <t>1.1.</t>
  </si>
  <si>
    <t>vnt.</t>
  </si>
  <si>
    <t>1.2.</t>
  </si>
  <si>
    <t>1.3</t>
  </si>
  <si>
    <t>1.4</t>
  </si>
  <si>
    <t>1.5</t>
  </si>
  <si>
    <t>1.6</t>
  </si>
  <si>
    <t>1.7</t>
  </si>
  <si>
    <t>1.8</t>
  </si>
  <si>
    <t>1.9</t>
  </si>
  <si>
    <t>2.1</t>
  </si>
  <si>
    <t xml:space="preserve">Minkštasuolis su 4 sėdimomis vietomis, atlošais ir staliuku </t>
  </si>
  <si>
    <t>Minkštasuolis su 4 sėdimomis vietomis, 3 iš jų su atlošu</t>
  </si>
  <si>
    <t xml:space="preserve">Minkštasuolis su 3 sėdimomis vietomis ir atlošais </t>
  </si>
  <si>
    <t xml:space="preserve">Minkštasuolis su 3 sėdimomis vietomis, 2 iš jų su atlošais </t>
  </si>
  <si>
    <t xml:space="preserve">Dvivietis minkštasuolis su atlošais </t>
  </si>
  <si>
    <t xml:space="preserve">Minkštasuolis su 2 sėdimomis vietomis  be atlošų  ir staliuku </t>
  </si>
  <si>
    <t xml:space="preserve">Minkštasuolis su 2 sėdimomis vietomis su atlošais ir staliuku </t>
  </si>
  <si>
    <t>Sofa</t>
  </si>
  <si>
    <t xml:space="preserve">Minkštasuolis 1 sėdimos dalies ir atlošu </t>
  </si>
  <si>
    <t>1.</t>
  </si>
  <si>
    <t>Minkštasuoliai</t>
  </si>
  <si>
    <t>Metaliniai stelažai</t>
  </si>
  <si>
    <t>2.</t>
  </si>
  <si>
    <t xml:space="preserve">Metaliniai stelažai su lentynomis </t>
  </si>
  <si>
    <t>3.</t>
  </si>
  <si>
    <t>Kietieji bendrieji baldai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</si>
  <si>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</si>
  <si>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</si>
  <si>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</si>
  <si>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</si>
  <si>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</si>
  <si>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</si>
  <si>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</si>
  <si>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</si>
  <si>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</si>
  <si>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</si>
  <si>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Stalas kompiuteriui (kampinis) Išmatavimai:(P/G/A)1750x1600x750(±50)mm.</t>
  </si>
  <si>
    <t xml:space="preserve">Stalas kompiuteriui (kampinis) Išmatavimai: (P/G/A) 1600x1600x750(±50)mm.                                                                                                                                                                                                                  </t>
  </si>
  <si>
    <t>Stalas kompiuteriui (kampinis) Išmatavimai: (P/G/A) 1400x1200x750(±50)mm.</t>
  </si>
  <si>
    <t>Stalas kompiuteriui Išmatavimai: (P/G/A) 1800x700x750(±50)mm.</t>
  </si>
  <si>
    <t xml:space="preserve">Stalas kompiuteriui  Išmatavimai:  (P/G/A) 1750x700x750(±50)mm.                                                                                                                                                                                                             </t>
  </si>
  <si>
    <t>Stalas kompiuteriui Išmatavimai: (P/G/A) 1500x700x750(±50)mm.</t>
  </si>
  <si>
    <t>Stalas kompiuteriui Išmatavimai: (P/G/A) 1300x700x750(±50)mm.</t>
  </si>
  <si>
    <t>Stalas kompiuteriui Išmatavimai: (P/G/A) 1200x700x750(±50)mm.</t>
  </si>
  <si>
    <t>Stalas kompiuteriui, montuojamas nišoje Išmatavimai: (P/G/A) 900x700x750(±50)mm.</t>
  </si>
  <si>
    <t xml:space="preserve">Stalas kompiuteriui, montuojamas nišoje Išmatavimai: (P/G/A) 1500x700x750(±50)mm. </t>
  </si>
  <si>
    <t>3.11</t>
  </si>
  <si>
    <t>Stalčių blokas ant ratukų 3 stalčių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</si>
  <si>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</si>
  <si>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</si>
  <si>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</si>
  <si>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</si>
  <si>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</si>
  <si>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</si>
  <si>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</si>
  <si>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</si>
  <si>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</si>
  <si>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 xml:space="preserve">Kompiuterinio stalo priestalis (jungiamas su stalu) </t>
  </si>
  <si>
    <t xml:space="preserve">Dokumentų spinta (keturios durys, su lentynom, viršutinės durelės su užraktu) </t>
  </si>
  <si>
    <t xml:space="preserve">Spinta dokumentams, uždara (dvi durys, su lentynom, viršutinės durelės su užraktu) </t>
  </si>
  <si>
    <t xml:space="preserve">Spinta dviejų dalių, dokumentams, uždara (keturios durys, su lentynom, viršutinės durelės su užraktu) </t>
  </si>
  <si>
    <t>Spinta dokumentams, uždara (dviejų durelių, su lentynom, viršutinė durelė su užraktu) integruojama į nišą</t>
  </si>
  <si>
    <t xml:space="preserve">Spintelė žema su durelėmis, </t>
  </si>
  <si>
    <t xml:space="preserve">Spinta priemonėms, uždara (viršutinė dalis dviejų durų su užraktu ir lentynom, apatinė dalis su 3 stalčiais) </t>
  </si>
  <si>
    <t xml:space="preserve">Priemonių spintelė su 4-iais stalčiais </t>
  </si>
  <si>
    <t xml:space="preserve">Individuali drabužių spinta, uždara (dvi atskiros dalys, dvi durys, su lentynom, viršutinės durelės su užraktu) 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</si>
  <si>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</si>
  <si>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</si>
  <si>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</si>
  <si>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</si>
  <si>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</si>
  <si>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</si>
  <si>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</si>
  <si>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</si>
  <si>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</si>
  <si>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</si>
  <si>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 xml:space="preserve">Valgomojo stalas (iš atskirų 3-jų mobilių segmentų) </t>
  </si>
  <si>
    <t xml:space="preserve">Stalas su virtuviniu stalviršiu, Išmatavimai: (P/G/A) 1200x700x760(±20)mm.  </t>
  </si>
  <si>
    <t xml:space="preserve">Stalas su virtuviniu stalviršiu, Išmatavimai: (P/G/A) 1600x700x760(±20)mm.                                                                                                                                                                                                                                </t>
  </si>
  <si>
    <t xml:space="preserve">Stalas su virtuviniu stalviršiu, Išmatavimai: (P/G/A) 800x700x760(±10)mm.                                                                                                                                                                                                                             </t>
  </si>
  <si>
    <t xml:space="preserve">Pastatoma spintelė su stalčiais ir virtuviniu stalviršiu </t>
  </si>
  <si>
    <t xml:space="preserve">Pastatoma spintelė su virtuviniu stalviršiu ir dviem stalčių blokais </t>
  </si>
  <si>
    <t xml:space="preserve">Pastatoma spintelė su virtuviniu stalviršiu ir dvejais stalčių blokais ir dvejom šaldytuvų vietomis </t>
  </si>
  <si>
    <t>Pastatoma spintelė su virtuviniu stalviršiu ir stalčių bloku (3 stalčiais)</t>
  </si>
  <si>
    <t xml:space="preserve">Pastatoma spintelė su įmontuotu praustuvu ir maišytuvu </t>
  </si>
  <si>
    <t xml:space="preserve">Pakabinama virtuvinė spintelė su 4-riomis durelėmis ir indų džiovykla.                                                                                                                                                                                                     </t>
  </si>
  <si>
    <t>3.31</t>
  </si>
  <si>
    <t xml:space="preserve">Pakabinama virtuvinė spintelė su su 3-mis durelėmis ir indų džiovykla </t>
  </si>
  <si>
    <t>4.</t>
  </si>
  <si>
    <t>Kietieji bendrieji vadovų kabinetų baldų komplektai</t>
  </si>
  <si>
    <t>4.1</t>
  </si>
  <si>
    <t>4.2</t>
  </si>
  <si>
    <t xml:space="preserve">Kavos staliukas (dviejų dalių) </t>
  </si>
  <si>
    <t xml:space="preserve">Žurnalinis staliukas ant metalo bazės (apvalus) </t>
  </si>
  <si>
    <t>5.</t>
  </si>
  <si>
    <t>Kietieji baldai vadovų kabinetam</t>
  </si>
  <si>
    <t>5.2</t>
  </si>
  <si>
    <t>Spinta dokumentams ir rūbams, su antresole ir dekoratyviniu metalizuotu intarpu (keturios durys, su lentynom ir kartele rūbams)</t>
  </si>
  <si>
    <t xml:space="preserve">Spinta dokumentams su apšvietimu ir dekoratyviniu metalizuotu intarpu (dvi stiklinės durys rėme, ir dalis su lentynomis) </t>
  </si>
  <si>
    <t>5.3</t>
  </si>
  <si>
    <t>5.4</t>
  </si>
  <si>
    <t>5.5</t>
  </si>
  <si>
    <t>5.6</t>
  </si>
  <si>
    <t xml:space="preserve">Spintelė žema su durelėmis </t>
  </si>
  <si>
    <t xml:space="preserve">Baldine plokšte aptaisoma siena ±1700x25xh3000  (su komoda) </t>
  </si>
  <si>
    <t>Spinta dokumentams uždara ir pusiau uždara, su antresolėmis ir dekoratyviniu metalizuotu intarpu (keturios atviros dalys, su lentynomis ir dalimi rūbams) ir rašomuoju stalu</t>
  </si>
  <si>
    <t>5.7</t>
  </si>
  <si>
    <t xml:space="preserve">Spinta rūbams su antresole ir dekoratyviniu metalizuotu intarpu (dvi durys, su lentynom ir kartele rūbams) </t>
  </si>
  <si>
    <t>5.8</t>
  </si>
  <si>
    <t>5.9</t>
  </si>
  <si>
    <t>5.10</t>
  </si>
  <si>
    <t>Baldinė plokštė aptaisoma siena su dekoratyviais šviestuvais  (su komoda)</t>
  </si>
  <si>
    <t>5.11</t>
  </si>
  <si>
    <t xml:space="preserve">Baldinė plokštė aptaisoma siena su lentynėlėmis  (su komoda) </t>
  </si>
  <si>
    <t>6.</t>
  </si>
  <si>
    <t>Kietieji pakeliamieji stalai</t>
  </si>
  <si>
    <t>6.1</t>
  </si>
  <si>
    <t>6.2</t>
  </si>
  <si>
    <t>6.3</t>
  </si>
  <si>
    <t>6.4</t>
  </si>
  <si>
    <t>Reguliuojamo aukščio darbo stalas su atminties funkcija. Išmatavimai: (P/G/A) 1750x650x705-1205 (±20) mm.</t>
  </si>
  <si>
    <t>Reguliuojamo aukščio darbo stalas su atminties funkcija.Išmatavimai: (P/G/A) 1100x650x705-1205 (±20) mm</t>
  </si>
  <si>
    <t>Reguliuojamo aukščio darbo stalas su atminties funkcija. Išmatavimai: (P/G/A) 2150x650x705-1205(±20) mm.</t>
  </si>
  <si>
    <t>Konferencinis/pasitarimų stalas (iš 6-ių mobilių segmentų, du iš kurių su įmontuotomis komunikacijų dėžutėmis). Išmatavimai: 4500x1800x750(±50)mm.</t>
  </si>
  <si>
    <t>7.</t>
  </si>
  <si>
    <t>Kėdės bendrų erdvių</t>
  </si>
  <si>
    <t>7.1</t>
  </si>
  <si>
    <t>Pusminkštė kėdė</t>
  </si>
  <si>
    <t>7.2</t>
  </si>
  <si>
    <t>8.</t>
  </si>
  <si>
    <t>Kėdės kabinetuose</t>
  </si>
  <si>
    <t>8.1</t>
  </si>
  <si>
    <t xml:space="preserve">Lankytojo (paciento) kėdė </t>
  </si>
  <si>
    <t xml:space="preserve">Pusminkštė konferencinė kėdė su rašymo vieta </t>
  </si>
  <si>
    <t>8.2</t>
  </si>
  <si>
    <t>Pusminkštė kėdė su ratukais, reguliuojamo aukščio su parankiais</t>
  </si>
  <si>
    <t>8.3</t>
  </si>
  <si>
    <t>Vadovo kėdės</t>
  </si>
  <si>
    <t>9.</t>
  </si>
  <si>
    <t>9.1</t>
  </si>
  <si>
    <t>9.2</t>
  </si>
  <si>
    <t>Recepcijos baldų komplektas</t>
  </si>
  <si>
    <t>10.</t>
  </si>
  <si>
    <t>10.1</t>
  </si>
  <si>
    <t xml:space="preserve">Recepcijos baldas (5-ios priėmimo/darbo vietos) </t>
  </si>
  <si>
    <t xml:space="preserve">Vadovo stalas su priestaliu ir komunikacijų kanalais </t>
  </si>
  <si>
    <t xml:space="preserve">Viso kaina be PVM </t>
  </si>
  <si>
    <t>Viso kaina su PVM</t>
  </si>
  <si>
    <t>Kaina už mato vnt, be PVM</t>
  </si>
  <si>
    <t>Bendra 1 pirkimo dalies pasiūlymo kaina su PVM:</t>
  </si>
  <si>
    <t>Kiekis</t>
  </si>
  <si>
    <t>Bendra 2 pirkimo dalies pasiūlymo kaina su PVM:</t>
  </si>
  <si>
    <t>Bendra 3 pirkimo dalies pasiūlymo kaina su PVM:</t>
  </si>
  <si>
    <t>Bendra 4 pirkimo dalies pasiūlymo kaina su PVM:</t>
  </si>
  <si>
    <t xml:space="preserve">Vadovų spintų komplektas: 
Sieninės spintos   Derinama prie B2 tipo vadovo stalo.                                                                                                                                                                                                                                                          
Išmatavimai: P/G/A) 2804x300/600x2920(±5)mm.                                                                                                                                                                                                                                                                                                                                                                         
(Dokumentų spinta su antresole ir apšvietimu (dvi stiklinės durys rėme, ir dvi dalys su atviromis lentynomis).   </t>
  </si>
  <si>
    <t>Bendra 5 pirkimo dalies pasiūlymo kaina su PVM:</t>
  </si>
  <si>
    <t>Bendra 6 pirkimo dalies pasiūlymo kaina su PVM:</t>
  </si>
  <si>
    <t xml:space="preserve">Kėdė pusminkštė prie registratūros </t>
  </si>
  <si>
    <t>Bendra 7 pirkimo dalies pasiūlymo kaina su PVM:</t>
  </si>
  <si>
    <t>Bendra 8 pirkimo dalies pasiūlymo kaina su PVM:</t>
  </si>
  <si>
    <t>Bendra 9 pirkimo dalies pasiūlymo kaina su PVM:</t>
  </si>
  <si>
    <t>Pusminkštė vadovo kėdė su ratukais</t>
  </si>
  <si>
    <t>Pusminkštė posėdžių kėdė su ratukais vadovų kabinetui</t>
  </si>
  <si>
    <t>Bendra 10 pirkimo dalies pasiūlymo kaina su PVM::</t>
  </si>
  <si>
    <t>5.1.</t>
  </si>
  <si>
    <t>BALDAI KONSULTACIJŲ IR DIAGNOSTIKOS SKYRIUI KAINŲ PASIŪLYMŲ LENTELĖ</t>
  </si>
  <si>
    <t xml:space="preserve">Vadovų spintų komplektas: 
Sieninės spintos    Derinama prie B1 tipo vadovo stalo.                                                                                                                                                                                                                                                               
Išmatavimai: P/G/A) 2804x300/600x2920(±5)mm.                                                                                                                                                                                                                                                                                                                                                                         
(Dokumentų spinta su antresole ir apšvietimu (dvi stiklinės durys rėme, ir dvi dalys su atviromis lentynomis).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</si>
</sst>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NumberFormat="1" applyFont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vertical="center" textRotation="90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4" fillId="0" borderId="4" xfId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1" applyFont="1" applyFill="1" applyBorder="1" applyAlignment="1" applyProtection="1">
      <alignment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2" fontId="4" fillId="2" borderId="9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1" applyFont="1" applyFill="1" applyBorder="1" applyAlignment="1">
      <alignment horizontal="right" vertical="center" wrapText="1"/>
    </xf>
    <xf numFmtId="0" fontId="1" fillId="0" borderId="5" xfId="1" applyFont="1" applyFill="1" applyBorder="1" applyAlignment="1">
      <alignment horizontal="right" vertical="center" wrapText="1"/>
    </xf>
    <xf numFmtId="0" fontId="1" fillId="0" borderId="3" xfId="1" applyFont="1" applyFill="1" applyBorder="1" applyAlignment="1">
      <alignment horizontal="right" vertical="center" wrapText="1"/>
    </xf>
    <xf numFmtId="0" fontId="1" fillId="0" borderId="4" xfId="1" applyFont="1" applyFill="1" applyBorder="1" applyAlignment="1" applyProtection="1">
      <alignment horizontal="right" vertical="center" wrapText="1"/>
    </xf>
    <xf numFmtId="0" fontId="1" fillId="0" borderId="5" xfId="1" applyFont="1" applyFill="1" applyBorder="1" applyAlignment="1" applyProtection="1">
      <alignment horizontal="right" vertical="center" wrapText="1"/>
    </xf>
    <xf numFmtId="0" fontId="1" fillId="0" borderId="3" xfId="1" applyFont="1" applyFill="1" applyBorder="1" applyAlignment="1" applyProtection="1">
      <alignment horizontal="right" vertical="center" wrapText="1"/>
    </xf>
    <xf numFmtId="0" fontId="1" fillId="0" borderId="6" xfId="1" applyFont="1" applyFill="1" applyBorder="1" applyAlignment="1" applyProtection="1">
      <alignment horizontal="right" vertical="center" wrapText="1"/>
    </xf>
    <xf numFmtId="0" fontId="1" fillId="0" borderId="7" xfId="1" applyFont="1" applyFill="1" applyBorder="1" applyAlignment="1" applyProtection="1">
      <alignment horizontal="right" vertical="center" wrapText="1"/>
    </xf>
    <xf numFmtId="0" fontId="1" fillId="0" borderId="1" xfId="1" applyFont="1" applyFill="1" applyBorder="1" applyAlignment="1" applyProtection="1">
      <alignment horizontal="right" vertical="center" wrapText="1"/>
    </xf>
  </cellXfs>
  <cellStyles count="3">
    <cellStyle name="Įprastas" xfId="0" builtinId="0"/>
    <cellStyle name="Normal_SARASAS" xfId="1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topLeftCell="B1" zoomScale="159" zoomScaleNormal="90" workbookViewId="0">
      <selection activeCell="B84" sqref="B84"/>
    </sheetView>
  </sheetViews>
  <sheetFormatPr defaultColWidth="8.85546875" defaultRowHeight="15" outlineLevelRow="2"/>
  <cols>
    <col min="1" max="1" width="6.7109375" style="1" customWidth="1"/>
    <col min="2" max="2" width="72.85546875" style="2" customWidth="1"/>
    <col min="3" max="3" width="7.7109375" style="53" customWidth="1"/>
    <col min="4" max="4" width="14" style="3" customWidth="1"/>
    <col min="5" max="5" width="14" style="54" customWidth="1"/>
    <col min="6" max="6" width="14.42578125" style="55" customWidth="1"/>
    <col min="7" max="7" width="13.7109375" style="1" customWidth="1"/>
    <col min="8" max="255" width="9.140625" style="1"/>
    <col min="256" max="256" width="10.7109375" style="1" customWidth="1"/>
    <col min="257" max="257" width="45.42578125" style="1" customWidth="1"/>
    <col min="258" max="258" width="7.7109375" style="1" customWidth="1"/>
    <col min="259" max="260" width="14" style="1" customWidth="1"/>
    <col min="261" max="261" width="14.42578125" style="1" customWidth="1"/>
    <col min="262" max="262" width="13.7109375" style="1" customWidth="1"/>
    <col min="263" max="511" width="9.140625" style="1"/>
    <col min="512" max="512" width="10.7109375" style="1" customWidth="1"/>
    <col min="513" max="513" width="45.42578125" style="1" customWidth="1"/>
    <col min="514" max="514" width="7.7109375" style="1" customWidth="1"/>
    <col min="515" max="516" width="14" style="1" customWidth="1"/>
    <col min="517" max="517" width="14.42578125" style="1" customWidth="1"/>
    <col min="518" max="518" width="13.7109375" style="1" customWidth="1"/>
    <col min="519" max="767" width="9.140625" style="1"/>
    <col min="768" max="768" width="10.7109375" style="1" customWidth="1"/>
    <col min="769" max="769" width="45.42578125" style="1" customWidth="1"/>
    <col min="770" max="770" width="7.7109375" style="1" customWidth="1"/>
    <col min="771" max="772" width="14" style="1" customWidth="1"/>
    <col min="773" max="773" width="14.42578125" style="1" customWidth="1"/>
    <col min="774" max="774" width="13.7109375" style="1" customWidth="1"/>
    <col min="775" max="1023" width="9.140625" style="1"/>
    <col min="1024" max="1024" width="10.7109375" style="1" customWidth="1"/>
    <col min="1025" max="1025" width="45.42578125" style="1" customWidth="1"/>
    <col min="1026" max="1026" width="7.7109375" style="1" customWidth="1"/>
    <col min="1027" max="1028" width="14" style="1" customWidth="1"/>
    <col min="1029" max="1029" width="14.42578125" style="1" customWidth="1"/>
    <col min="1030" max="1030" width="13.7109375" style="1" customWidth="1"/>
    <col min="1031" max="1279" width="9.140625" style="1"/>
    <col min="1280" max="1280" width="10.7109375" style="1" customWidth="1"/>
    <col min="1281" max="1281" width="45.42578125" style="1" customWidth="1"/>
    <col min="1282" max="1282" width="7.7109375" style="1" customWidth="1"/>
    <col min="1283" max="1284" width="14" style="1" customWidth="1"/>
    <col min="1285" max="1285" width="14.42578125" style="1" customWidth="1"/>
    <col min="1286" max="1286" width="13.7109375" style="1" customWidth="1"/>
    <col min="1287" max="1535" width="9.140625" style="1"/>
    <col min="1536" max="1536" width="10.7109375" style="1" customWidth="1"/>
    <col min="1537" max="1537" width="45.42578125" style="1" customWidth="1"/>
    <col min="1538" max="1538" width="7.7109375" style="1" customWidth="1"/>
    <col min="1539" max="1540" width="14" style="1" customWidth="1"/>
    <col min="1541" max="1541" width="14.42578125" style="1" customWidth="1"/>
    <col min="1542" max="1542" width="13.7109375" style="1" customWidth="1"/>
    <col min="1543" max="1791" width="9.140625" style="1"/>
    <col min="1792" max="1792" width="10.7109375" style="1" customWidth="1"/>
    <col min="1793" max="1793" width="45.42578125" style="1" customWidth="1"/>
    <col min="1794" max="1794" width="7.7109375" style="1" customWidth="1"/>
    <col min="1795" max="1796" width="14" style="1" customWidth="1"/>
    <col min="1797" max="1797" width="14.42578125" style="1" customWidth="1"/>
    <col min="1798" max="1798" width="13.7109375" style="1" customWidth="1"/>
    <col min="1799" max="2047" width="9.140625" style="1"/>
    <col min="2048" max="2048" width="10.7109375" style="1" customWidth="1"/>
    <col min="2049" max="2049" width="45.42578125" style="1" customWidth="1"/>
    <col min="2050" max="2050" width="7.7109375" style="1" customWidth="1"/>
    <col min="2051" max="2052" width="14" style="1" customWidth="1"/>
    <col min="2053" max="2053" width="14.42578125" style="1" customWidth="1"/>
    <col min="2054" max="2054" width="13.7109375" style="1" customWidth="1"/>
    <col min="2055" max="2303" width="9.140625" style="1"/>
    <col min="2304" max="2304" width="10.7109375" style="1" customWidth="1"/>
    <col min="2305" max="2305" width="45.42578125" style="1" customWidth="1"/>
    <col min="2306" max="2306" width="7.7109375" style="1" customWidth="1"/>
    <col min="2307" max="2308" width="14" style="1" customWidth="1"/>
    <col min="2309" max="2309" width="14.42578125" style="1" customWidth="1"/>
    <col min="2310" max="2310" width="13.7109375" style="1" customWidth="1"/>
    <col min="2311" max="2559" width="9.140625" style="1"/>
    <col min="2560" max="2560" width="10.7109375" style="1" customWidth="1"/>
    <col min="2561" max="2561" width="45.42578125" style="1" customWidth="1"/>
    <col min="2562" max="2562" width="7.7109375" style="1" customWidth="1"/>
    <col min="2563" max="2564" width="14" style="1" customWidth="1"/>
    <col min="2565" max="2565" width="14.42578125" style="1" customWidth="1"/>
    <col min="2566" max="2566" width="13.7109375" style="1" customWidth="1"/>
    <col min="2567" max="2815" width="9.140625" style="1"/>
    <col min="2816" max="2816" width="10.7109375" style="1" customWidth="1"/>
    <col min="2817" max="2817" width="45.42578125" style="1" customWidth="1"/>
    <col min="2818" max="2818" width="7.7109375" style="1" customWidth="1"/>
    <col min="2819" max="2820" width="14" style="1" customWidth="1"/>
    <col min="2821" max="2821" width="14.42578125" style="1" customWidth="1"/>
    <col min="2822" max="2822" width="13.7109375" style="1" customWidth="1"/>
    <col min="2823" max="3071" width="9.140625" style="1"/>
    <col min="3072" max="3072" width="10.7109375" style="1" customWidth="1"/>
    <col min="3073" max="3073" width="45.42578125" style="1" customWidth="1"/>
    <col min="3074" max="3074" width="7.7109375" style="1" customWidth="1"/>
    <col min="3075" max="3076" width="14" style="1" customWidth="1"/>
    <col min="3077" max="3077" width="14.42578125" style="1" customWidth="1"/>
    <col min="3078" max="3078" width="13.7109375" style="1" customWidth="1"/>
    <col min="3079" max="3327" width="9.140625" style="1"/>
    <col min="3328" max="3328" width="10.7109375" style="1" customWidth="1"/>
    <col min="3329" max="3329" width="45.42578125" style="1" customWidth="1"/>
    <col min="3330" max="3330" width="7.7109375" style="1" customWidth="1"/>
    <col min="3331" max="3332" width="14" style="1" customWidth="1"/>
    <col min="3333" max="3333" width="14.42578125" style="1" customWidth="1"/>
    <col min="3334" max="3334" width="13.7109375" style="1" customWidth="1"/>
    <col min="3335" max="3583" width="9.140625" style="1"/>
    <col min="3584" max="3584" width="10.7109375" style="1" customWidth="1"/>
    <col min="3585" max="3585" width="45.42578125" style="1" customWidth="1"/>
    <col min="3586" max="3586" width="7.7109375" style="1" customWidth="1"/>
    <col min="3587" max="3588" width="14" style="1" customWidth="1"/>
    <col min="3589" max="3589" width="14.42578125" style="1" customWidth="1"/>
    <col min="3590" max="3590" width="13.7109375" style="1" customWidth="1"/>
    <col min="3591" max="3839" width="9.140625" style="1"/>
    <col min="3840" max="3840" width="10.7109375" style="1" customWidth="1"/>
    <col min="3841" max="3841" width="45.42578125" style="1" customWidth="1"/>
    <col min="3842" max="3842" width="7.7109375" style="1" customWidth="1"/>
    <col min="3843" max="3844" width="14" style="1" customWidth="1"/>
    <col min="3845" max="3845" width="14.42578125" style="1" customWidth="1"/>
    <col min="3846" max="3846" width="13.7109375" style="1" customWidth="1"/>
    <col min="3847" max="4095" width="9.140625" style="1"/>
    <col min="4096" max="4096" width="10.7109375" style="1" customWidth="1"/>
    <col min="4097" max="4097" width="45.42578125" style="1" customWidth="1"/>
    <col min="4098" max="4098" width="7.7109375" style="1" customWidth="1"/>
    <col min="4099" max="4100" width="14" style="1" customWidth="1"/>
    <col min="4101" max="4101" width="14.42578125" style="1" customWidth="1"/>
    <col min="4102" max="4102" width="13.7109375" style="1" customWidth="1"/>
    <col min="4103" max="4351" width="9.140625" style="1"/>
    <col min="4352" max="4352" width="10.7109375" style="1" customWidth="1"/>
    <col min="4353" max="4353" width="45.42578125" style="1" customWidth="1"/>
    <col min="4354" max="4354" width="7.7109375" style="1" customWidth="1"/>
    <col min="4355" max="4356" width="14" style="1" customWidth="1"/>
    <col min="4357" max="4357" width="14.42578125" style="1" customWidth="1"/>
    <col min="4358" max="4358" width="13.7109375" style="1" customWidth="1"/>
    <col min="4359" max="4607" width="9.140625" style="1"/>
    <col min="4608" max="4608" width="10.7109375" style="1" customWidth="1"/>
    <col min="4609" max="4609" width="45.42578125" style="1" customWidth="1"/>
    <col min="4610" max="4610" width="7.7109375" style="1" customWidth="1"/>
    <col min="4611" max="4612" width="14" style="1" customWidth="1"/>
    <col min="4613" max="4613" width="14.42578125" style="1" customWidth="1"/>
    <col min="4614" max="4614" width="13.7109375" style="1" customWidth="1"/>
    <col min="4615" max="4863" width="9.140625" style="1"/>
    <col min="4864" max="4864" width="10.7109375" style="1" customWidth="1"/>
    <col min="4865" max="4865" width="45.42578125" style="1" customWidth="1"/>
    <col min="4866" max="4866" width="7.7109375" style="1" customWidth="1"/>
    <col min="4867" max="4868" width="14" style="1" customWidth="1"/>
    <col min="4869" max="4869" width="14.42578125" style="1" customWidth="1"/>
    <col min="4870" max="4870" width="13.7109375" style="1" customWidth="1"/>
    <col min="4871" max="5119" width="9.140625" style="1"/>
    <col min="5120" max="5120" width="10.7109375" style="1" customWidth="1"/>
    <col min="5121" max="5121" width="45.42578125" style="1" customWidth="1"/>
    <col min="5122" max="5122" width="7.7109375" style="1" customWidth="1"/>
    <col min="5123" max="5124" width="14" style="1" customWidth="1"/>
    <col min="5125" max="5125" width="14.42578125" style="1" customWidth="1"/>
    <col min="5126" max="5126" width="13.7109375" style="1" customWidth="1"/>
    <col min="5127" max="5375" width="9.140625" style="1"/>
    <col min="5376" max="5376" width="10.7109375" style="1" customWidth="1"/>
    <col min="5377" max="5377" width="45.42578125" style="1" customWidth="1"/>
    <col min="5378" max="5378" width="7.7109375" style="1" customWidth="1"/>
    <col min="5379" max="5380" width="14" style="1" customWidth="1"/>
    <col min="5381" max="5381" width="14.42578125" style="1" customWidth="1"/>
    <col min="5382" max="5382" width="13.7109375" style="1" customWidth="1"/>
    <col min="5383" max="5631" width="9.140625" style="1"/>
    <col min="5632" max="5632" width="10.7109375" style="1" customWidth="1"/>
    <col min="5633" max="5633" width="45.42578125" style="1" customWidth="1"/>
    <col min="5634" max="5634" width="7.7109375" style="1" customWidth="1"/>
    <col min="5635" max="5636" width="14" style="1" customWidth="1"/>
    <col min="5637" max="5637" width="14.42578125" style="1" customWidth="1"/>
    <col min="5638" max="5638" width="13.7109375" style="1" customWidth="1"/>
    <col min="5639" max="5887" width="9.140625" style="1"/>
    <col min="5888" max="5888" width="10.7109375" style="1" customWidth="1"/>
    <col min="5889" max="5889" width="45.42578125" style="1" customWidth="1"/>
    <col min="5890" max="5890" width="7.7109375" style="1" customWidth="1"/>
    <col min="5891" max="5892" width="14" style="1" customWidth="1"/>
    <col min="5893" max="5893" width="14.42578125" style="1" customWidth="1"/>
    <col min="5894" max="5894" width="13.7109375" style="1" customWidth="1"/>
    <col min="5895" max="6143" width="9.140625" style="1"/>
    <col min="6144" max="6144" width="10.7109375" style="1" customWidth="1"/>
    <col min="6145" max="6145" width="45.42578125" style="1" customWidth="1"/>
    <col min="6146" max="6146" width="7.7109375" style="1" customWidth="1"/>
    <col min="6147" max="6148" width="14" style="1" customWidth="1"/>
    <col min="6149" max="6149" width="14.42578125" style="1" customWidth="1"/>
    <col min="6150" max="6150" width="13.7109375" style="1" customWidth="1"/>
    <col min="6151" max="6399" width="9.140625" style="1"/>
    <col min="6400" max="6400" width="10.7109375" style="1" customWidth="1"/>
    <col min="6401" max="6401" width="45.42578125" style="1" customWidth="1"/>
    <col min="6402" max="6402" width="7.7109375" style="1" customWidth="1"/>
    <col min="6403" max="6404" width="14" style="1" customWidth="1"/>
    <col min="6405" max="6405" width="14.42578125" style="1" customWidth="1"/>
    <col min="6406" max="6406" width="13.7109375" style="1" customWidth="1"/>
    <col min="6407" max="6655" width="9.140625" style="1"/>
    <col min="6656" max="6656" width="10.7109375" style="1" customWidth="1"/>
    <col min="6657" max="6657" width="45.42578125" style="1" customWidth="1"/>
    <col min="6658" max="6658" width="7.7109375" style="1" customWidth="1"/>
    <col min="6659" max="6660" width="14" style="1" customWidth="1"/>
    <col min="6661" max="6661" width="14.42578125" style="1" customWidth="1"/>
    <col min="6662" max="6662" width="13.7109375" style="1" customWidth="1"/>
    <col min="6663" max="6911" width="9.140625" style="1"/>
    <col min="6912" max="6912" width="10.7109375" style="1" customWidth="1"/>
    <col min="6913" max="6913" width="45.42578125" style="1" customWidth="1"/>
    <col min="6914" max="6914" width="7.7109375" style="1" customWidth="1"/>
    <col min="6915" max="6916" width="14" style="1" customWidth="1"/>
    <col min="6917" max="6917" width="14.42578125" style="1" customWidth="1"/>
    <col min="6918" max="6918" width="13.7109375" style="1" customWidth="1"/>
    <col min="6919" max="7167" width="9.140625" style="1"/>
    <col min="7168" max="7168" width="10.7109375" style="1" customWidth="1"/>
    <col min="7169" max="7169" width="45.42578125" style="1" customWidth="1"/>
    <col min="7170" max="7170" width="7.7109375" style="1" customWidth="1"/>
    <col min="7171" max="7172" width="14" style="1" customWidth="1"/>
    <col min="7173" max="7173" width="14.42578125" style="1" customWidth="1"/>
    <col min="7174" max="7174" width="13.7109375" style="1" customWidth="1"/>
    <col min="7175" max="7423" width="9.140625" style="1"/>
    <col min="7424" max="7424" width="10.7109375" style="1" customWidth="1"/>
    <col min="7425" max="7425" width="45.42578125" style="1" customWidth="1"/>
    <col min="7426" max="7426" width="7.7109375" style="1" customWidth="1"/>
    <col min="7427" max="7428" width="14" style="1" customWidth="1"/>
    <col min="7429" max="7429" width="14.42578125" style="1" customWidth="1"/>
    <col min="7430" max="7430" width="13.7109375" style="1" customWidth="1"/>
    <col min="7431" max="7679" width="9.140625" style="1"/>
    <col min="7680" max="7680" width="10.7109375" style="1" customWidth="1"/>
    <col min="7681" max="7681" width="45.42578125" style="1" customWidth="1"/>
    <col min="7682" max="7682" width="7.7109375" style="1" customWidth="1"/>
    <col min="7683" max="7684" width="14" style="1" customWidth="1"/>
    <col min="7685" max="7685" width="14.42578125" style="1" customWidth="1"/>
    <col min="7686" max="7686" width="13.7109375" style="1" customWidth="1"/>
    <col min="7687" max="7935" width="9.140625" style="1"/>
    <col min="7936" max="7936" width="10.7109375" style="1" customWidth="1"/>
    <col min="7937" max="7937" width="45.42578125" style="1" customWidth="1"/>
    <col min="7938" max="7938" width="7.7109375" style="1" customWidth="1"/>
    <col min="7939" max="7940" width="14" style="1" customWidth="1"/>
    <col min="7941" max="7941" width="14.42578125" style="1" customWidth="1"/>
    <col min="7942" max="7942" width="13.7109375" style="1" customWidth="1"/>
    <col min="7943" max="8191" width="9.140625" style="1"/>
    <col min="8192" max="8192" width="10.7109375" style="1" customWidth="1"/>
    <col min="8193" max="8193" width="45.42578125" style="1" customWidth="1"/>
    <col min="8194" max="8194" width="7.7109375" style="1" customWidth="1"/>
    <col min="8195" max="8196" width="14" style="1" customWidth="1"/>
    <col min="8197" max="8197" width="14.42578125" style="1" customWidth="1"/>
    <col min="8198" max="8198" width="13.7109375" style="1" customWidth="1"/>
    <col min="8199" max="8447" width="9.140625" style="1"/>
    <col min="8448" max="8448" width="10.7109375" style="1" customWidth="1"/>
    <col min="8449" max="8449" width="45.42578125" style="1" customWidth="1"/>
    <col min="8450" max="8450" width="7.7109375" style="1" customWidth="1"/>
    <col min="8451" max="8452" width="14" style="1" customWidth="1"/>
    <col min="8453" max="8453" width="14.42578125" style="1" customWidth="1"/>
    <col min="8454" max="8454" width="13.7109375" style="1" customWidth="1"/>
    <col min="8455" max="8703" width="9.140625" style="1"/>
    <col min="8704" max="8704" width="10.7109375" style="1" customWidth="1"/>
    <col min="8705" max="8705" width="45.42578125" style="1" customWidth="1"/>
    <col min="8706" max="8706" width="7.7109375" style="1" customWidth="1"/>
    <col min="8707" max="8708" width="14" style="1" customWidth="1"/>
    <col min="8709" max="8709" width="14.42578125" style="1" customWidth="1"/>
    <col min="8710" max="8710" width="13.7109375" style="1" customWidth="1"/>
    <col min="8711" max="8959" width="9.140625" style="1"/>
    <col min="8960" max="8960" width="10.7109375" style="1" customWidth="1"/>
    <col min="8961" max="8961" width="45.42578125" style="1" customWidth="1"/>
    <col min="8962" max="8962" width="7.7109375" style="1" customWidth="1"/>
    <col min="8963" max="8964" width="14" style="1" customWidth="1"/>
    <col min="8965" max="8965" width="14.42578125" style="1" customWidth="1"/>
    <col min="8966" max="8966" width="13.7109375" style="1" customWidth="1"/>
    <col min="8967" max="9215" width="9.140625" style="1"/>
    <col min="9216" max="9216" width="10.7109375" style="1" customWidth="1"/>
    <col min="9217" max="9217" width="45.42578125" style="1" customWidth="1"/>
    <col min="9218" max="9218" width="7.7109375" style="1" customWidth="1"/>
    <col min="9219" max="9220" width="14" style="1" customWidth="1"/>
    <col min="9221" max="9221" width="14.42578125" style="1" customWidth="1"/>
    <col min="9222" max="9222" width="13.7109375" style="1" customWidth="1"/>
    <col min="9223" max="9471" width="9.140625" style="1"/>
    <col min="9472" max="9472" width="10.7109375" style="1" customWidth="1"/>
    <col min="9473" max="9473" width="45.42578125" style="1" customWidth="1"/>
    <col min="9474" max="9474" width="7.7109375" style="1" customWidth="1"/>
    <col min="9475" max="9476" width="14" style="1" customWidth="1"/>
    <col min="9477" max="9477" width="14.42578125" style="1" customWidth="1"/>
    <col min="9478" max="9478" width="13.7109375" style="1" customWidth="1"/>
    <col min="9479" max="9727" width="9.140625" style="1"/>
    <col min="9728" max="9728" width="10.7109375" style="1" customWidth="1"/>
    <col min="9729" max="9729" width="45.42578125" style="1" customWidth="1"/>
    <col min="9730" max="9730" width="7.7109375" style="1" customWidth="1"/>
    <col min="9731" max="9732" width="14" style="1" customWidth="1"/>
    <col min="9733" max="9733" width="14.42578125" style="1" customWidth="1"/>
    <col min="9734" max="9734" width="13.7109375" style="1" customWidth="1"/>
    <col min="9735" max="9983" width="9.140625" style="1"/>
    <col min="9984" max="9984" width="10.7109375" style="1" customWidth="1"/>
    <col min="9985" max="9985" width="45.42578125" style="1" customWidth="1"/>
    <col min="9986" max="9986" width="7.7109375" style="1" customWidth="1"/>
    <col min="9987" max="9988" width="14" style="1" customWidth="1"/>
    <col min="9989" max="9989" width="14.42578125" style="1" customWidth="1"/>
    <col min="9990" max="9990" width="13.7109375" style="1" customWidth="1"/>
    <col min="9991" max="10239" width="9.140625" style="1"/>
    <col min="10240" max="10240" width="10.7109375" style="1" customWidth="1"/>
    <col min="10241" max="10241" width="45.42578125" style="1" customWidth="1"/>
    <col min="10242" max="10242" width="7.7109375" style="1" customWidth="1"/>
    <col min="10243" max="10244" width="14" style="1" customWidth="1"/>
    <col min="10245" max="10245" width="14.42578125" style="1" customWidth="1"/>
    <col min="10246" max="10246" width="13.7109375" style="1" customWidth="1"/>
    <col min="10247" max="10495" width="9.140625" style="1"/>
    <col min="10496" max="10496" width="10.7109375" style="1" customWidth="1"/>
    <col min="10497" max="10497" width="45.42578125" style="1" customWidth="1"/>
    <col min="10498" max="10498" width="7.7109375" style="1" customWidth="1"/>
    <col min="10499" max="10500" width="14" style="1" customWidth="1"/>
    <col min="10501" max="10501" width="14.42578125" style="1" customWidth="1"/>
    <col min="10502" max="10502" width="13.7109375" style="1" customWidth="1"/>
    <col min="10503" max="10751" width="9.140625" style="1"/>
    <col min="10752" max="10752" width="10.7109375" style="1" customWidth="1"/>
    <col min="10753" max="10753" width="45.42578125" style="1" customWidth="1"/>
    <col min="10754" max="10754" width="7.7109375" style="1" customWidth="1"/>
    <col min="10755" max="10756" width="14" style="1" customWidth="1"/>
    <col min="10757" max="10757" width="14.42578125" style="1" customWidth="1"/>
    <col min="10758" max="10758" width="13.7109375" style="1" customWidth="1"/>
    <col min="10759" max="11007" width="9.140625" style="1"/>
    <col min="11008" max="11008" width="10.7109375" style="1" customWidth="1"/>
    <col min="11009" max="11009" width="45.42578125" style="1" customWidth="1"/>
    <col min="11010" max="11010" width="7.7109375" style="1" customWidth="1"/>
    <col min="11011" max="11012" width="14" style="1" customWidth="1"/>
    <col min="11013" max="11013" width="14.42578125" style="1" customWidth="1"/>
    <col min="11014" max="11014" width="13.7109375" style="1" customWidth="1"/>
    <col min="11015" max="11263" width="9.140625" style="1"/>
    <col min="11264" max="11264" width="10.7109375" style="1" customWidth="1"/>
    <col min="11265" max="11265" width="45.42578125" style="1" customWidth="1"/>
    <col min="11266" max="11266" width="7.7109375" style="1" customWidth="1"/>
    <col min="11267" max="11268" width="14" style="1" customWidth="1"/>
    <col min="11269" max="11269" width="14.42578125" style="1" customWidth="1"/>
    <col min="11270" max="11270" width="13.7109375" style="1" customWidth="1"/>
    <col min="11271" max="11519" width="9.140625" style="1"/>
    <col min="11520" max="11520" width="10.7109375" style="1" customWidth="1"/>
    <col min="11521" max="11521" width="45.42578125" style="1" customWidth="1"/>
    <col min="11522" max="11522" width="7.7109375" style="1" customWidth="1"/>
    <col min="11523" max="11524" width="14" style="1" customWidth="1"/>
    <col min="11525" max="11525" width="14.42578125" style="1" customWidth="1"/>
    <col min="11526" max="11526" width="13.7109375" style="1" customWidth="1"/>
    <col min="11527" max="11775" width="9.140625" style="1"/>
    <col min="11776" max="11776" width="10.7109375" style="1" customWidth="1"/>
    <col min="11777" max="11777" width="45.42578125" style="1" customWidth="1"/>
    <col min="11778" max="11778" width="7.7109375" style="1" customWidth="1"/>
    <col min="11779" max="11780" width="14" style="1" customWidth="1"/>
    <col min="11781" max="11781" width="14.42578125" style="1" customWidth="1"/>
    <col min="11782" max="11782" width="13.7109375" style="1" customWidth="1"/>
    <col min="11783" max="12031" width="9.140625" style="1"/>
    <col min="12032" max="12032" width="10.7109375" style="1" customWidth="1"/>
    <col min="12033" max="12033" width="45.42578125" style="1" customWidth="1"/>
    <col min="12034" max="12034" width="7.7109375" style="1" customWidth="1"/>
    <col min="12035" max="12036" width="14" style="1" customWidth="1"/>
    <col min="12037" max="12037" width="14.42578125" style="1" customWidth="1"/>
    <col min="12038" max="12038" width="13.7109375" style="1" customWidth="1"/>
    <col min="12039" max="12287" width="9.140625" style="1"/>
    <col min="12288" max="12288" width="10.7109375" style="1" customWidth="1"/>
    <col min="12289" max="12289" width="45.42578125" style="1" customWidth="1"/>
    <col min="12290" max="12290" width="7.7109375" style="1" customWidth="1"/>
    <col min="12291" max="12292" width="14" style="1" customWidth="1"/>
    <col min="12293" max="12293" width="14.42578125" style="1" customWidth="1"/>
    <col min="12294" max="12294" width="13.7109375" style="1" customWidth="1"/>
    <col min="12295" max="12543" width="9.140625" style="1"/>
    <col min="12544" max="12544" width="10.7109375" style="1" customWidth="1"/>
    <col min="12545" max="12545" width="45.42578125" style="1" customWidth="1"/>
    <col min="12546" max="12546" width="7.7109375" style="1" customWidth="1"/>
    <col min="12547" max="12548" width="14" style="1" customWidth="1"/>
    <col min="12549" max="12549" width="14.42578125" style="1" customWidth="1"/>
    <col min="12550" max="12550" width="13.7109375" style="1" customWidth="1"/>
    <col min="12551" max="12799" width="9.140625" style="1"/>
    <col min="12800" max="12800" width="10.7109375" style="1" customWidth="1"/>
    <col min="12801" max="12801" width="45.42578125" style="1" customWidth="1"/>
    <col min="12802" max="12802" width="7.7109375" style="1" customWidth="1"/>
    <col min="12803" max="12804" width="14" style="1" customWidth="1"/>
    <col min="12805" max="12805" width="14.42578125" style="1" customWidth="1"/>
    <col min="12806" max="12806" width="13.7109375" style="1" customWidth="1"/>
    <col min="12807" max="13055" width="9.140625" style="1"/>
    <col min="13056" max="13056" width="10.7109375" style="1" customWidth="1"/>
    <col min="13057" max="13057" width="45.42578125" style="1" customWidth="1"/>
    <col min="13058" max="13058" width="7.7109375" style="1" customWidth="1"/>
    <col min="13059" max="13060" width="14" style="1" customWidth="1"/>
    <col min="13061" max="13061" width="14.42578125" style="1" customWidth="1"/>
    <col min="13062" max="13062" width="13.7109375" style="1" customWidth="1"/>
    <col min="13063" max="13311" width="9.140625" style="1"/>
    <col min="13312" max="13312" width="10.7109375" style="1" customWidth="1"/>
    <col min="13313" max="13313" width="45.42578125" style="1" customWidth="1"/>
    <col min="13314" max="13314" width="7.7109375" style="1" customWidth="1"/>
    <col min="13315" max="13316" width="14" style="1" customWidth="1"/>
    <col min="13317" max="13317" width="14.42578125" style="1" customWidth="1"/>
    <col min="13318" max="13318" width="13.7109375" style="1" customWidth="1"/>
    <col min="13319" max="13567" width="9.140625" style="1"/>
    <col min="13568" max="13568" width="10.7109375" style="1" customWidth="1"/>
    <col min="13569" max="13569" width="45.42578125" style="1" customWidth="1"/>
    <col min="13570" max="13570" width="7.7109375" style="1" customWidth="1"/>
    <col min="13571" max="13572" width="14" style="1" customWidth="1"/>
    <col min="13573" max="13573" width="14.42578125" style="1" customWidth="1"/>
    <col min="13574" max="13574" width="13.7109375" style="1" customWidth="1"/>
    <col min="13575" max="13823" width="9.140625" style="1"/>
    <col min="13824" max="13824" width="10.7109375" style="1" customWidth="1"/>
    <col min="13825" max="13825" width="45.42578125" style="1" customWidth="1"/>
    <col min="13826" max="13826" width="7.7109375" style="1" customWidth="1"/>
    <col min="13827" max="13828" width="14" style="1" customWidth="1"/>
    <col min="13829" max="13829" width="14.42578125" style="1" customWidth="1"/>
    <col min="13830" max="13830" width="13.7109375" style="1" customWidth="1"/>
    <col min="13831" max="14079" width="9.140625" style="1"/>
    <col min="14080" max="14080" width="10.7109375" style="1" customWidth="1"/>
    <col min="14081" max="14081" width="45.42578125" style="1" customWidth="1"/>
    <col min="14082" max="14082" width="7.7109375" style="1" customWidth="1"/>
    <col min="14083" max="14084" width="14" style="1" customWidth="1"/>
    <col min="14085" max="14085" width="14.42578125" style="1" customWidth="1"/>
    <col min="14086" max="14086" width="13.7109375" style="1" customWidth="1"/>
    <col min="14087" max="14335" width="9.140625" style="1"/>
    <col min="14336" max="14336" width="10.7109375" style="1" customWidth="1"/>
    <col min="14337" max="14337" width="45.42578125" style="1" customWidth="1"/>
    <col min="14338" max="14338" width="7.7109375" style="1" customWidth="1"/>
    <col min="14339" max="14340" width="14" style="1" customWidth="1"/>
    <col min="14341" max="14341" width="14.42578125" style="1" customWidth="1"/>
    <col min="14342" max="14342" width="13.7109375" style="1" customWidth="1"/>
    <col min="14343" max="14591" width="9.140625" style="1"/>
    <col min="14592" max="14592" width="10.7109375" style="1" customWidth="1"/>
    <col min="14593" max="14593" width="45.42578125" style="1" customWidth="1"/>
    <col min="14594" max="14594" width="7.7109375" style="1" customWidth="1"/>
    <col min="14595" max="14596" width="14" style="1" customWidth="1"/>
    <col min="14597" max="14597" width="14.42578125" style="1" customWidth="1"/>
    <col min="14598" max="14598" width="13.7109375" style="1" customWidth="1"/>
    <col min="14599" max="14847" width="9.140625" style="1"/>
    <col min="14848" max="14848" width="10.7109375" style="1" customWidth="1"/>
    <col min="14849" max="14849" width="45.42578125" style="1" customWidth="1"/>
    <col min="14850" max="14850" width="7.7109375" style="1" customWidth="1"/>
    <col min="14851" max="14852" width="14" style="1" customWidth="1"/>
    <col min="14853" max="14853" width="14.42578125" style="1" customWidth="1"/>
    <col min="14854" max="14854" width="13.7109375" style="1" customWidth="1"/>
    <col min="14855" max="15103" width="9.140625" style="1"/>
    <col min="15104" max="15104" width="10.7109375" style="1" customWidth="1"/>
    <col min="15105" max="15105" width="45.42578125" style="1" customWidth="1"/>
    <col min="15106" max="15106" width="7.7109375" style="1" customWidth="1"/>
    <col min="15107" max="15108" width="14" style="1" customWidth="1"/>
    <col min="15109" max="15109" width="14.42578125" style="1" customWidth="1"/>
    <col min="15110" max="15110" width="13.7109375" style="1" customWidth="1"/>
    <col min="15111" max="15359" width="9.140625" style="1"/>
    <col min="15360" max="15360" width="10.7109375" style="1" customWidth="1"/>
    <col min="15361" max="15361" width="45.42578125" style="1" customWidth="1"/>
    <col min="15362" max="15362" width="7.7109375" style="1" customWidth="1"/>
    <col min="15363" max="15364" width="14" style="1" customWidth="1"/>
    <col min="15365" max="15365" width="14.42578125" style="1" customWidth="1"/>
    <col min="15366" max="15366" width="13.7109375" style="1" customWidth="1"/>
    <col min="15367" max="15615" width="9.140625" style="1"/>
    <col min="15616" max="15616" width="10.7109375" style="1" customWidth="1"/>
    <col min="15617" max="15617" width="45.42578125" style="1" customWidth="1"/>
    <col min="15618" max="15618" width="7.7109375" style="1" customWidth="1"/>
    <col min="15619" max="15620" width="14" style="1" customWidth="1"/>
    <col min="15621" max="15621" width="14.42578125" style="1" customWidth="1"/>
    <col min="15622" max="15622" width="13.7109375" style="1" customWidth="1"/>
    <col min="15623" max="15871" width="9.140625" style="1"/>
    <col min="15872" max="15872" width="10.7109375" style="1" customWidth="1"/>
    <col min="15873" max="15873" width="45.42578125" style="1" customWidth="1"/>
    <col min="15874" max="15874" width="7.7109375" style="1" customWidth="1"/>
    <col min="15875" max="15876" width="14" style="1" customWidth="1"/>
    <col min="15877" max="15877" width="14.42578125" style="1" customWidth="1"/>
    <col min="15878" max="15878" width="13.7109375" style="1" customWidth="1"/>
    <col min="15879" max="16127" width="9.140625" style="1"/>
    <col min="16128" max="16128" width="10.7109375" style="1" customWidth="1"/>
    <col min="16129" max="16129" width="45.42578125" style="1" customWidth="1"/>
    <col min="16130" max="16130" width="7.7109375" style="1" customWidth="1"/>
    <col min="16131" max="16132" width="14" style="1" customWidth="1"/>
    <col min="16133" max="16133" width="14.42578125" style="1" customWidth="1"/>
    <col min="16134" max="16134" width="13.7109375" style="1" customWidth="1"/>
    <col min="16135" max="16384" width="9.140625" style="1"/>
  </cols>
  <sheetData>
    <row r="1" spans="1:7" s="16" customFormat="1">
      <c r="C1" s="17"/>
      <c r="D1" s="18"/>
      <c r="E1" s="19"/>
      <c r="F1" s="17"/>
      <c r="G1" s="16" t="s">
        <v>0</v>
      </c>
    </row>
    <row r="2" spans="1:7" s="16" customFormat="1">
      <c r="A2" s="56" t="s">
        <v>170</v>
      </c>
      <c r="B2" s="56"/>
      <c r="C2" s="56"/>
      <c r="D2" s="56"/>
      <c r="E2" s="56"/>
      <c r="F2" s="56"/>
    </row>
    <row r="4" spans="1:7" s="25" customFormat="1" ht="67.5" customHeight="1">
      <c r="A4" s="20" t="s">
        <v>1</v>
      </c>
      <c r="B4" s="20" t="s">
        <v>2</v>
      </c>
      <c r="C4" s="21" t="s">
        <v>3</v>
      </c>
      <c r="D4" s="22" t="s">
        <v>155</v>
      </c>
      <c r="E4" s="23" t="s">
        <v>153</v>
      </c>
      <c r="F4" s="23" t="s">
        <v>151</v>
      </c>
      <c r="G4" s="24" t="s">
        <v>152</v>
      </c>
    </row>
    <row r="5" spans="1:7" s="25" customFormat="1" ht="21" customHeight="1">
      <c r="A5" s="20" t="s">
        <v>24</v>
      </c>
      <c r="B5" s="20" t="s">
        <v>25</v>
      </c>
      <c r="C5" s="26"/>
      <c r="D5" s="22"/>
      <c r="E5" s="27"/>
      <c r="F5" s="23"/>
      <c r="G5" s="24"/>
    </row>
    <row r="6" spans="1:7" s="33" customFormat="1" ht="18" customHeight="1" outlineLevel="2">
      <c r="A6" s="4" t="s">
        <v>4</v>
      </c>
      <c r="B6" s="5" t="s">
        <v>15</v>
      </c>
      <c r="C6" s="28" t="s">
        <v>5</v>
      </c>
      <c r="D6" s="29">
        <v>4</v>
      </c>
      <c r="E6" s="30">
        <v>1200</v>
      </c>
      <c r="F6" s="31">
        <f t="shared" ref="F6:F14" si="0">E6*D6</f>
        <v>4800</v>
      </c>
      <c r="G6" s="32">
        <f t="shared" ref="G6:G14" si="1">F6*1.21</f>
        <v>5808</v>
      </c>
    </row>
    <row r="7" spans="1:7" s="33" customFormat="1" outlineLevel="2">
      <c r="A7" s="4" t="s">
        <v>6</v>
      </c>
      <c r="B7" s="34" t="s">
        <v>16</v>
      </c>
      <c r="C7" s="35" t="s">
        <v>5</v>
      </c>
      <c r="D7" s="29">
        <v>4</v>
      </c>
      <c r="E7" s="30">
        <v>900</v>
      </c>
      <c r="F7" s="31">
        <f t="shared" si="0"/>
        <v>3600</v>
      </c>
      <c r="G7" s="32">
        <f t="shared" si="1"/>
        <v>4356</v>
      </c>
    </row>
    <row r="8" spans="1:7" s="33" customFormat="1" outlineLevel="2">
      <c r="A8" s="4" t="s">
        <v>7</v>
      </c>
      <c r="B8" s="34" t="s">
        <v>17</v>
      </c>
      <c r="C8" s="28" t="s">
        <v>5</v>
      </c>
      <c r="D8" s="29">
        <v>3</v>
      </c>
      <c r="E8" s="30">
        <v>800</v>
      </c>
      <c r="F8" s="31">
        <f t="shared" si="0"/>
        <v>2400</v>
      </c>
      <c r="G8" s="32">
        <f t="shared" si="1"/>
        <v>2904</v>
      </c>
    </row>
    <row r="9" spans="1:7" s="33" customFormat="1" outlineLevel="2">
      <c r="A9" s="4" t="s">
        <v>8</v>
      </c>
      <c r="B9" s="34" t="s">
        <v>18</v>
      </c>
      <c r="C9" s="35" t="s">
        <v>5</v>
      </c>
      <c r="D9" s="29">
        <v>3</v>
      </c>
      <c r="E9" s="33">
        <v>600</v>
      </c>
      <c r="F9" s="31">
        <f t="shared" si="0"/>
        <v>1800</v>
      </c>
      <c r="G9" s="32">
        <f t="shared" si="1"/>
        <v>2178</v>
      </c>
    </row>
    <row r="10" spans="1:7" s="33" customFormat="1" outlineLevel="2">
      <c r="A10" s="4" t="s">
        <v>9</v>
      </c>
      <c r="B10" s="34" t="s">
        <v>19</v>
      </c>
      <c r="C10" s="28" t="s">
        <v>5</v>
      </c>
      <c r="D10" s="29">
        <v>5</v>
      </c>
      <c r="E10" s="30">
        <v>500</v>
      </c>
      <c r="F10" s="31">
        <f t="shared" si="0"/>
        <v>2500</v>
      </c>
      <c r="G10" s="32">
        <f t="shared" si="1"/>
        <v>3025</v>
      </c>
    </row>
    <row r="11" spans="1:7" s="33" customFormat="1" outlineLevel="2">
      <c r="A11" s="4" t="s">
        <v>10</v>
      </c>
      <c r="B11" s="34" t="s">
        <v>20</v>
      </c>
      <c r="C11" s="35" t="s">
        <v>5</v>
      </c>
      <c r="D11" s="29">
        <v>1</v>
      </c>
      <c r="E11" s="30">
        <v>300</v>
      </c>
      <c r="F11" s="31">
        <f t="shared" si="0"/>
        <v>300</v>
      </c>
      <c r="G11" s="32">
        <f t="shared" si="1"/>
        <v>363</v>
      </c>
    </row>
    <row r="12" spans="1:7" s="33" customFormat="1" outlineLevel="2">
      <c r="A12" s="4" t="s">
        <v>11</v>
      </c>
      <c r="B12" s="34" t="s">
        <v>21</v>
      </c>
      <c r="C12" s="28" t="s">
        <v>5</v>
      </c>
      <c r="D12" s="29">
        <v>4</v>
      </c>
      <c r="E12" s="30">
        <v>600</v>
      </c>
      <c r="F12" s="31">
        <f t="shared" si="0"/>
        <v>2400</v>
      </c>
      <c r="G12" s="32">
        <f t="shared" si="1"/>
        <v>2904</v>
      </c>
    </row>
    <row r="13" spans="1:7" s="33" customFormat="1" ht="18.75" customHeight="1" outlineLevel="2">
      <c r="A13" s="4" t="s">
        <v>12</v>
      </c>
      <c r="B13" s="6" t="s">
        <v>22</v>
      </c>
      <c r="C13" s="35" t="s">
        <v>5</v>
      </c>
      <c r="D13" s="29">
        <v>11</v>
      </c>
      <c r="E13" s="36">
        <v>900</v>
      </c>
      <c r="F13" s="31">
        <f t="shared" si="0"/>
        <v>9900</v>
      </c>
      <c r="G13" s="32">
        <f t="shared" si="1"/>
        <v>11979</v>
      </c>
    </row>
    <row r="14" spans="1:7" s="33" customFormat="1" outlineLevel="2">
      <c r="A14" s="4" t="s">
        <v>13</v>
      </c>
      <c r="B14" s="37" t="s">
        <v>23</v>
      </c>
      <c r="C14" s="28" t="s">
        <v>5</v>
      </c>
      <c r="D14" s="29">
        <v>2</v>
      </c>
      <c r="E14" s="38">
        <v>300</v>
      </c>
      <c r="F14" s="31">
        <f t="shared" si="0"/>
        <v>600</v>
      </c>
      <c r="G14" s="32">
        <f t="shared" si="1"/>
        <v>726</v>
      </c>
    </row>
    <row r="15" spans="1:7" s="33" customFormat="1" ht="15.75" customHeight="1" outlineLevel="2">
      <c r="A15" s="4"/>
      <c r="B15" s="60" t="s">
        <v>154</v>
      </c>
      <c r="C15" s="61"/>
      <c r="D15" s="61"/>
      <c r="E15" s="61"/>
      <c r="F15" s="62"/>
      <c r="G15" s="32">
        <f>SUM(G6:G14)</f>
        <v>34243</v>
      </c>
    </row>
    <row r="16" spans="1:7" s="33" customFormat="1" outlineLevel="2">
      <c r="A16" s="14" t="s">
        <v>27</v>
      </c>
      <c r="B16" s="11" t="s">
        <v>26</v>
      </c>
      <c r="C16" s="39"/>
      <c r="D16" s="7"/>
      <c r="E16" s="40"/>
      <c r="F16" s="31"/>
      <c r="G16" s="32"/>
    </row>
    <row r="17" spans="1:7" s="33" customFormat="1" outlineLevel="2">
      <c r="A17" s="4" t="s">
        <v>14</v>
      </c>
      <c r="B17" s="41" t="s">
        <v>28</v>
      </c>
      <c r="C17" s="28" t="s">
        <v>5</v>
      </c>
      <c r="D17" s="7">
        <v>44</v>
      </c>
      <c r="E17" s="40"/>
      <c r="F17" s="31"/>
      <c r="G17" s="32"/>
    </row>
    <row r="18" spans="1:7" s="33" customFormat="1" outlineLevel="2">
      <c r="A18" s="42"/>
      <c r="B18" s="63" t="s">
        <v>156</v>
      </c>
      <c r="C18" s="64"/>
      <c r="D18" s="64"/>
      <c r="E18" s="64"/>
      <c r="F18" s="65"/>
      <c r="G18" s="32"/>
    </row>
    <row r="19" spans="1:7" s="33" customFormat="1" outlineLevel="2">
      <c r="A19" s="13" t="s">
        <v>29</v>
      </c>
      <c r="B19" s="11" t="s">
        <v>30</v>
      </c>
      <c r="C19" s="43"/>
      <c r="D19" s="7"/>
      <c r="E19" s="40"/>
      <c r="F19" s="31"/>
      <c r="G19" s="32"/>
    </row>
    <row r="20" spans="1:7" s="33" customFormat="1" outlineLevel="2">
      <c r="A20" s="42" t="s">
        <v>31</v>
      </c>
      <c r="B20" s="44" t="s">
        <v>41</v>
      </c>
      <c r="C20" s="28" t="s">
        <v>5</v>
      </c>
      <c r="D20" s="7">
        <v>36</v>
      </c>
      <c r="E20" s="40"/>
      <c r="F20" s="31"/>
      <c r="G20" s="32"/>
    </row>
    <row r="21" spans="1:7" s="33" customFormat="1" outlineLevel="2">
      <c r="A21" s="42" t="s">
        <v>32</v>
      </c>
      <c r="B21" s="12" t="s">
        <v>42</v>
      </c>
      <c r="C21" s="28" t="s">
        <v>5</v>
      </c>
      <c r="D21" s="7">
        <v>1</v>
      </c>
      <c r="E21" s="40"/>
      <c r="F21" s="31"/>
      <c r="G21" s="32"/>
    </row>
    <row r="22" spans="1:7" s="33" customFormat="1" outlineLevel="2">
      <c r="A22" s="42" t="s">
        <v>33</v>
      </c>
      <c r="B22" s="12" t="s">
        <v>43</v>
      </c>
      <c r="C22" s="28" t="s">
        <v>5</v>
      </c>
      <c r="D22" s="7">
        <v>1</v>
      </c>
      <c r="E22" s="40"/>
      <c r="F22" s="31"/>
      <c r="G22" s="32"/>
    </row>
    <row r="23" spans="1:7" s="33" customFormat="1" outlineLevel="2">
      <c r="A23" s="42" t="s">
        <v>34</v>
      </c>
      <c r="B23" s="12" t="s">
        <v>44</v>
      </c>
      <c r="C23" s="28" t="s">
        <v>5</v>
      </c>
      <c r="D23" s="7">
        <v>1</v>
      </c>
      <c r="E23" s="40"/>
      <c r="F23" s="31"/>
      <c r="G23" s="32"/>
    </row>
    <row r="24" spans="1:7" s="33" customFormat="1" outlineLevel="2">
      <c r="A24" s="42" t="s">
        <v>35</v>
      </c>
      <c r="B24" s="12" t="s">
        <v>45</v>
      </c>
      <c r="C24" s="28" t="s">
        <v>5</v>
      </c>
      <c r="D24" s="7">
        <v>23</v>
      </c>
      <c r="E24" s="40"/>
      <c r="F24" s="31"/>
      <c r="G24" s="32"/>
    </row>
    <row r="25" spans="1:7" s="33" customFormat="1" outlineLevel="2">
      <c r="A25" s="42" t="s">
        <v>36</v>
      </c>
      <c r="B25" s="12" t="s">
        <v>46</v>
      </c>
      <c r="C25" s="28" t="s">
        <v>5</v>
      </c>
      <c r="D25" s="7">
        <v>24</v>
      </c>
      <c r="E25" s="40"/>
      <c r="F25" s="31"/>
      <c r="G25" s="32"/>
    </row>
    <row r="26" spans="1:7" s="33" customFormat="1" outlineLevel="2">
      <c r="A26" s="42" t="s">
        <v>37</v>
      </c>
      <c r="B26" s="12" t="s">
        <v>47</v>
      </c>
      <c r="C26" s="28" t="s">
        <v>5</v>
      </c>
      <c r="D26" s="7">
        <v>2</v>
      </c>
      <c r="E26" s="40"/>
      <c r="F26" s="31"/>
      <c r="G26" s="32"/>
    </row>
    <row r="27" spans="1:7" s="33" customFormat="1" outlineLevel="2">
      <c r="A27" s="42" t="s">
        <v>38</v>
      </c>
      <c r="B27" s="12" t="s">
        <v>48</v>
      </c>
      <c r="C27" s="28" t="s">
        <v>5</v>
      </c>
      <c r="D27" s="7">
        <v>4</v>
      </c>
      <c r="E27" s="40"/>
      <c r="F27" s="31"/>
      <c r="G27" s="32"/>
    </row>
    <row r="28" spans="1:7" s="33" customFormat="1" ht="30" outlineLevel="2">
      <c r="A28" s="42" t="s">
        <v>39</v>
      </c>
      <c r="B28" s="12" t="s">
        <v>49</v>
      </c>
      <c r="C28" s="28" t="s">
        <v>5</v>
      </c>
      <c r="D28" s="7">
        <v>1</v>
      </c>
      <c r="E28" s="40"/>
      <c r="F28" s="31"/>
      <c r="G28" s="32"/>
    </row>
    <row r="29" spans="1:7" s="33" customFormat="1" ht="30" outlineLevel="2">
      <c r="A29" s="42" t="s">
        <v>40</v>
      </c>
      <c r="B29" s="12" t="s">
        <v>50</v>
      </c>
      <c r="C29" s="28" t="s">
        <v>5</v>
      </c>
      <c r="D29" s="7">
        <v>6</v>
      </c>
      <c r="E29" s="40"/>
      <c r="F29" s="31"/>
      <c r="G29" s="32"/>
    </row>
    <row r="30" spans="1:7" s="33" customFormat="1" ht="13.5" customHeight="1" outlineLevel="2">
      <c r="A30" s="42" t="s">
        <v>51</v>
      </c>
      <c r="B30" s="12" t="s">
        <v>52</v>
      </c>
      <c r="C30" s="28" t="s">
        <v>5</v>
      </c>
      <c r="D30" s="7">
        <v>105</v>
      </c>
      <c r="E30" s="40"/>
      <c r="F30" s="31"/>
      <c r="G30" s="32"/>
    </row>
    <row r="31" spans="1:7" s="33" customFormat="1" outlineLevel="2">
      <c r="A31" s="42" t="s">
        <v>53</v>
      </c>
      <c r="B31" s="12" t="s">
        <v>62</v>
      </c>
      <c r="C31" s="28" t="s">
        <v>5</v>
      </c>
      <c r="D31" s="7">
        <v>2</v>
      </c>
      <c r="E31" s="40"/>
      <c r="F31" s="31"/>
      <c r="G31" s="32"/>
    </row>
    <row r="32" spans="1:7" s="33" customFormat="1" outlineLevel="2">
      <c r="A32" s="42" t="s">
        <v>54</v>
      </c>
      <c r="B32" s="12" t="s">
        <v>63</v>
      </c>
      <c r="C32" s="28" t="s">
        <v>5</v>
      </c>
      <c r="D32" s="7">
        <v>53</v>
      </c>
      <c r="E32" s="40"/>
      <c r="F32" s="31"/>
      <c r="G32" s="32"/>
    </row>
    <row r="33" spans="1:7" s="33" customFormat="1" outlineLevel="2">
      <c r="A33" s="42" t="s">
        <v>55</v>
      </c>
      <c r="B33" s="12" t="s">
        <v>64</v>
      </c>
      <c r="C33" s="28" t="s">
        <v>5</v>
      </c>
      <c r="D33" s="7">
        <v>4</v>
      </c>
      <c r="E33" s="40"/>
      <c r="F33" s="31"/>
      <c r="G33" s="32"/>
    </row>
    <row r="34" spans="1:7" s="33" customFormat="1" ht="30" outlineLevel="2">
      <c r="A34" s="42" t="s">
        <v>56</v>
      </c>
      <c r="B34" s="12" t="s">
        <v>65</v>
      </c>
      <c r="C34" s="28" t="s">
        <v>5</v>
      </c>
      <c r="D34" s="7">
        <v>18</v>
      </c>
      <c r="E34" s="40"/>
      <c r="F34" s="31"/>
      <c r="G34" s="32"/>
    </row>
    <row r="35" spans="1:7" s="33" customFormat="1" ht="30" outlineLevel="2">
      <c r="A35" s="42" t="s">
        <v>57</v>
      </c>
      <c r="B35" s="12" t="s">
        <v>66</v>
      </c>
      <c r="C35" s="28" t="s">
        <v>5</v>
      </c>
      <c r="D35" s="8">
        <v>11</v>
      </c>
      <c r="E35" s="40"/>
      <c r="F35" s="31"/>
      <c r="G35" s="32"/>
    </row>
    <row r="36" spans="1:7" s="33" customFormat="1" outlineLevel="2">
      <c r="A36" s="42" t="s">
        <v>58</v>
      </c>
      <c r="B36" s="12" t="s">
        <v>67</v>
      </c>
      <c r="C36" s="28" t="s">
        <v>5</v>
      </c>
      <c r="D36" s="7">
        <v>1</v>
      </c>
      <c r="E36" s="40"/>
      <c r="F36" s="31"/>
      <c r="G36" s="32"/>
    </row>
    <row r="37" spans="1:7" s="33" customFormat="1" ht="30" outlineLevel="2">
      <c r="A37" s="42" t="s">
        <v>59</v>
      </c>
      <c r="B37" s="12" t="s">
        <v>68</v>
      </c>
      <c r="C37" s="28" t="s">
        <v>5</v>
      </c>
      <c r="D37" s="7">
        <v>38</v>
      </c>
      <c r="E37" s="40"/>
      <c r="F37" s="31"/>
      <c r="G37" s="32"/>
    </row>
    <row r="38" spans="1:7" s="33" customFormat="1" outlineLevel="2">
      <c r="A38" s="42" t="s">
        <v>60</v>
      </c>
      <c r="B38" s="12" t="s">
        <v>69</v>
      </c>
      <c r="C38" s="28" t="s">
        <v>5</v>
      </c>
      <c r="D38" s="7">
        <v>3</v>
      </c>
      <c r="E38" s="40"/>
      <c r="F38" s="31"/>
      <c r="G38" s="32"/>
    </row>
    <row r="39" spans="1:7" s="33" customFormat="1" ht="30" outlineLevel="2">
      <c r="A39" s="42" t="s">
        <v>61</v>
      </c>
      <c r="B39" s="12" t="s">
        <v>70</v>
      </c>
      <c r="C39" s="28" t="s">
        <v>5</v>
      </c>
      <c r="D39" s="7">
        <v>49</v>
      </c>
      <c r="E39" s="40"/>
      <c r="F39" s="31"/>
      <c r="G39" s="32"/>
    </row>
    <row r="40" spans="1:7" s="33" customFormat="1" outlineLevel="2">
      <c r="A40" s="42" t="s">
        <v>71</v>
      </c>
      <c r="B40" s="12" t="s">
        <v>81</v>
      </c>
      <c r="C40" s="28" t="s">
        <v>5</v>
      </c>
      <c r="D40" s="7">
        <v>3</v>
      </c>
      <c r="E40" s="40"/>
      <c r="F40" s="31"/>
      <c r="G40" s="32"/>
    </row>
    <row r="41" spans="1:7" s="33" customFormat="1" outlineLevel="2">
      <c r="A41" s="42" t="s">
        <v>72</v>
      </c>
      <c r="B41" s="12" t="s">
        <v>82</v>
      </c>
      <c r="C41" s="28" t="s">
        <v>5</v>
      </c>
      <c r="D41" s="8">
        <v>1</v>
      </c>
      <c r="E41" s="40"/>
      <c r="F41" s="31"/>
      <c r="G41" s="32"/>
    </row>
    <row r="42" spans="1:7" s="33" customFormat="1" ht="13.5" customHeight="1" outlineLevel="2">
      <c r="A42" s="42" t="s">
        <v>73</v>
      </c>
      <c r="B42" s="12" t="s">
        <v>83</v>
      </c>
      <c r="C42" s="28" t="s">
        <v>5</v>
      </c>
      <c r="D42" s="7">
        <v>1</v>
      </c>
      <c r="E42" s="40"/>
      <c r="F42" s="31"/>
      <c r="G42" s="32"/>
    </row>
    <row r="43" spans="1:7" s="33" customFormat="1" outlineLevel="2">
      <c r="A43" s="42" t="s">
        <v>74</v>
      </c>
      <c r="B43" s="12" t="s">
        <v>84</v>
      </c>
      <c r="C43" s="28" t="s">
        <v>5</v>
      </c>
      <c r="D43" s="7">
        <v>1</v>
      </c>
      <c r="E43" s="40"/>
      <c r="F43" s="31"/>
      <c r="G43" s="32"/>
    </row>
    <row r="44" spans="1:7" s="33" customFormat="1" outlineLevel="2">
      <c r="A44" s="42" t="s">
        <v>75</v>
      </c>
      <c r="B44" s="12" t="s">
        <v>85</v>
      </c>
      <c r="C44" s="28" t="s">
        <v>5</v>
      </c>
      <c r="D44" s="7">
        <v>1</v>
      </c>
      <c r="E44" s="40"/>
      <c r="F44" s="31"/>
      <c r="G44" s="32"/>
    </row>
    <row r="45" spans="1:7" s="33" customFormat="1" outlineLevel="2">
      <c r="A45" s="42" t="s">
        <v>76</v>
      </c>
      <c r="B45" s="12" t="s">
        <v>86</v>
      </c>
      <c r="C45" s="28" t="s">
        <v>5</v>
      </c>
      <c r="D45" s="7">
        <v>3</v>
      </c>
      <c r="E45" s="40"/>
      <c r="F45" s="31"/>
      <c r="G45" s="32"/>
    </row>
    <row r="46" spans="1:7" s="33" customFormat="1" ht="30" outlineLevel="2">
      <c r="A46" s="42" t="s">
        <v>77</v>
      </c>
      <c r="B46" s="12" t="s">
        <v>87</v>
      </c>
      <c r="C46" s="28" t="s">
        <v>5</v>
      </c>
      <c r="D46" s="7">
        <v>1</v>
      </c>
      <c r="E46" s="40"/>
      <c r="F46" s="31"/>
      <c r="G46" s="32"/>
    </row>
    <row r="47" spans="1:7" s="33" customFormat="1" outlineLevel="2">
      <c r="A47" s="42" t="s">
        <v>78</v>
      </c>
      <c r="B47" s="12" t="s">
        <v>88</v>
      </c>
      <c r="C47" s="28" t="s">
        <v>5</v>
      </c>
      <c r="D47" s="8">
        <v>1</v>
      </c>
      <c r="E47" s="40"/>
      <c r="F47" s="31"/>
      <c r="G47" s="32"/>
    </row>
    <row r="48" spans="1:7" s="33" customFormat="1" outlineLevel="2">
      <c r="A48" s="42" t="s">
        <v>79</v>
      </c>
      <c r="B48" s="12" t="s">
        <v>89</v>
      </c>
      <c r="C48" s="28" t="s">
        <v>5</v>
      </c>
      <c r="D48" s="7">
        <v>4</v>
      </c>
      <c r="E48" s="40"/>
      <c r="F48" s="31"/>
      <c r="G48" s="32"/>
    </row>
    <row r="49" spans="1:7" s="33" customFormat="1" outlineLevel="2">
      <c r="A49" s="42" t="s">
        <v>80</v>
      </c>
      <c r="B49" s="12" t="s">
        <v>90</v>
      </c>
      <c r="C49" s="28" t="s">
        <v>5</v>
      </c>
      <c r="D49" s="7">
        <v>2</v>
      </c>
      <c r="E49" s="40"/>
      <c r="F49" s="31"/>
      <c r="G49" s="32"/>
    </row>
    <row r="50" spans="1:7" s="33" customFormat="1" outlineLevel="2">
      <c r="A50" s="42" t="s">
        <v>91</v>
      </c>
      <c r="B50" s="12" t="s">
        <v>92</v>
      </c>
      <c r="C50" s="28" t="s">
        <v>5</v>
      </c>
      <c r="D50" s="7">
        <v>1</v>
      </c>
      <c r="E50" s="40"/>
      <c r="F50" s="31"/>
      <c r="G50" s="32"/>
    </row>
    <row r="51" spans="1:7" s="33" customFormat="1" outlineLevel="2">
      <c r="A51" s="42"/>
      <c r="B51" s="63" t="s">
        <v>157</v>
      </c>
      <c r="C51" s="64"/>
      <c r="D51" s="64"/>
      <c r="E51" s="64"/>
      <c r="F51" s="65"/>
      <c r="G51" s="32"/>
    </row>
    <row r="52" spans="1:7" s="33" customFormat="1" outlineLevel="2">
      <c r="A52" s="13" t="s">
        <v>93</v>
      </c>
      <c r="B52" s="45" t="s">
        <v>94</v>
      </c>
      <c r="C52" s="46"/>
      <c r="D52" s="15"/>
      <c r="E52" s="47"/>
      <c r="F52" s="48"/>
      <c r="G52" s="32"/>
    </row>
    <row r="53" spans="1:7" s="33" customFormat="1" outlineLevel="2">
      <c r="A53" s="42" t="s">
        <v>95</v>
      </c>
      <c r="B53" s="12" t="s">
        <v>97</v>
      </c>
      <c r="C53" s="28" t="s">
        <v>5</v>
      </c>
      <c r="D53" s="7">
        <v>10</v>
      </c>
      <c r="E53" s="40">
        <v>290</v>
      </c>
      <c r="F53" s="31">
        <f>E53*D53</f>
        <v>2900</v>
      </c>
      <c r="G53" s="32">
        <f>F53*1.21</f>
        <v>3509</v>
      </c>
    </row>
    <row r="54" spans="1:7" s="33" customFormat="1" outlineLevel="2">
      <c r="A54" s="42" t="s">
        <v>96</v>
      </c>
      <c r="B54" s="12" t="s">
        <v>98</v>
      </c>
      <c r="C54" s="28" t="s">
        <v>5</v>
      </c>
      <c r="D54" s="7">
        <v>10</v>
      </c>
      <c r="E54" s="40">
        <v>320</v>
      </c>
      <c r="F54" s="31">
        <f>E54*D54</f>
        <v>3200</v>
      </c>
      <c r="G54" s="32">
        <f>F54*1.21</f>
        <v>3872</v>
      </c>
    </row>
    <row r="55" spans="1:7" s="33" customFormat="1" outlineLevel="2">
      <c r="A55" s="42"/>
      <c r="B55" s="66" t="s">
        <v>158</v>
      </c>
      <c r="C55" s="66"/>
      <c r="D55" s="66"/>
      <c r="E55" s="66"/>
      <c r="F55" s="67"/>
      <c r="G55" s="32">
        <f>SUM(G53:G54)</f>
        <v>7381</v>
      </c>
    </row>
    <row r="56" spans="1:7" s="33" customFormat="1" outlineLevel="2">
      <c r="A56" s="13" t="s">
        <v>99</v>
      </c>
      <c r="B56" s="49" t="s">
        <v>100</v>
      </c>
      <c r="C56" s="28"/>
      <c r="D56" s="7"/>
      <c r="E56" s="40"/>
      <c r="F56" s="31"/>
      <c r="G56" s="32"/>
    </row>
    <row r="57" spans="1:7" s="52" customFormat="1" outlineLevel="2">
      <c r="A57" s="42" t="s">
        <v>169</v>
      </c>
      <c r="B57" s="12" t="s">
        <v>150</v>
      </c>
      <c r="C57" s="28" t="s">
        <v>5</v>
      </c>
      <c r="D57" s="7">
        <v>3</v>
      </c>
      <c r="E57" s="50"/>
      <c r="F57" s="51"/>
      <c r="G57" s="32"/>
    </row>
    <row r="58" spans="1:7" s="33" customFormat="1" ht="30" outlineLevel="2">
      <c r="A58" s="42" t="s">
        <v>101</v>
      </c>
      <c r="B58" s="12" t="s">
        <v>102</v>
      </c>
      <c r="C58" s="28" t="s">
        <v>5</v>
      </c>
      <c r="D58" s="7">
        <v>1</v>
      </c>
      <c r="E58" s="40"/>
      <c r="F58" s="31"/>
      <c r="G58" s="32"/>
    </row>
    <row r="59" spans="1:7" s="33" customFormat="1" ht="30" outlineLevel="2">
      <c r="A59" s="42" t="s">
        <v>104</v>
      </c>
      <c r="B59" s="12" t="s">
        <v>103</v>
      </c>
      <c r="C59" s="28" t="s">
        <v>5</v>
      </c>
      <c r="D59" s="7">
        <v>1</v>
      </c>
      <c r="E59" s="40"/>
      <c r="F59" s="31"/>
      <c r="G59" s="32"/>
    </row>
    <row r="60" spans="1:7" s="33" customFormat="1" outlineLevel="2">
      <c r="A60" s="42" t="s">
        <v>105</v>
      </c>
      <c r="B60" s="12" t="s">
        <v>108</v>
      </c>
      <c r="C60" s="28" t="s">
        <v>5</v>
      </c>
      <c r="D60" s="7">
        <v>1</v>
      </c>
      <c r="E60" s="40"/>
      <c r="F60" s="31"/>
      <c r="G60" s="32"/>
    </row>
    <row r="61" spans="1:7" s="33" customFormat="1" outlineLevel="2">
      <c r="A61" s="42" t="s">
        <v>106</v>
      </c>
      <c r="B61" s="12" t="s">
        <v>109</v>
      </c>
      <c r="C61" s="28" t="s">
        <v>5</v>
      </c>
      <c r="D61" s="7">
        <v>1</v>
      </c>
      <c r="E61" s="40"/>
      <c r="F61" s="31"/>
      <c r="G61" s="32"/>
    </row>
    <row r="62" spans="1:7" s="33" customFormat="1" ht="45" outlineLevel="2">
      <c r="A62" s="42" t="s">
        <v>107</v>
      </c>
      <c r="B62" s="12" t="s">
        <v>110</v>
      </c>
      <c r="C62" s="28" t="s">
        <v>5</v>
      </c>
      <c r="D62" s="7">
        <v>1</v>
      </c>
      <c r="E62" s="40"/>
      <c r="F62" s="31"/>
      <c r="G62" s="32"/>
    </row>
    <row r="63" spans="1:7" s="33" customFormat="1" ht="30" outlineLevel="2">
      <c r="A63" s="42" t="s">
        <v>111</v>
      </c>
      <c r="B63" s="12" t="s">
        <v>112</v>
      </c>
      <c r="C63" s="28" t="s">
        <v>5</v>
      </c>
      <c r="D63" s="7">
        <v>3</v>
      </c>
      <c r="E63" s="40"/>
      <c r="F63" s="31"/>
      <c r="G63" s="32"/>
    </row>
    <row r="64" spans="1:7" s="33" customFormat="1" ht="75" outlineLevel="2">
      <c r="A64" s="42" t="s">
        <v>113</v>
      </c>
      <c r="B64" s="12" t="s">
        <v>171</v>
      </c>
      <c r="C64" s="28" t="s">
        <v>5</v>
      </c>
      <c r="D64" s="7">
        <v>1</v>
      </c>
      <c r="E64" s="40"/>
      <c r="F64" s="31"/>
      <c r="G64" s="32"/>
    </row>
    <row r="65" spans="1:7" s="33" customFormat="1" ht="75" outlineLevel="2">
      <c r="A65" s="42" t="s">
        <v>114</v>
      </c>
      <c r="B65" s="12" t="s">
        <v>159</v>
      </c>
      <c r="C65" s="28" t="s">
        <v>5</v>
      </c>
      <c r="D65" s="8">
        <v>1</v>
      </c>
      <c r="E65" s="40"/>
      <c r="F65" s="31"/>
      <c r="G65" s="32"/>
    </row>
    <row r="66" spans="1:7" s="33" customFormat="1" outlineLevel="2">
      <c r="A66" s="42" t="s">
        <v>115</v>
      </c>
      <c r="B66" s="12" t="s">
        <v>116</v>
      </c>
      <c r="C66" s="28" t="s">
        <v>5</v>
      </c>
      <c r="D66" s="7">
        <v>1</v>
      </c>
      <c r="E66" s="40"/>
      <c r="F66" s="31"/>
      <c r="G66" s="32"/>
    </row>
    <row r="67" spans="1:7" s="33" customFormat="1" outlineLevel="2">
      <c r="A67" s="42" t="s">
        <v>117</v>
      </c>
      <c r="B67" s="12" t="s">
        <v>118</v>
      </c>
      <c r="C67" s="28" t="s">
        <v>5</v>
      </c>
      <c r="D67" s="7">
        <v>1</v>
      </c>
      <c r="E67" s="40"/>
      <c r="F67" s="31"/>
      <c r="G67" s="32"/>
    </row>
    <row r="68" spans="1:7" s="33" customFormat="1" outlineLevel="2">
      <c r="A68" s="42"/>
      <c r="B68" s="68" t="s">
        <v>160</v>
      </c>
      <c r="C68" s="68"/>
      <c r="D68" s="68"/>
      <c r="E68" s="68"/>
      <c r="F68" s="68"/>
      <c r="G68" s="32"/>
    </row>
    <row r="69" spans="1:7" s="33" customFormat="1" outlineLevel="2">
      <c r="A69" s="13" t="s">
        <v>119</v>
      </c>
      <c r="B69" s="45" t="s">
        <v>120</v>
      </c>
      <c r="C69" s="46"/>
      <c r="D69" s="15"/>
      <c r="E69" s="47"/>
      <c r="F69" s="48"/>
      <c r="G69" s="32"/>
    </row>
    <row r="70" spans="1:7" s="33" customFormat="1" ht="30" outlineLevel="2">
      <c r="A70" s="42" t="s">
        <v>121</v>
      </c>
      <c r="B70" s="12" t="s">
        <v>125</v>
      </c>
      <c r="C70" s="28" t="s">
        <v>5</v>
      </c>
      <c r="D70" s="7">
        <v>4</v>
      </c>
      <c r="E70" s="40"/>
      <c r="F70" s="31"/>
      <c r="G70" s="32"/>
    </row>
    <row r="71" spans="1:7" s="33" customFormat="1" ht="30" outlineLevel="2">
      <c r="A71" s="42" t="s">
        <v>122</v>
      </c>
      <c r="B71" s="12" t="s">
        <v>126</v>
      </c>
      <c r="C71" s="28" t="s">
        <v>5</v>
      </c>
      <c r="D71" s="7">
        <v>2</v>
      </c>
      <c r="E71" s="40"/>
      <c r="F71" s="31"/>
      <c r="G71" s="32"/>
    </row>
    <row r="72" spans="1:7" s="33" customFormat="1" ht="30" outlineLevel="2">
      <c r="A72" s="42" t="s">
        <v>123</v>
      </c>
      <c r="B72" s="12" t="s">
        <v>127</v>
      </c>
      <c r="C72" s="28" t="s">
        <v>5</v>
      </c>
      <c r="D72" s="7">
        <v>2</v>
      </c>
      <c r="E72" s="40"/>
      <c r="F72" s="31"/>
      <c r="G72" s="32"/>
    </row>
    <row r="73" spans="1:7" s="33" customFormat="1" ht="30" outlineLevel="2">
      <c r="A73" s="42" t="s">
        <v>124</v>
      </c>
      <c r="B73" s="12" t="s">
        <v>128</v>
      </c>
      <c r="C73" s="28" t="s">
        <v>5</v>
      </c>
      <c r="D73" s="7">
        <v>1</v>
      </c>
      <c r="E73" s="40"/>
      <c r="F73" s="31"/>
      <c r="G73" s="32"/>
    </row>
    <row r="74" spans="1:7" s="33" customFormat="1" outlineLevel="2">
      <c r="A74" s="42"/>
      <c r="B74" s="68" t="s">
        <v>161</v>
      </c>
      <c r="C74" s="68"/>
      <c r="D74" s="68"/>
      <c r="E74" s="68"/>
      <c r="F74" s="68"/>
      <c r="G74" s="32"/>
    </row>
    <row r="75" spans="1:7" s="33" customFormat="1" outlineLevel="2">
      <c r="A75" s="13" t="s">
        <v>129</v>
      </c>
      <c r="B75" s="45" t="s">
        <v>130</v>
      </c>
      <c r="C75" s="46"/>
      <c r="D75" s="15"/>
      <c r="E75" s="47"/>
      <c r="F75" s="48"/>
      <c r="G75" s="32"/>
    </row>
    <row r="76" spans="1:7" s="33" customFormat="1" outlineLevel="2">
      <c r="A76" s="42" t="s">
        <v>131</v>
      </c>
      <c r="B76" s="12" t="s">
        <v>132</v>
      </c>
      <c r="C76" s="28" t="s">
        <v>5</v>
      </c>
      <c r="D76" s="7">
        <v>127</v>
      </c>
      <c r="E76" s="40">
        <v>90</v>
      </c>
      <c r="F76" s="31">
        <f>E76*D76</f>
        <v>11430</v>
      </c>
      <c r="G76" s="32">
        <f>F76*1.21</f>
        <v>13830.3</v>
      </c>
    </row>
    <row r="77" spans="1:7" s="33" customFormat="1" outlineLevel="2">
      <c r="A77" s="42" t="s">
        <v>133</v>
      </c>
      <c r="B77" s="12" t="s">
        <v>162</v>
      </c>
      <c r="C77" s="28" t="s">
        <v>5</v>
      </c>
      <c r="D77" s="7">
        <v>8</v>
      </c>
      <c r="E77" s="40">
        <v>280</v>
      </c>
      <c r="F77" s="31">
        <f>E77*D77</f>
        <v>2240</v>
      </c>
      <c r="G77" s="32">
        <f>F77*1.21</f>
        <v>2710.4</v>
      </c>
    </row>
    <row r="78" spans="1:7" s="33" customFormat="1" outlineLevel="2">
      <c r="A78" s="42"/>
      <c r="B78" s="68" t="s">
        <v>163</v>
      </c>
      <c r="C78" s="68"/>
      <c r="D78" s="68"/>
      <c r="E78" s="68"/>
      <c r="F78" s="68"/>
      <c r="G78" s="32">
        <f>SUM(G76:G77)</f>
        <v>16540.7</v>
      </c>
    </row>
    <row r="79" spans="1:7" s="33" customFormat="1" outlineLevel="2">
      <c r="A79" s="13" t="s">
        <v>134</v>
      </c>
      <c r="B79" s="45" t="s">
        <v>135</v>
      </c>
      <c r="C79" s="46"/>
      <c r="D79" s="15"/>
      <c r="E79" s="47"/>
      <c r="F79" s="48"/>
      <c r="G79" s="32"/>
    </row>
    <row r="80" spans="1:7" s="33" customFormat="1" outlineLevel="2">
      <c r="A80" s="42" t="s">
        <v>136</v>
      </c>
      <c r="B80" s="12" t="s">
        <v>137</v>
      </c>
      <c r="C80" s="28" t="s">
        <v>5</v>
      </c>
      <c r="D80" s="7">
        <v>52</v>
      </c>
      <c r="E80" s="40">
        <v>49</v>
      </c>
      <c r="F80" s="31">
        <f>E80*D80</f>
        <v>2548</v>
      </c>
      <c r="G80" s="32">
        <f>F80*1.21</f>
        <v>3083.08</v>
      </c>
    </row>
    <row r="81" spans="1:7" s="33" customFormat="1" outlineLevel="2">
      <c r="A81" s="42" t="s">
        <v>139</v>
      </c>
      <c r="B81" s="12" t="s">
        <v>138</v>
      </c>
      <c r="C81" s="28" t="s">
        <v>5</v>
      </c>
      <c r="D81" s="7">
        <v>40</v>
      </c>
      <c r="E81" s="40">
        <v>79</v>
      </c>
      <c r="F81" s="31">
        <f>E81*D81</f>
        <v>3160</v>
      </c>
      <c r="G81" s="32">
        <f>F81*1.21</f>
        <v>3823.6</v>
      </c>
    </row>
    <row r="82" spans="1:7" s="33" customFormat="1" outlineLevel="2">
      <c r="A82" s="42" t="s">
        <v>141</v>
      </c>
      <c r="B82" s="12" t="s">
        <v>140</v>
      </c>
      <c r="C82" s="28" t="s">
        <v>5</v>
      </c>
      <c r="D82" s="8">
        <v>120</v>
      </c>
      <c r="E82" s="40">
        <v>98</v>
      </c>
      <c r="F82" s="31">
        <f>E82*D82</f>
        <v>11760</v>
      </c>
      <c r="G82" s="32">
        <f>F82*1.21</f>
        <v>14229.6</v>
      </c>
    </row>
    <row r="83" spans="1:7" s="33" customFormat="1" outlineLevel="2">
      <c r="A83" s="42"/>
      <c r="B83" s="68" t="s">
        <v>164</v>
      </c>
      <c r="C83" s="68"/>
      <c r="D83" s="68"/>
      <c r="E83" s="68"/>
      <c r="F83" s="68"/>
      <c r="G83" s="32">
        <f>SUM(G80:G82)</f>
        <v>21136.28</v>
      </c>
    </row>
    <row r="84" spans="1:7" s="33" customFormat="1" outlineLevel="2">
      <c r="A84" s="13" t="s">
        <v>143</v>
      </c>
      <c r="B84" s="45" t="s">
        <v>142</v>
      </c>
      <c r="C84" s="46"/>
      <c r="D84" s="15"/>
      <c r="E84" s="47"/>
      <c r="F84" s="48"/>
      <c r="G84" s="32"/>
    </row>
    <row r="85" spans="1:7" s="33" customFormat="1" outlineLevel="2">
      <c r="A85" s="42" t="s">
        <v>144</v>
      </c>
      <c r="B85" s="12" t="s">
        <v>166</v>
      </c>
      <c r="C85" s="28" t="s">
        <v>5</v>
      </c>
      <c r="D85" s="7">
        <v>5</v>
      </c>
      <c r="E85" s="31">
        <v>280</v>
      </c>
      <c r="F85" s="31">
        <f>E85*D85</f>
        <v>1400</v>
      </c>
      <c r="G85" s="32">
        <f>F85*1.21</f>
        <v>1694</v>
      </c>
    </row>
    <row r="86" spans="1:7" s="33" customFormat="1" outlineLevel="2">
      <c r="A86" s="42" t="s">
        <v>145</v>
      </c>
      <c r="B86" s="12" t="s">
        <v>167</v>
      </c>
      <c r="C86" s="28" t="s">
        <v>5</v>
      </c>
      <c r="D86" s="7">
        <v>18</v>
      </c>
      <c r="E86" s="40">
        <v>320</v>
      </c>
      <c r="F86" s="31">
        <f>E86*D86</f>
        <v>5760</v>
      </c>
      <c r="G86" s="32">
        <f>F86*1.21</f>
        <v>6969.5999999999995</v>
      </c>
    </row>
    <row r="87" spans="1:7" s="33" customFormat="1" outlineLevel="2">
      <c r="A87" s="42"/>
      <c r="B87" s="68" t="s">
        <v>165</v>
      </c>
      <c r="C87" s="68"/>
      <c r="D87" s="68"/>
      <c r="E87" s="68"/>
      <c r="F87" s="68"/>
      <c r="G87" s="32">
        <f>SUM(G85:G86)</f>
        <v>8663.5999999999985</v>
      </c>
    </row>
    <row r="88" spans="1:7" s="33" customFormat="1" outlineLevel="2">
      <c r="A88" s="42" t="s">
        <v>147</v>
      </c>
      <c r="B88" s="45" t="s">
        <v>146</v>
      </c>
      <c r="C88" s="46"/>
      <c r="D88" s="15"/>
      <c r="E88" s="47"/>
      <c r="F88" s="48"/>
      <c r="G88" s="32"/>
    </row>
    <row r="89" spans="1:7" s="33" customFormat="1" outlineLevel="2">
      <c r="A89" s="42" t="s">
        <v>148</v>
      </c>
      <c r="B89" s="12" t="s">
        <v>149</v>
      </c>
      <c r="C89" s="28" t="s">
        <v>5</v>
      </c>
      <c r="D89" s="7">
        <v>1</v>
      </c>
      <c r="E89" s="40"/>
      <c r="F89" s="31"/>
      <c r="G89" s="32"/>
    </row>
    <row r="90" spans="1:7" ht="18" customHeight="1">
      <c r="A90" s="9"/>
      <c r="B90" s="57" t="s">
        <v>168</v>
      </c>
      <c r="C90" s="58"/>
      <c r="D90" s="58"/>
      <c r="E90" s="58"/>
      <c r="F90" s="59"/>
      <c r="G90" s="10"/>
    </row>
  </sheetData>
  <mergeCells count="11">
    <mergeCell ref="A2:F2"/>
    <mergeCell ref="B90:F90"/>
    <mergeCell ref="B15:F15"/>
    <mergeCell ref="B18:F18"/>
    <mergeCell ref="B51:F51"/>
    <mergeCell ref="B55:F55"/>
    <mergeCell ref="B68:F68"/>
    <mergeCell ref="B74:F74"/>
    <mergeCell ref="B78:F78"/>
    <mergeCell ref="B83:F83"/>
    <mergeCell ref="B87:F87"/>
  </mergeCells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E929847-F77A-49FC-B73F-52F1CCEEE8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2022-12-14T07:20:04Z</dcterms:modified>
</cp:coreProperties>
</file>