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esodlx.elencorp.lt/DocLogix/Attachments/Current/(_REGISTRAS_ (7729))/23SU-S (95880800)/23SU-S-147/"/>
    </mc:Choice>
  </mc:AlternateContent>
  <xr:revisionPtr revIDLastSave="0" documentId="13_ncr:1_{58BA6716-BEB9-4C75-9449-2134A18870A8}" xr6:coauthVersionLast="47" xr6:coauthVersionMax="47" xr10:uidLastSave="{00000000-0000-0000-0000-000000000000}"/>
  <bookViews>
    <workbookView xWindow="0" yWindow="165" windowWidth="20355" windowHeight="15435"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H452" i="1"/>
  <c r="OF452" i="1"/>
  <c r="Y452" i="1"/>
  <c r="X452" i="1"/>
  <c r="V452" i="1"/>
  <c r="T452" i="1"/>
  <c r="R452" i="1"/>
  <c r="P452" i="1"/>
  <c r="N452" i="1"/>
  <c r="L452" i="1"/>
  <c r="J452" i="1"/>
  <c r="OJ452" i="1" s="1"/>
  <c r="G452" i="1"/>
  <c r="OX451" i="1"/>
  <c r="OV451" i="1"/>
  <c r="OT451" i="1"/>
  <c r="OR451" i="1"/>
  <c r="OP451" i="1"/>
  <c r="ON451" i="1"/>
  <c r="OL451" i="1"/>
  <c r="OH451" i="1"/>
  <c r="OF451" i="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6" i="1" s="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Z454" i="1" l="1"/>
  <c r="AC182" i="1"/>
  <c r="OG451" i="1"/>
  <c r="OI451" i="1" s="1"/>
  <c r="OG417" i="1"/>
  <c r="OI417" i="1" s="1"/>
  <c r="Z418" i="1"/>
  <c r="Z419" i="1"/>
  <c r="OG418" i="1"/>
  <c r="OI418" i="1" s="1"/>
  <c r="AC174" i="1"/>
  <c r="AC170" i="1"/>
  <c r="OG419" i="1"/>
  <c r="OI419" i="1" s="1"/>
  <c r="Z451" i="1"/>
  <c r="Z453" i="1"/>
  <c r="OG453" i="1"/>
  <c r="OI453" i="1" s="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B182"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OG142" i="1"/>
  <c r="AC114" i="1"/>
  <c r="AB114" i="1" s="1"/>
  <c r="AC154" i="1"/>
  <c r="AB154" i="1" s="1"/>
  <c r="Z158" i="1"/>
  <c r="Z110" i="1"/>
  <c r="AC118" i="1"/>
  <c r="AB118" i="1" s="1"/>
  <c r="AC150" i="1"/>
  <c r="AB150" i="1" s="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AB142" i="1" s="1"/>
  <c r="OI142" i="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19" i="1"/>
  <c r="AD452" i="1"/>
  <c r="AD418" i="1"/>
  <c r="AD417" i="1"/>
  <c r="OG102" i="1"/>
  <c r="OI102" i="1" s="1"/>
  <c r="AD104"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8" i="1"/>
  <c r="AE419"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2" i="1"/>
  <c r="AF451" i="1"/>
  <c r="AF418" i="1"/>
  <c r="AF453" i="1"/>
  <c r="AF419"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18" i="1"/>
  <c r="AG451" i="1"/>
  <c r="AG417" i="1"/>
  <c r="AG419"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2" i="1"/>
  <c r="AH451" i="1"/>
  <c r="AH419" i="1"/>
  <c r="AH417" i="1"/>
  <c r="AH418"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11" i="1" l="1"/>
  <c r="AI312" i="1"/>
  <c r="AI314" i="1"/>
  <c r="AI317" i="1"/>
  <c r="AI485" i="1"/>
  <c r="AI495" i="1"/>
  <c r="AI500" i="1"/>
  <c r="AI381" i="1"/>
  <c r="AI384" i="1"/>
  <c r="AI386" i="1"/>
  <c r="AI382" i="1"/>
  <c r="AI383" i="1"/>
  <c r="AI358" i="1"/>
  <c r="AI361" i="1"/>
  <c r="AI338" i="1"/>
  <c r="AI339" i="1"/>
  <c r="AI218" i="1"/>
  <c r="AI222" i="1"/>
  <c r="AI223" i="1"/>
  <c r="AI225" i="1"/>
  <c r="AI228" i="1"/>
  <c r="AI303" i="1"/>
  <c r="AI307" i="1"/>
  <c r="AI308" i="1"/>
  <c r="AI310" i="1"/>
  <c r="AI313" i="1"/>
  <c r="AI486" i="1"/>
  <c r="AI488" i="1"/>
  <c r="AI490" i="1"/>
  <c r="AI497" i="1"/>
  <c r="AI362" i="1"/>
  <c r="AI342" i="1"/>
  <c r="AI343" i="1"/>
  <c r="AI398" i="1"/>
  <c r="AI401" i="1"/>
  <c r="AI378" i="1"/>
  <c r="AI379" i="1"/>
  <c r="AI354" i="1"/>
  <c r="AI357" i="1"/>
  <c r="AI359" i="1"/>
  <c r="AI360" i="1"/>
  <c r="AI335" i="1"/>
  <c r="AI215" i="1"/>
  <c r="AI217" i="1"/>
  <c r="AI219" i="1"/>
  <c r="AI221" i="1"/>
  <c r="AI224" i="1"/>
  <c r="AI258" i="1"/>
  <c r="AI266" i="1"/>
  <c r="AI300" i="1"/>
  <c r="AI302" i="1"/>
  <c r="AI304" i="1"/>
  <c r="AI306" i="1"/>
  <c r="AI309" i="1"/>
  <c r="AI487" i="1"/>
  <c r="AI402" i="1"/>
  <c r="AI467" i="1"/>
  <c r="AI483" i="1"/>
  <c r="AI510" i="1"/>
  <c r="AI254" i="1"/>
  <c r="AI255" i="1"/>
  <c r="AI257" i="1"/>
  <c r="AI263" i="1"/>
  <c r="AI265" i="1"/>
  <c r="AI301" i="1"/>
  <c r="AI305" i="1"/>
  <c r="AI331" i="1"/>
  <c r="AI91" i="1"/>
  <c r="AI380" i="1"/>
  <c r="AI246" i="1"/>
  <c r="AI250" i="1"/>
  <c r="AI251" i="1"/>
  <c r="AI256" i="1"/>
  <c r="AI264" i="1"/>
  <c r="AI327" i="1"/>
  <c r="AI328" i="1"/>
  <c r="AI330" i="1"/>
  <c r="AI492" i="1"/>
  <c r="AI387" i="1"/>
  <c r="AI340" i="1"/>
  <c r="AI472" i="1"/>
  <c r="AI476" i="1"/>
  <c r="AI484" i="1"/>
  <c r="AI469" i="1"/>
  <c r="AI471" i="1"/>
  <c r="AI473" i="1"/>
  <c r="AI475" i="1"/>
  <c r="AI459" i="1"/>
  <c r="AI463" i="1"/>
  <c r="AI464" i="1"/>
  <c r="AI470" i="1"/>
  <c r="AI474" i="1"/>
  <c r="AI478" i="1"/>
  <c r="AI394" i="1"/>
  <c r="AI397" i="1"/>
  <c r="AI399" i="1"/>
  <c r="AI298" i="1"/>
  <c r="AI332" i="1"/>
  <c r="AI334" i="1"/>
  <c r="AI456" i="1"/>
  <c r="AI458" i="1"/>
  <c r="AI462" i="1"/>
  <c r="AI424" i="1"/>
  <c r="AI395" i="1"/>
  <c r="AI396" i="1"/>
  <c r="AI371" i="1"/>
  <c r="AI374" i="1"/>
  <c r="AI351" i="1"/>
  <c r="AI293" i="1"/>
  <c r="AI295" i="1"/>
  <c r="AI297" i="1"/>
  <c r="AI333"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226" i="1"/>
  <c r="AI227" i="1"/>
  <c r="AI229" i="1"/>
  <c r="AI232" i="1"/>
  <c r="AI480" i="1"/>
  <c r="AI482" i="1"/>
  <c r="AI491" i="1"/>
  <c r="AI496" i="1"/>
  <c r="AI477" i="1"/>
  <c r="AI479" i="1"/>
  <c r="AI466" i="1"/>
  <c r="AI507" i="1"/>
  <c r="AI509" i="1"/>
  <c r="AI400" i="1"/>
  <c r="AI375" i="1"/>
  <c r="AI353" i="1"/>
  <c r="AI355" i="1"/>
  <c r="AI356" i="1"/>
  <c r="AI216" i="1"/>
  <c r="AI220" i="1"/>
  <c r="AI460" i="1"/>
  <c r="AI465" i="1"/>
  <c r="AI508" i="1"/>
  <c r="AI432" i="1"/>
  <c r="AI393" i="1"/>
  <c r="AI352" i="1"/>
  <c r="AI253"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4" i="1"/>
  <c r="AI453" i="1"/>
  <c r="AI452" i="1"/>
  <c r="AI451" i="1"/>
  <c r="AI419" i="1"/>
  <c r="AI417" i="1"/>
  <c r="AI418" i="1"/>
  <c r="AA454" i="1"/>
  <c r="AA453" i="1"/>
  <c r="AA452" i="1"/>
  <c r="AA451" i="1"/>
  <c r="AA417" i="1"/>
  <c r="AA419" i="1"/>
  <c r="AA418"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7" i="1"/>
  <c r="AB417" i="1" s="1"/>
  <c r="AC419" i="1"/>
  <c r="AB419" i="1" s="1"/>
  <c r="AC418" i="1"/>
  <c r="AB418" i="1" s="1"/>
  <c r="AJ199" i="1"/>
  <c r="AJ200" i="1"/>
  <c r="AJ190" i="1"/>
  <c r="AJ454" i="1"/>
  <c r="AJ453" i="1"/>
  <c r="AJ452" i="1"/>
  <c r="AJ451" i="1"/>
  <c r="AJ417" i="1"/>
  <c r="AJ419" i="1"/>
  <c r="AJ418" i="1"/>
  <c r="AJ207" i="1"/>
  <c r="AJ208" i="1"/>
  <c r="AB456" i="1"/>
  <c r="AC454" i="1"/>
  <c r="AB454" i="1" s="1"/>
  <c r="AC453" i="1"/>
  <c r="AB453" i="1" s="1"/>
  <c r="AC451" i="1"/>
  <c r="AB451" i="1" s="1"/>
  <c r="AC452" i="1"/>
  <c r="AB45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17" i="1"/>
  <c r="AK419" i="1"/>
  <c r="AK451" i="1"/>
  <c r="AK418"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51" i="1"/>
  <c r="AL419" i="1"/>
  <c r="AL417" i="1"/>
  <c r="AL418" i="1"/>
  <c r="AL35"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3" i="1"/>
  <c r="AM451" i="1"/>
  <c r="AM418" i="1"/>
  <c r="AM452" i="1"/>
  <c r="AM419"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2" i="1"/>
  <c r="AN453" i="1"/>
  <c r="AN451" i="1"/>
  <c r="AN418" i="1"/>
  <c r="AN419"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1" i="1"/>
  <c r="AO418" i="1"/>
  <c r="AO453" i="1"/>
  <c r="AO417" i="1"/>
  <c r="AO419"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1" i="1"/>
  <c r="AP453"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2" i="1"/>
  <c r="AQ451" i="1"/>
  <c r="AQ453" i="1"/>
  <c r="AQ417" i="1"/>
  <c r="AQ419" i="1"/>
  <c r="AQ418"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3" i="1"/>
  <c r="AR452" i="1"/>
  <c r="AR451" i="1"/>
  <c r="AR417" i="1"/>
  <c r="AR419" i="1"/>
  <c r="AR418"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H524" i="1" s="1"/>
  <c r="H525" i="1" s="1"/>
  <c r="AS454" i="1"/>
  <c r="AS453" i="1"/>
  <c r="AS452" i="1"/>
  <c r="AS451" i="1"/>
  <c r="AS417" i="1"/>
  <c r="AS419" i="1"/>
  <c r="AS418"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9"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2" i="1"/>
  <c r="AU453" i="1"/>
  <c r="AU451" i="1"/>
  <c r="AU418" i="1"/>
  <c r="AU417" i="1"/>
  <c r="AU419"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54" i="1"/>
  <c r="AV452" i="1"/>
  <c r="AV418" i="1"/>
  <c r="AV417" i="1"/>
  <c r="AV419" i="1"/>
  <c r="AV451"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1" i="1"/>
  <c r="AW418" i="1"/>
  <c r="AW452" i="1"/>
  <c r="AW417" i="1"/>
  <c r="AW419"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3" i="1" l="1"/>
  <c r="AX452" i="1"/>
  <c r="AX454" i="1"/>
  <c r="AX451"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2" i="1"/>
  <c r="AY453" i="1"/>
  <c r="AY451" i="1"/>
  <c r="AY419" i="1"/>
  <c r="AY417"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52" i="1"/>
  <c r="AZ451" i="1"/>
  <c r="AZ417" i="1"/>
  <c r="AZ419" i="1"/>
  <c r="AZ418"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1" i="1"/>
  <c r="BA417" i="1"/>
  <c r="BA419" i="1"/>
  <c r="BA452" i="1"/>
  <c r="BA418"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19" i="1"/>
  <c r="BB417" i="1"/>
  <c r="BB418" i="1"/>
  <c r="BB451"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1" i="1"/>
  <c r="BC452" i="1"/>
  <c r="BC454" i="1"/>
  <c r="BC418" i="1"/>
  <c r="BC419"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3" i="1"/>
  <c r="BD451" i="1"/>
  <c r="BD454" i="1"/>
  <c r="BD418" i="1"/>
  <c r="BD419"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2" i="1"/>
  <c r="BE451" i="1"/>
  <c r="BE453" i="1"/>
  <c r="BE418" i="1"/>
  <c r="BE417" i="1"/>
  <c r="BE419"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4" i="1"/>
  <c r="BF419" i="1"/>
  <c r="BF453"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2" i="1"/>
  <c r="BG453" i="1"/>
  <c r="BG451" i="1"/>
  <c r="BG419" i="1"/>
  <c r="BG417" i="1"/>
  <c r="BG418"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7" i="1"/>
  <c r="BH419" i="1"/>
  <c r="BH418"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17" i="1"/>
  <c r="BI419" i="1"/>
  <c r="BI418" i="1"/>
  <c r="BI451"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19" i="1"/>
  <c r="BJ452" i="1"/>
  <c r="BJ451"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51" i="1"/>
  <c r="BK418" i="1"/>
  <c r="BK417" i="1"/>
  <c r="BK419"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8" i="1"/>
  <c r="BL417" i="1"/>
  <c r="BL419"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18" i="1"/>
  <c r="BM451" i="1"/>
  <c r="BM417" i="1"/>
  <c r="BM419"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7" i="1"/>
  <c r="BN418"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2" i="1"/>
  <c r="BO453" i="1"/>
  <c r="BO451" i="1"/>
  <c r="BO417" i="1"/>
  <c r="BO419" i="1"/>
  <c r="BO418"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3" i="1"/>
  <c r="BP452" i="1"/>
  <c r="BP451" i="1"/>
  <c r="BP417" i="1"/>
  <c r="BP419" i="1"/>
  <c r="BP418"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1" i="1"/>
  <c r="BQ452" i="1"/>
  <c r="BQ417" i="1"/>
  <c r="BQ419" i="1"/>
  <c r="BQ418"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9" i="1"/>
  <c r="BR417" i="1"/>
  <c r="BR418"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51" i="1"/>
  <c r="BS418" i="1"/>
  <c r="BS417" i="1"/>
  <c r="BS419"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2" i="1"/>
  <c r="BT453" i="1"/>
  <c r="BT418" i="1"/>
  <c r="BT451" i="1"/>
  <c r="BT417" i="1"/>
  <c r="BT419"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18" i="1"/>
  <c r="BU451" i="1"/>
  <c r="BU417" i="1"/>
  <c r="BU452" i="1"/>
  <c r="BU419"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2" i="1"/>
  <c r="BW451" i="1"/>
  <c r="BW417" i="1"/>
  <c r="BW419" i="1"/>
  <c r="BW418"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51" i="1"/>
  <c r="BX417" i="1"/>
  <c r="BX419" i="1"/>
  <c r="BX418"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3" i="1"/>
  <c r="BY452" i="1"/>
  <c r="BY451" i="1"/>
  <c r="BY417" i="1"/>
  <c r="BY419" i="1"/>
  <c r="BY418"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51" i="1"/>
  <c r="BZ419"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1" i="1"/>
  <c r="CA418" i="1"/>
  <c r="CA453" i="1"/>
  <c r="CA419" i="1"/>
  <c r="CA417" i="1"/>
  <c r="CA452"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51" i="1"/>
  <c r="CB418" i="1"/>
  <c r="CB417" i="1"/>
  <c r="CB419"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2" i="1"/>
  <c r="CC453" i="1"/>
  <c r="CC451" i="1"/>
  <c r="CC418" i="1"/>
  <c r="CC417" i="1"/>
  <c r="CC419"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2" i="1"/>
  <c r="CD451" i="1"/>
  <c r="CD453" i="1"/>
  <c r="CD419" i="1"/>
  <c r="CD417" i="1"/>
  <c r="CD418"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2" i="1"/>
  <c r="CE451" i="1"/>
  <c r="CE453" i="1"/>
  <c r="CE419" i="1"/>
  <c r="CE417"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2" i="1"/>
  <c r="CF451" i="1"/>
  <c r="CF417" i="1"/>
  <c r="CF419" i="1"/>
  <c r="CF418"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51" i="1"/>
  <c r="CG417" i="1"/>
  <c r="CG419" i="1"/>
  <c r="CG418"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19" i="1"/>
  <c r="CH417" i="1"/>
  <c r="CH451"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52" i="1"/>
  <c r="CI418" i="1"/>
  <c r="CI451" i="1"/>
  <c r="CI419"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51" i="1"/>
  <c r="CJ418" i="1"/>
  <c r="CJ419"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1" i="1"/>
  <c r="CK418" i="1"/>
  <c r="CK417" i="1"/>
  <c r="CK452" i="1"/>
  <c r="CK419"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3" i="1" l="1"/>
  <c r="CL452" i="1"/>
  <c r="CL454"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51" i="1"/>
  <c r="CM417" i="1"/>
  <c r="CM419" i="1"/>
  <c r="CM418"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1" i="1"/>
  <c r="CN453" i="1"/>
  <c r="CN417" i="1"/>
  <c r="CN419" i="1"/>
  <c r="CN418"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17" i="1"/>
  <c r="CO419" i="1"/>
  <c r="CO452" i="1"/>
  <c r="CO418" i="1"/>
  <c r="CO451"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52" i="1"/>
  <c r="CP419"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4" i="1"/>
  <c r="CQ452" i="1"/>
  <c r="CQ451" i="1"/>
  <c r="CQ418" i="1"/>
  <c r="CQ419"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4" i="1"/>
  <c r="CR452" i="1"/>
  <c r="CR451" i="1"/>
  <c r="CR418" i="1"/>
  <c r="CR419"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3" i="1"/>
  <c r="CS452" i="1"/>
  <c r="CS418" i="1"/>
  <c r="CS451" i="1"/>
  <c r="CS417" i="1"/>
  <c r="CS419"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4" i="1"/>
  <c r="CT452" i="1"/>
  <c r="CT451" i="1"/>
  <c r="CT419" i="1"/>
  <c r="CT417" i="1"/>
  <c r="CT418"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2" i="1"/>
  <c r="CU451" i="1"/>
  <c r="CU419" i="1"/>
  <c r="CU417" i="1"/>
  <c r="CU453"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2" i="1"/>
  <c r="CV451" i="1"/>
  <c r="CV417" i="1"/>
  <c r="CV419" i="1"/>
  <c r="CV453" i="1"/>
  <c r="CV418"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2" i="1"/>
  <c r="CW453" i="1"/>
  <c r="CW417" i="1"/>
  <c r="CW419" i="1"/>
  <c r="CW451" i="1"/>
  <c r="CW418"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1" i="1"/>
  <c r="CX419" i="1"/>
  <c r="CX452" i="1"/>
  <c r="CX417" i="1"/>
  <c r="CX418"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3" i="1" l="1"/>
  <c r="CY454" i="1"/>
  <c r="CY452" i="1"/>
  <c r="CY451" i="1"/>
  <c r="CY418" i="1"/>
  <c r="CY419"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8" i="1"/>
  <c r="CZ451" i="1"/>
  <c r="CZ417" i="1"/>
  <c r="CZ419"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3" i="1"/>
  <c r="DA452" i="1"/>
  <c r="DA451" i="1"/>
  <c r="DA418" i="1"/>
  <c r="DA417" i="1"/>
  <c r="DA419"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51" i="1"/>
  <c r="DC417" i="1"/>
  <c r="DC419"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3" i="1"/>
  <c r="DD452" i="1"/>
  <c r="DD451" i="1"/>
  <c r="DD417" i="1"/>
  <c r="DD419" i="1"/>
  <c r="DD418"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2" i="1"/>
  <c r="DE451" i="1"/>
  <c r="DE417" i="1"/>
  <c r="DE419" i="1"/>
  <c r="DE418"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2" i="1"/>
  <c r="DF451" i="1"/>
  <c r="DF453" i="1"/>
  <c r="DF419"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52" i="1"/>
  <c r="DG451" i="1"/>
  <c r="DG418" i="1"/>
  <c r="DG417" i="1"/>
  <c r="DG419"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1" i="1"/>
  <c r="DH418" i="1"/>
  <c r="DH452" i="1"/>
  <c r="DH453" i="1"/>
  <c r="DH417" i="1"/>
  <c r="DH419"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1" i="1"/>
  <c r="DI418" i="1"/>
  <c r="DI452" i="1"/>
  <c r="DI417" i="1"/>
  <c r="DI419"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2" i="1"/>
  <c r="DJ451" i="1"/>
  <c r="DJ454"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2" i="1"/>
  <c r="DK453" i="1"/>
  <c r="DK451" i="1"/>
  <c r="DK419" i="1"/>
  <c r="DK417" i="1"/>
  <c r="DK418"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3" i="1"/>
  <c r="DL452" i="1"/>
  <c r="DL451" i="1"/>
  <c r="DL417" i="1"/>
  <c r="DL419" i="1"/>
  <c r="DL418"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1" i="1"/>
  <c r="DM452" i="1"/>
  <c r="DM417" i="1"/>
  <c r="DM419" i="1"/>
  <c r="DM418"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2" i="1"/>
  <c r="DN419" i="1"/>
  <c r="DN417" i="1"/>
  <c r="DN451" i="1"/>
  <c r="DN418"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3" i="1" l="1"/>
  <c r="DO451" i="1"/>
  <c r="DO452" i="1"/>
  <c r="DO418" i="1"/>
  <c r="DO454" i="1"/>
  <c r="DO419"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2" i="1"/>
  <c r="DP451" i="1"/>
  <c r="DP418" i="1"/>
  <c r="DP419" i="1"/>
  <c r="DP417" i="1"/>
  <c r="DP454"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8" i="1"/>
  <c r="DQ417" i="1"/>
  <c r="DQ419"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2" i="1"/>
  <c r="DR451" i="1"/>
  <c r="DR454"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51" i="1"/>
  <c r="DS417" i="1"/>
  <c r="DS419" i="1"/>
  <c r="DS418"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7" i="1"/>
  <c r="DT419" i="1"/>
  <c r="DT418"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17" i="1"/>
  <c r="DU419" i="1"/>
  <c r="DU418" i="1"/>
  <c r="DU451"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1" i="1"/>
  <c r="DV453" i="1"/>
  <c r="DV452" i="1"/>
  <c r="DV419"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3" i="1" l="1"/>
  <c r="DW454" i="1"/>
  <c r="DW452" i="1"/>
  <c r="DW418" i="1"/>
  <c r="DW451" i="1"/>
  <c r="DW417" i="1"/>
  <c r="DW419"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51" i="1"/>
  <c r="DX418" i="1"/>
  <c r="DX417" i="1"/>
  <c r="DX419"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3" i="1"/>
  <c r="DY452" i="1"/>
  <c r="DY451" i="1"/>
  <c r="DY418" i="1"/>
  <c r="DY417" i="1"/>
  <c r="DY419"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1" i="1"/>
  <c r="DZ419" i="1"/>
  <c r="DZ417" i="1"/>
  <c r="DZ452" i="1"/>
  <c r="DZ418"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51" i="1"/>
  <c r="EA419"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7" i="1"/>
  <c r="EB419" i="1"/>
  <c r="EB418"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1" i="1"/>
  <c r="EC453" i="1"/>
  <c r="EC417" i="1"/>
  <c r="EC419" i="1"/>
  <c r="EC418"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1" i="1"/>
  <c r="ED453" i="1"/>
  <c r="ED419" i="1"/>
  <c r="ED417" i="1"/>
  <c r="ED418" i="1"/>
  <c r="ED452"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3" i="1" l="1"/>
  <c r="EE452" i="1"/>
  <c r="EE451" i="1"/>
  <c r="EE454" i="1"/>
  <c r="EE418" i="1"/>
  <c r="EE417" i="1"/>
  <c r="EE419"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4" i="1"/>
  <c r="EF451" i="1"/>
  <c r="EF418" i="1"/>
  <c r="EF453" i="1"/>
  <c r="EF419"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51" i="1"/>
  <c r="EG418" i="1"/>
  <c r="EG453" i="1"/>
  <c r="EG417" i="1"/>
  <c r="EG419"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3" i="1" l="1"/>
  <c r="EH454" i="1"/>
  <c r="EH452"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51" i="1"/>
  <c r="EI417" i="1"/>
  <c r="EI419"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7" i="1"/>
  <c r="EJ418"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51" i="1"/>
  <c r="EK417" i="1"/>
  <c r="EK419" i="1"/>
  <c r="EK418"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51" i="1"/>
  <c r="EL419"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51" i="1"/>
  <c r="EM452"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3" i="1" l="1"/>
  <c r="EN452" i="1"/>
  <c r="EN454" i="1"/>
  <c r="EN451" i="1"/>
  <c r="EN418" i="1"/>
  <c r="EN419"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1" i="1"/>
  <c r="EO418" i="1"/>
  <c r="EO417" i="1"/>
  <c r="EO452" i="1"/>
  <c r="EO419"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7" i="1"/>
  <c r="EP419" i="1"/>
  <c r="EP418"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7" i="1"/>
  <c r="EQ419" i="1"/>
  <c r="EQ418"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7" i="1"/>
  <c r="ER418"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2" i="1"/>
  <c r="ES453" i="1"/>
  <c r="ES451" i="1"/>
  <c r="ES417" i="1"/>
  <c r="ES419"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2" i="1"/>
  <c r="ET451" i="1"/>
  <c r="ET453" i="1"/>
  <c r="ET419" i="1"/>
  <c r="ET417"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52" i="1"/>
  <c r="EU451" i="1"/>
  <c r="EU419"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2" i="1"/>
  <c r="EV453" i="1"/>
  <c r="EV451" i="1"/>
  <c r="EV419"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51" i="1"/>
  <c r="EW419"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3" i="1" l="1"/>
  <c r="EX452" i="1"/>
  <c r="EX454" i="1"/>
  <c r="EX451" i="1"/>
  <c r="EX418" i="1"/>
  <c r="EX417" i="1"/>
  <c r="EX419"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17" i="1"/>
  <c r="EY451" i="1"/>
  <c r="EY418" i="1"/>
  <c r="EY419"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19" i="1"/>
  <c r="EZ451" i="1"/>
  <c r="EZ417" i="1"/>
  <c r="EZ452" i="1"/>
  <c r="EZ418"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17" i="1"/>
  <c r="FA452" i="1"/>
  <c r="FA418" i="1"/>
  <c r="FA419"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2" i="1"/>
  <c r="FB451" i="1"/>
  <c r="FB453" i="1"/>
  <c r="FB419"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54" i="1"/>
  <c r="FC451" i="1"/>
  <c r="FC419"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3" i="1"/>
  <c r="FD418" i="1"/>
  <c r="FD419" i="1"/>
  <c r="FD454"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2" i="1"/>
  <c r="FE453" i="1"/>
  <c r="FE451" i="1"/>
  <c r="FE418" i="1"/>
  <c r="FE419"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4" i="1"/>
  <c r="FF452" i="1"/>
  <c r="FF419" i="1"/>
  <c r="FF417" i="1"/>
  <c r="FF451" i="1"/>
  <c r="FF418"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1" i="1"/>
  <c r="FG452"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9" i="1"/>
  <c r="FH417" i="1"/>
  <c r="FH418"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51" i="1"/>
  <c r="FI417" i="1"/>
  <c r="FI418" i="1"/>
  <c r="FI419"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1" i="1"/>
  <c r="FJ452" i="1"/>
  <c r="FJ417" i="1"/>
  <c r="FJ419" i="1"/>
  <c r="FJ418"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3" i="1" l="1"/>
  <c r="FK454" i="1"/>
  <c r="FK452" i="1"/>
  <c r="FK419" i="1"/>
  <c r="FK418" i="1"/>
  <c r="FK451"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8" i="1"/>
  <c r="FL419"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3" i="1"/>
  <c r="FM452" i="1"/>
  <c r="FM451" i="1"/>
  <c r="FM418" i="1"/>
  <c r="FM419"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19" i="1"/>
  <c r="FO417" i="1"/>
  <c r="FO451"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19" i="1"/>
  <c r="FP451" i="1"/>
  <c r="FP417" i="1"/>
  <c r="FP418"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2" i="1"/>
  <c r="FQ453" i="1"/>
  <c r="FQ451" i="1"/>
  <c r="FQ417" i="1"/>
  <c r="FQ419" i="1"/>
  <c r="FQ418"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1" i="1"/>
  <c r="FR452" i="1"/>
  <c r="FR453" i="1"/>
  <c r="FR419"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19" i="1"/>
  <c r="FS452" i="1"/>
  <c r="FS418" i="1"/>
  <c r="FS451"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4" i="1"/>
  <c r="FT453"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2" i="1"/>
  <c r="FU453" i="1"/>
  <c r="FU451" i="1"/>
  <c r="FU418" i="1"/>
  <c r="FU417" i="1"/>
  <c r="FU419"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8" i="1"/>
  <c r="FV417" i="1"/>
  <c r="FV419"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2" i="1"/>
  <c r="FW451" i="1"/>
  <c r="FW417" i="1"/>
  <c r="FW418" i="1"/>
  <c r="FW419"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7" i="1"/>
  <c r="FX418"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51" i="1"/>
  <c r="FY417" i="1"/>
  <c r="FY419" i="1"/>
  <c r="FY418"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1" i="1"/>
  <c r="FZ452" i="1"/>
  <c r="FZ419"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3" i="1" l="1"/>
  <c r="GA454" i="1"/>
  <c r="GA419" i="1"/>
  <c r="GA452"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3" i="1"/>
  <c r="GB454"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8" i="1"/>
  <c r="GC419"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2" i="1"/>
  <c r="GD451" i="1"/>
  <c r="GD419" i="1"/>
  <c r="GD454" i="1"/>
  <c r="GD417"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3" i="1"/>
  <c r="GE452" i="1"/>
  <c r="GE451" i="1"/>
  <c r="GE419" i="1"/>
  <c r="GE417" i="1"/>
  <c r="GE418"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7" i="1"/>
  <c r="GF418"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51" i="1"/>
  <c r="GG419" i="1"/>
  <c r="GG417" i="1"/>
  <c r="GG418"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1" i="1"/>
  <c r="GH453" i="1"/>
  <c r="GH419" i="1"/>
  <c r="GH418" i="1"/>
  <c r="GH452"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4" i="1"/>
  <c r="GI419" i="1"/>
  <c r="GI452"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51" i="1"/>
  <c r="GK418" i="1"/>
  <c r="GK417" i="1"/>
  <c r="GK419"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8" i="1"/>
  <c r="GL417"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2" i="1"/>
  <c r="GM451" i="1"/>
  <c r="GM417" i="1"/>
  <c r="GM418" i="1"/>
  <c r="GM419"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7" i="1"/>
  <c r="GN418"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51" i="1"/>
  <c r="GO417" i="1"/>
  <c r="GO419" i="1"/>
  <c r="GO418" i="1"/>
  <c r="GO453"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1" i="1"/>
  <c r="GP452" i="1"/>
  <c r="GP419" i="1"/>
  <c r="GP418" i="1"/>
  <c r="GP417" i="1"/>
  <c r="GP453"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3" i="1" l="1"/>
  <c r="GQ454" i="1"/>
  <c r="GQ452" i="1"/>
  <c r="GQ419" i="1"/>
  <c r="GQ418" i="1"/>
  <c r="GQ451"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4" i="1"/>
  <c r="GR419" i="1"/>
  <c r="GR453" i="1"/>
  <c r="GR418" i="1"/>
  <c r="GR417" i="1"/>
  <c r="GR451"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3" i="1"/>
  <c r="GS452" i="1"/>
  <c r="GS451" i="1"/>
  <c r="GS418" i="1"/>
  <c r="GS419"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3" i="1" l="1"/>
  <c r="GT454" i="1"/>
  <c r="GT451" i="1"/>
  <c r="GT419" i="1"/>
  <c r="GT452" i="1"/>
  <c r="GT417"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3" i="1"/>
  <c r="GU419" i="1"/>
  <c r="GU417" i="1"/>
  <c r="GU452" i="1"/>
  <c r="GU451"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7" i="1"/>
  <c r="GV418"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2" i="1"/>
  <c r="GW451" i="1"/>
  <c r="GW419" i="1"/>
  <c r="GW417" i="1"/>
  <c r="GW418"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9"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51" i="1"/>
  <c r="GY419" i="1"/>
  <c r="GY452"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3" i="1" l="1"/>
  <c r="GZ452" i="1"/>
  <c r="GZ454"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3" i="1"/>
  <c r="HA452" i="1"/>
  <c r="HA451" i="1"/>
  <c r="HA418" i="1"/>
  <c r="HA417" i="1"/>
  <c r="HA419"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7" i="1"/>
  <c r="HB418"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17" i="1"/>
  <c r="HC451" i="1"/>
  <c r="HC418" i="1"/>
  <c r="HC419"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19" i="1"/>
  <c r="HD417" i="1"/>
  <c r="HD451" i="1"/>
  <c r="HD418"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2" i="1"/>
  <c r="HE453" i="1"/>
  <c r="HE451" i="1"/>
  <c r="HE417" i="1"/>
  <c r="HE419" i="1"/>
  <c r="HE418"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1" i="1"/>
  <c r="HF453"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51"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2" i="1"/>
  <c r="HH453" i="1"/>
  <c r="HH451"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8" i="1"/>
  <c r="HI419" i="1"/>
  <c r="HI452"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4"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3" i="1"/>
  <c r="HK452" i="1"/>
  <c r="HK419" i="1"/>
  <c r="HK451" i="1"/>
  <c r="HK417" i="1"/>
  <c r="HK418"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51" i="1"/>
  <c r="HL419" i="1"/>
  <c r="HL417" i="1"/>
  <c r="HL418"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3" i="1"/>
  <c r="HM452" i="1"/>
  <c r="HM451"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2" i="1"/>
  <c r="HN451" i="1"/>
  <c r="HN419" i="1"/>
  <c r="HN418" i="1"/>
  <c r="HN453"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3" i="1" l="1"/>
  <c r="HO452" i="1"/>
  <c r="HO451" i="1"/>
  <c r="HO419" i="1"/>
  <c r="HO454"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3" i="1"/>
  <c r="HP451" i="1"/>
  <c r="HP419" i="1"/>
  <c r="HP454"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2" i="1"/>
  <c r="HQ453" i="1"/>
  <c r="HQ451" i="1"/>
  <c r="HQ418" i="1"/>
  <c r="HQ417" i="1"/>
  <c r="HQ419"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2" i="1"/>
  <c r="HR451" i="1"/>
  <c r="HR454" i="1"/>
  <c r="HR417" i="1"/>
  <c r="HR418" i="1"/>
  <c r="HR419"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2" i="1"/>
  <c r="HS451" i="1"/>
  <c r="HS417" i="1"/>
  <c r="HS419"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19" i="1"/>
  <c r="HT451" i="1"/>
  <c r="HT417" i="1"/>
  <c r="HT452" i="1"/>
  <c r="HT418"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1" i="1"/>
  <c r="HU417" i="1"/>
  <c r="HU452" i="1"/>
  <c r="HU419" i="1"/>
  <c r="HU418"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51" i="1"/>
  <c r="HV419" i="1"/>
  <c r="HV452"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2" i="1"/>
  <c r="HW419" i="1"/>
  <c r="HW451" i="1"/>
  <c r="HW454"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4" i="1"/>
  <c r="HX452" i="1"/>
  <c r="HX451" i="1"/>
  <c r="HX419"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3" i="1"/>
  <c r="HY452" i="1"/>
  <c r="HY451" i="1"/>
  <c r="HY418" i="1"/>
  <c r="HY419"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8" i="1"/>
  <c r="HZ417"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19" i="1"/>
  <c r="IA417" i="1"/>
  <c r="IA418" i="1"/>
  <c r="IA451"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1" i="1"/>
  <c r="IB419" i="1"/>
  <c r="IB452" i="1"/>
  <c r="IB417" i="1"/>
  <c r="IB418"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2" i="1"/>
  <c r="IC453" i="1"/>
  <c r="IC451" i="1"/>
  <c r="IC419" i="1"/>
  <c r="IC417" i="1"/>
  <c r="IC418"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1" i="1"/>
  <c r="ID452" i="1"/>
  <c r="ID419" i="1"/>
  <c r="ID418" i="1"/>
  <c r="ID453"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3" i="1" l="1"/>
  <c r="IE454" i="1"/>
  <c r="IE452" i="1"/>
  <c r="IE451" i="1"/>
  <c r="IE419"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4" i="1"/>
  <c r="IF453" i="1"/>
  <c r="IF419" i="1"/>
  <c r="IF418" i="1"/>
  <c r="IF417" i="1"/>
  <c r="IF451"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3" i="1"/>
  <c r="IG452" i="1"/>
  <c r="IG451" i="1"/>
  <c r="IG418" i="1"/>
  <c r="IG417" i="1"/>
  <c r="IG419"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7" i="1"/>
  <c r="IH419"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3" i="1"/>
  <c r="II452" i="1"/>
  <c r="II451" i="1"/>
  <c r="II417" i="1"/>
  <c r="II419" i="1"/>
  <c r="II418"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9" i="1"/>
  <c r="IJ417" i="1"/>
  <c r="IJ451" i="1"/>
  <c r="IJ418"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3" i="1"/>
  <c r="IK452" i="1"/>
  <c r="IK451" i="1"/>
  <c r="IK417" i="1"/>
  <c r="IK419"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3" i="1" l="1"/>
  <c r="IM454" i="1"/>
  <c r="IM419" i="1"/>
  <c r="IM451" i="1"/>
  <c r="IM452"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3" i="1"/>
  <c r="IN419" i="1"/>
  <c r="IN454" i="1"/>
  <c r="IN418" i="1"/>
  <c r="IN451"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1" i="1"/>
  <c r="IO418" i="1"/>
  <c r="IO419" i="1"/>
  <c r="IO417" i="1"/>
  <c r="IO452"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2" i="1"/>
  <c r="IP454"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2" i="1"/>
  <c r="IQ453" i="1"/>
  <c r="IQ451" i="1"/>
  <c r="IQ419" i="1"/>
  <c r="IQ417" i="1"/>
  <c r="IQ418"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7" i="1"/>
  <c r="IR418"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51" i="1"/>
  <c r="IS419" i="1"/>
  <c r="IS417" i="1"/>
  <c r="IS418"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1" i="1"/>
  <c r="IT452" i="1"/>
  <c r="IT419" i="1"/>
  <c r="IT418" i="1"/>
  <c r="IT453"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3" i="1" l="1"/>
  <c r="IU454" i="1"/>
  <c r="IU452" i="1"/>
  <c r="IU451"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18" i="1"/>
  <c r="IV451"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3" i="1"/>
  <c r="IW452" i="1"/>
  <c r="IW418" i="1"/>
  <c r="IW451" i="1"/>
  <c r="IW417" i="1"/>
  <c r="IW419"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8"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2" i="1"/>
  <c r="IY451" i="1"/>
  <c r="IY417" i="1"/>
  <c r="IY419"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7" i="1"/>
  <c r="IZ418"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2" i="1"/>
  <c r="JA451" i="1"/>
  <c r="JA453" i="1"/>
  <c r="JA417" i="1"/>
  <c r="JA419" i="1"/>
  <c r="JA418"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1" i="1"/>
  <c r="JB419" i="1"/>
  <c r="JB453" i="1"/>
  <c r="JB418" i="1"/>
  <c r="JB417" i="1"/>
  <c r="JB452"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3" i="1" l="1"/>
  <c r="JC454" i="1"/>
  <c r="JC419" i="1"/>
  <c r="JC452" i="1"/>
  <c r="JC451"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3" i="1"/>
  <c r="JD454" i="1"/>
  <c r="JD419" i="1"/>
  <c r="JD451"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3" i="1"/>
  <c r="JE452" i="1"/>
  <c r="JE451" i="1"/>
  <c r="JE418" i="1"/>
  <c r="JE419"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2" i="1"/>
  <c r="JF454"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2" i="1"/>
  <c r="JG451" i="1"/>
  <c r="JG419" i="1"/>
  <c r="JG417" i="1"/>
  <c r="JG418"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7" i="1"/>
  <c r="JH418"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3" i="1"/>
  <c r="JI452" i="1"/>
  <c r="JI451" i="1"/>
  <c r="JI419" i="1"/>
  <c r="JI417" i="1"/>
  <c r="JI418"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51" i="1"/>
  <c r="JJ419" i="1"/>
  <c r="JJ418"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52" i="1"/>
  <c r="JK451"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2" i="1"/>
  <c r="JL454"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18" i="1"/>
  <c r="JM453" i="1"/>
  <c r="JM417" i="1"/>
  <c r="JM451" i="1"/>
  <c r="JM419"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1" i="1"/>
  <c r="JN452" i="1"/>
  <c r="JN417" i="1"/>
  <c r="JN419"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3" i="1"/>
  <c r="JO451" i="1"/>
  <c r="JO417" i="1"/>
  <c r="JO452" i="1"/>
  <c r="JO419" i="1"/>
  <c r="JO418"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19" i="1"/>
  <c r="JP452" i="1"/>
  <c r="JP417" i="1"/>
  <c r="JP451" i="1"/>
  <c r="JP418"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2" i="1"/>
  <c r="JQ453" i="1"/>
  <c r="JQ451"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2" i="1"/>
  <c r="JR451" i="1"/>
  <c r="JR453" i="1"/>
  <c r="JR419"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2" i="1"/>
  <c r="JT453" i="1"/>
  <c r="JT451" i="1"/>
  <c r="JT419"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3" i="1"/>
  <c r="JU451" i="1"/>
  <c r="JU452" i="1"/>
  <c r="JU418" i="1"/>
  <c r="JU419" i="1"/>
  <c r="JU417"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4" i="1"/>
  <c r="JV452" i="1"/>
  <c r="JV451"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2" i="1"/>
  <c r="JW451" i="1"/>
  <c r="JW419" i="1"/>
  <c r="JW417" i="1"/>
  <c r="JW418"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7" i="1"/>
  <c r="JX451" i="1"/>
  <c r="JX418"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17" i="1"/>
  <c r="JY452" i="1"/>
  <c r="JY419" i="1"/>
  <c r="JY451" i="1"/>
  <c r="JY418"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3"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3" i="1" l="1"/>
  <c r="KA452" i="1"/>
  <c r="KA451" i="1"/>
  <c r="KA454"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3" i="1"/>
  <c r="KB451" i="1"/>
  <c r="KB419" i="1"/>
  <c r="KB454"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3" i="1"/>
  <c r="KC452" i="1"/>
  <c r="KC451" i="1"/>
  <c r="KC419"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2" i="1"/>
  <c r="KD451" i="1"/>
  <c r="KD454" i="1"/>
  <c r="KD417" i="1"/>
  <c r="KD419"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19" i="1"/>
  <c r="KF417" i="1"/>
  <c r="KF451" i="1"/>
  <c r="KF418"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1" i="1"/>
  <c r="KG417" i="1"/>
  <c r="KG452" i="1"/>
  <c r="KG418" i="1"/>
  <c r="KG419"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51" i="1"/>
  <c r="KH452" i="1"/>
  <c r="KH419"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3" i="1" l="1"/>
  <c r="KI452" i="1"/>
  <c r="KI451" i="1"/>
  <c r="KI419" i="1"/>
  <c r="KI454"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3" i="1" l="1"/>
  <c r="KJ454" i="1"/>
  <c r="KJ452" i="1"/>
  <c r="KJ451" i="1"/>
  <c r="KJ419"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3" i="1"/>
  <c r="KK452" i="1"/>
  <c r="KK451" i="1"/>
  <c r="KK418" i="1"/>
  <c r="KK417" i="1"/>
  <c r="KK419"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8" i="1"/>
  <c r="KL417"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1" i="1"/>
  <c r="KM452" i="1"/>
  <c r="KM419" i="1"/>
  <c r="KM453" i="1"/>
  <c r="KM417" i="1"/>
  <c r="KM418"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51" i="1"/>
  <c r="KN419" i="1"/>
  <c r="KN417" i="1"/>
  <c r="KN418"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3" i="1"/>
  <c r="KO417" i="1"/>
  <c r="KO419" i="1"/>
  <c r="KO452" i="1"/>
  <c r="KO451" i="1"/>
  <c r="KO418"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1" i="1"/>
  <c r="KP419" i="1"/>
  <c r="KP453" i="1"/>
  <c r="KP452"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3" i="1" l="1"/>
  <c r="KQ454" i="1"/>
  <c r="KQ419" i="1"/>
  <c r="KQ452" i="1"/>
  <c r="KQ451"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3" i="1"/>
  <c r="KR454"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8" i="1"/>
  <c r="KS419"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2" i="1"/>
  <c r="KT454"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3" i="1"/>
  <c r="KU452" i="1"/>
  <c r="KU451" i="1"/>
  <c r="KU419" i="1"/>
  <c r="KU417" i="1"/>
  <c r="KU418"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1" i="1"/>
  <c r="KV419" i="1"/>
  <c r="KV452" i="1"/>
  <c r="KV417" i="1"/>
  <c r="KV418"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1" i="1"/>
  <c r="KW452" i="1"/>
  <c r="KW419" i="1"/>
  <c r="KW417" i="1"/>
  <c r="KW418"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1" i="1"/>
  <c r="KX452"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3" i="1" l="1"/>
  <c r="KY454" i="1"/>
  <c r="KY452" i="1"/>
  <c r="KY419" i="1"/>
  <c r="KY451"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4" i="1"/>
  <c r="KZ453" i="1"/>
  <c r="KZ451" i="1"/>
  <c r="KZ419"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3" i="1"/>
  <c r="LA451" i="1"/>
  <c r="LA418" i="1"/>
  <c r="LA417" i="1"/>
  <c r="LA419"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2" i="1"/>
  <c r="LB454" i="1"/>
  <c r="LB451" i="1"/>
  <c r="LB419"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2" i="1"/>
  <c r="LC453" i="1"/>
  <c r="LC451" i="1"/>
  <c r="LC419" i="1"/>
  <c r="LC417" i="1"/>
  <c r="LC418"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17" i="1"/>
  <c r="LD451" i="1"/>
  <c r="LD418"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51" i="1"/>
  <c r="LE452" i="1"/>
  <c r="LE417" i="1"/>
  <c r="LE418" i="1"/>
  <c r="LE419"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1" i="1"/>
  <c r="LF452" i="1"/>
  <c r="LF419" i="1"/>
  <c r="LF453"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51" i="1"/>
  <c r="LG419" i="1"/>
  <c r="LG418" i="1"/>
  <c r="LG452"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51" i="1"/>
  <c r="LH419"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18" i="1"/>
  <c r="LI419" i="1"/>
  <c r="LI417" i="1"/>
  <c r="LI452"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8" i="1"/>
  <c r="LJ417" i="1"/>
  <c r="LJ451"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7" i="1"/>
  <c r="LK418"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7" i="1"/>
  <c r="LL418"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2" i="1"/>
  <c r="LM417" i="1"/>
  <c r="LM419" i="1"/>
  <c r="LM418" i="1"/>
  <c r="LM451" i="1"/>
  <c r="LM453"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51" i="1"/>
  <c r="LN452" i="1"/>
  <c r="LN419"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3" i="1" l="1"/>
  <c r="LO454" i="1"/>
  <c r="LO452" i="1"/>
  <c r="LO419" i="1"/>
  <c r="LO451"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1" i="1"/>
  <c r="LP453" i="1"/>
  <c r="LP419" i="1"/>
  <c r="LP454"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3" i="1"/>
  <c r="LQ452" i="1"/>
  <c r="LQ451" i="1"/>
  <c r="LQ418" i="1"/>
  <c r="LQ419"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2" i="1"/>
  <c r="LR451" i="1"/>
  <c r="LR419" i="1"/>
  <c r="LR417" i="1"/>
  <c r="LR454"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1" i="1"/>
  <c r="LS453" i="1"/>
  <c r="LS452" i="1"/>
  <c r="LS419" i="1"/>
  <c r="LS417" i="1"/>
  <c r="LS418"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1" i="1"/>
  <c r="LT419" i="1"/>
  <c r="LT417" i="1"/>
  <c r="LT452" i="1"/>
  <c r="LT418"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3" i="1"/>
  <c r="LU452" i="1"/>
  <c r="LU451" i="1"/>
  <c r="LU417" i="1"/>
  <c r="LU418" i="1"/>
  <c r="LU419"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9"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2" i="1"/>
  <c r="LW419" i="1"/>
  <c r="LW454" i="1"/>
  <c r="LW418" i="1"/>
  <c r="LW451"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2" i="1"/>
  <c r="LX451" i="1"/>
  <c r="LX454" i="1"/>
  <c r="LX419"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3" i="1"/>
  <c r="LY452" i="1"/>
  <c r="LY418" i="1"/>
  <c r="LY451" i="1"/>
  <c r="LY417" i="1"/>
  <c r="LY419"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2" i="1"/>
  <c r="LZ454"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1" i="1"/>
  <c r="MA453" i="1"/>
  <c r="MA452" i="1"/>
  <c r="MA419" i="1"/>
  <c r="MA417" i="1"/>
  <c r="MA418"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1" i="1"/>
  <c r="MB452" i="1"/>
  <c r="MB419" i="1"/>
  <c r="MB417" i="1"/>
  <c r="MB418"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1" i="1"/>
  <c r="MC453" i="1"/>
  <c r="MC452" i="1"/>
  <c r="MC417" i="1"/>
  <c r="MC419" i="1"/>
  <c r="MC418"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1" i="1"/>
  <c r="MD453" i="1"/>
  <c r="MD452"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52" i="1"/>
  <c r="ME419" i="1"/>
  <c r="ME451"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2" i="1"/>
  <c r="MF451" i="1"/>
  <c r="MF453"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18" i="1"/>
  <c r="MG451" i="1"/>
  <c r="MG419" i="1"/>
  <c r="MG417"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2" i="1"/>
  <c r="MH454" i="1"/>
  <c r="MH451" i="1"/>
  <c r="MH419"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51" i="1"/>
  <c r="MI419" i="1"/>
  <c r="MI417" i="1"/>
  <c r="MI418"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51" i="1"/>
  <c r="MJ419" i="1"/>
  <c r="MJ417"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17" i="1"/>
  <c r="MK419" i="1"/>
  <c r="MK452"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1" i="1"/>
  <c r="ML419" i="1"/>
  <c r="ML418" i="1"/>
  <c r="ML452"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3" i="1" l="1"/>
  <c r="MM454" i="1"/>
  <c r="MM451" i="1"/>
  <c r="MM419" i="1"/>
  <c r="MM452"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3" i="1"/>
  <c r="MN451" i="1"/>
  <c r="MN419" i="1"/>
  <c r="MN454"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3" i="1"/>
  <c r="MO451" i="1"/>
  <c r="MO419" i="1"/>
  <c r="MO418"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2" i="1"/>
  <c r="MP454" i="1"/>
  <c r="MP451" i="1"/>
  <c r="MP417" i="1"/>
  <c r="MP419"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19" i="1"/>
  <c r="MQ451" i="1"/>
  <c r="MQ417" i="1"/>
  <c r="MQ453" i="1"/>
  <c r="MQ418"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9" i="1"/>
  <c r="MR451" i="1"/>
  <c r="MR417" i="1"/>
  <c r="MR418"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7" i="1"/>
  <c r="MS418" i="1"/>
  <c r="MS453" i="1"/>
  <c r="MS419"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51"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3" i="1" l="1"/>
  <c r="MU454" i="1"/>
  <c r="MU419" i="1"/>
  <c r="MU452" i="1"/>
  <c r="MU418" i="1"/>
  <c r="MU417" i="1"/>
  <c r="MU451"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3" i="1" l="1"/>
  <c r="MV454" i="1"/>
  <c r="MV452" i="1"/>
  <c r="MV451"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3" i="1"/>
  <c r="MW452" i="1"/>
  <c r="MW451" i="1"/>
  <c r="MW418" i="1"/>
  <c r="MW417" i="1"/>
  <c r="MW419"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2" i="1"/>
  <c r="MX454" i="1"/>
  <c r="MX451" i="1"/>
  <c r="MX419"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1" i="1"/>
  <c r="MY452" i="1"/>
  <c r="MY453" i="1"/>
  <c r="MY419" i="1"/>
  <c r="MY417" i="1"/>
  <c r="MY418"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51" i="1"/>
  <c r="MZ419" i="1"/>
  <c r="MZ417"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2" i="1"/>
  <c r="NA451" i="1"/>
  <c r="NA453" i="1"/>
  <c r="NA417" i="1"/>
  <c r="NA419" i="1"/>
  <c r="NA418"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1" i="1"/>
  <c r="NB452"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52" i="1"/>
  <c r="NC451"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53" i="1"/>
  <c r="ND454"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8" i="1"/>
  <c r="NE419" i="1"/>
  <c r="NE417" i="1"/>
  <c r="NE451"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4" i="1"/>
  <c r="NF419" i="1"/>
  <c r="NF451"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3" i="1"/>
  <c r="NG452" i="1"/>
  <c r="NG451" i="1"/>
  <c r="NG419" i="1"/>
  <c r="NG417" i="1"/>
  <c r="NG418"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51" i="1"/>
  <c r="NH419" i="1"/>
  <c r="NH417" i="1"/>
  <c r="NH418"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3" i="1"/>
  <c r="NI451" i="1"/>
  <c r="NI452" i="1"/>
  <c r="NI419" i="1"/>
  <c r="NI417" i="1"/>
  <c r="NI418"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1" i="1"/>
  <c r="NJ452"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3" i="1" l="1"/>
  <c r="NK454" i="1"/>
  <c r="NK419" i="1"/>
  <c r="NK451" i="1"/>
  <c r="NK452"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51" i="1"/>
  <c r="NL454" i="1"/>
  <c r="NL419" i="1"/>
  <c r="NL418" i="1"/>
  <c r="NL453"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2" i="1"/>
  <c r="NM453" i="1"/>
  <c r="NM451" i="1"/>
  <c r="NM418" i="1"/>
  <c r="NM417" i="1"/>
  <c r="NM419"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2" i="1"/>
  <c r="NN454" i="1"/>
  <c r="NN451" i="1"/>
  <c r="NN419"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1" i="1"/>
  <c r="NO419" i="1"/>
  <c r="NO452" i="1"/>
  <c r="NO417" i="1"/>
  <c r="NO418"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9" i="1"/>
  <c r="NP417"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3" i="1"/>
  <c r="NQ451" i="1"/>
  <c r="NQ417" i="1"/>
  <c r="NQ418" i="1"/>
  <c r="NQ419"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2" i="1"/>
  <c r="NR451" i="1"/>
  <c r="NR453"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3" i="1" l="1"/>
  <c r="NS454" i="1"/>
  <c r="NS452" i="1"/>
  <c r="NS451"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2" i="1"/>
  <c r="NW419" i="1"/>
  <c r="NW417" i="1"/>
  <c r="NW451" i="1"/>
  <c r="NW418"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19" i="1"/>
  <c r="NX417" i="1"/>
  <c r="NX451"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19" i="1"/>
  <c r="NY452" i="1"/>
  <c r="NY451" i="1"/>
  <c r="NY417" i="1"/>
  <c r="NY418"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1" i="1"/>
  <c r="NZ452" i="1"/>
  <c r="NZ418" i="1"/>
  <c r="NZ419"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3" i="1" l="1"/>
  <c r="OA419" i="1"/>
  <c r="OA451" i="1"/>
  <c r="OA418" i="1"/>
  <c r="OA454" i="1"/>
  <c r="OA452"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3" i="1"/>
  <c r="OB451" i="1"/>
  <c r="OB419" i="1"/>
  <c r="OB418" i="1"/>
  <c r="OB454"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19" i="1"/>
  <c r="OC451" i="1"/>
  <c r="OC453" i="1"/>
  <c r="OC418"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2" i="1"/>
  <c r="OD451" i="1"/>
  <c r="OD419" i="1"/>
  <c r="OD454"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<sst xmlns="http://schemas.openxmlformats.org/spreadsheetml/2006/main" count="944" uniqueCount="438">
  <si>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</si>
  <si>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</si>
  <si>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</si>
  <si>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</si>
  <si>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</si>
  <si>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</si>
  <si>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</si>
  <si>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</si>
  <si>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</si>
  <si>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</si>
  <si>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</si>
  <si>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</si>
  <si>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</si>
  <si>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</si>
  <si>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</si>
  <si>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</si>
  <si>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</si>
  <si>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</si>
  <si>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</si>
  <si>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</si>
  <si>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</si>
  <si>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</si>
  <si>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</si>
  <si>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</si>
  <si>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</si>
  <si>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</si>
  <si>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</si>
  <si>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</si>
  <si>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</si>
  <si>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</si>
  <si>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</si>
  <si>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</si>
  <si>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</si>
  <si>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</si>
  <si>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</si>
  <si>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</si>
  <si>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</si>
  <si>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</si>
  <si>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</si>
  <si>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</si>
  <si>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</si>
  <si>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</si>
  <si>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</si>
  <si>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</si>
  <si>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</si>
  <si>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</si>
  <si>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</si>
  <si>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</si>
  <si>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</si>
  <si>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</si>
  <si>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</si>
  <si>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</si>
  <si>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</si>
  <si>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</si>
  <si>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</si>
  <si>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</si>
  <si>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</si>
  <si>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</si>
  <si>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</si>
  <si>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</si>
  <si>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</si>
  <si>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</si>
  <si>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</si>
  <si>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</si>
  <si>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</si>
  <si>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</si>
  <si>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</si>
  <si>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</si>
  <si>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</si>
  <si>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</si>
  <si>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</si>
  <si>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</si>
  <si>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</si>
  <si>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</si>
  <si>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</si>
  <si>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</si>
  <si>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</si>
  <si>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</si>
  <si>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</si>
  <si>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</si>
  <si>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</si>
  <si>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</si>
  <si>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</si>
  <si>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</si>
  <si>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</si>
  <si>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</si>
  <si>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</si>
  <si>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</si>
  <si>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</si>
  <si>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</si>
  <si>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</si>
  <si>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</si>
  <si>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</si>
  <si>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</si>
  <si>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</si>
  <si>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</si>
  <si>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</si>
  <si>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</si>
  <si>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</si>
  <si>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</si>
  <si>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</si>
  <si>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</si>
  <si>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</si>
  <si>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</si>
  <si>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</si>
  <si>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</si>
  <si>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</si>
  <si>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</si>
  <si>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</si>
  <si>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</si>
  <si>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</si>
  <si>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</si>
  <si>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</si>
  <si>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</si>
  <si>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</si>
  <si>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</si>
  <si>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</si>
  <si>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</si>
  <si>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</si>
  <si>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</si>
  <si>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</si>
  <si>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</si>
  <si>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</si>
  <si>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</si>
  <si>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</si>
  <si>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</si>
  <si>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</si>
  <si>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</si>
  <si>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</si>
  <si>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</si>
  <si>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</si>
  <si>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</si>
  <si>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</si>
  <si>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</si>
  <si>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</si>
  <si>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</si>
  <si>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</si>
  <si>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</si>
  <si>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</si>
  <si>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</si>
  <si>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</si>
  <si>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</si>
  <si>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</si>
  <si>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</si>
  <si>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</si>
  <si>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</si>
  <si>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</si>
  <si>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</si>
  <si>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</si>
  <si>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</si>
  <si>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</si>
  <si>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</si>
  <si>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</si>
  <si>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</si>
  <si>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</si>
  <si>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</si>
  <si>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</si>
  <si>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</si>
  <si>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</si>
  <si>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</si>
  <si>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</si>
  <si>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</si>
  <si>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</si>
  <si>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</si>
  <si>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</si>
  <si>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</si>
  <si>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</si>
  <si>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</si>
  <si>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</si>
  <si>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</si>
  <si>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</si>
  <si>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</si>
  <si>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</si>
  <si>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</si>
  <si>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</si>
  <si>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</si>
  <si>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</si>
  <si>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</si>
  <si>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</si>
  <si>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</si>
  <si>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</si>
  <si>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</si>
  <si>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</si>
  <si>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</si>
  <si>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</si>
  <si>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</si>
  <si>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</si>
  <si>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</si>
  <si>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</si>
  <si>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</si>
  <si>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</si>
  <si>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</si>
  <si>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</si>
  <si>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</si>
  <si>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</si>
  <si>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</si>
  <si>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</si>
  <si>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</si>
  <si>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</si>
  <si>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</si>
  <si>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</si>
  <si>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</si>
  <si>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</si>
  <si>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</si>
  <si>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</si>
  <si>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</si>
  <si>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</si>
  <si>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</si>
  <si>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</si>
  <si>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</si>
  <si>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</si>
  <si>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</si>
  <si>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</si>
  <si>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</si>
  <si>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</si>
  <si>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</si>
  <si>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</si>
  <si>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</si>
  <si>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</si>
  <si>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</si>
  <si>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</si>
  <si>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</si>
  <si>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</si>
  <si>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</si>
  <si>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</si>
  <si>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</si>
  <si>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</si>
  <si>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</si>
  <si>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</si>
  <si>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</si>
  <si>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</si>
  <si>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</si>
  <si>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</si>
  <si>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</si>
  <si>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</si>
  <si>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</si>
  <si>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</si>
  <si>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</si>
  <si>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</si>
  <si>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</si>
  <si>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</si>
  <si>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</si>
  <si>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</si>
  <si>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</si>
  <si>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</si>
  <si>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</si>
  <si>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</si>
  <si>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</si>
  <si>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</si>
  <si>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</si>
  <si>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</si>
  <si>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</si>
  <si>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</si>
  <si>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</si>
  <si>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</si>
  <si>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</si>
  <si>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</si>
  <si>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</si>
  <si>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</si>
  <si>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</si>
  <si>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</si>
  <si>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</si>
  <si>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</si>
  <si>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</si>
  <si>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</si>
  <si>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</si>
  <si>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</si>
  <si>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</si>
  <si>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</si>
  <si>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</si>
  <si>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</si>
  <si>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</si>
  <si>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</si>
  <si>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</si>
  <si>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</si>
  <si>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</si>
  <si>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</si>
  <si>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</si>
  <si>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</si>
  <si>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</si>
  <si>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</si>
  <si>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</si>
  <si>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</si>
  <si>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</si>
  <si>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</si>
  <si>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</si>
  <si>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</si>
  <si>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</si>
  <si>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</si>
  <si>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</si>
  <si>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</si>
  <si>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</si>
  <si>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</si>
  <si>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</si>
  <si>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</si>
  <si>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</si>
  <si>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</si>
  <si>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</si>
  <si>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</si>
  <si>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</si>
  <si>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</si>
  <si>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</si>
  <si>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</si>
  <si>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</si>
  <si>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</si>
  <si>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</si>
  <si>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</si>
  <si>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</si>
  <si>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</si>
  <si>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</si>
  <si>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</si>
  <si>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</si>
  <si>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</si>
  <si>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</si>
  <si>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</si>
  <si>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</si>
  <si>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</si>
  <si>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</si>
  <si>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</si>
  <si>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</si>
  <si>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</si>
  <si>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</si>
  <si>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</si>
  <si>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</si>
  <si>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</si>
  <si>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</si>
  <si>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</si>
  <si>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</si>
  <si>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</si>
  <si>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</si>
  <si>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</si>
  <si>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</si>
  <si>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</si>
  <si>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</si>
  <si>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</si>
  <si>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</si>
  <si>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</si>
  <si>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</si>
  <si>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</si>
  <si>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</si>
  <si>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</si>
  <si>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</si>
  <si>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</si>
  <si>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</si>
  <si>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</si>
  <si>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</si>
  <si>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</si>
  <si>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</si>
  <si>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</si>
  <si>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</si>
  <si>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</si>
  <si>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</si>
  <si>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</si>
  <si>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</si>
  <si>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</si>
  <si>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</si>
  <si>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</si>
  <si>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</si>
  <si>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</si>
  <si>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</si>
  <si>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</si>
  <si>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</si>
  <si>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</si>
  <si>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</si>
  <si>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</si>
  <si>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</si>
  <si>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</si>
  <si>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</si>
  <si>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</si>
  <si>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</si>
  <si>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</si>
  <si>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</si>
  <si>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</si>
  <si>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</si>
  <si>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</si>
  <si>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</si>
  <si>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</si>
  <si>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</si>
  <si>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</si>
  <si>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</si>
  <si>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</si>
  <si>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</si>
  <si>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</si>
  <si>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</si>
  <si>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</si>
  <si>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</si>
  <si>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</si>
  <si>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</si>
  <si>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</si>
  <si>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</si>
  <si>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</si>
  <si>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</si>
  <si>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</si>
  <si>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</si>
  <si>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</si>
  <si>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</si>
  <si>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</si>
  <si>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</si>
  <si>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</si>
  <si>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</si>
  <si>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</si>
  <si>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</si>
  <si>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</si>
  <si>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</si>
  <si>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</si>
  <si>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</si>
  <si>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</si>
  <si>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</si>
  <si>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</si>
  <si>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</si>
  <si>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</si>
  <si>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</si>
  <si>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</si>
  <si>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</si>
  <si>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</si>
  <si>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</si>
  <si>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</si>
  <si>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</si>
  <si>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</si>
  <si>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</si>
  <si>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</si>
  <si>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</si>
  <si>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</si>
  <si>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</si>
  <si>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</si>
  <si>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</si>
  <si>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</si>
  <si>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</si>
  <si>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</si>
  <si>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</si>
  <si>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</si>
  <si>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</si>
  <si>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</si>
  <si>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</si>
  <si>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r>
      <t xml:space="preserve">Proj. JM-1 </t>
    </r>
    <r>
      <rPr>
        <sz val="10"/>
        <rFont val="Calibri"/>
        <family val="2"/>
        <charset val="186"/>
      </rPr>
      <t>÷ Proj. MTT 2x800-1000kVA</t>
    </r>
  </si>
  <si>
    <t xml:space="preserve"> Proj. MTT 2x800-1000kVA  ÷ atrama Nr. 200/61</t>
  </si>
  <si>
    <t>Proj. MTT 2x800-1000kVA  ÷ KS-14314</t>
  </si>
  <si>
    <t>E1N4124430 NV Gaiviųjų gėrimų cecho el. įreng. prijungimo Plento g. 2D, Kairiai, Kairių sen., Šiaulių r. sav.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</si>
</sst>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
      <sz val="10"/>
      <name val="Calibri"/>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protection locked="0"/>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0" fontId="1" fillId="4" borderId="11" xfId="0" applyFont="1" applyFill="1" applyBorder="1" applyAlignment="1" applyProtection="1">
      <alignment wrapText="1"/>
    </xf>
    <xf numFmtId="0" fontId="1" fillId="5" borderId="11" xfId="0" applyFont="1" applyFill="1" applyBorder="1" applyAlignment="1" applyProtection="1">
      <alignment wrapText="1"/>
    </xf>
    <xf numFmtId="0" fontId="21" fillId="4"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80" zoomScaleNormal="80" workbookViewId="0">
      <pane ySplit="20" topLeftCell="A481" activePane="bottomLeft" state="frozen"/>
      <selection pane="bottomLeft" activeCell="B524" sqref="B524"/>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8" t="s">
        <v>0</v>
      </c>
      <c r="B1" s="318"/>
      <c r="C1" s="318"/>
      <c r="D1" s="318"/>
      <c r="E1" s="318"/>
      <c r="F1" s="318"/>
      <c r="G1" s="318"/>
      <c r="H1" s="31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18" t="s">
        <v>437</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5" ht="16.5" customHeight="1" thickBot="1" x14ac:dyDescent="0.2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2" t="s">
        <v>3</v>
      </c>
      <c r="D5" s="323"/>
      <c r="E5" s="323"/>
      <c r="F5" s="323"/>
      <c r="G5" s="323"/>
      <c r="H5" s="324"/>
      <c r="I5" s="98"/>
      <c r="J5" s="90" t="s">
        <v>4</v>
      </c>
      <c r="K5" s="29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7"/>
      <c r="OH5" s="228"/>
      <c r="OI5" s="228"/>
      <c r="OJ5" s="228"/>
      <c r="OK5" s="228"/>
      <c r="OL5" s="22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8"/>
      <c r="OH6" s="228"/>
      <c r="OI6" s="228"/>
      <c r="OJ6" s="228"/>
      <c r="OK6" s="228"/>
      <c r="OL6" s="228"/>
      <c r="OM6" s="11"/>
    </row>
    <row r="7" spans="1:415" ht="50.25" hidden="1" customHeight="1" outlineLevel="1" x14ac:dyDescent="0.2">
      <c r="B7" s="56" t="s">
        <v>5</v>
      </c>
      <c r="C7" s="321" t="s">
        <v>6</v>
      </c>
      <c r="D7" s="321"/>
      <c r="E7" s="321"/>
      <c r="F7" s="321"/>
      <c r="G7" s="321"/>
      <c r="H7" s="321"/>
      <c r="I7" s="229"/>
      <c r="J7" s="90" t="s">
        <v>7</v>
      </c>
      <c r="K7" s="230" t="s">
        <v>8</v>
      </c>
      <c r="L7" s="231"/>
      <c r="M7" s="231"/>
      <c r="N7" s="231"/>
      <c r="O7" s="231"/>
      <c r="P7" s="231"/>
      <c r="Q7" s="231"/>
      <c r="R7" s="231"/>
      <c r="S7" s="231"/>
      <c r="T7" s="231"/>
      <c r="U7" s="231"/>
      <c r="V7" s="231"/>
      <c r="W7" s="231"/>
      <c r="X7" s="231"/>
      <c r="Y7" s="231"/>
      <c r="Z7" s="231"/>
      <c r="AA7" s="232"/>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8"/>
      <c r="OH7" s="228"/>
      <c r="OI7" s="228"/>
      <c r="OJ7" s="228"/>
      <c r="OK7" s="228"/>
      <c r="OL7" s="228"/>
      <c r="OM7" s="11"/>
    </row>
    <row r="8" spans="1:415" ht="18.75" hidden="1" customHeight="1" outlineLevel="1" x14ac:dyDescent="0.25">
      <c r="B8" s="17" t="s">
        <v>9</v>
      </c>
      <c r="C8" s="335">
        <v>43466</v>
      </c>
      <c r="D8" s="336"/>
      <c r="E8" s="336"/>
      <c r="F8" s="336"/>
      <c r="G8" s="336"/>
      <c r="H8" s="336"/>
      <c r="I8" s="99"/>
      <c r="J8" s="233"/>
      <c r="K8" s="234">
        <v>1</v>
      </c>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11"/>
      <c r="OF8" s="11"/>
      <c r="OG8" s="228"/>
      <c r="OH8" s="228"/>
      <c r="OI8" s="228"/>
      <c r="OJ8" s="228"/>
      <c r="OK8" s="228"/>
      <c r="OL8" s="228"/>
      <c r="OM8" s="18"/>
    </row>
    <row r="9" spans="1:415" ht="18.75" hidden="1" customHeight="1" outlineLevel="1" x14ac:dyDescent="0.2">
      <c r="B9" s="17" t="s">
        <v>10</v>
      </c>
      <c r="C9" s="328" t="s">
        <v>11</v>
      </c>
      <c r="D9" s="328"/>
      <c r="E9" s="328"/>
      <c r="F9" s="328"/>
      <c r="G9" s="328"/>
      <c r="H9" s="328"/>
      <c r="I9" s="235"/>
      <c r="J9" s="233"/>
      <c r="K9" s="234">
        <v>2</v>
      </c>
      <c r="L9" s="236" t="s">
        <v>12</v>
      </c>
      <c r="M9" s="232"/>
      <c r="N9" s="232"/>
      <c r="O9" s="232"/>
      <c r="P9" s="232"/>
      <c r="Q9" s="232"/>
      <c r="R9" s="232"/>
      <c r="S9" s="232"/>
      <c r="T9" s="232"/>
      <c r="U9" s="232"/>
      <c r="V9" s="232"/>
      <c r="W9" s="232"/>
      <c r="X9" s="232"/>
      <c r="Y9" s="232"/>
      <c r="Z9" s="232"/>
      <c r="AA9" s="236"/>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11"/>
      <c r="OF9" s="11"/>
      <c r="OG9" s="228"/>
      <c r="OH9" s="228"/>
      <c r="OI9" s="228"/>
      <c r="OJ9" s="228"/>
      <c r="OK9" s="228"/>
      <c r="OL9" s="228"/>
      <c r="OM9" s="18"/>
    </row>
    <row r="10" spans="1:415" ht="18.75" hidden="1" customHeight="1" outlineLevel="1" x14ac:dyDescent="0.2">
      <c r="B10" s="17" t="s">
        <v>13</v>
      </c>
      <c r="C10" s="328" t="s">
        <v>14</v>
      </c>
      <c r="D10" s="328"/>
      <c r="E10" s="328"/>
      <c r="F10" s="328"/>
      <c r="G10" s="328"/>
      <c r="H10" s="328"/>
      <c r="I10" s="235"/>
      <c r="J10" s="233"/>
      <c r="K10" s="234">
        <v>3</v>
      </c>
      <c r="L10" s="236" t="s">
        <v>12</v>
      </c>
      <c r="M10" s="232"/>
      <c r="N10" s="232"/>
      <c r="O10" s="232"/>
      <c r="P10" s="232"/>
      <c r="Q10" s="232"/>
      <c r="R10" s="232"/>
      <c r="S10" s="232"/>
      <c r="T10" s="232"/>
      <c r="U10" s="232"/>
      <c r="V10" s="232"/>
      <c r="W10" s="232"/>
      <c r="X10" s="232"/>
      <c r="Y10" s="232"/>
      <c r="Z10" s="232"/>
      <c r="AA10" s="236"/>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19"/>
      <c r="OF10" s="19"/>
      <c r="OG10" s="20"/>
      <c r="OH10" s="20"/>
      <c r="OI10" s="21"/>
      <c r="OJ10" s="18"/>
      <c r="OK10" s="18"/>
      <c r="OL10" s="18"/>
      <c r="OM10" s="18"/>
    </row>
    <row r="11" spans="1:415" ht="18.75" hidden="1" customHeight="1" outlineLevel="1" x14ac:dyDescent="0.2">
      <c r="B11" s="17" t="s">
        <v>15</v>
      </c>
      <c r="C11" s="319">
        <v>43466</v>
      </c>
      <c r="D11" s="320"/>
      <c r="E11" s="320"/>
      <c r="F11" s="320"/>
      <c r="G11" s="320"/>
      <c r="H11" s="320"/>
      <c r="I11" s="235"/>
      <c r="J11" s="233"/>
      <c r="K11" s="234">
        <v>4</v>
      </c>
      <c r="L11" s="236" t="s">
        <v>12</v>
      </c>
      <c r="M11" s="237"/>
      <c r="N11" s="237"/>
      <c r="O11" s="237"/>
      <c r="P11" s="237"/>
      <c r="Q11" s="237"/>
      <c r="R11" s="237"/>
      <c r="S11" s="237"/>
      <c r="T11" s="237"/>
      <c r="U11" s="237"/>
      <c r="V11" s="237"/>
      <c r="W11" s="237"/>
      <c r="X11" s="237"/>
      <c r="Y11" s="237"/>
      <c r="Z11" s="237"/>
      <c r="AA11" s="236"/>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237"/>
      <c r="CL11" s="237"/>
      <c r="CM11" s="237"/>
      <c r="CN11" s="237"/>
      <c r="CO11" s="237"/>
      <c r="CP11" s="237"/>
      <c r="CQ11" s="237"/>
      <c r="CR11" s="237"/>
      <c r="CS11" s="237"/>
      <c r="CT11" s="237"/>
      <c r="CU11" s="237"/>
      <c r="CV11" s="237"/>
      <c r="CW11" s="237"/>
      <c r="CX11" s="237"/>
      <c r="CY11" s="237"/>
      <c r="CZ11" s="237"/>
      <c r="DA11" s="237"/>
      <c r="DB11" s="237"/>
      <c r="DC11" s="237"/>
      <c r="DD11" s="237"/>
      <c r="DE11" s="237"/>
      <c r="DF11" s="237"/>
      <c r="DG11" s="237"/>
      <c r="DH11" s="237"/>
      <c r="DI11" s="237"/>
      <c r="DJ11" s="237"/>
      <c r="DK11" s="237"/>
      <c r="DL11" s="237"/>
      <c r="DM11" s="237"/>
      <c r="DN11" s="237"/>
      <c r="DO11" s="237"/>
      <c r="DP11" s="237"/>
      <c r="DQ11" s="237"/>
      <c r="DR11" s="237"/>
      <c r="DS11" s="237"/>
      <c r="DT11" s="237"/>
      <c r="DU11" s="237"/>
      <c r="DV11" s="237"/>
      <c r="DW11" s="237"/>
      <c r="DX11" s="237"/>
      <c r="DY11" s="237"/>
      <c r="DZ11" s="237"/>
      <c r="EA11" s="237"/>
      <c r="EB11" s="237"/>
      <c r="EC11" s="237"/>
      <c r="ED11" s="237"/>
      <c r="EE11" s="237"/>
      <c r="EF11" s="237"/>
      <c r="EG11" s="237"/>
      <c r="EH11" s="237"/>
      <c r="EI11" s="237"/>
      <c r="EJ11" s="237"/>
      <c r="EK11" s="237"/>
      <c r="EL11" s="237"/>
      <c r="EM11" s="237"/>
      <c r="EN11" s="237"/>
      <c r="EO11" s="237"/>
      <c r="EP11" s="237"/>
      <c r="EQ11" s="237"/>
      <c r="ER11" s="237"/>
      <c r="ES11" s="237"/>
      <c r="ET11" s="237"/>
      <c r="EU11" s="237"/>
      <c r="EV11" s="237"/>
      <c r="EW11" s="237"/>
      <c r="EX11" s="237"/>
      <c r="EY11" s="237"/>
      <c r="EZ11" s="237"/>
      <c r="FA11" s="237"/>
      <c r="FB11" s="237"/>
      <c r="FC11" s="237"/>
      <c r="FD11" s="237"/>
      <c r="FE11" s="237"/>
      <c r="FF11" s="237"/>
      <c r="FG11" s="237"/>
      <c r="FH11" s="237"/>
      <c r="FI11" s="237"/>
      <c r="FJ11" s="237"/>
      <c r="FK11" s="237"/>
      <c r="FL11" s="237"/>
      <c r="FM11" s="237"/>
      <c r="FN11" s="237"/>
      <c r="FO11" s="237"/>
      <c r="FP11" s="237"/>
      <c r="FQ11" s="237"/>
      <c r="FR11" s="237"/>
      <c r="FS11" s="237"/>
      <c r="FT11" s="237"/>
      <c r="FU11" s="237"/>
      <c r="FV11" s="237"/>
      <c r="FW11" s="237"/>
      <c r="FX11" s="237"/>
      <c r="FY11" s="237"/>
      <c r="FZ11" s="237"/>
      <c r="GA11" s="237"/>
      <c r="GB11" s="237"/>
      <c r="GC11" s="237"/>
      <c r="GD11" s="237"/>
      <c r="GE11" s="237"/>
      <c r="GF11" s="237"/>
      <c r="GG11" s="237"/>
      <c r="GH11" s="237"/>
      <c r="GI11" s="237"/>
      <c r="GJ11" s="237"/>
      <c r="GK11" s="237"/>
      <c r="GL11" s="237"/>
      <c r="GM11" s="237"/>
      <c r="GN11" s="237"/>
      <c r="GO11" s="237"/>
      <c r="GP11" s="237"/>
      <c r="GQ11" s="237"/>
      <c r="GR11" s="237"/>
      <c r="GS11" s="237"/>
      <c r="GT11" s="237"/>
      <c r="GU11" s="237"/>
      <c r="GV11" s="237"/>
      <c r="GW11" s="237"/>
      <c r="GX11" s="237"/>
      <c r="GY11" s="237"/>
      <c r="GZ11" s="237"/>
      <c r="HA11" s="237"/>
      <c r="HB11" s="237"/>
      <c r="HC11" s="237"/>
      <c r="HD11" s="237"/>
      <c r="HE11" s="237"/>
      <c r="HF11" s="237"/>
      <c r="HG11" s="237"/>
      <c r="HH11" s="237"/>
      <c r="HI11" s="237"/>
      <c r="HJ11" s="237"/>
      <c r="HK11" s="237"/>
      <c r="HL11" s="237"/>
      <c r="HM11" s="237"/>
      <c r="HN11" s="237"/>
      <c r="HO11" s="237"/>
      <c r="HP11" s="237"/>
      <c r="HQ11" s="237"/>
      <c r="HR11" s="237"/>
      <c r="HS11" s="237"/>
      <c r="HT11" s="237"/>
      <c r="HU11" s="237"/>
      <c r="HV11" s="237"/>
      <c r="HW11" s="237"/>
      <c r="HX11" s="237"/>
      <c r="HY11" s="237"/>
      <c r="HZ11" s="237"/>
      <c r="IA11" s="237"/>
      <c r="IB11" s="237"/>
      <c r="IC11" s="237"/>
      <c r="ID11" s="237"/>
      <c r="IE11" s="237"/>
      <c r="IF11" s="237"/>
      <c r="IG11" s="237"/>
      <c r="IH11" s="237"/>
      <c r="II11" s="237"/>
      <c r="IJ11" s="237"/>
      <c r="IK11" s="237"/>
      <c r="IL11" s="237"/>
      <c r="IM11" s="237"/>
      <c r="IN11" s="237"/>
      <c r="IO11" s="237"/>
      <c r="IP11" s="237"/>
      <c r="IQ11" s="237"/>
      <c r="IR11" s="237"/>
      <c r="IS11" s="237"/>
      <c r="IT11" s="237"/>
      <c r="IU11" s="237"/>
      <c r="IV11" s="237"/>
      <c r="IW11" s="237"/>
      <c r="IX11" s="237"/>
      <c r="IY11" s="237"/>
      <c r="IZ11" s="237"/>
      <c r="JA11" s="237"/>
      <c r="JB11" s="237"/>
      <c r="JC11" s="237"/>
      <c r="JD11" s="237"/>
      <c r="JE11" s="237"/>
      <c r="JF11" s="237"/>
      <c r="JG11" s="237"/>
      <c r="JH11" s="237"/>
      <c r="JI11" s="237"/>
      <c r="JJ11" s="237"/>
      <c r="JK11" s="237"/>
      <c r="JL11" s="237"/>
      <c r="JM11" s="237"/>
      <c r="JN11" s="237"/>
      <c r="JO11" s="237"/>
      <c r="JP11" s="237"/>
      <c r="JQ11" s="237"/>
      <c r="JR11" s="237"/>
      <c r="JS11" s="237"/>
      <c r="JT11" s="237"/>
      <c r="JU11" s="237"/>
      <c r="JV11" s="237"/>
      <c r="JW11" s="237"/>
      <c r="JX11" s="237"/>
      <c r="JY11" s="237"/>
      <c r="JZ11" s="237"/>
      <c r="KA11" s="237"/>
      <c r="KB11" s="237"/>
      <c r="KC11" s="237"/>
      <c r="KD11" s="237"/>
      <c r="KE11" s="237"/>
      <c r="KF11" s="237"/>
      <c r="KG11" s="237"/>
      <c r="KH11" s="237"/>
      <c r="KI11" s="237"/>
      <c r="KJ11" s="237"/>
      <c r="KK11" s="237"/>
      <c r="KL11" s="237"/>
      <c r="KM11" s="237"/>
      <c r="KN11" s="237"/>
      <c r="KO11" s="237"/>
      <c r="KP11" s="237"/>
      <c r="KQ11" s="237"/>
      <c r="KR11" s="237"/>
      <c r="KS11" s="237"/>
      <c r="KT11" s="237"/>
      <c r="KU11" s="237"/>
      <c r="KV11" s="237"/>
      <c r="KW11" s="237"/>
      <c r="KX11" s="237"/>
      <c r="KY11" s="237"/>
      <c r="KZ11" s="237"/>
      <c r="LA11" s="237"/>
      <c r="LB11" s="237"/>
      <c r="LC11" s="237"/>
      <c r="LD11" s="237"/>
      <c r="LE11" s="237"/>
      <c r="LF11" s="237"/>
      <c r="LG11" s="237"/>
      <c r="LH11" s="237"/>
      <c r="LI11" s="237"/>
      <c r="LJ11" s="237"/>
      <c r="LK11" s="237"/>
      <c r="LL11" s="237"/>
      <c r="LM11" s="237"/>
      <c r="LN11" s="237"/>
      <c r="LO11" s="237"/>
      <c r="LP11" s="237"/>
      <c r="LQ11" s="237"/>
      <c r="LR11" s="237"/>
      <c r="LS11" s="237"/>
      <c r="LT11" s="237"/>
      <c r="LU11" s="237"/>
      <c r="LV11" s="237"/>
      <c r="LW11" s="237"/>
      <c r="LX11" s="237"/>
      <c r="LY11" s="237"/>
      <c r="LZ11" s="237"/>
      <c r="MA11" s="237"/>
      <c r="MB11" s="237"/>
      <c r="MC11" s="237"/>
      <c r="MD11" s="237"/>
      <c r="ME11" s="237"/>
      <c r="MF11" s="237"/>
      <c r="MG11" s="237"/>
      <c r="MH11" s="237"/>
      <c r="MI11" s="237"/>
      <c r="MJ11" s="237"/>
      <c r="MK11" s="237"/>
      <c r="ML11" s="237"/>
      <c r="MM11" s="237"/>
      <c r="MN11" s="237"/>
      <c r="MO11" s="237"/>
      <c r="MP11" s="237"/>
      <c r="MQ11" s="237"/>
      <c r="MR11" s="237"/>
      <c r="MS11" s="237"/>
      <c r="MT11" s="237"/>
      <c r="MU11" s="237"/>
      <c r="MV11" s="237"/>
      <c r="MW11" s="237"/>
      <c r="MX11" s="237"/>
      <c r="MY11" s="237"/>
      <c r="MZ11" s="237"/>
      <c r="NA11" s="237"/>
      <c r="NB11" s="237"/>
      <c r="NC11" s="237"/>
      <c r="ND11" s="237"/>
      <c r="NE11" s="237"/>
      <c r="NF11" s="237"/>
      <c r="NG11" s="237"/>
      <c r="NH11" s="237"/>
      <c r="NI11" s="237"/>
      <c r="NJ11" s="237"/>
      <c r="NK11" s="237"/>
      <c r="NL11" s="237"/>
      <c r="NM11" s="237"/>
      <c r="NN11" s="237"/>
      <c r="NO11" s="237"/>
      <c r="NP11" s="237"/>
      <c r="NQ11" s="237"/>
      <c r="NR11" s="237"/>
      <c r="NS11" s="237"/>
      <c r="NT11" s="237"/>
      <c r="NU11" s="237"/>
      <c r="NV11" s="237"/>
      <c r="NW11" s="237"/>
      <c r="NX11" s="237"/>
      <c r="NY11" s="237"/>
      <c r="NZ11" s="237"/>
      <c r="OA11" s="237"/>
      <c r="OB11" s="237"/>
      <c r="OC11" s="237"/>
      <c r="OD11" s="237"/>
      <c r="OE11" s="19"/>
      <c r="OF11" s="19"/>
      <c r="OG11" s="20"/>
      <c r="OH11" s="20"/>
      <c r="OI11" s="21"/>
      <c r="OJ11" s="18"/>
      <c r="OK11" s="18"/>
      <c r="OL11" s="18"/>
      <c r="OM11" s="18"/>
    </row>
    <row r="12" spans="1:415" ht="37.5" hidden="1" customHeight="1" outlineLevel="1" x14ac:dyDescent="0.2">
      <c r="B12" s="17" t="s">
        <v>16</v>
      </c>
      <c r="C12" s="337" t="s">
        <v>17</v>
      </c>
      <c r="D12" s="337"/>
      <c r="E12" s="337"/>
      <c r="F12" s="337"/>
      <c r="G12" s="337"/>
      <c r="H12" s="337"/>
      <c r="I12" s="235"/>
      <c r="J12" s="233"/>
      <c r="K12" s="234">
        <v>5</v>
      </c>
      <c r="L12" s="236" t="s">
        <v>12</v>
      </c>
      <c r="M12" s="237"/>
      <c r="N12" s="237"/>
      <c r="O12" s="237"/>
      <c r="P12" s="237"/>
      <c r="Q12" s="237"/>
      <c r="R12" s="237"/>
      <c r="S12" s="237"/>
      <c r="T12" s="237"/>
      <c r="U12" s="237"/>
      <c r="V12" s="237"/>
      <c r="W12" s="237"/>
      <c r="X12" s="237"/>
      <c r="Y12" s="237"/>
      <c r="Z12" s="237"/>
      <c r="AA12" s="236"/>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P12" s="237"/>
      <c r="KQ12" s="237"/>
      <c r="KR12" s="237"/>
      <c r="KS12" s="237"/>
      <c r="KT12" s="237"/>
      <c r="KU12" s="237"/>
      <c r="KV12" s="237"/>
      <c r="KW12" s="237"/>
      <c r="KX12" s="237"/>
      <c r="KY12" s="237"/>
      <c r="KZ12" s="237"/>
      <c r="LA12" s="237"/>
      <c r="LB12" s="237"/>
      <c r="LC12" s="237"/>
      <c r="LD12" s="237"/>
      <c r="LE12" s="237"/>
      <c r="LF12" s="237"/>
      <c r="LG12" s="237"/>
      <c r="LH12" s="237"/>
      <c r="LI12" s="237"/>
      <c r="LJ12" s="237"/>
      <c r="LK12" s="237"/>
      <c r="LL12" s="237"/>
      <c r="LM12" s="237"/>
      <c r="LN12" s="237"/>
      <c r="LO12" s="237"/>
      <c r="LP12" s="237"/>
      <c r="LQ12" s="237"/>
      <c r="LR12" s="237"/>
      <c r="LS12" s="237"/>
      <c r="LT12" s="237"/>
      <c r="LU12" s="237"/>
      <c r="LV12" s="237"/>
      <c r="LW12" s="237"/>
      <c r="LX12" s="237"/>
      <c r="LY12" s="237"/>
      <c r="LZ12" s="237"/>
      <c r="MA12" s="237"/>
      <c r="MB12" s="237"/>
      <c r="MC12" s="237"/>
      <c r="MD12" s="237"/>
      <c r="ME12" s="237"/>
      <c r="MF12" s="237"/>
      <c r="MG12" s="237"/>
      <c r="MH12" s="237"/>
      <c r="MI12" s="237"/>
      <c r="MJ12" s="237"/>
      <c r="MK12" s="237"/>
      <c r="ML12" s="237"/>
      <c r="MM12" s="237"/>
      <c r="MN12" s="237"/>
      <c r="MO12" s="237"/>
      <c r="MP12" s="237"/>
      <c r="MQ12" s="237"/>
      <c r="MR12" s="237"/>
      <c r="MS12" s="237"/>
      <c r="MT12" s="237"/>
      <c r="MU12" s="237"/>
      <c r="MV12" s="237"/>
      <c r="MW12" s="237"/>
      <c r="MX12" s="237"/>
      <c r="MY12" s="237"/>
      <c r="MZ12" s="237"/>
      <c r="NA12" s="237"/>
      <c r="NB12" s="237"/>
      <c r="NC12" s="237"/>
      <c r="ND12" s="237"/>
      <c r="NE12" s="237"/>
      <c r="NF12" s="237"/>
      <c r="NG12" s="237"/>
      <c r="NH12" s="237"/>
      <c r="NI12" s="237"/>
      <c r="NJ12" s="237"/>
      <c r="NK12" s="237"/>
      <c r="NL12" s="237"/>
      <c r="NM12" s="237"/>
      <c r="NN12" s="237"/>
      <c r="NO12" s="237"/>
      <c r="NP12" s="237"/>
      <c r="NQ12" s="237"/>
      <c r="NR12" s="237"/>
      <c r="NS12" s="237"/>
      <c r="NT12" s="237"/>
      <c r="NU12" s="237"/>
      <c r="NV12" s="237"/>
      <c r="NW12" s="237"/>
      <c r="NX12" s="237"/>
      <c r="NY12" s="237"/>
      <c r="NZ12" s="237"/>
      <c r="OA12" s="237"/>
      <c r="OB12" s="237"/>
      <c r="OC12" s="237"/>
      <c r="OD12" s="237"/>
      <c r="OE12" s="22"/>
      <c r="OF12" s="22"/>
      <c r="OG12" s="7"/>
      <c r="OH12" s="7"/>
    </row>
    <row r="13" spans="1:415" ht="18.75" hidden="1" customHeight="1" outlineLevel="1" x14ac:dyDescent="0.2">
      <c r="B13" s="17" t="s">
        <v>18</v>
      </c>
      <c r="C13" s="328" t="s">
        <v>17</v>
      </c>
      <c r="D13" s="328"/>
      <c r="E13" s="328"/>
      <c r="F13" s="328"/>
      <c r="G13" s="328"/>
      <c r="H13" s="328"/>
      <c r="I13" s="235"/>
      <c r="J13" s="233"/>
      <c r="K13" s="234">
        <v>6</v>
      </c>
      <c r="L13" s="236" t="s">
        <v>12</v>
      </c>
      <c r="M13" s="232"/>
      <c r="N13" s="232"/>
      <c r="O13" s="232"/>
      <c r="P13" s="232"/>
      <c r="Q13" s="232"/>
      <c r="R13" s="232"/>
      <c r="S13" s="232"/>
      <c r="T13" s="232"/>
      <c r="U13" s="232"/>
      <c r="V13" s="232"/>
      <c r="W13" s="232"/>
      <c r="X13" s="232"/>
      <c r="Y13" s="232"/>
      <c r="Z13" s="232"/>
      <c r="AA13" s="236"/>
      <c r="AB13" s="232"/>
      <c r="AC13" s="232"/>
      <c r="AD13" s="232"/>
      <c r="AE13" s="232"/>
      <c r="AF13" s="232"/>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c r="EP13" s="232"/>
      <c r="EQ13" s="232"/>
      <c r="ER13" s="232"/>
      <c r="ES13" s="232"/>
      <c r="ET13" s="232"/>
      <c r="EU13" s="232"/>
      <c r="EV13" s="232"/>
      <c r="EW13" s="232"/>
      <c r="EX13" s="232"/>
      <c r="EY13" s="232"/>
      <c r="EZ13" s="232"/>
      <c r="FA13" s="232"/>
      <c r="FB13" s="232"/>
      <c r="FC13" s="232"/>
      <c r="FD13" s="232"/>
      <c r="FE13" s="232"/>
      <c r="FF13" s="232"/>
      <c r="FG13" s="232"/>
      <c r="FH13" s="232"/>
      <c r="FI13" s="232"/>
      <c r="FJ13" s="232"/>
      <c r="FK13" s="232"/>
      <c r="FL13" s="232"/>
      <c r="FM13" s="232"/>
      <c r="FN13" s="232"/>
      <c r="FO13" s="232"/>
      <c r="FP13" s="232"/>
      <c r="FQ13" s="232"/>
      <c r="FR13" s="232"/>
      <c r="FS13" s="232"/>
      <c r="FT13" s="232"/>
      <c r="FU13" s="232"/>
      <c r="FV13" s="232"/>
      <c r="FW13" s="232"/>
      <c r="FX13" s="232"/>
      <c r="FY13" s="232"/>
      <c r="FZ13" s="232"/>
      <c r="GA13" s="232"/>
      <c r="GB13" s="232"/>
      <c r="GC13" s="232"/>
      <c r="GD13" s="232"/>
      <c r="GE13" s="232"/>
      <c r="GF13" s="232"/>
      <c r="GG13" s="232"/>
      <c r="GH13" s="232"/>
      <c r="GI13" s="232"/>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c r="HL13" s="232"/>
      <c r="HM13" s="232"/>
      <c r="HN13" s="232"/>
      <c r="HO13" s="232"/>
      <c r="HP13" s="232"/>
      <c r="HQ13" s="232"/>
      <c r="HR13" s="232"/>
      <c r="HS13" s="232"/>
      <c r="HT13" s="232"/>
      <c r="HU13" s="232"/>
      <c r="HV13" s="232"/>
      <c r="HW13" s="232"/>
      <c r="HX13" s="232"/>
      <c r="HY13" s="232"/>
      <c r="HZ13" s="232"/>
      <c r="IA13" s="232"/>
      <c r="IB13" s="232"/>
      <c r="IC13" s="232"/>
      <c r="ID13" s="232"/>
      <c r="IE13" s="232"/>
      <c r="IF13" s="232"/>
      <c r="IG13" s="232"/>
      <c r="IH13" s="232"/>
      <c r="II13" s="232"/>
      <c r="IJ13" s="232"/>
      <c r="IK13" s="232"/>
      <c r="IL13" s="232"/>
      <c r="IM13" s="232"/>
      <c r="IN13" s="232"/>
      <c r="IO13" s="232"/>
      <c r="IP13" s="232"/>
      <c r="IQ13" s="232"/>
      <c r="IR13" s="232"/>
      <c r="IS13" s="232"/>
      <c r="IT13" s="232"/>
      <c r="IU13" s="232"/>
      <c r="IV13" s="232"/>
      <c r="IW13" s="232"/>
      <c r="IX13" s="232"/>
      <c r="IY13" s="232"/>
      <c r="IZ13" s="232"/>
      <c r="JA13" s="232"/>
      <c r="JB13" s="232"/>
      <c r="JC13" s="232"/>
      <c r="JD13" s="232"/>
      <c r="JE13" s="232"/>
      <c r="JF13" s="232"/>
      <c r="JG13" s="232"/>
      <c r="JH13" s="232"/>
      <c r="JI13" s="232"/>
      <c r="JJ13" s="232"/>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7"/>
      <c r="OF13" s="7"/>
      <c r="OG13" s="7"/>
      <c r="OH13" s="7"/>
    </row>
    <row r="14" spans="1:415" ht="18.75" hidden="1" customHeight="1" outlineLevel="1" x14ac:dyDescent="0.2">
      <c r="B14" s="17" t="s">
        <v>19</v>
      </c>
      <c r="C14" s="328" t="s">
        <v>17</v>
      </c>
      <c r="D14" s="328"/>
      <c r="E14" s="328"/>
      <c r="F14" s="328"/>
      <c r="G14" s="328"/>
      <c r="H14" s="328"/>
      <c r="I14" s="235"/>
      <c r="J14" s="233"/>
      <c r="K14" s="234">
        <v>7</v>
      </c>
      <c r="L14" s="89" t="s">
        <v>12</v>
      </c>
      <c r="M14" s="232"/>
      <c r="N14" s="232"/>
      <c r="O14" s="232"/>
      <c r="P14" s="232"/>
      <c r="Q14" s="232"/>
      <c r="R14" s="232"/>
      <c r="S14" s="232"/>
      <c r="T14" s="232"/>
      <c r="U14" s="232"/>
      <c r="V14" s="232"/>
      <c r="W14" s="232"/>
      <c r="X14" s="232"/>
      <c r="Y14" s="232"/>
      <c r="Z14" s="232"/>
      <c r="AA14" s="89"/>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32"/>
      <c r="EU14" s="232"/>
      <c r="EV14" s="232"/>
      <c r="EW14" s="232"/>
      <c r="EX14" s="232"/>
      <c r="EY14" s="232"/>
      <c r="EZ14" s="232"/>
      <c r="FA14" s="232"/>
      <c r="FB14" s="232"/>
      <c r="FC14" s="232"/>
      <c r="FD14" s="232"/>
      <c r="FE14" s="232"/>
      <c r="FF14" s="232"/>
      <c r="FG14" s="232"/>
      <c r="FH14" s="232"/>
      <c r="FI14" s="232"/>
      <c r="FJ14" s="232"/>
      <c r="FK14" s="232"/>
      <c r="FL14" s="232"/>
      <c r="FM14" s="232"/>
      <c r="FN14" s="232"/>
      <c r="FO14" s="232"/>
      <c r="FP14" s="232"/>
      <c r="FQ14" s="232"/>
      <c r="FR14" s="232"/>
      <c r="FS14" s="232"/>
      <c r="FT14" s="232"/>
      <c r="FU14" s="232"/>
      <c r="FV14" s="232"/>
      <c r="FW14" s="232"/>
      <c r="FX14" s="232"/>
      <c r="FY14" s="232"/>
      <c r="FZ14" s="232"/>
      <c r="GA14" s="232"/>
      <c r="GB14" s="232"/>
      <c r="GC14" s="232"/>
      <c r="GD14" s="232"/>
      <c r="GE14" s="232"/>
      <c r="GF14" s="232"/>
      <c r="GG14" s="232"/>
      <c r="GH14" s="232"/>
      <c r="GI14" s="232"/>
      <c r="GJ14" s="232"/>
      <c r="GK14" s="232"/>
      <c r="GL14" s="232"/>
      <c r="GM14" s="232"/>
      <c r="GN14" s="232"/>
      <c r="GO14" s="232"/>
      <c r="GP14" s="232"/>
      <c r="GQ14" s="232"/>
      <c r="GR14" s="232"/>
      <c r="GS14" s="232"/>
      <c r="GT14" s="232"/>
      <c r="GU14" s="232"/>
      <c r="GV14" s="232"/>
      <c r="GW14" s="232"/>
      <c r="GX14" s="232"/>
      <c r="GY14" s="232"/>
      <c r="GZ14" s="232"/>
      <c r="HA14" s="232"/>
      <c r="HB14" s="232"/>
      <c r="HC14" s="232"/>
      <c r="HD14" s="232"/>
      <c r="HE14" s="232"/>
      <c r="HF14" s="232"/>
      <c r="HG14" s="232"/>
      <c r="HH14" s="232"/>
      <c r="HI14" s="232"/>
      <c r="HJ14" s="232"/>
      <c r="HK14" s="232"/>
      <c r="HL14" s="232"/>
      <c r="HM14" s="232"/>
      <c r="HN14" s="232"/>
      <c r="HO14" s="232"/>
      <c r="HP14" s="232"/>
      <c r="HQ14" s="232"/>
      <c r="HR14" s="232"/>
      <c r="HS14" s="232"/>
      <c r="HT14" s="232"/>
      <c r="HU14" s="232"/>
      <c r="HV14" s="232"/>
      <c r="HW14" s="232"/>
      <c r="HX14" s="232"/>
      <c r="HY14" s="232"/>
      <c r="HZ14" s="232"/>
      <c r="IA14" s="232"/>
      <c r="IB14" s="232"/>
      <c r="IC14" s="232"/>
      <c r="ID14" s="232"/>
      <c r="IE14" s="232"/>
      <c r="IF14" s="232"/>
      <c r="IG14" s="232"/>
      <c r="IH14" s="232"/>
      <c r="II14" s="232"/>
      <c r="IJ14" s="232"/>
      <c r="IK14" s="232"/>
      <c r="IL14" s="232"/>
      <c r="IM14" s="232"/>
      <c r="IN14" s="232"/>
      <c r="IO14" s="232"/>
      <c r="IP14" s="232"/>
      <c r="IQ14" s="232"/>
      <c r="IR14" s="232"/>
      <c r="IS14" s="232"/>
      <c r="IT14" s="232"/>
      <c r="IU14" s="232"/>
      <c r="IV14" s="232"/>
      <c r="IW14" s="232"/>
      <c r="IX14" s="232"/>
      <c r="IY14" s="232"/>
      <c r="IZ14" s="232"/>
      <c r="JA14" s="232"/>
      <c r="JB14" s="232"/>
      <c r="JC14" s="232"/>
      <c r="JD14" s="232"/>
      <c r="JE14" s="232"/>
      <c r="JF14" s="232"/>
      <c r="JG14" s="232"/>
      <c r="JH14" s="232"/>
      <c r="JI14" s="232"/>
      <c r="JJ14" s="232"/>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7"/>
      <c r="OF14" s="7"/>
      <c r="OG14" s="7"/>
      <c r="OH14" s="7"/>
    </row>
    <row r="15" spans="1:415" ht="15" hidden="1" customHeight="1" outlineLevel="1" thickBot="1" x14ac:dyDescent="0.25">
      <c r="I15" s="235"/>
    </row>
    <row r="16" spans="1:415" s="25" customFormat="1" ht="27.75" customHeight="1" collapsed="1" thickBot="1" x14ac:dyDescent="0.25">
      <c r="A16" s="329" t="s">
        <v>20</v>
      </c>
      <c r="B16" s="330"/>
      <c r="C16" s="330"/>
      <c r="D16" s="330"/>
      <c r="E16" s="330"/>
      <c r="F16" s="330"/>
      <c r="G16" s="330"/>
      <c r="H16" s="331"/>
      <c r="I16" s="325" t="s">
        <v>21</v>
      </c>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c r="BR16" s="326"/>
      <c r="BS16" s="326"/>
      <c r="BT16" s="326"/>
      <c r="BU16" s="326"/>
      <c r="BV16" s="326"/>
      <c r="BW16" s="326"/>
      <c r="BX16" s="326"/>
      <c r="BY16" s="326"/>
      <c r="BZ16" s="326"/>
      <c r="CA16" s="326"/>
      <c r="CB16" s="326"/>
      <c r="CC16" s="326"/>
      <c r="CD16" s="326"/>
      <c r="CE16" s="326"/>
      <c r="CF16" s="326"/>
      <c r="CG16" s="326"/>
      <c r="CH16" s="326"/>
      <c r="CI16" s="326"/>
      <c r="CJ16" s="326"/>
      <c r="CK16" s="326"/>
      <c r="CL16" s="326"/>
      <c r="CM16" s="326"/>
      <c r="CN16" s="326"/>
      <c r="CO16" s="326"/>
      <c r="CP16" s="326"/>
      <c r="CQ16" s="326"/>
      <c r="CR16" s="326"/>
      <c r="CS16" s="326"/>
      <c r="CT16" s="326"/>
      <c r="CU16" s="326"/>
      <c r="CV16" s="326"/>
      <c r="CW16" s="326"/>
      <c r="CX16" s="326"/>
      <c r="CY16" s="326"/>
      <c r="CZ16" s="326"/>
      <c r="DA16" s="326"/>
      <c r="DB16" s="326"/>
      <c r="DC16" s="326"/>
      <c r="DD16" s="326"/>
      <c r="DE16" s="326"/>
      <c r="DF16" s="326"/>
      <c r="DG16" s="326"/>
      <c r="DH16" s="326"/>
      <c r="DI16" s="326"/>
      <c r="DJ16" s="326"/>
      <c r="DK16" s="326"/>
      <c r="DL16" s="326"/>
      <c r="DM16" s="326"/>
      <c r="DN16" s="326"/>
      <c r="DO16" s="326"/>
      <c r="DP16" s="326"/>
      <c r="DQ16" s="326"/>
      <c r="DR16" s="326"/>
      <c r="DS16" s="326"/>
      <c r="DT16" s="326"/>
      <c r="DU16" s="326"/>
      <c r="DV16" s="326"/>
      <c r="DW16" s="326"/>
      <c r="DX16" s="326"/>
      <c r="DY16" s="326"/>
      <c r="DZ16" s="326"/>
      <c r="EA16" s="326"/>
      <c r="EB16" s="326"/>
      <c r="EC16" s="326"/>
      <c r="ED16" s="326"/>
      <c r="EE16" s="326"/>
      <c r="EF16" s="326"/>
      <c r="EG16" s="326"/>
      <c r="EH16" s="326"/>
      <c r="EI16" s="326"/>
      <c r="EJ16" s="326"/>
      <c r="EK16" s="326"/>
      <c r="EL16" s="326"/>
      <c r="EM16" s="326"/>
      <c r="EN16" s="326"/>
      <c r="EO16" s="326"/>
      <c r="EP16" s="326"/>
      <c r="EQ16" s="326"/>
      <c r="ER16" s="326"/>
      <c r="ES16" s="326"/>
      <c r="ET16" s="326"/>
      <c r="EU16" s="326"/>
      <c r="EV16" s="326"/>
      <c r="EW16" s="326"/>
      <c r="EX16" s="326"/>
      <c r="EY16" s="326"/>
      <c r="EZ16" s="326"/>
      <c r="FA16" s="326"/>
      <c r="FB16" s="326"/>
      <c r="FC16" s="326"/>
      <c r="FD16" s="326"/>
      <c r="FE16" s="326"/>
      <c r="FF16" s="326"/>
      <c r="FG16" s="326"/>
      <c r="FH16" s="326"/>
      <c r="FI16" s="326"/>
      <c r="FJ16" s="326"/>
      <c r="FK16" s="326"/>
      <c r="FL16" s="326"/>
      <c r="FM16" s="326"/>
      <c r="FN16" s="326"/>
      <c r="FO16" s="326"/>
      <c r="FP16" s="326"/>
      <c r="FQ16" s="326"/>
      <c r="FR16" s="326"/>
      <c r="FS16" s="326"/>
      <c r="FT16" s="326"/>
      <c r="FU16" s="326"/>
      <c r="FV16" s="326"/>
      <c r="FW16" s="326"/>
      <c r="FX16" s="326"/>
      <c r="FY16" s="326"/>
      <c r="FZ16" s="326"/>
      <c r="GA16" s="326"/>
      <c r="GB16" s="326"/>
      <c r="GC16" s="326"/>
      <c r="GD16" s="326"/>
      <c r="GE16" s="326"/>
      <c r="GF16" s="326"/>
      <c r="GG16" s="326"/>
      <c r="GH16" s="326"/>
      <c r="GI16" s="326"/>
      <c r="GJ16" s="326"/>
      <c r="GK16" s="326"/>
      <c r="GL16" s="326"/>
      <c r="GM16" s="326"/>
      <c r="GN16" s="326"/>
      <c r="GO16" s="326"/>
      <c r="GP16" s="326"/>
      <c r="GQ16" s="326"/>
      <c r="GR16" s="326"/>
      <c r="GS16" s="326"/>
      <c r="GT16" s="326"/>
      <c r="GU16" s="326"/>
      <c r="GV16" s="326"/>
      <c r="GW16" s="326"/>
      <c r="GX16" s="326"/>
      <c r="GY16" s="326"/>
      <c r="GZ16" s="326"/>
      <c r="HA16" s="326"/>
      <c r="HB16" s="326"/>
      <c r="HC16" s="326"/>
      <c r="HD16" s="326"/>
      <c r="HE16" s="326"/>
      <c r="HF16" s="326"/>
      <c r="HG16" s="326"/>
      <c r="HH16" s="326"/>
      <c r="HI16" s="326"/>
      <c r="HJ16" s="326"/>
      <c r="HK16" s="326"/>
      <c r="HL16" s="326"/>
      <c r="HM16" s="326"/>
      <c r="HN16" s="326"/>
      <c r="HO16" s="326"/>
      <c r="HP16" s="326"/>
      <c r="HQ16" s="326"/>
      <c r="HR16" s="326"/>
      <c r="HS16" s="326"/>
      <c r="HT16" s="326"/>
      <c r="HU16" s="326"/>
      <c r="HV16" s="326"/>
      <c r="HW16" s="326"/>
      <c r="HX16" s="326"/>
      <c r="HY16" s="326"/>
      <c r="HZ16" s="326"/>
      <c r="IA16" s="326"/>
      <c r="IB16" s="326"/>
      <c r="IC16" s="326"/>
      <c r="ID16" s="326"/>
      <c r="IE16" s="326"/>
      <c r="IF16" s="326"/>
      <c r="IG16" s="326"/>
      <c r="IH16" s="326"/>
      <c r="II16" s="326"/>
      <c r="IJ16" s="326"/>
      <c r="IK16" s="326"/>
      <c r="IL16" s="326"/>
      <c r="IM16" s="326"/>
      <c r="IN16" s="326"/>
      <c r="IO16" s="326"/>
      <c r="IP16" s="326"/>
      <c r="IQ16" s="326"/>
      <c r="IR16" s="326"/>
      <c r="IS16" s="326"/>
      <c r="IT16" s="326"/>
      <c r="IU16" s="326"/>
      <c r="IV16" s="326"/>
      <c r="IW16" s="326"/>
      <c r="IX16" s="326"/>
      <c r="IY16" s="326"/>
      <c r="IZ16" s="326"/>
      <c r="JA16" s="326"/>
      <c r="JB16" s="326"/>
      <c r="JC16" s="326"/>
      <c r="JD16" s="326"/>
      <c r="JE16" s="326"/>
      <c r="JF16" s="326"/>
      <c r="JG16" s="326"/>
      <c r="JH16" s="326"/>
      <c r="JI16" s="326"/>
      <c r="JJ16" s="326"/>
      <c r="JK16" s="326"/>
      <c r="JL16" s="326"/>
      <c r="JM16" s="326"/>
      <c r="JN16" s="326"/>
      <c r="JO16" s="326"/>
      <c r="JP16" s="326"/>
      <c r="JQ16" s="326"/>
      <c r="JR16" s="326"/>
      <c r="JS16" s="326"/>
      <c r="JT16" s="326"/>
      <c r="JU16" s="326"/>
      <c r="JV16" s="326"/>
      <c r="JW16" s="326"/>
      <c r="JX16" s="326"/>
      <c r="JY16" s="326"/>
      <c r="JZ16" s="326"/>
      <c r="KA16" s="326"/>
      <c r="KB16" s="326"/>
      <c r="KC16" s="326"/>
      <c r="KD16" s="326"/>
      <c r="KE16" s="326"/>
      <c r="KF16" s="326"/>
      <c r="KG16" s="326"/>
      <c r="KH16" s="326"/>
      <c r="KI16" s="326"/>
      <c r="KJ16" s="326"/>
      <c r="KK16" s="326"/>
      <c r="KL16" s="326"/>
      <c r="KM16" s="326"/>
      <c r="KN16" s="326"/>
      <c r="KO16" s="326"/>
      <c r="KP16" s="326"/>
      <c r="KQ16" s="326"/>
      <c r="KR16" s="326"/>
      <c r="KS16" s="326"/>
      <c r="KT16" s="326"/>
      <c r="KU16" s="326"/>
      <c r="KV16" s="326"/>
      <c r="KW16" s="326"/>
      <c r="KX16" s="326"/>
      <c r="KY16" s="326"/>
      <c r="KZ16" s="326"/>
      <c r="LA16" s="326"/>
      <c r="LB16" s="326"/>
      <c r="LC16" s="326"/>
      <c r="LD16" s="326"/>
      <c r="LE16" s="326"/>
      <c r="LF16" s="326"/>
      <c r="LG16" s="326"/>
      <c r="LH16" s="326"/>
      <c r="LI16" s="326"/>
      <c r="LJ16" s="326"/>
      <c r="LK16" s="326"/>
      <c r="LL16" s="326"/>
      <c r="LM16" s="326"/>
      <c r="LN16" s="326"/>
      <c r="LO16" s="326"/>
      <c r="LP16" s="326"/>
      <c r="LQ16" s="326"/>
      <c r="LR16" s="326"/>
      <c r="LS16" s="326"/>
      <c r="LT16" s="326"/>
      <c r="LU16" s="326"/>
      <c r="LV16" s="326"/>
      <c r="LW16" s="326"/>
      <c r="LX16" s="326"/>
      <c r="LY16" s="326"/>
      <c r="LZ16" s="326"/>
      <c r="MA16" s="326"/>
      <c r="MB16" s="326"/>
      <c r="MC16" s="326"/>
      <c r="MD16" s="326"/>
      <c r="ME16" s="326"/>
      <c r="MF16" s="326"/>
      <c r="MG16" s="326"/>
      <c r="MH16" s="326"/>
      <c r="MI16" s="326"/>
      <c r="MJ16" s="326"/>
      <c r="MK16" s="326"/>
      <c r="ML16" s="326"/>
      <c r="MM16" s="326"/>
      <c r="MN16" s="326"/>
      <c r="MO16" s="326"/>
      <c r="MP16" s="326"/>
      <c r="MQ16" s="326"/>
      <c r="MR16" s="326"/>
      <c r="MS16" s="326"/>
      <c r="MT16" s="326"/>
      <c r="MU16" s="326"/>
      <c r="MV16" s="326"/>
      <c r="MW16" s="326"/>
      <c r="MX16" s="326"/>
      <c r="MY16" s="326"/>
      <c r="MZ16" s="326"/>
      <c r="NA16" s="326"/>
      <c r="NB16" s="326"/>
      <c r="NC16" s="326"/>
      <c r="ND16" s="326"/>
      <c r="NE16" s="326"/>
      <c r="NF16" s="326"/>
      <c r="NG16" s="326"/>
      <c r="NH16" s="326"/>
      <c r="NI16" s="326"/>
      <c r="NJ16" s="326"/>
      <c r="NK16" s="326"/>
      <c r="NL16" s="326"/>
      <c r="NM16" s="326"/>
      <c r="NN16" s="326"/>
      <c r="NO16" s="326"/>
      <c r="NP16" s="326"/>
      <c r="NQ16" s="326"/>
      <c r="NR16" s="326"/>
      <c r="NS16" s="326"/>
      <c r="NT16" s="326"/>
      <c r="NU16" s="326"/>
      <c r="NV16" s="326"/>
      <c r="NW16" s="326"/>
      <c r="NX16" s="326"/>
      <c r="NY16" s="326"/>
      <c r="NZ16" s="326"/>
      <c r="OA16" s="326"/>
      <c r="OB16" s="326"/>
      <c r="OC16" s="326"/>
      <c r="OD16" s="326"/>
      <c r="OE16" s="327"/>
      <c r="OF16" s="332" t="s">
        <v>22</v>
      </c>
      <c r="OG16" s="333"/>
      <c r="OH16" s="333"/>
      <c r="OI16" s="333"/>
      <c r="OJ16" s="333"/>
      <c r="OK16" s="333"/>
      <c r="OL16" s="333"/>
      <c r="OM16" s="333"/>
      <c r="ON16" s="333"/>
      <c r="OO16" s="333"/>
      <c r="OP16" s="333"/>
      <c r="OQ16" s="333"/>
      <c r="OR16" s="333"/>
      <c r="OS16" s="333"/>
      <c r="OT16" s="333"/>
      <c r="OU16" s="333"/>
      <c r="OV16" s="333"/>
      <c r="OW16" s="333"/>
      <c r="OX16" s="333"/>
      <c r="OY16" s="334"/>
    </row>
    <row r="17" spans="1:415" ht="21.75" customHeight="1" x14ac:dyDescent="0.2">
      <c r="A17" s="302" t="s">
        <v>23</v>
      </c>
      <c r="B17" s="303"/>
      <c r="C17" s="303"/>
      <c r="D17" s="303"/>
      <c r="E17" s="303"/>
      <c r="F17" s="303"/>
      <c r="G17" s="303"/>
      <c r="H17" s="304"/>
      <c r="I17" s="100"/>
      <c r="J17" s="312" t="s">
        <v>24</v>
      </c>
      <c r="K17" s="313"/>
      <c r="L17" s="313"/>
      <c r="M17" s="313"/>
      <c r="N17" s="313"/>
      <c r="O17" s="313"/>
      <c r="P17" s="313"/>
      <c r="Q17" s="313"/>
      <c r="R17" s="313"/>
      <c r="S17" s="313"/>
      <c r="T17" s="313"/>
      <c r="U17" s="313"/>
      <c r="V17" s="313"/>
      <c r="W17" s="313"/>
      <c r="X17" s="313"/>
      <c r="Y17" s="313"/>
      <c r="Z17" s="313"/>
      <c r="AA17" s="313"/>
      <c r="AB17" s="313"/>
      <c r="AC17" s="314"/>
      <c r="AD17" s="291"/>
      <c r="AE17" s="291"/>
      <c r="AF17" s="291"/>
      <c r="AG17" s="291"/>
      <c r="AH17" s="291"/>
      <c r="AI17" s="291"/>
      <c r="AJ17" s="291"/>
      <c r="AK17" s="291"/>
      <c r="AL17" s="291"/>
      <c r="AM17" s="291"/>
      <c r="AN17" s="291"/>
      <c r="AO17" s="291"/>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1"/>
      <c r="DU17" s="291"/>
      <c r="DV17" s="291"/>
      <c r="DW17" s="291"/>
      <c r="DX17" s="291"/>
      <c r="DY17" s="291"/>
      <c r="DZ17" s="291"/>
      <c r="EA17" s="291"/>
      <c r="EB17" s="291"/>
      <c r="EC17" s="291"/>
      <c r="ED17" s="291"/>
      <c r="EE17" s="291"/>
      <c r="EF17" s="291"/>
      <c r="EG17" s="291"/>
      <c r="EH17" s="291"/>
      <c r="EI17" s="291"/>
      <c r="EJ17" s="291"/>
      <c r="EK17" s="291"/>
      <c r="EL17" s="291"/>
      <c r="EM17" s="291"/>
      <c r="EN17" s="291"/>
      <c r="EO17" s="291"/>
      <c r="EP17" s="291"/>
      <c r="EQ17" s="291"/>
      <c r="ER17" s="291"/>
      <c r="ES17" s="291"/>
      <c r="ET17" s="291"/>
      <c r="EU17" s="291"/>
      <c r="EV17" s="291"/>
      <c r="EW17" s="291"/>
      <c r="EX17" s="291"/>
      <c r="EY17" s="291"/>
      <c r="EZ17" s="291"/>
      <c r="FA17" s="291"/>
      <c r="FB17" s="291"/>
      <c r="FC17" s="291"/>
      <c r="FD17" s="291"/>
      <c r="FE17" s="291"/>
      <c r="FF17" s="291"/>
      <c r="FG17" s="291"/>
      <c r="FH17" s="291"/>
      <c r="FI17" s="291"/>
      <c r="FJ17" s="291"/>
      <c r="FK17" s="291"/>
      <c r="FL17" s="291"/>
      <c r="FM17" s="291"/>
      <c r="FN17" s="291"/>
      <c r="FO17" s="291"/>
      <c r="FP17" s="291"/>
      <c r="FQ17" s="291"/>
      <c r="FR17" s="291"/>
      <c r="FS17" s="291"/>
      <c r="FT17" s="291"/>
      <c r="FU17" s="291"/>
      <c r="FV17" s="291"/>
      <c r="FW17" s="291"/>
      <c r="FX17" s="291"/>
      <c r="FY17" s="291"/>
      <c r="FZ17" s="291"/>
      <c r="GA17" s="291"/>
      <c r="GB17" s="291"/>
      <c r="GC17" s="291"/>
      <c r="GD17" s="291"/>
      <c r="GE17" s="291"/>
      <c r="GF17" s="291"/>
      <c r="GG17" s="291"/>
      <c r="GH17" s="291"/>
      <c r="GI17" s="291"/>
      <c r="GJ17" s="291"/>
      <c r="GK17" s="291"/>
      <c r="GL17" s="291"/>
      <c r="GM17" s="291"/>
      <c r="GN17" s="291"/>
      <c r="GO17" s="291"/>
      <c r="GP17" s="291"/>
      <c r="GQ17" s="291"/>
      <c r="GR17" s="291"/>
      <c r="GS17" s="291"/>
      <c r="GT17" s="291"/>
      <c r="GU17" s="291"/>
      <c r="GV17" s="291"/>
      <c r="GW17" s="291"/>
      <c r="GX17" s="291"/>
      <c r="GY17" s="291"/>
      <c r="GZ17" s="291"/>
      <c r="HA17" s="291"/>
      <c r="HB17" s="291"/>
      <c r="HC17" s="291"/>
      <c r="HD17" s="291"/>
      <c r="HE17" s="291"/>
      <c r="HF17" s="291"/>
      <c r="HG17" s="291"/>
      <c r="HH17" s="291"/>
      <c r="HI17" s="291"/>
      <c r="HJ17" s="291"/>
      <c r="HK17" s="291"/>
      <c r="HL17" s="291"/>
      <c r="HM17" s="291"/>
      <c r="HN17" s="291"/>
      <c r="HO17" s="291"/>
      <c r="HP17" s="291"/>
      <c r="HQ17" s="291"/>
      <c r="HR17" s="291"/>
      <c r="HS17" s="291"/>
      <c r="HT17" s="291"/>
      <c r="HU17" s="291"/>
      <c r="HV17" s="291"/>
      <c r="HW17" s="291"/>
      <c r="HX17" s="291"/>
      <c r="HY17" s="291"/>
      <c r="HZ17" s="291"/>
      <c r="IA17" s="291"/>
      <c r="IB17" s="291"/>
      <c r="IC17" s="291"/>
      <c r="ID17" s="291"/>
      <c r="IE17" s="291"/>
      <c r="IF17" s="291"/>
      <c r="IG17" s="291"/>
      <c r="IH17" s="291"/>
      <c r="II17" s="291"/>
      <c r="IJ17" s="291"/>
      <c r="IK17" s="291"/>
      <c r="IL17" s="291"/>
      <c r="IM17" s="291"/>
      <c r="IN17" s="291"/>
      <c r="IO17" s="291"/>
      <c r="IP17" s="291"/>
      <c r="IQ17" s="291"/>
      <c r="IR17" s="291"/>
      <c r="IS17" s="291"/>
      <c r="IT17" s="291"/>
      <c r="IU17" s="291"/>
      <c r="IV17" s="291"/>
      <c r="IW17" s="291"/>
      <c r="IX17" s="291"/>
      <c r="IY17" s="291"/>
      <c r="IZ17" s="291"/>
      <c r="JA17" s="291"/>
      <c r="JB17" s="291"/>
      <c r="JC17" s="291"/>
      <c r="JD17" s="291"/>
      <c r="JE17" s="291"/>
      <c r="JF17" s="291"/>
      <c r="JG17" s="291"/>
      <c r="JH17" s="291"/>
      <c r="JI17" s="291"/>
      <c r="JJ17" s="291"/>
      <c r="JK17" s="291"/>
      <c r="JL17" s="291"/>
      <c r="JM17" s="291"/>
      <c r="JN17" s="291"/>
      <c r="JO17" s="291"/>
      <c r="JP17" s="291"/>
      <c r="JQ17" s="291"/>
      <c r="JR17" s="291"/>
      <c r="JS17" s="291"/>
      <c r="JT17" s="291"/>
      <c r="JU17" s="291"/>
      <c r="JV17" s="291"/>
      <c r="JW17" s="291"/>
      <c r="JX17" s="291"/>
      <c r="JY17" s="291"/>
      <c r="JZ17" s="291"/>
      <c r="KA17" s="291"/>
      <c r="KB17" s="291"/>
      <c r="KC17" s="291"/>
      <c r="KD17" s="291"/>
      <c r="KE17" s="291"/>
      <c r="KF17" s="291"/>
      <c r="KG17" s="291"/>
      <c r="KH17" s="291"/>
      <c r="KI17" s="291"/>
      <c r="KJ17" s="291"/>
      <c r="KK17" s="291"/>
      <c r="KL17" s="291"/>
      <c r="KM17" s="291"/>
      <c r="KN17" s="291"/>
      <c r="KO17" s="291"/>
      <c r="KP17" s="291"/>
      <c r="KQ17" s="291"/>
      <c r="KR17" s="291"/>
      <c r="KS17" s="291"/>
      <c r="KT17" s="291"/>
      <c r="KU17" s="291"/>
      <c r="KV17" s="291"/>
      <c r="KW17" s="291"/>
      <c r="KX17" s="291"/>
      <c r="KY17" s="291"/>
      <c r="KZ17" s="291"/>
      <c r="LA17" s="291"/>
      <c r="LB17" s="291"/>
      <c r="LC17" s="291"/>
      <c r="LD17" s="291"/>
      <c r="LE17" s="291"/>
      <c r="LF17" s="291"/>
      <c r="LG17" s="291"/>
      <c r="LH17" s="291"/>
      <c r="LI17" s="291"/>
      <c r="LJ17" s="291"/>
      <c r="LK17" s="291"/>
      <c r="LL17" s="291"/>
      <c r="LM17" s="291"/>
      <c r="LN17" s="291"/>
      <c r="LO17" s="291"/>
      <c r="LP17" s="291"/>
      <c r="LQ17" s="291"/>
      <c r="LR17" s="291"/>
      <c r="LS17" s="291"/>
      <c r="LT17" s="291"/>
      <c r="LU17" s="291"/>
      <c r="LV17" s="291"/>
      <c r="LW17" s="291"/>
      <c r="LX17" s="291"/>
      <c r="LY17" s="291"/>
      <c r="LZ17" s="291"/>
      <c r="MA17" s="291"/>
      <c r="MB17" s="291"/>
      <c r="MC17" s="291"/>
      <c r="MD17" s="291"/>
      <c r="ME17" s="291"/>
      <c r="MF17" s="291"/>
      <c r="MG17" s="291"/>
      <c r="MH17" s="291"/>
      <c r="MI17" s="291"/>
      <c r="MJ17" s="291"/>
      <c r="MK17" s="291"/>
      <c r="ML17" s="291"/>
      <c r="MM17" s="291"/>
      <c r="MN17" s="291"/>
      <c r="MO17" s="291"/>
      <c r="MP17" s="291"/>
      <c r="MQ17" s="291"/>
      <c r="MR17" s="291"/>
      <c r="MS17" s="291"/>
      <c r="MT17" s="291"/>
      <c r="MU17" s="291"/>
      <c r="MV17" s="291"/>
      <c r="MW17" s="291"/>
      <c r="MX17" s="291"/>
      <c r="MY17" s="291"/>
      <c r="MZ17" s="291"/>
      <c r="NA17" s="291"/>
      <c r="NB17" s="291"/>
      <c r="NC17" s="291"/>
      <c r="ND17" s="291"/>
      <c r="NE17" s="291"/>
      <c r="NF17" s="291"/>
      <c r="NG17" s="291"/>
      <c r="NH17" s="291"/>
      <c r="NI17" s="291"/>
      <c r="NJ17" s="291"/>
      <c r="NK17" s="291"/>
      <c r="NL17" s="291"/>
      <c r="NM17" s="291"/>
      <c r="NN17" s="291"/>
      <c r="NO17" s="291"/>
      <c r="NP17" s="291"/>
      <c r="NQ17" s="291"/>
      <c r="NR17" s="291"/>
      <c r="NS17" s="291"/>
      <c r="NT17" s="291"/>
      <c r="NU17" s="291"/>
      <c r="NV17" s="291"/>
      <c r="NW17" s="291"/>
      <c r="NX17" s="291"/>
      <c r="NY17" s="291"/>
      <c r="NZ17" s="291"/>
      <c r="OA17" s="291"/>
      <c r="OB17" s="291"/>
      <c r="OC17" s="291"/>
      <c r="OD17" s="291"/>
      <c r="OE17" s="183"/>
      <c r="OF17" s="342" t="s">
        <v>25</v>
      </c>
      <c r="OG17" s="343"/>
      <c r="OH17" s="343" t="s">
        <v>26</v>
      </c>
      <c r="OI17" s="343"/>
      <c r="OJ17" s="346" t="s">
        <v>27</v>
      </c>
      <c r="OK17" s="347"/>
      <c r="OL17" s="347"/>
      <c r="OM17" s="347"/>
      <c r="ON17" s="347"/>
      <c r="OO17" s="347"/>
      <c r="OP17" s="347"/>
      <c r="OQ17" s="347"/>
      <c r="OR17" s="347"/>
      <c r="OS17" s="347"/>
      <c r="OT17" s="347"/>
      <c r="OU17" s="347"/>
      <c r="OV17" s="347"/>
      <c r="OW17" s="347"/>
      <c r="OX17" s="347"/>
      <c r="OY17" s="185"/>
    </row>
    <row r="18" spans="1:415" ht="17.25" customHeight="1" x14ac:dyDescent="0.2">
      <c r="A18" s="305"/>
      <c r="B18" s="306"/>
      <c r="C18" s="306"/>
      <c r="D18" s="306"/>
      <c r="E18" s="306"/>
      <c r="F18" s="306"/>
      <c r="G18" s="306"/>
      <c r="H18" s="307"/>
      <c r="I18" s="101"/>
      <c r="J18" s="91" t="s">
        <v>28</v>
      </c>
      <c r="K18" s="297">
        <v>1</v>
      </c>
      <c r="L18" s="297"/>
      <c r="M18" s="297">
        <v>2</v>
      </c>
      <c r="N18" s="297"/>
      <c r="O18" s="297">
        <v>3</v>
      </c>
      <c r="P18" s="297"/>
      <c r="Q18" s="297">
        <v>4</v>
      </c>
      <c r="R18" s="297"/>
      <c r="S18" s="297">
        <v>5</v>
      </c>
      <c r="T18" s="297"/>
      <c r="U18" s="297">
        <v>6</v>
      </c>
      <c r="V18" s="297"/>
      <c r="W18" s="297">
        <v>7</v>
      </c>
      <c r="X18" s="297"/>
      <c r="Y18" s="315" t="s">
        <v>29</v>
      </c>
      <c r="Z18" s="316"/>
      <c r="AA18" s="297" t="s">
        <v>30</v>
      </c>
      <c r="AB18" s="317" t="s">
        <v>31</v>
      </c>
      <c r="AC18" s="297" t="s">
        <v>32</v>
      </c>
      <c r="AD18" s="216">
        <f>AD20</f>
        <v>43466</v>
      </c>
      <c r="AE18" s="216">
        <f t="shared" ref="AE18:CP18" si="0">AE20</f>
        <v>43467</v>
      </c>
      <c r="AF18" s="216">
        <f t="shared" si="0"/>
        <v>43468</v>
      </c>
      <c r="AG18" s="216">
        <f t="shared" si="0"/>
        <v>43469</v>
      </c>
      <c r="AH18" s="216">
        <f t="shared" si="0"/>
        <v>43470</v>
      </c>
      <c r="AI18" s="216">
        <f t="shared" si="0"/>
        <v>43471</v>
      </c>
      <c r="AJ18" s="216">
        <f t="shared" si="0"/>
        <v>43472</v>
      </c>
      <c r="AK18" s="216">
        <f t="shared" si="0"/>
        <v>43473</v>
      </c>
      <c r="AL18" s="216">
        <f t="shared" si="0"/>
        <v>43474</v>
      </c>
      <c r="AM18" s="216">
        <f t="shared" si="0"/>
        <v>43475</v>
      </c>
      <c r="AN18" s="216">
        <f t="shared" si="0"/>
        <v>43476</v>
      </c>
      <c r="AO18" s="216">
        <f t="shared" si="0"/>
        <v>43477</v>
      </c>
      <c r="AP18" s="216">
        <f t="shared" si="0"/>
        <v>43478</v>
      </c>
      <c r="AQ18" s="216">
        <f t="shared" si="0"/>
        <v>43479</v>
      </c>
      <c r="AR18" s="216">
        <f t="shared" si="0"/>
        <v>43480</v>
      </c>
      <c r="AS18" s="216">
        <f t="shared" si="0"/>
        <v>43481</v>
      </c>
      <c r="AT18" s="216">
        <f t="shared" si="0"/>
        <v>43482</v>
      </c>
      <c r="AU18" s="216">
        <f t="shared" si="0"/>
        <v>43483</v>
      </c>
      <c r="AV18" s="216">
        <f t="shared" si="0"/>
        <v>43484</v>
      </c>
      <c r="AW18" s="216">
        <f t="shared" si="0"/>
        <v>43485</v>
      </c>
      <c r="AX18" s="216">
        <f t="shared" si="0"/>
        <v>43486</v>
      </c>
      <c r="AY18" s="216">
        <f t="shared" si="0"/>
        <v>43487</v>
      </c>
      <c r="AZ18" s="216">
        <f t="shared" si="0"/>
        <v>43488</v>
      </c>
      <c r="BA18" s="216">
        <f t="shared" si="0"/>
        <v>43489</v>
      </c>
      <c r="BB18" s="216">
        <f t="shared" si="0"/>
        <v>43490</v>
      </c>
      <c r="BC18" s="216">
        <f t="shared" si="0"/>
        <v>43491</v>
      </c>
      <c r="BD18" s="216">
        <f t="shared" si="0"/>
        <v>43492</v>
      </c>
      <c r="BE18" s="216">
        <f t="shared" si="0"/>
        <v>43493</v>
      </c>
      <c r="BF18" s="216">
        <f t="shared" si="0"/>
        <v>43494</v>
      </c>
      <c r="BG18" s="216">
        <f t="shared" si="0"/>
        <v>43495</v>
      </c>
      <c r="BH18" s="216">
        <f t="shared" si="0"/>
        <v>43496</v>
      </c>
      <c r="BI18" s="216">
        <f t="shared" si="0"/>
        <v>43497</v>
      </c>
      <c r="BJ18" s="216">
        <f t="shared" si="0"/>
        <v>43498</v>
      </c>
      <c r="BK18" s="216">
        <f t="shared" si="0"/>
        <v>43499</v>
      </c>
      <c r="BL18" s="216">
        <f t="shared" si="0"/>
        <v>43500</v>
      </c>
      <c r="BM18" s="216">
        <f t="shared" si="0"/>
        <v>43501</v>
      </c>
      <c r="BN18" s="216">
        <f t="shared" si="0"/>
        <v>43502</v>
      </c>
      <c r="BO18" s="216">
        <f t="shared" si="0"/>
        <v>43503</v>
      </c>
      <c r="BP18" s="216">
        <f t="shared" si="0"/>
        <v>43504</v>
      </c>
      <c r="BQ18" s="216">
        <f t="shared" si="0"/>
        <v>43505</v>
      </c>
      <c r="BR18" s="216">
        <f t="shared" si="0"/>
        <v>43506</v>
      </c>
      <c r="BS18" s="216">
        <f t="shared" si="0"/>
        <v>43507</v>
      </c>
      <c r="BT18" s="216">
        <f t="shared" si="0"/>
        <v>43508</v>
      </c>
      <c r="BU18" s="216">
        <f t="shared" si="0"/>
        <v>43509</v>
      </c>
      <c r="BV18" s="216">
        <f t="shared" si="0"/>
        <v>43510</v>
      </c>
      <c r="BW18" s="216">
        <f t="shared" si="0"/>
        <v>43511</v>
      </c>
      <c r="BX18" s="216">
        <f t="shared" si="0"/>
        <v>43512</v>
      </c>
      <c r="BY18" s="216">
        <f t="shared" si="0"/>
        <v>43513</v>
      </c>
      <c r="BZ18" s="216">
        <f t="shared" si="0"/>
        <v>43514</v>
      </c>
      <c r="CA18" s="216">
        <f t="shared" si="0"/>
        <v>43515</v>
      </c>
      <c r="CB18" s="216">
        <f t="shared" si="0"/>
        <v>43516</v>
      </c>
      <c r="CC18" s="216">
        <f t="shared" si="0"/>
        <v>43517</v>
      </c>
      <c r="CD18" s="216">
        <f t="shared" si="0"/>
        <v>43518</v>
      </c>
      <c r="CE18" s="216">
        <f t="shared" si="0"/>
        <v>43519</v>
      </c>
      <c r="CF18" s="216">
        <f t="shared" si="0"/>
        <v>43520</v>
      </c>
      <c r="CG18" s="216">
        <f t="shared" si="0"/>
        <v>43521</v>
      </c>
      <c r="CH18" s="216">
        <f t="shared" si="0"/>
        <v>43522</v>
      </c>
      <c r="CI18" s="216">
        <f t="shared" si="0"/>
        <v>43523</v>
      </c>
      <c r="CJ18" s="216">
        <f t="shared" si="0"/>
        <v>43524</v>
      </c>
      <c r="CK18" s="216">
        <f t="shared" si="0"/>
        <v>43525</v>
      </c>
      <c r="CL18" s="216">
        <f t="shared" si="0"/>
        <v>43526</v>
      </c>
      <c r="CM18" s="216">
        <f t="shared" si="0"/>
        <v>43527</v>
      </c>
      <c r="CN18" s="216">
        <f t="shared" si="0"/>
        <v>43528</v>
      </c>
      <c r="CO18" s="216">
        <f t="shared" si="0"/>
        <v>43529</v>
      </c>
      <c r="CP18" s="216">
        <f t="shared" si="0"/>
        <v>43530</v>
      </c>
      <c r="CQ18" s="216">
        <f t="shared" ref="CQ18:FB18" si="1">CQ20</f>
        <v>43531</v>
      </c>
      <c r="CR18" s="216">
        <f t="shared" si="1"/>
        <v>43532</v>
      </c>
      <c r="CS18" s="216">
        <f t="shared" si="1"/>
        <v>43533</v>
      </c>
      <c r="CT18" s="216">
        <f t="shared" si="1"/>
        <v>43534</v>
      </c>
      <c r="CU18" s="216">
        <f t="shared" si="1"/>
        <v>43535</v>
      </c>
      <c r="CV18" s="216">
        <f t="shared" si="1"/>
        <v>43536</v>
      </c>
      <c r="CW18" s="216">
        <f t="shared" si="1"/>
        <v>43537</v>
      </c>
      <c r="CX18" s="216">
        <f t="shared" si="1"/>
        <v>43538</v>
      </c>
      <c r="CY18" s="216">
        <f t="shared" si="1"/>
        <v>43539</v>
      </c>
      <c r="CZ18" s="216">
        <f t="shared" si="1"/>
        <v>43540</v>
      </c>
      <c r="DA18" s="216">
        <f t="shared" si="1"/>
        <v>43541</v>
      </c>
      <c r="DB18" s="216">
        <f t="shared" si="1"/>
        <v>43542</v>
      </c>
      <c r="DC18" s="216">
        <f t="shared" si="1"/>
        <v>43543</v>
      </c>
      <c r="DD18" s="216">
        <f t="shared" si="1"/>
        <v>43544</v>
      </c>
      <c r="DE18" s="216">
        <f t="shared" si="1"/>
        <v>43545</v>
      </c>
      <c r="DF18" s="216">
        <f t="shared" si="1"/>
        <v>43546</v>
      </c>
      <c r="DG18" s="216">
        <f t="shared" si="1"/>
        <v>43547</v>
      </c>
      <c r="DH18" s="216">
        <f t="shared" si="1"/>
        <v>43548</v>
      </c>
      <c r="DI18" s="216">
        <f t="shared" si="1"/>
        <v>43549</v>
      </c>
      <c r="DJ18" s="216">
        <f t="shared" si="1"/>
        <v>43550</v>
      </c>
      <c r="DK18" s="216">
        <f t="shared" si="1"/>
        <v>43551</v>
      </c>
      <c r="DL18" s="216">
        <f t="shared" si="1"/>
        <v>43552</v>
      </c>
      <c r="DM18" s="216">
        <f t="shared" si="1"/>
        <v>43553</v>
      </c>
      <c r="DN18" s="216">
        <f t="shared" si="1"/>
        <v>43554</v>
      </c>
      <c r="DO18" s="216">
        <f t="shared" si="1"/>
        <v>43555</v>
      </c>
      <c r="DP18" s="216">
        <f t="shared" si="1"/>
        <v>43556</v>
      </c>
      <c r="DQ18" s="216">
        <f t="shared" si="1"/>
        <v>43557</v>
      </c>
      <c r="DR18" s="216">
        <f t="shared" si="1"/>
        <v>43558</v>
      </c>
      <c r="DS18" s="216">
        <f t="shared" si="1"/>
        <v>43559</v>
      </c>
      <c r="DT18" s="216">
        <f t="shared" si="1"/>
        <v>43560</v>
      </c>
      <c r="DU18" s="216">
        <f t="shared" si="1"/>
        <v>43561</v>
      </c>
      <c r="DV18" s="216">
        <f t="shared" si="1"/>
        <v>43562</v>
      </c>
      <c r="DW18" s="216">
        <f t="shared" si="1"/>
        <v>43563</v>
      </c>
      <c r="DX18" s="216">
        <f t="shared" si="1"/>
        <v>43564</v>
      </c>
      <c r="DY18" s="216">
        <f t="shared" si="1"/>
        <v>43565</v>
      </c>
      <c r="DZ18" s="216">
        <f t="shared" si="1"/>
        <v>43566</v>
      </c>
      <c r="EA18" s="216">
        <f t="shared" si="1"/>
        <v>43567</v>
      </c>
      <c r="EB18" s="216">
        <f t="shared" si="1"/>
        <v>43568</v>
      </c>
      <c r="EC18" s="216">
        <f t="shared" si="1"/>
        <v>43569</v>
      </c>
      <c r="ED18" s="216">
        <f t="shared" si="1"/>
        <v>43570</v>
      </c>
      <c r="EE18" s="216">
        <f t="shared" si="1"/>
        <v>43571</v>
      </c>
      <c r="EF18" s="216">
        <f t="shared" si="1"/>
        <v>43572</v>
      </c>
      <c r="EG18" s="216">
        <f t="shared" si="1"/>
        <v>43573</v>
      </c>
      <c r="EH18" s="216">
        <f t="shared" si="1"/>
        <v>43574</v>
      </c>
      <c r="EI18" s="216">
        <f t="shared" si="1"/>
        <v>43575</v>
      </c>
      <c r="EJ18" s="216">
        <f t="shared" si="1"/>
        <v>43576</v>
      </c>
      <c r="EK18" s="216">
        <f t="shared" si="1"/>
        <v>43577</v>
      </c>
      <c r="EL18" s="216">
        <f t="shared" si="1"/>
        <v>43578</v>
      </c>
      <c r="EM18" s="216">
        <f t="shared" si="1"/>
        <v>43579</v>
      </c>
      <c r="EN18" s="216">
        <f t="shared" si="1"/>
        <v>43580</v>
      </c>
      <c r="EO18" s="216">
        <f t="shared" si="1"/>
        <v>43581</v>
      </c>
      <c r="EP18" s="216">
        <f t="shared" si="1"/>
        <v>43582</v>
      </c>
      <c r="EQ18" s="216">
        <f t="shared" si="1"/>
        <v>43583</v>
      </c>
      <c r="ER18" s="216">
        <f t="shared" si="1"/>
        <v>43584</v>
      </c>
      <c r="ES18" s="216">
        <f t="shared" si="1"/>
        <v>43585</v>
      </c>
      <c r="ET18" s="216">
        <f t="shared" si="1"/>
        <v>43586</v>
      </c>
      <c r="EU18" s="216">
        <f t="shared" si="1"/>
        <v>43587</v>
      </c>
      <c r="EV18" s="216">
        <f t="shared" si="1"/>
        <v>43588</v>
      </c>
      <c r="EW18" s="216">
        <f t="shared" si="1"/>
        <v>43589</v>
      </c>
      <c r="EX18" s="216">
        <f t="shared" si="1"/>
        <v>43590</v>
      </c>
      <c r="EY18" s="216">
        <f t="shared" si="1"/>
        <v>43591</v>
      </c>
      <c r="EZ18" s="216">
        <f t="shared" si="1"/>
        <v>43592</v>
      </c>
      <c r="FA18" s="216">
        <f t="shared" si="1"/>
        <v>43593</v>
      </c>
      <c r="FB18" s="216">
        <f t="shared" si="1"/>
        <v>43594</v>
      </c>
      <c r="FC18" s="216">
        <f t="shared" ref="FC18:HN18" si="2">FC20</f>
        <v>43595</v>
      </c>
      <c r="FD18" s="216">
        <f t="shared" si="2"/>
        <v>43596</v>
      </c>
      <c r="FE18" s="216">
        <f t="shared" si="2"/>
        <v>43597</v>
      </c>
      <c r="FF18" s="216">
        <f t="shared" si="2"/>
        <v>43598</v>
      </c>
      <c r="FG18" s="216">
        <f t="shared" si="2"/>
        <v>43599</v>
      </c>
      <c r="FH18" s="216">
        <f t="shared" si="2"/>
        <v>43600</v>
      </c>
      <c r="FI18" s="216">
        <f t="shared" si="2"/>
        <v>43601</v>
      </c>
      <c r="FJ18" s="216">
        <f t="shared" si="2"/>
        <v>43602</v>
      </c>
      <c r="FK18" s="216">
        <f t="shared" si="2"/>
        <v>43603</v>
      </c>
      <c r="FL18" s="216">
        <f t="shared" si="2"/>
        <v>43604</v>
      </c>
      <c r="FM18" s="216">
        <f t="shared" si="2"/>
        <v>43605</v>
      </c>
      <c r="FN18" s="216">
        <f t="shared" si="2"/>
        <v>43606</v>
      </c>
      <c r="FO18" s="216">
        <f t="shared" si="2"/>
        <v>43607</v>
      </c>
      <c r="FP18" s="216">
        <f t="shared" si="2"/>
        <v>43608</v>
      </c>
      <c r="FQ18" s="216">
        <f t="shared" si="2"/>
        <v>43609</v>
      </c>
      <c r="FR18" s="216">
        <f t="shared" si="2"/>
        <v>43610</v>
      </c>
      <c r="FS18" s="216">
        <f t="shared" si="2"/>
        <v>43611</v>
      </c>
      <c r="FT18" s="216">
        <f t="shared" si="2"/>
        <v>43612</v>
      </c>
      <c r="FU18" s="216">
        <f t="shared" si="2"/>
        <v>43613</v>
      </c>
      <c r="FV18" s="216">
        <f t="shared" si="2"/>
        <v>43614</v>
      </c>
      <c r="FW18" s="216">
        <f t="shared" si="2"/>
        <v>43615</v>
      </c>
      <c r="FX18" s="216">
        <f t="shared" si="2"/>
        <v>43616</v>
      </c>
      <c r="FY18" s="216">
        <f t="shared" si="2"/>
        <v>43617</v>
      </c>
      <c r="FZ18" s="216">
        <f t="shared" si="2"/>
        <v>43618</v>
      </c>
      <c r="GA18" s="216">
        <f t="shared" si="2"/>
        <v>43619</v>
      </c>
      <c r="GB18" s="216">
        <f t="shared" si="2"/>
        <v>43620</v>
      </c>
      <c r="GC18" s="216">
        <f t="shared" si="2"/>
        <v>43621</v>
      </c>
      <c r="GD18" s="216">
        <f t="shared" si="2"/>
        <v>43622</v>
      </c>
      <c r="GE18" s="216">
        <f t="shared" si="2"/>
        <v>43623</v>
      </c>
      <c r="GF18" s="216">
        <f t="shared" si="2"/>
        <v>43624</v>
      </c>
      <c r="GG18" s="216">
        <f t="shared" si="2"/>
        <v>43625</v>
      </c>
      <c r="GH18" s="216">
        <f t="shared" si="2"/>
        <v>43626</v>
      </c>
      <c r="GI18" s="216">
        <f t="shared" si="2"/>
        <v>43627</v>
      </c>
      <c r="GJ18" s="216">
        <f t="shared" si="2"/>
        <v>43628</v>
      </c>
      <c r="GK18" s="216">
        <f t="shared" si="2"/>
        <v>43629</v>
      </c>
      <c r="GL18" s="216">
        <f t="shared" si="2"/>
        <v>43630</v>
      </c>
      <c r="GM18" s="216">
        <f t="shared" si="2"/>
        <v>43631</v>
      </c>
      <c r="GN18" s="216">
        <f t="shared" si="2"/>
        <v>43632</v>
      </c>
      <c r="GO18" s="216">
        <f t="shared" si="2"/>
        <v>43633</v>
      </c>
      <c r="GP18" s="216">
        <f t="shared" si="2"/>
        <v>43634</v>
      </c>
      <c r="GQ18" s="216">
        <f t="shared" si="2"/>
        <v>43635</v>
      </c>
      <c r="GR18" s="216">
        <f t="shared" si="2"/>
        <v>43636</v>
      </c>
      <c r="GS18" s="216">
        <f t="shared" si="2"/>
        <v>43637</v>
      </c>
      <c r="GT18" s="216">
        <f t="shared" si="2"/>
        <v>43638</v>
      </c>
      <c r="GU18" s="216">
        <f t="shared" si="2"/>
        <v>43639</v>
      </c>
      <c r="GV18" s="216">
        <f t="shared" si="2"/>
        <v>43640</v>
      </c>
      <c r="GW18" s="216">
        <f t="shared" si="2"/>
        <v>43641</v>
      </c>
      <c r="GX18" s="216">
        <f t="shared" si="2"/>
        <v>43642</v>
      </c>
      <c r="GY18" s="216">
        <f t="shared" si="2"/>
        <v>43643</v>
      </c>
      <c r="GZ18" s="216">
        <f t="shared" si="2"/>
        <v>43644</v>
      </c>
      <c r="HA18" s="216">
        <f t="shared" si="2"/>
        <v>43645</v>
      </c>
      <c r="HB18" s="216">
        <f t="shared" si="2"/>
        <v>43646</v>
      </c>
      <c r="HC18" s="216">
        <f t="shared" si="2"/>
        <v>43647</v>
      </c>
      <c r="HD18" s="216">
        <f t="shared" si="2"/>
        <v>43648</v>
      </c>
      <c r="HE18" s="216">
        <f t="shared" si="2"/>
        <v>43649</v>
      </c>
      <c r="HF18" s="216">
        <f t="shared" si="2"/>
        <v>43650</v>
      </c>
      <c r="HG18" s="216">
        <f t="shared" si="2"/>
        <v>43651</v>
      </c>
      <c r="HH18" s="216">
        <f t="shared" si="2"/>
        <v>43652</v>
      </c>
      <c r="HI18" s="216">
        <f t="shared" si="2"/>
        <v>43653</v>
      </c>
      <c r="HJ18" s="216">
        <f t="shared" si="2"/>
        <v>43654</v>
      </c>
      <c r="HK18" s="216">
        <f t="shared" si="2"/>
        <v>43655</v>
      </c>
      <c r="HL18" s="216">
        <f t="shared" si="2"/>
        <v>43656</v>
      </c>
      <c r="HM18" s="216">
        <f t="shared" si="2"/>
        <v>43657</v>
      </c>
      <c r="HN18" s="216">
        <f t="shared" si="2"/>
        <v>43658</v>
      </c>
      <c r="HO18" s="216">
        <f t="shared" ref="HO18:JZ18" si="3">HO20</f>
        <v>43659</v>
      </c>
      <c r="HP18" s="216">
        <f t="shared" si="3"/>
        <v>43660</v>
      </c>
      <c r="HQ18" s="216">
        <f t="shared" si="3"/>
        <v>43661</v>
      </c>
      <c r="HR18" s="216">
        <f t="shared" si="3"/>
        <v>43662</v>
      </c>
      <c r="HS18" s="216">
        <f t="shared" si="3"/>
        <v>43663</v>
      </c>
      <c r="HT18" s="216">
        <f t="shared" si="3"/>
        <v>43664</v>
      </c>
      <c r="HU18" s="216">
        <f t="shared" si="3"/>
        <v>43665</v>
      </c>
      <c r="HV18" s="216">
        <f t="shared" si="3"/>
        <v>43666</v>
      </c>
      <c r="HW18" s="216">
        <f t="shared" si="3"/>
        <v>43667</v>
      </c>
      <c r="HX18" s="216">
        <f t="shared" si="3"/>
        <v>43668</v>
      </c>
      <c r="HY18" s="216">
        <f t="shared" si="3"/>
        <v>43669</v>
      </c>
      <c r="HZ18" s="216">
        <f t="shared" si="3"/>
        <v>43670</v>
      </c>
      <c r="IA18" s="216">
        <f t="shared" si="3"/>
        <v>43671</v>
      </c>
      <c r="IB18" s="216">
        <f t="shared" si="3"/>
        <v>43672</v>
      </c>
      <c r="IC18" s="216">
        <f t="shared" si="3"/>
        <v>43673</v>
      </c>
      <c r="ID18" s="216">
        <f t="shared" si="3"/>
        <v>43674</v>
      </c>
      <c r="IE18" s="216">
        <f t="shared" si="3"/>
        <v>43675</v>
      </c>
      <c r="IF18" s="216">
        <f t="shared" si="3"/>
        <v>43676</v>
      </c>
      <c r="IG18" s="216">
        <f t="shared" si="3"/>
        <v>43677</v>
      </c>
      <c r="IH18" s="216">
        <f t="shared" si="3"/>
        <v>43678</v>
      </c>
      <c r="II18" s="216">
        <f t="shared" si="3"/>
        <v>43679</v>
      </c>
      <c r="IJ18" s="216">
        <f t="shared" si="3"/>
        <v>43680</v>
      </c>
      <c r="IK18" s="216">
        <f t="shared" si="3"/>
        <v>43681</v>
      </c>
      <c r="IL18" s="216">
        <f t="shared" si="3"/>
        <v>43682</v>
      </c>
      <c r="IM18" s="216">
        <f t="shared" si="3"/>
        <v>43683</v>
      </c>
      <c r="IN18" s="216">
        <f t="shared" si="3"/>
        <v>43684</v>
      </c>
      <c r="IO18" s="216">
        <f t="shared" si="3"/>
        <v>43685</v>
      </c>
      <c r="IP18" s="216">
        <f t="shared" si="3"/>
        <v>43686</v>
      </c>
      <c r="IQ18" s="216">
        <f t="shared" si="3"/>
        <v>43687</v>
      </c>
      <c r="IR18" s="216">
        <f t="shared" si="3"/>
        <v>43688</v>
      </c>
      <c r="IS18" s="216">
        <f t="shared" si="3"/>
        <v>43689</v>
      </c>
      <c r="IT18" s="216">
        <f t="shared" si="3"/>
        <v>43690</v>
      </c>
      <c r="IU18" s="216">
        <f t="shared" si="3"/>
        <v>43691</v>
      </c>
      <c r="IV18" s="216">
        <f t="shared" si="3"/>
        <v>43692</v>
      </c>
      <c r="IW18" s="216">
        <f t="shared" si="3"/>
        <v>43693</v>
      </c>
      <c r="IX18" s="216">
        <f t="shared" si="3"/>
        <v>43694</v>
      </c>
      <c r="IY18" s="216">
        <f t="shared" si="3"/>
        <v>43695</v>
      </c>
      <c r="IZ18" s="216">
        <f t="shared" si="3"/>
        <v>43696</v>
      </c>
      <c r="JA18" s="216">
        <f t="shared" si="3"/>
        <v>43697</v>
      </c>
      <c r="JB18" s="216">
        <f t="shared" si="3"/>
        <v>43698</v>
      </c>
      <c r="JC18" s="216">
        <f t="shared" si="3"/>
        <v>43699</v>
      </c>
      <c r="JD18" s="216">
        <f t="shared" si="3"/>
        <v>43700</v>
      </c>
      <c r="JE18" s="216">
        <f t="shared" si="3"/>
        <v>43701</v>
      </c>
      <c r="JF18" s="216">
        <f t="shared" si="3"/>
        <v>43702</v>
      </c>
      <c r="JG18" s="216">
        <f t="shared" si="3"/>
        <v>43703</v>
      </c>
      <c r="JH18" s="216">
        <f t="shared" si="3"/>
        <v>43704</v>
      </c>
      <c r="JI18" s="216">
        <f t="shared" si="3"/>
        <v>43705</v>
      </c>
      <c r="JJ18" s="216">
        <f t="shared" si="3"/>
        <v>43706</v>
      </c>
      <c r="JK18" s="216">
        <f t="shared" si="3"/>
        <v>43707</v>
      </c>
      <c r="JL18" s="216">
        <f t="shared" si="3"/>
        <v>43708</v>
      </c>
      <c r="JM18" s="216">
        <f t="shared" si="3"/>
        <v>43709</v>
      </c>
      <c r="JN18" s="216">
        <f t="shared" si="3"/>
        <v>43710</v>
      </c>
      <c r="JO18" s="216">
        <f t="shared" si="3"/>
        <v>43711</v>
      </c>
      <c r="JP18" s="216">
        <f t="shared" si="3"/>
        <v>43712</v>
      </c>
      <c r="JQ18" s="216">
        <f t="shared" si="3"/>
        <v>43713</v>
      </c>
      <c r="JR18" s="216">
        <f t="shared" si="3"/>
        <v>43714</v>
      </c>
      <c r="JS18" s="216">
        <f t="shared" si="3"/>
        <v>43715</v>
      </c>
      <c r="JT18" s="216">
        <f t="shared" si="3"/>
        <v>43716</v>
      </c>
      <c r="JU18" s="216">
        <f t="shared" si="3"/>
        <v>43717</v>
      </c>
      <c r="JV18" s="216">
        <f t="shared" si="3"/>
        <v>43718</v>
      </c>
      <c r="JW18" s="216">
        <f t="shared" si="3"/>
        <v>43719</v>
      </c>
      <c r="JX18" s="216">
        <f t="shared" si="3"/>
        <v>43720</v>
      </c>
      <c r="JY18" s="216">
        <f t="shared" si="3"/>
        <v>43721</v>
      </c>
      <c r="JZ18" s="216">
        <f t="shared" si="3"/>
        <v>43722</v>
      </c>
      <c r="KA18" s="216">
        <f t="shared" ref="KA18:ML18" si="4">KA20</f>
        <v>43723</v>
      </c>
      <c r="KB18" s="216">
        <f t="shared" si="4"/>
        <v>43724</v>
      </c>
      <c r="KC18" s="216">
        <f t="shared" si="4"/>
        <v>43725</v>
      </c>
      <c r="KD18" s="216">
        <f t="shared" si="4"/>
        <v>43726</v>
      </c>
      <c r="KE18" s="216">
        <f t="shared" si="4"/>
        <v>43727</v>
      </c>
      <c r="KF18" s="216">
        <f t="shared" si="4"/>
        <v>43728</v>
      </c>
      <c r="KG18" s="216">
        <f t="shared" si="4"/>
        <v>43729</v>
      </c>
      <c r="KH18" s="216">
        <f t="shared" si="4"/>
        <v>43730</v>
      </c>
      <c r="KI18" s="216">
        <f t="shared" si="4"/>
        <v>43731</v>
      </c>
      <c r="KJ18" s="216">
        <f t="shared" si="4"/>
        <v>43732</v>
      </c>
      <c r="KK18" s="216">
        <f t="shared" si="4"/>
        <v>43733</v>
      </c>
      <c r="KL18" s="216">
        <f t="shared" si="4"/>
        <v>43734</v>
      </c>
      <c r="KM18" s="216">
        <f t="shared" si="4"/>
        <v>43735</v>
      </c>
      <c r="KN18" s="216">
        <f t="shared" si="4"/>
        <v>43736</v>
      </c>
      <c r="KO18" s="216">
        <f t="shared" si="4"/>
        <v>43737</v>
      </c>
      <c r="KP18" s="216">
        <f t="shared" si="4"/>
        <v>43738</v>
      </c>
      <c r="KQ18" s="216">
        <f t="shared" si="4"/>
        <v>43739</v>
      </c>
      <c r="KR18" s="216">
        <f t="shared" si="4"/>
        <v>43740</v>
      </c>
      <c r="KS18" s="216">
        <f t="shared" si="4"/>
        <v>43741</v>
      </c>
      <c r="KT18" s="216">
        <f t="shared" si="4"/>
        <v>43742</v>
      </c>
      <c r="KU18" s="216">
        <f t="shared" si="4"/>
        <v>43743</v>
      </c>
      <c r="KV18" s="216">
        <f t="shared" si="4"/>
        <v>43744</v>
      </c>
      <c r="KW18" s="216">
        <f t="shared" si="4"/>
        <v>43745</v>
      </c>
      <c r="KX18" s="216">
        <f t="shared" si="4"/>
        <v>43746</v>
      </c>
      <c r="KY18" s="216">
        <f t="shared" si="4"/>
        <v>43747</v>
      </c>
      <c r="KZ18" s="216">
        <f t="shared" si="4"/>
        <v>43748</v>
      </c>
      <c r="LA18" s="216">
        <f t="shared" si="4"/>
        <v>43749</v>
      </c>
      <c r="LB18" s="216">
        <f t="shared" si="4"/>
        <v>43750</v>
      </c>
      <c r="LC18" s="216">
        <f t="shared" si="4"/>
        <v>43751</v>
      </c>
      <c r="LD18" s="216">
        <f t="shared" si="4"/>
        <v>43752</v>
      </c>
      <c r="LE18" s="216">
        <f t="shared" si="4"/>
        <v>43753</v>
      </c>
      <c r="LF18" s="216">
        <f t="shared" si="4"/>
        <v>43754</v>
      </c>
      <c r="LG18" s="216">
        <f t="shared" si="4"/>
        <v>43755</v>
      </c>
      <c r="LH18" s="216">
        <f t="shared" si="4"/>
        <v>43756</v>
      </c>
      <c r="LI18" s="216">
        <f t="shared" si="4"/>
        <v>43757</v>
      </c>
      <c r="LJ18" s="216">
        <f t="shared" si="4"/>
        <v>43758</v>
      </c>
      <c r="LK18" s="216">
        <f t="shared" si="4"/>
        <v>43759</v>
      </c>
      <c r="LL18" s="216">
        <f t="shared" si="4"/>
        <v>43760</v>
      </c>
      <c r="LM18" s="216">
        <f t="shared" si="4"/>
        <v>43761</v>
      </c>
      <c r="LN18" s="216">
        <f t="shared" si="4"/>
        <v>43762</v>
      </c>
      <c r="LO18" s="216">
        <f t="shared" si="4"/>
        <v>43763</v>
      </c>
      <c r="LP18" s="216">
        <f t="shared" si="4"/>
        <v>43764</v>
      </c>
      <c r="LQ18" s="216">
        <f t="shared" si="4"/>
        <v>43765</v>
      </c>
      <c r="LR18" s="216">
        <f t="shared" si="4"/>
        <v>43766</v>
      </c>
      <c r="LS18" s="216">
        <f t="shared" si="4"/>
        <v>43767</v>
      </c>
      <c r="LT18" s="216">
        <f t="shared" si="4"/>
        <v>43768</v>
      </c>
      <c r="LU18" s="216">
        <f t="shared" si="4"/>
        <v>43769</v>
      </c>
      <c r="LV18" s="216">
        <f t="shared" si="4"/>
        <v>43770</v>
      </c>
      <c r="LW18" s="216">
        <f t="shared" si="4"/>
        <v>43771</v>
      </c>
      <c r="LX18" s="216">
        <f t="shared" si="4"/>
        <v>43772</v>
      </c>
      <c r="LY18" s="216">
        <f t="shared" si="4"/>
        <v>43773</v>
      </c>
      <c r="LZ18" s="216">
        <f t="shared" si="4"/>
        <v>43774</v>
      </c>
      <c r="MA18" s="216">
        <f t="shared" si="4"/>
        <v>43775</v>
      </c>
      <c r="MB18" s="216">
        <f t="shared" si="4"/>
        <v>43776</v>
      </c>
      <c r="MC18" s="216">
        <f t="shared" si="4"/>
        <v>43777</v>
      </c>
      <c r="MD18" s="216">
        <f t="shared" si="4"/>
        <v>43778</v>
      </c>
      <c r="ME18" s="216">
        <f t="shared" si="4"/>
        <v>43779</v>
      </c>
      <c r="MF18" s="216">
        <f t="shared" si="4"/>
        <v>43780</v>
      </c>
      <c r="MG18" s="216">
        <f t="shared" si="4"/>
        <v>43781</v>
      </c>
      <c r="MH18" s="216">
        <f t="shared" si="4"/>
        <v>43782</v>
      </c>
      <c r="MI18" s="216">
        <f t="shared" si="4"/>
        <v>43783</v>
      </c>
      <c r="MJ18" s="216">
        <f t="shared" si="4"/>
        <v>43784</v>
      </c>
      <c r="MK18" s="216">
        <f t="shared" si="4"/>
        <v>43785</v>
      </c>
      <c r="ML18" s="216">
        <f t="shared" si="4"/>
        <v>43786</v>
      </c>
      <c r="MM18" s="216">
        <f t="shared" ref="MM18:OD18" si="5">MM20</f>
        <v>43787</v>
      </c>
      <c r="MN18" s="216">
        <f t="shared" si="5"/>
        <v>43788</v>
      </c>
      <c r="MO18" s="216">
        <f t="shared" si="5"/>
        <v>43789</v>
      </c>
      <c r="MP18" s="216">
        <f t="shared" si="5"/>
        <v>43790</v>
      </c>
      <c r="MQ18" s="216">
        <f t="shared" si="5"/>
        <v>43791</v>
      </c>
      <c r="MR18" s="216">
        <f t="shared" si="5"/>
        <v>43792</v>
      </c>
      <c r="MS18" s="216">
        <f t="shared" si="5"/>
        <v>43793</v>
      </c>
      <c r="MT18" s="216">
        <f t="shared" si="5"/>
        <v>43794</v>
      </c>
      <c r="MU18" s="216">
        <f t="shared" si="5"/>
        <v>43795</v>
      </c>
      <c r="MV18" s="216">
        <f t="shared" si="5"/>
        <v>43796</v>
      </c>
      <c r="MW18" s="216">
        <f t="shared" si="5"/>
        <v>43797</v>
      </c>
      <c r="MX18" s="216">
        <f t="shared" si="5"/>
        <v>43798</v>
      </c>
      <c r="MY18" s="216">
        <f t="shared" si="5"/>
        <v>43799</v>
      </c>
      <c r="MZ18" s="216">
        <f t="shared" si="5"/>
        <v>43800</v>
      </c>
      <c r="NA18" s="216">
        <f t="shared" si="5"/>
        <v>43801</v>
      </c>
      <c r="NB18" s="216">
        <f t="shared" si="5"/>
        <v>43802</v>
      </c>
      <c r="NC18" s="216">
        <f t="shared" si="5"/>
        <v>43803</v>
      </c>
      <c r="ND18" s="216">
        <f t="shared" si="5"/>
        <v>43804</v>
      </c>
      <c r="NE18" s="216">
        <f t="shared" si="5"/>
        <v>43805</v>
      </c>
      <c r="NF18" s="216">
        <f t="shared" si="5"/>
        <v>43806</v>
      </c>
      <c r="NG18" s="216">
        <f t="shared" si="5"/>
        <v>43807</v>
      </c>
      <c r="NH18" s="216">
        <f t="shared" si="5"/>
        <v>43808</v>
      </c>
      <c r="NI18" s="216">
        <f t="shared" si="5"/>
        <v>43809</v>
      </c>
      <c r="NJ18" s="216">
        <f t="shared" si="5"/>
        <v>43810</v>
      </c>
      <c r="NK18" s="216">
        <f t="shared" si="5"/>
        <v>43811</v>
      </c>
      <c r="NL18" s="216">
        <f t="shared" si="5"/>
        <v>43812</v>
      </c>
      <c r="NM18" s="216">
        <f t="shared" si="5"/>
        <v>43813</v>
      </c>
      <c r="NN18" s="216">
        <f t="shared" si="5"/>
        <v>43814</v>
      </c>
      <c r="NO18" s="216">
        <f t="shared" si="5"/>
        <v>43815</v>
      </c>
      <c r="NP18" s="216">
        <f t="shared" si="5"/>
        <v>43816</v>
      </c>
      <c r="NQ18" s="216">
        <f t="shared" si="5"/>
        <v>43817</v>
      </c>
      <c r="NR18" s="216">
        <f t="shared" si="5"/>
        <v>43818</v>
      </c>
      <c r="NS18" s="216">
        <f t="shared" si="5"/>
        <v>43819</v>
      </c>
      <c r="NT18" s="216">
        <f t="shared" si="5"/>
        <v>43820</v>
      </c>
      <c r="NU18" s="216">
        <f t="shared" si="5"/>
        <v>43821</v>
      </c>
      <c r="NV18" s="216">
        <f t="shared" si="5"/>
        <v>43822</v>
      </c>
      <c r="NW18" s="216">
        <f t="shared" si="5"/>
        <v>43823</v>
      </c>
      <c r="NX18" s="216">
        <f t="shared" si="5"/>
        <v>43824</v>
      </c>
      <c r="NY18" s="216">
        <f t="shared" si="5"/>
        <v>43825</v>
      </c>
      <c r="NZ18" s="216">
        <f t="shared" si="5"/>
        <v>43826</v>
      </c>
      <c r="OA18" s="216">
        <f t="shared" si="5"/>
        <v>43827</v>
      </c>
      <c r="OB18" s="216">
        <f t="shared" si="5"/>
        <v>43828</v>
      </c>
      <c r="OC18" s="216">
        <f t="shared" si="5"/>
        <v>43829</v>
      </c>
      <c r="OD18" s="216">
        <f t="shared" si="5"/>
        <v>43830</v>
      </c>
      <c r="OE18" s="183"/>
      <c r="OF18" s="344"/>
      <c r="OG18" s="345"/>
      <c r="OH18" s="345"/>
      <c r="OI18" s="345"/>
      <c r="OJ18" s="91" t="s">
        <v>28</v>
      </c>
      <c r="OK18" s="341">
        <v>1</v>
      </c>
      <c r="OL18" s="341"/>
      <c r="OM18" s="341">
        <v>2</v>
      </c>
      <c r="ON18" s="341"/>
      <c r="OO18" s="341">
        <v>3</v>
      </c>
      <c r="OP18" s="341"/>
      <c r="OQ18" s="341">
        <v>4</v>
      </c>
      <c r="OR18" s="341"/>
      <c r="OS18" s="341">
        <v>5</v>
      </c>
      <c r="OT18" s="341"/>
      <c r="OU18" s="341">
        <v>6</v>
      </c>
      <c r="OV18" s="341"/>
      <c r="OW18" s="341">
        <v>7</v>
      </c>
      <c r="OX18" s="341"/>
      <c r="OY18" s="183"/>
    </row>
    <row r="19" spans="1:415" ht="21" customHeight="1" thickBot="1" x14ac:dyDescent="0.25">
      <c r="A19" s="308"/>
      <c r="B19" s="309"/>
      <c r="C19" s="309"/>
      <c r="D19" s="309"/>
      <c r="E19" s="309"/>
      <c r="F19" s="309"/>
      <c r="G19" s="309"/>
      <c r="H19" s="310"/>
      <c r="I19" s="101"/>
      <c r="J19" s="91" t="s">
        <v>7</v>
      </c>
      <c r="K19" s="298">
        <f>J8</f>
        <v>0</v>
      </c>
      <c r="L19" s="299"/>
      <c r="M19" s="298">
        <f>J9</f>
        <v>0</v>
      </c>
      <c r="N19" s="299"/>
      <c r="O19" s="298">
        <f>J10</f>
        <v>0</v>
      </c>
      <c r="P19" s="299"/>
      <c r="Q19" s="298">
        <f>J11</f>
        <v>0</v>
      </c>
      <c r="R19" s="299"/>
      <c r="S19" s="298">
        <f>J12</f>
        <v>0</v>
      </c>
      <c r="T19" s="299"/>
      <c r="U19" s="298">
        <f>J13</f>
        <v>0</v>
      </c>
      <c r="V19" s="299"/>
      <c r="W19" s="298">
        <f>J14</f>
        <v>0</v>
      </c>
      <c r="X19" s="299"/>
      <c r="Y19" s="312"/>
      <c r="Z19" s="314"/>
      <c r="AA19" s="297"/>
      <c r="AB19" s="317"/>
      <c r="AC19" s="297"/>
      <c r="AD19" s="217">
        <f>AD20</f>
        <v>43466</v>
      </c>
      <c r="AE19" s="217">
        <f t="shared" ref="AE19:CP19" si="6">AE20</f>
        <v>43467</v>
      </c>
      <c r="AF19" s="217">
        <f t="shared" si="6"/>
        <v>43468</v>
      </c>
      <c r="AG19" s="217">
        <f t="shared" si="6"/>
        <v>43469</v>
      </c>
      <c r="AH19" s="217">
        <f t="shared" si="6"/>
        <v>43470</v>
      </c>
      <c r="AI19" s="217">
        <f t="shared" si="6"/>
        <v>43471</v>
      </c>
      <c r="AJ19" s="217">
        <f t="shared" si="6"/>
        <v>43472</v>
      </c>
      <c r="AK19" s="217">
        <f t="shared" si="6"/>
        <v>43473</v>
      </c>
      <c r="AL19" s="217">
        <f t="shared" si="6"/>
        <v>43474</v>
      </c>
      <c r="AM19" s="217">
        <f t="shared" si="6"/>
        <v>43475</v>
      </c>
      <c r="AN19" s="217">
        <f t="shared" si="6"/>
        <v>43476</v>
      </c>
      <c r="AO19" s="217">
        <f t="shared" si="6"/>
        <v>43477</v>
      </c>
      <c r="AP19" s="217">
        <f t="shared" si="6"/>
        <v>43478</v>
      </c>
      <c r="AQ19" s="217">
        <f t="shared" si="6"/>
        <v>43479</v>
      </c>
      <c r="AR19" s="217">
        <f t="shared" si="6"/>
        <v>43480</v>
      </c>
      <c r="AS19" s="217">
        <f t="shared" si="6"/>
        <v>43481</v>
      </c>
      <c r="AT19" s="217">
        <f t="shared" si="6"/>
        <v>43482</v>
      </c>
      <c r="AU19" s="217">
        <f t="shared" si="6"/>
        <v>43483</v>
      </c>
      <c r="AV19" s="217">
        <f t="shared" si="6"/>
        <v>43484</v>
      </c>
      <c r="AW19" s="217">
        <f t="shared" si="6"/>
        <v>43485</v>
      </c>
      <c r="AX19" s="217">
        <f t="shared" si="6"/>
        <v>43486</v>
      </c>
      <c r="AY19" s="217">
        <f t="shared" si="6"/>
        <v>43487</v>
      </c>
      <c r="AZ19" s="217">
        <f t="shared" si="6"/>
        <v>43488</v>
      </c>
      <c r="BA19" s="217">
        <f t="shared" si="6"/>
        <v>43489</v>
      </c>
      <c r="BB19" s="217">
        <f t="shared" si="6"/>
        <v>43490</v>
      </c>
      <c r="BC19" s="217">
        <f t="shared" si="6"/>
        <v>43491</v>
      </c>
      <c r="BD19" s="217">
        <f t="shared" si="6"/>
        <v>43492</v>
      </c>
      <c r="BE19" s="217">
        <f t="shared" si="6"/>
        <v>43493</v>
      </c>
      <c r="BF19" s="217">
        <f t="shared" si="6"/>
        <v>43494</v>
      </c>
      <c r="BG19" s="217">
        <f t="shared" si="6"/>
        <v>43495</v>
      </c>
      <c r="BH19" s="217">
        <f t="shared" si="6"/>
        <v>43496</v>
      </c>
      <c r="BI19" s="217">
        <f t="shared" si="6"/>
        <v>43497</v>
      </c>
      <c r="BJ19" s="217">
        <f t="shared" si="6"/>
        <v>43498</v>
      </c>
      <c r="BK19" s="217">
        <f t="shared" si="6"/>
        <v>43499</v>
      </c>
      <c r="BL19" s="217">
        <f t="shared" si="6"/>
        <v>43500</v>
      </c>
      <c r="BM19" s="217">
        <f t="shared" si="6"/>
        <v>43501</v>
      </c>
      <c r="BN19" s="217">
        <f t="shared" si="6"/>
        <v>43502</v>
      </c>
      <c r="BO19" s="217">
        <f t="shared" si="6"/>
        <v>43503</v>
      </c>
      <c r="BP19" s="217">
        <f t="shared" si="6"/>
        <v>43504</v>
      </c>
      <c r="BQ19" s="217">
        <f t="shared" si="6"/>
        <v>43505</v>
      </c>
      <c r="BR19" s="217">
        <f t="shared" si="6"/>
        <v>43506</v>
      </c>
      <c r="BS19" s="217">
        <f t="shared" si="6"/>
        <v>43507</v>
      </c>
      <c r="BT19" s="217">
        <f t="shared" si="6"/>
        <v>43508</v>
      </c>
      <c r="BU19" s="217">
        <f t="shared" si="6"/>
        <v>43509</v>
      </c>
      <c r="BV19" s="217">
        <f t="shared" si="6"/>
        <v>43510</v>
      </c>
      <c r="BW19" s="217">
        <f t="shared" si="6"/>
        <v>43511</v>
      </c>
      <c r="BX19" s="217">
        <f t="shared" si="6"/>
        <v>43512</v>
      </c>
      <c r="BY19" s="217">
        <f t="shared" si="6"/>
        <v>43513</v>
      </c>
      <c r="BZ19" s="217">
        <f t="shared" si="6"/>
        <v>43514</v>
      </c>
      <c r="CA19" s="217">
        <f t="shared" si="6"/>
        <v>43515</v>
      </c>
      <c r="CB19" s="217">
        <f t="shared" si="6"/>
        <v>43516</v>
      </c>
      <c r="CC19" s="217">
        <f t="shared" si="6"/>
        <v>43517</v>
      </c>
      <c r="CD19" s="217">
        <f t="shared" si="6"/>
        <v>43518</v>
      </c>
      <c r="CE19" s="217">
        <f t="shared" si="6"/>
        <v>43519</v>
      </c>
      <c r="CF19" s="217">
        <f t="shared" si="6"/>
        <v>43520</v>
      </c>
      <c r="CG19" s="217">
        <f t="shared" si="6"/>
        <v>43521</v>
      </c>
      <c r="CH19" s="217">
        <f t="shared" si="6"/>
        <v>43522</v>
      </c>
      <c r="CI19" s="217">
        <f t="shared" si="6"/>
        <v>43523</v>
      </c>
      <c r="CJ19" s="217">
        <f t="shared" si="6"/>
        <v>43524</v>
      </c>
      <c r="CK19" s="217">
        <f t="shared" si="6"/>
        <v>43525</v>
      </c>
      <c r="CL19" s="217">
        <f t="shared" si="6"/>
        <v>43526</v>
      </c>
      <c r="CM19" s="217">
        <f t="shared" si="6"/>
        <v>43527</v>
      </c>
      <c r="CN19" s="217">
        <f t="shared" si="6"/>
        <v>43528</v>
      </c>
      <c r="CO19" s="217">
        <f t="shared" si="6"/>
        <v>43529</v>
      </c>
      <c r="CP19" s="217">
        <f t="shared" si="6"/>
        <v>43530</v>
      </c>
      <c r="CQ19" s="217">
        <f t="shared" ref="CQ19:FB19" si="7">CQ20</f>
        <v>43531</v>
      </c>
      <c r="CR19" s="217">
        <f t="shared" si="7"/>
        <v>43532</v>
      </c>
      <c r="CS19" s="217">
        <f t="shared" si="7"/>
        <v>43533</v>
      </c>
      <c r="CT19" s="217">
        <f t="shared" si="7"/>
        <v>43534</v>
      </c>
      <c r="CU19" s="217">
        <f t="shared" si="7"/>
        <v>43535</v>
      </c>
      <c r="CV19" s="217">
        <f t="shared" si="7"/>
        <v>43536</v>
      </c>
      <c r="CW19" s="217">
        <f t="shared" si="7"/>
        <v>43537</v>
      </c>
      <c r="CX19" s="217">
        <f t="shared" si="7"/>
        <v>43538</v>
      </c>
      <c r="CY19" s="217">
        <f t="shared" si="7"/>
        <v>43539</v>
      </c>
      <c r="CZ19" s="217">
        <f t="shared" si="7"/>
        <v>43540</v>
      </c>
      <c r="DA19" s="217">
        <f t="shared" si="7"/>
        <v>43541</v>
      </c>
      <c r="DB19" s="217">
        <f t="shared" si="7"/>
        <v>43542</v>
      </c>
      <c r="DC19" s="217">
        <f t="shared" si="7"/>
        <v>43543</v>
      </c>
      <c r="DD19" s="217">
        <f t="shared" si="7"/>
        <v>43544</v>
      </c>
      <c r="DE19" s="217">
        <f t="shared" si="7"/>
        <v>43545</v>
      </c>
      <c r="DF19" s="217">
        <f t="shared" si="7"/>
        <v>43546</v>
      </c>
      <c r="DG19" s="217">
        <f t="shared" si="7"/>
        <v>43547</v>
      </c>
      <c r="DH19" s="217">
        <f t="shared" si="7"/>
        <v>43548</v>
      </c>
      <c r="DI19" s="217">
        <f t="shared" si="7"/>
        <v>43549</v>
      </c>
      <c r="DJ19" s="217">
        <f t="shared" si="7"/>
        <v>43550</v>
      </c>
      <c r="DK19" s="217">
        <f t="shared" si="7"/>
        <v>43551</v>
      </c>
      <c r="DL19" s="217">
        <f t="shared" si="7"/>
        <v>43552</v>
      </c>
      <c r="DM19" s="217">
        <f t="shared" si="7"/>
        <v>43553</v>
      </c>
      <c r="DN19" s="217">
        <f t="shared" si="7"/>
        <v>43554</v>
      </c>
      <c r="DO19" s="217">
        <f t="shared" si="7"/>
        <v>43555</v>
      </c>
      <c r="DP19" s="217">
        <f t="shared" si="7"/>
        <v>43556</v>
      </c>
      <c r="DQ19" s="217">
        <f t="shared" si="7"/>
        <v>43557</v>
      </c>
      <c r="DR19" s="217">
        <f t="shared" si="7"/>
        <v>43558</v>
      </c>
      <c r="DS19" s="217">
        <f t="shared" si="7"/>
        <v>43559</v>
      </c>
      <c r="DT19" s="217">
        <f t="shared" si="7"/>
        <v>43560</v>
      </c>
      <c r="DU19" s="217">
        <f t="shared" si="7"/>
        <v>43561</v>
      </c>
      <c r="DV19" s="217">
        <f t="shared" si="7"/>
        <v>43562</v>
      </c>
      <c r="DW19" s="217">
        <f t="shared" si="7"/>
        <v>43563</v>
      </c>
      <c r="DX19" s="217">
        <f t="shared" si="7"/>
        <v>43564</v>
      </c>
      <c r="DY19" s="217">
        <f t="shared" si="7"/>
        <v>43565</v>
      </c>
      <c r="DZ19" s="217">
        <f t="shared" si="7"/>
        <v>43566</v>
      </c>
      <c r="EA19" s="217">
        <f t="shared" si="7"/>
        <v>43567</v>
      </c>
      <c r="EB19" s="217">
        <f t="shared" si="7"/>
        <v>43568</v>
      </c>
      <c r="EC19" s="217">
        <f t="shared" si="7"/>
        <v>43569</v>
      </c>
      <c r="ED19" s="217">
        <f t="shared" si="7"/>
        <v>43570</v>
      </c>
      <c r="EE19" s="217">
        <f t="shared" si="7"/>
        <v>43571</v>
      </c>
      <c r="EF19" s="217">
        <f t="shared" si="7"/>
        <v>43572</v>
      </c>
      <c r="EG19" s="217">
        <f t="shared" si="7"/>
        <v>43573</v>
      </c>
      <c r="EH19" s="217">
        <f t="shared" si="7"/>
        <v>43574</v>
      </c>
      <c r="EI19" s="217">
        <f t="shared" si="7"/>
        <v>43575</v>
      </c>
      <c r="EJ19" s="217">
        <f t="shared" si="7"/>
        <v>43576</v>
      </c>
      <c r="EK19" s="217">
        <f t="shared" si="7"/>
        <v>43577</v>
      </c>
      <c r="EL19" s="217">
        <f t="shared" si="7"/>
        <v>43578</v>
      </c>
      <c r="EM19" s="217">
        <f t="shared" si="7"/>
        <v>43579</v>
      </c>
      <c r="EN19" s="217">
        <f t="shared" si="7"/>
        <v>43580</v>
      </c>
      <c r="EO19" s="217">
        <f t="shared" si="7"/>
        <v>43581</v>
      </c>
      <c r="EP19" s="217">
        <f t="shared" si="7"/>
        <v>43582</v>
      </c>
      <c r="EQ19" s="217">
        <f t="shared" si="7"/>
        <v>43583</v>
      </c>
      <c r="ER19" s="217">
        <f t="shared" si="7"/>
        <v>43584</v>
      </c>
      <c r="ES19" s="217">
        <f t="shared" si="7"/>
        <v>43585</v>
      </c>
      <c r="ET19" s="217">
        <f t="shared" si="7"/>
        <v>43586</v>
      </c>
      <c r="EU19" s="217">
        <f t="shared" si="7"/>
        <v>43587</v>
      </c>
      <c r="EV19" s="217">
        <f t="shared" si="7"/>
        <v>43588</v>
      </c>
      <c r="EW19" s="217">
        <f t="shared" si="7"/>
        <v>43589</v>
      </c>
      <c r="EX19" s="217">
        <f t="shared" si="7"/>
        <v>43590</v>
      </c>
      <c r="EY19" s="217">
        <f t="shared" si="7"/>
        <v>43591</v>
      </c>
      <c r="EZ19" s="217">
        <f t="shared" si="7"/>
        <v>43592</v>
      </c>
      <c r="FA19" s="217">
        <f t="shared" si="7"/>
        <v>43593</v>
      </c>
      <c r="FB19" s="217">
        <f t="shared" si="7"/>
        <v>43594</v>
      </c>
      <c r="FC19" s="217">
        <f t="shared" ref="FC19:HN19" si="8">FC20</f>
        <v>43595</v>
      </c>
      <c r="FD19" s="217">
        <f t="shared" si="8"/>
        <v>43596</v>
      </c>
      <c r="FE19" s="217">
        <f t="shared" si="8"/>
        <v>43597</v>
      </c>
      <c r="FF19" s="217">
        <f t="shared" si="8"/>
        <v>43598</v>
      </c>
      <c r="FG19" s="217">
        <f t="shared" si="8"/>
        <v>43599</v>
      </c>
      <c r="FH19" s="217">
        <f t="shared" si="8"/>
        <v>43600</v>
      </c>
      <c r="FI19" s="217">
        <f t="shared" si="8"/>
        <v>43601</v>
      </c>
      <c r="FJ19" s="217">
        <f t="shared" si="8"/>
        <v>43602</v>
      </c>
      <c r="FK19" s="217">
        <f t="shared" si="8"/>
        <v>43603</v>
      </c>
      <c r="FL19" s="217">
        <f t="shared" si="8"/>
        <v>43604</v>
      </c>
      <c r="FM19" s="217">
        <f t="shared" si="8"/>
        <v>43605</v>
      </c>
      <c r="FN19" s="217">
        <f t="shared" si="8"/>
        <v>43606</v>
      </c>
      <c r="FO19" s="217">
        <f t="shared" si="8"/>
        <v>43607</v>
      </c>
      <c r="FP19" s="217">
        <f t="shared" si="8"/>
        <v>43608</v>
      </c>
      <c r="FQ19" s="217">
        <f t="shared" si="8"/>
        <v>43609</v>
      </c>
      <c r="FR19" s="217">
        <f t="shared" si="8"/>
        <v>43610</v>
      </c>
      <c r="FS19" s="217">
        <f t="shared" si="8"/>
        <v>43611</v>
      </c>
      <c r="FT19" s="217">
        <f t="shared" si="8"/>
        <v>43612</v>
      </c>
      <c r="FU19" s="217">
        <f t="shared" si="8"/>
        <v>43613</v>
      </c>
      <c r="FV19" s="217">
        <f t="shared" si="8"/>
        <v>43614</v>
      </c>
      <c r="FW19" s="217">
        <f t="shared" si="8"/>
        <v>43615</v>
      </c>
      <c r="FX19" s="217">
        <f t="shared" si="8"/>
        <v>43616</v>
      </c>
      <c r="FY19" s="217">
        <f t="shared" si="8"/>
        <v>43617</v>
      </c>
      <c r="FZ19" s="217">
        <f t="shared" si="8"/>
        <v>43618</v>
      </c>
      <c r="GA19" s="217">
        <f t="shared" si="8"/>
        <v>43619</v>
      </c>
      <c r="GB19" s="217">
        <f t="shared" si="8"/>
        <v>43620</v>
      </c>
      <c r="GC19" s="217">
        <f t="shared" si="8"/>
        <v>43621</v>
      </c>
      <c r="GD19" s="217">
        <f t="shared" si="8"/>
        <v>43622</v>
      </c>
      <c r="GE19" s="217">
        <f t="shared" si="8"/>
        <v>43623</v>
      </c>
      <c r="GF19" s="217">
        <f t="shared" si="8"/>
        <v>43624</v>
      </c>
      <c r="GG19" s="217">
        <f t="shared" si="8"/>
        <v>43625</v>
      </c>
      <c r="GH19" s="217">
        <f t="shared" si="8"/>
        <v>43626</v>
      </c>
      <c r="GI19" s="217">
        <f t="shared" si="8"/>
        <v>43627</v>
      </c>
      <c r="GJ19" s="217">
        <f t="shared" si="8"/>
        <v>43628</v>
      </c>
      <c r="GK19" s="217">
        <f t="shared" si="8"/>
        <v>43629</v>
      </c>
      <c r="GL19" s="217">
        <f t="shared" si="8"/>
        <v>43630</v>
      </c>
      <c r="GM19" s="217">
        <f t="shared" si="8"/>
        <v>43631</v>
      </c>
      <c r="GN19" s="217">
        <f t="shared" si="8"/>
        <v>43632</v>
      </c>
      <c r="GO19" s="217">
        <f t="shared" si="8"/>
        <v>43633</v>
      </c>
      <c r="GP19" s="217">
        <f t="shared" si="8"/>
        <v>43634</v>
      </c>
      <c r="GQ19" s="217">
        <f t="shared" si="8"/>
        <v>43635</v>
      </c>
      <c r="GR19" s="217">
        <f t="shared" si="8"/>
        <v>43636</v>
      </c>
      <c r="GS19" s="217">
        <f t="shared" si="8"/>
        <v>43637</v>
      </c>
      <c r="GT19" s="217">
        <f t="shared" si="8"/>
        <v>43638</v>
      </c>
      <c r="GU19" s="217">
        <f t="shared" si="8"/>
        <v>43639</v>
      </c>
      <c r="GV19" s="217">
        <f t="shared" si="8"/>
        <v>43640</v>
      </c>
      <c r="GW19" s="217">
        <f t="shared" si="8"/>
        <v>43641</v>
      </c>
      <c r="GX19" s="217">
        <f t="shared" si="8"/>
        <v>43642</v>
      </c>
      <c r="GY19" s="217">
        <f t="shared" si="8"/>
        <v>43643</v>
      </c>
      <c r="GZ19" s="217">
        <f t="shared" si="8"/>
        <v>43644</v>
      </c>
      <c r="HA19" s="217">
        <f t="shared" si="8"/>
        <v>43645</v>
      </c>
      <c r="HB19" s="217">
        <f t="shared" si="8"/>
        <v>43646</v>
      </c>
      <c r="HC19" s="217">
        <f t="shared" si="8"/>
        <v>43647</v>
      </c>
      <c r="HD19" s="217">
        <f t="shared" si="8"/>
        <v>43648</v>
      </c>
      <c r="HE19" s="217">
        <f t="shared" si="8"/>
        <v>43649</v>
      </c>
      <c r="HF19" s="217">
        <f t="shared" si="8"/>
        <v>43650</v>
      </c>
      <c r="HG19" s="217">
        <f t="shared" si="8"/>
        <v>43651</v>
      </c>
      <c r="HH19" s="217">
        <f t="shared" si="8"/>
        <v>43652</v>
      </c>
      <c r="HI19" s="217">
        <f t="shared" si="8"/>
        <v>43653</v>
      </c>
      <c r="HJ19" s="217">
        <f t="shared" si="8"/>
        <v>43654</v>
      </c>
      <c r="HK19" s="217">
        <f t="shared" si="8"/>
        <v>43655</v>
      </c>
      <c r="HL19" s="217">
        <f t="shared" si="8"/>
        <v>43656</v>
      </c>
      <c r="HM19" s="217">
        <f t="shared" si="8"/>
        <v>43657</v>
      </c>
      <c r="HN19" s="217">
        <f t="shared" si="8"/>
        <v>43658</v>
      </c>
      <c r="HO19" s="217">
        <f t="shared" ref="HO19:JZ19" si="9">HO20</f>
        <v>43659</v>
      </c>
      <c r="HP19" s="217">
        <f t="shared" si="9"/>
        <v>43660</v>
      </c>
      <c r="HQ19" s="217">
        <f t="shared" si="9"/>
        <v>43661</v>
      </c>
      <c r="HR19" s="217">
        <f t="shared" si="9"/>
        <v>43662</v>
      </c>
      <c r="HS19" s="217">
        <f t="shared" si="9"/>
        <v>43663</v>
      </c>
      <c r="HT19" s="217">
        <f t="shared" si="9"/>
        <v>43664</v>
      </c>
      <c r="HU19" s="217">
        <f t="shared" si="9"/>
        <v>43665</v>
      </c>
      <c r="HV19" s="217">
        <f t="shared" si="9"/>
        <v>43666</v>
      </c>
      <c r="HW19" s="217">
        <f t="shared" si="9"/>
        <v>43667</v>
      </c>
      <c r="HX19" s="217">
        <f t="shared" si="9"/>
        <v>43668</v>
      </c>
      <c r="HY19" s="217">
        <f t="shared" si="9"/>
        <v>43669</v>
      </c>
      <c r="HZ19" s="217">
        <f t="shared" si="9"/>
        <v>43670</v>
      </c>
      <c r="IA19" s="217">
        <f t="shared" si="9"/>
        <v>43671</v>
      </c>
      <c r="IB19" s="217">
        <f t="shared" si="9"/>
        <v>43672</v>
      </c>
      <c r="IC19" s="217">
        <f t="shared" si="9"/>
        <v>43673</v>
      </c>
      <c r="ID19" s="217">
        <f t="shared" si="9"/>
        <v>43674</v>
      </c>
      <c r="IE19" s="217">
        <f t="shared" si="9"/>
        <v>43675</v>
      </c>
      <c r="IF19" s="217">
        <f t="shared" si="9"/>
        <v>43676</v>
      </c>
      <c r="IG19" s="217">
        <f t="shared" si="9"/>
        <v>43677</v>
      </c>
      <c r="IH19" s="217">
        <f t="shared" si="9"/>
        <v>43678</v>
      </c>
      <c r="II19" s="217">
        <f t="shared" si="9"/>
        <v>43679</v>
      </c>
      <c r="IJ19" s="217">
        <f t="shared" si="9"/>
        <v>43680</v>
      </c>
      <c r="IK19" s="217">
        <f t="shared" si="9"/>
        <v>43681</v>
      </c>
      <c r="IL19" s="217">
        <f t="shared" si="9"/>
        <v>43682</v>
      </c>
      <c r="IM19" s="217">
        <f t="shared" si="9"/>
        <v>43683</v>
      </c>
      <c r="IN19" s="217">
        <f t="shared" si="9"/>
        <v>43684</v>
      </c>
      <c r="IO19" s="217">
        <f t="shared" si="9"/>
        <v>43685</v>
      </c>
      <c r="IP19" s="217">
        <f t="shared" si="9"/>
        <v>43686</v>
      </c>
      <c r="IQ19" s="217">
        <f t="shared" si="9"/>
        <v>43687</v>
      </c>
      <c r="IR19" s="217">
        <f t="shared" si="9"/>
        <v>43688</v>
      </c>
      <c r="IS19" s="217">
        <f t="shared" si="9"/>
        <v>43689</v>
      </c>
      <c r="IT19" s="217">
        <f t="shared" si="9"/>
        <v>43690</v>
      </c>
      <c r="IU19" s="217">
        <f t="shared" si="9"/>
        <v>43691</v>
      </c>
      <c r="IV19" s="217">
        <f t="shared" si="9"/>
        <v>43692</v>
      </c>
      <c r="IW19" s="217">
        <f t="shared" si="9"/>
        <v>43693</v>
      </c>
      <c r="IX19" s="217">
        <f t="shared" si="9"/>
        <v>43694</v>
      </c>
      <c r="IY19" s="217">
        <f t="shared" si="9"/>
        <v>43695</v>
      </c>
      <c r="IZ19" s="217">
        <f t="shared" si="9"/>
        <v>43696</v>
      </c>
      <c r="JA19" s="217">
        <f t="shared" si="9"/>
        <v>43697</v>
      </c>
      <c r="JB19" s="217">
        <f t="shared" si="9"/>
        <v>43698</v>
      </c>
      <c r="JC19" s="217">
        <f t="shared" si="9"/>
        <v>43699</v>
      </c>
      <c r="JD19" s="217">
        <f t="shared" si="9"/>
        <v>43700</v>
      </c>
      <c r="JE19" s="217">
        <f t="shared" si="9"/>
        <v>43701</v>
      </c>
      <c r="JF19" s="217">
        <f t="shared" si="9"/>
        <v>43702</v>
      </c>
      <c r="JG19" s="217">
        <f t="shared" si="9"/>
        <v>43703</v>
      </c>
      <c r="JH19" s="217">
        <f t="shared" si="9"/>
        <v>43704</v>
      </c>
      <c r="JI19" s="217">
        <f t="shared" si="9"/>
        <v>43705</v>
      </c>
      <c r="JJ19" s="217">
        <f t="shared" si="9"/>
        <v>43706</v>
      </c>
      <c r="JK19" s="217">
        <f t="shared" si="9"/>
        <v>43707</v>
      </c>
      <c r="JL19" s="217">
        <f t="shared" si="9"/>
        <v>43708</v>
      </c>
      <c r="JM19" s="217">
        <f t="shared" si="9"/>
        <v>43709</v>
      </c>
      <c r="JN19" s="217">
        <f t="shared" si="9"/>
        <v>43710</v>
      </c>
      <c r="JO19" s="217">
        <f t="shared" si="9"/>
        <v>43711</v>
      </c>
      <c r="JP19" s="217">
        <f t="shared" si="9"/>
        <v>43712</v>
      </c>
      <c r="JQ19" s="217">
        <f t="shared" si="9"/>
        <v>43713</v>
      </c>
      <c r="JR19" s="217">
        <f t="shared" si="9"/>
        <v>43714</v>
      </c>
      <c r="JS19" s="217">
        <f t="shared" si="9"/>
        <v>43715</v>
      </c>
      <c r="JT19" s="217">
        <f t="shared" si="9"/>
        <v>43716</v>
      </c>
      <c r="JU19" s="217">
        <f t="shared" si="9"/>
        <v>43717</v>
      </c>
      <c r="JV19" s="217">
        <f t="shared" si="9"/>
        <v>43718</v>
      </c>
      <c r="JW19" s="217">
        <f t="shared" si="9"/>
        <v>43719</v>
      </c>
      <c r="JX19" s="217">
        <f t="shared" si="9"/>
        <v>43720</v>
      </c>
      <c r="JY19" s="217">
        <f t="shared" si="9"/>
        <v>43721</v>
      </c>
      <c r="JZ19" s="217">
        <f t="shared" si="9"/>
        <v>43722</v>
      </c>
      <c r="KA19" s="217">
        <f t="shared" ref="KA19:ML19" si="10">KA20</f>
        <v>43723</v>
      </c>
      <c r="KB19" s="217">
        <f t="shared" si="10"/>
        <v>43724</v>
      </c>
      <c r="KC19" s="217">
        <f t="shared" si="10"/>
        <v>43725</v>
      </c>
      <c r="KD19" s="217">
        <f t="shared" si="10"/>
        <v>43726</v>
      </c>
      <c r="KE19" s="217">
        <f t="shared" si="10"/>
        <v>43727</v>
      </c>
      <c r="KF19" s="217">
        <f t="shared" si="10"/>
        <v>43728</v>
      </c>
      <c r="KG19" s="217">
        <f t="shared" si="10"/>
        <v>43729</v>
      </c>
      <c r="KH19" s="217">
        <f t="shared" si="10"/>
        <v>43730</v>
      </c>
      <c r="KI19" s="217">
        <f t="shared" si="10"/>
        <v>43731</v>
      </c>
      <c r="KJ19" s="217">
        <f t="shared" si="10"/>
        <v>43732</v>
      </c>
      <c r="KK19" s="217">
        <f t="shared" si="10"/>
        <v>43733</v>
      </c>
      <c r="KL19" s="217">
        <f t="shared" si="10"/>
        <v>43734</v>
      </c>
      <c r="KM19" s="217">
        <f t="shared" si="10"/>
        <v>43735</v>
      </c>
      <c r="KN19" s="217">
        <f t="shared" si="10"/>
        <v>43736</v>
      </c>
      <c r="KO19" s="217">
        <f t="shared" si="10"/>
        <v>43737</v>
      </c>
      <c r="KP19" s="217">
        <f t="shared" si="10"/>
        <v>43738</v>
      </c>
      <c r="KQ19" s="217">
        <f t="shared" si="10"/>
        <v>43739</v>
      </c>
      <c r="KR19" s="217">
        <f t="shared" si="10"/>
        <v>43740</v>
      </c>
      <c r="KS19" s="217">
        <f t="shared" si="10"/>
        <v>43741</v>
      </c>
      <c r="KT19" s="217">
        <f t="shared" si="10"/>
        <v>43742</v>
      </c>
      <c r="KU19" s="217">
        <f t="shared" si="10"/>
        <v>43743</v>
      </c>
      <c r="KV19" s="217">
        <f t="shared" si="10"/>
        <v>43744</v>
      </c>
      <c r="KW19" s="217">
        <f t="shared" si="10"/>
        <v>43745</v>
      </c>
      <c r="KX19" s="217">
        <f t="shared" si="10"/>
        <v>43746</v>
      </c>
      <c r="KY19" s="217">
        <f t="shared" si="10"/>
        <v>43747</v>
      </c>
      <c r="KZ19" s="217">
        <f t="shared" si="10"/>
        <v>43748</v>
      </c>
      <c r="LA19" s="217">
        <f t="shared" si="10"/>
        <v>43749</v>
      </c>
      <c r="LB19" s="217">
        <f t="shared" si="10"/>
        <v>43750</v>
      </c>
      <c r="LC19" s="217">
        <f t="shared" si="10"/>
        <v>43751</v>
      </c>
      <c r="LD19" s="217">
        <f t="shared" si="10"/>
        <v>43752</v>
      </c>
      <c r="LE19" s="217">
        <f t="shared" si="10"/>
        <v>43753</v>
      </c>
      <c r="LF19" s="217">
        <f t="shared" si="10"/>
        <v>43754</v>
      </c>
      <c r="LG19" s="217">
        <f t="shared" si="10"/>
        <v>43755</v>
      </c>
      <c r="LH19" s="217">
        <f t="shared" si="10"/>
        <v>43756</v>
      </c>
      <c r="LI19" s="217">
        <f t="shared" si="10"/>
        <v>43757</v>
      </c>
      <c r="LJ19" s="217">
        <f t="shared" si="10"/>
        <v>43758</v>
      </c>
      <c r="LK19" s="217">
        <f t="shared" si="10"/>
        <v>43759</v>
      </c>
      <c r="LL19" s="217">
        <f t="shared" si="10"/>
        <v>43760</v>
      </c>
      <c r="LM19" s="217">
        <f t="shared" si="10"/>
        <v>43761</v>
      </c>
      <c r="LN19" s="217">
        <f t="shared" si="10"/>
        <v>43762</v>
      </c>
      <c r="LO19" s="217">
        <f t="shared" si="10"/>
        <v>43763</v>
      </c>
      <c r="LP19" s="217">
        <f t="shared" si="10"/>
        <v>43764</v>
      </c>
      <c r="LQ19" s="217">
        <f t="shared" si="10"/>
        <v>43765</v>
      </c>
      <c r="LR19" s="217">
        <f t="shared" si="10"/>
        <v>43766</v>
      </c>
      <c r="LS19" s="217">
        <f t="shared" si="10"/>
        <v>43767</v>
      </c>
      <c r="LT19" s="217">
        <f t="shared" si="10"/>
        <v>43768</v>
      </c>
      <c r="LU19" s="217">
        <f t="shared" si="10"/>
        <v>43769</v>
      </c>
      <c r="LV19" s="217">
        <f t="shared" si="10"/>
        <v>43770</v>
      </c>
      <c r="LW19" s="217">
        <f t="shared" si="10"/>
        <v>43771</v>
      </c>
      <c r="LX19" s="217">
        <f t="shared" si="10"/>
        <v>43772</v>
      </c>
      <c r="LY19" s="217">
        <f t="shared" si="10"/>
        <v>43773</v>
      </c>
      <c r="LZ19" s="217">
        <f t="shared" si="10"/>
        <v>43774</v>
      </c>
      <c r="MA19" s="217">
        <f t="shared" si="10"/>
        <v>43775</v>
      </c>
      <c r="MB19" s="217">
        <f t="shared" si="10"/>
        <v>43776</v>
      </c>
      <c r="MC19" s="217">
        <f t="shared" si="10"/>
        <v>43777</v>
      </c>
      <c r="MD19" s="217">
        <f t="shared" si="10"/>
        <v>43778</v>
      </c>
      <c r="ME19" s="217">
        <f t="shared" si="10"/>
        <v>43779</v>
      </c>
      <c r="MF19" s="217">
        <f t="shared" si="10"/>
        <v>43780</v>
      </c>
      <c r="MG19" s="217">
        <f t="shared" si="10"/>
        <v>43781</v>
      </c>
      <c r="MH19" s="217">
        <f t="shared" si="10"/>
        <v>43782</v>
      </c>
      <c r="MI19" s="217">
        <f t="shared" si="10"/>
        <v>43783</v>
      </c>
      <c r="MJ19" s="217">
        <f t="shared" si="10"/>
        <v>43784</v>
      </c>
      <c r="MK19" s="217">
        <f t="shared" si="10"/>
        <v>43785</v>
      </c>
      <c r="ML19" s="217">
        <f t="shared" si="10"/>
        <v>43786</v>
      </c>
      <c r="MM19" s="217">
        <f t="shared" ref="MM19:OD19" si="11">MM20</f>
        <v>43787</v>
      </c>
      <c r="MN19" s="217">
        <f t="shared" si="11"/>
        <v>43788</v>
      </c>
      <c r="MO19" s="217">
        <f t="shared" si="11"/>
        <v>43789</v>
      </c>
      <c r="MP19" s="217">
        <f t="shared" si="11"/>
        <v>43790</v>
      </c>
      <c r="MQ19" s="217">
        <f t="shared" si="11"/>
        <v>43791</v>
      </c>
      <c r="MR19" s="217">
        <f t="shared" si="11"/>
        <v>43792</v>
      </c>
      <c r="MS19" s="217">
        <f t="shared" si="11"/>
        <v>43793</v>
      </c>
      <c r="MT19" s="217">
        <f t="shared" si="11"/>
        <v>43794</v>
      </c>
      <c r="MU19" s="217">
        <f t="shared" si="11"/>
        <v>43795</v>
      </c>
      <c r="MV19" s="217">
        <f t="shared" si="11"/>
        <v>43796</v>
      </c>
      <c r="MW19" s="217">
        <f t="shared" si="11"/>
        <v>43797</v>
      </c>
      <c r="MX19" s="217">
        <f t="shared" si="11"/>
        <v>43798</v>
      </c>
      <c r="MY19" s="217">
        <f t="shared" si="11"/>
        <v>43799</v>
      </c>
      <c r="MZ19" s="217">
        <f t="shared" si="11"/>
        <v>43800</v>
      </c>
      <c r="NA19" s="217">
        <f t="shared" si="11"/>
        <v>43801</v>
      </c>
      <c r="NB19" s="217">
        <f t="shared" si="11"/>
        <v>43802</v>
      </c>
      <c r="NC19" s="217">
        <f t="shared" si="11"/>
        <v>43803</v>
      </c>
      <c r="ND19" s="217">
        <f t="shared" si="11"/>
        <v>43804</v>
      </c>
      <c r="NE19" s="217">
        <f t="shared" si="11"/>
        <v>43805</v>
      </c>
      <c r="NF19" s="217">
        <f t="shared" si="11"/>
        <v>43806</v>
      </c>
      <c r="NG19" s="217">
        <f t="shared" si="11"/>
        <v>43807</v>
      </c>
      <c r="NH19" s="217">
        <f t="shared" si="11"/>
        <v>43808</v>
      </c>
      <c r="NI19" s="217">
        <f t="shared" si="11"/>
        <v>43809</v>
      </c>
      <c r="NJ19" s="217">
        <f t="shared" si="11"/>
        <v>43810</v>
      </c>
      <c r="NK19" s="217">
        <f t="shared" si="11"/>
        <v>43811</v>
      </c>
      <c r="NL19" s="217">
        <f t="shared" si="11"/>
        <v>43812</v>
      </c>
      <c r="NM19" s="217">
        <f t="shared" si="11"/>
        <v>43813</v>
      </c>
      <c r="NN19" s="217">
        <f t="shared" si="11"/>
        <v>43814</v>
      </c>
      <c r="NO19" s="217">
        <f t="shared" si="11"/>
        <v>43815</v>
      </c>
      <c r="NP19" s="217">
        <f t="shared" si="11"/>
        <v>43816</v>
      </c>
      <c r="NQ19" s="217">
        <f t="shared" si="11"/>
        <v>43817</v>
      </c>
      <c r="NR19" s="217">
        <f t="shared" si="11"/>
        <v>43818</v>
      </c>
      <c r="NS19" s="217">
        <f t="shared" si="11"/>
        <v>43819</v>
      </c>
      <c r="NT19" s="217">
        <f t="shared" si="11"/>
        <v>43820</v>
      </c>
      <c r="NU19" s="217">
        <f t="shared" si="11"/>
        <v>43821</v>
      </c>
      <c r="NV19" s="217">
        <f t="shared" si="11"/>
        <v>43822</v>
      </c>
      <c r="NW19" s="217">
        <f t="shared" si="11"/>
        <v>43823</v>
      </c>
      <c r="NX19" s="217">
        <f t="shared" si="11"/>
        <v>43824</v>
      </c>
      <c r="NY19" s="217">
        <f t="shared" si="11"/>
        <v>43825</v>
      </c>
      <c r="NZ19" s="217">
        <f t="shared" si="11"/>
        <v>43826</v>
      </c>
      <c r="OA19" s="217">
        <f t="shared" si="11"/>
        <v>43827</v>
      </c>
      <c r="OB19" s="217">
        <f t="shared" si="11"/>
        <v>43828</v>
      </c>
      <c r="OC19" s="217">
        <f t="shared" si="11"/>
        <v>43829</v>
      </c>
      <c r="OD19" s="217">
        <f t="shared" si="11"/>
        <v>43830</v>
      </c>
      <c r="OE19" s="183"/>
      <c r="OF19" s="344"/>
      <c r="OG19" s="345"/>
      <c r="OH19" s="345"/>
      <c r="OI19" s="345"/>
      <c r="OJ19" s="91" t="s">
        <v>7</v>
      </c>
      <c r="OK19" s="338"/>
      <c r="OL19" s="339"/>
      <c r="OM19" s="338"/>
      <c r="ON19" s="339"/>
      <c r="OO19" s="338"/>
      <c r="OP19" s="339"/>
      <c r="OQ19" s="338"/>
      <c r="OR19" s="339"/>
      <c r="OS19" s="338"/>
      <c r="OT19" s="339"/>
      <c r="OU19" s="338"/>
      <c r="OV19" s="339"/>
      <c r="OW19" s="338"/>
      <c r="OX19" s="339"/>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92" t="s">
        <v>35</v>
      </c>
      <c r="K20" s="292" t="s">
        <v>42</v>
      </c>
      <c r="L20" s="292" t="s">
        <v>43</v>
      </c>
      <c r="M20" s="292" t="s">
        <v>42</v>
      </c>
      <c r="N20" s="292" t="s">
        <v>43</v>
      </c>
      <c r="O20" s="292" t="s">
        <v>42</v>
      </c>
      <c r="P20" s="292" t="s">
        <v>43</v>
      </c>
      <c r="Q20" s="292" t="s">
        <v>42</v>
      </c>
      <c r="R20" s="292" t="s">
        <v>43</v>
      </c>
      <c r="S20" s="292" t="s">
        <v>42</v>
      </c>
      <c r="T20" s="292" t="s">
        <v>43</v>
      </c>
      <c r="U20" s="292" t="s">
        <v>42</v>
      </c>
      <c r="V20" s="292" t="s">
        <v>43</v>
      </c>
      <c r="W20" s="292" t="s">
        <v>42</v>
      </c>
      <c r="X20" s="292" t="s">
        <v>43</v>
      </c>
      <c r="Y20" s="292" t="s">
        <v>42</v>
      </c>
      <c r="Z20" s="292" t="s">
        <v>43</v>
      </c>
      <c r="AA20" s="297"/>
      <c r="AB20" s="317"/>
      <c r="AC20" s="29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89" t="s">
        <v>44</v>
      </c>
      <c r="OG20" s="289" t="s">
        <v>45</v>
      </c>
      <c r="OH20" s="289" t="s">
        <v>46</v>
      </c>
      <c r="OI20" s="289" t="s">
        <v>47</v>
      </c>
      <c r="OJ20" s="92" t="s">
        <v>35</v>
      </c>
      <c r="OK20" s="292" t="s">
        <v>42</v>
      </c>
      <c r="OL20" s="292" t="s">
        <v>43</v>
      </c>
      <c r="OM20" s="292" t="s">
        <v>42</v>
      </c>
      <c r="ON20" s="292" t="s">
        <v>43</v>
      </c>
      <c r="OO20" s="292" t="s">
        <v>42</v>
      </c>
      <c r="OP20" s="292" t="s">
        <v>43</v>
      </c>
      <c r="OQ20" s="292" t="s">
        <v>42</v>
      </c>
      <c r="OR20" s="292" t="s">
        <v>43</v>
      </c>
      <c r="OS20" s="292" t="s">
        <v>42</v>
      </c>
      <c r="OT20" s="292" t="s">
        <v>43</v>
      </c>
      <c r="OU20" s="292" t="s">
        <v>42</v>
      </c>
      <c r="OV20" s="292" t="s">
        <v>43</v>
      </c>
      <c r="OW20" s="292" t="s">
        <v>42</v>
      </c>
      <c r="OX20" s="292"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9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38"/>
      <c r="OL22" s="29">
        <f>OK22*F22</f>
        <v>0</v>
      </c>
      <c r="OM22" s="238"/>
      <c r="ON22" s="29">
        <f>OM22*F22</f>
        <v>0</v>
      </c>
      <c r="OO22" s="239"/>
      <c r="OP22" s="29">
        <f>OO22*F22</f>
        <v>0</v>
      </c>
      <c r="OQ22" s="239"/>
      <c r="OR22" s="29">
        <f>OQ22*F22</f>
        <v>0</v>
      </c>
      <c r="OS22" s="239"/>
      <c r="OT22" s="29">
        <f>OS22*F22</f>
        <v>0</v>
      </c>
      <c r="OU22" s="239"/>
      <c r="OV22" s="29">
        <f>OU22*F22</f>
        <v>0</v>
      </c>
      <c r="OW22" s="239"/>
      <c r="OX22" s="29">
        <f>OW22*F22</f>
        <v>0</v>
      </c>
      <c r="OY22" s="183"/>
    </row>
    <row r="23" spans="1:415" s="63" customFormat="1" ht="25.5" hidden="1" outlineLevel="1" x14ac:dyDescent="0.2">
      <c r="A23" s="143"/>
      <c r="B23" s="144"/>
      <c r="C23" s="145"/>
      <c r="D23" s="79"/>
      <c r="E23" s="79"/>
      <c r="F23" s="24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4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4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customHeight="1" collapsed="1" x14ac:dyDescent="0.2">
      <c r="A26" s="141" t="s">
        <v>54</v>
      </c>
      <c r="B26" s="55" t="s">
        <v>55</v>
      </c>
      <c r="C26" s="142" t="s">
        <v>52</v>
      </c>
      <c r="D26" s="94">
        <v>0</v>
      </c>
      <c r="E26" s="26">
        <f>D26</f>
        <v>0</v>
      </c>
      <c r="F26" s="29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38"/>
      <c r="OL26" s="29">
        <f>OK26*F26</f>
        <v>0</v>
      </c>
      <c r="OM26" s="238"/>
      <c r="ON26" s="29">
        <f>OM26*F26</f>
        <v>0</v>
      </c>
      <c r="OO26" s="239"/>
      <c r="OP26" s="29">
        <f>OO26*F26</f>
        <v>0</v>
      </c>
      <c r="OQ26" s="239"/>
      <c r="OR26" s="29">
        <f>OQ26*F26</f>
        <v>0</v>
      </c>
      <c r="OS26" s="239"/>
      <c r="OT26" s="29">
        <f>OS26*F26</f>
        <v>0</v>
      </c>
      <c r="OU26" s="239"/>
      <c r="OV26" s="29">
        <f>OU26*F26</f>
        <v>0</v>
      </c>
      <c r="OW26" s="239"/>
      <c r="OX26" s="29">
        <f>OW26*F26</f>
        <v>0</v>
      </c>
      <c r="OY26" s="183"/>
    </row>
    <row r="27" spans="1:415" s="63" customFormat="1" ht="25.5" hidden="1" outlineLevel="1" x14ac:dyDescent="0.2">
      <c r="A27" s="143"/>
      <c r="B27" s="144"/>
      <c r="C27" s="145"/>
      <c r="D27" s="79"/>
      <c r="E27" s="79"/>
      <c r="F27" s="24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4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4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9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38"/>
      <c r="OL31" s="29">
        <f>OK31*F31</f>
        <v>0</v>
      </c>
      <c r="OM31" s="238"/>
      <c r="ON31" s="29">
        <f>OM31*F31</f>
        <v>0</v>
      </c>
      <c r="OO31" s="239"/>
      <c r="OP31" s="29">
        <f>OO31*F31</f>
        <v>0</v>
      </c>
      <c r="OQ31" s="239"/>
      <c r="OR31" s="29">
        <f>OQ31*F31</f>
        <v>0</v>
      </c>
      <c r="OS31" s="239"/>
      <c r="OT31" s="29">
        <f>OS31*F31</f>
        <v>0</v>
      </c>
      <c r="OU31" s="239"/>
      <c r="OV31" s="29">
        <f>OU31*F31</f>
        <v>0</v>
      </c>
      <c r="OW31" s="239"/>
      <c r="OX31" s="29">
        <f>OW31*F31</f>
        <v>0</v>
      </c>
      <c r="OY31" s="183"/>
    </row>
    <row r="32" spans="1:415" s="63" customFormat="1" ht="25.5" hidden="1" outlineLevel="1" x14ac:dyDescent="0.2">
      <c r="A32" s="143"/>
      <c r="B32" s="144"/>
      <c r="C32" s="145"/>
      <c r="D32" s="79"/>
      <c r="E32" s="79"/>
      <c r="F32" s="24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4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4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9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38"/>
      <c r="OL35" s="29">
        <f>OK35*F35</f>
        <v>0</v>
      </c>
      <c r="OM35" s="238"/>
      <c r="ON35" s="29">
        <f>OM35*F35</f>
        <v>0</v>
      </c>
      <c r="OO35" s="239"/>
      <c r="OP35" s="29">
        <f>OO35*F35</f>
        <v>0</v>
      </c>
      <c r="OQ35" s="239"/>
      <c r="OR35" s="29">
        <f>OQ35*F35</f>
        <v>0</v>
      </c>
      <c r="OS35" s="239"/>
      <c r="OT35" s="29">
        <f>OS35*F35</f>
        <v>0</v>
      </c>
      <c r="OU35" s="239"/>
      <c r="OV35" s="29">
        <f>OU35*F35</f>
        <v>0</v>
      </c>
      <c r="OW35" s="239"/>
      <c r="OX35" s="29">
        <f>OW35*F35</f>
        <v>0</v>
      </c>
      <c r="OY35" s="183"/>
    </row>
    <row r="36" spans="1:415" s="63" customFormat="1" ht="12.75" hidden="1" outlineLevel="1" x14ac:dyDescent="0.2">
      <c r="A36" s="143"/>
      <c r="B36" s="144"/>
      <c r="C36" s="145"/>
      <c r="D36" s="79"/>
      <c r="E36" s="79"/>
      <c r="F36" s="24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4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4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customHeight="1" collapsed="1" x14ac:dyDescent="0.2">
      <c r="A39" s="141" t="s">
        <v>62</v>
      </c>
      <c r="B39" s="55" t="s">
        <v>63</v>
      </c>
      <c r="C39" s="142" t="s">
        <v>52</v>
      </c>
      <c r="D39" s="94">
        <v>0</v>
      </c>
      <c r="E39" s="26">
        <f>D39</f>
        <v>0</v>
      </c>
      <c r="F39" s="29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38"/>
      <c r="OL39" s="29">
        <f>OK39*F39</f>
        <v>0</v>
      </c>
      <c r="OM39" s="238"/>
      <c r="ON39" s="29">
        <f>OM39*F39</f>
        <v>0</v>
      </c>
      <c r="OO39" s="239"/>
      <c r="OP39" s="29">
        <f>OO39*F39</f>
        <v>0</v>
      </c>
      <c r="OQ39" s="239"/>
      <c r="OR39" s="29">
        <f>OQ39*F39</f>
        <v>0</v>
      </c>
      <c r="OS39" s="239"/>
      <c r="OT39" s="29">
        <f>OS39*F39</f>
        <v>0</v>
      </c>
      <c r="OU39" s="239"/>
      <c r="OV39" s="29">
        <f>OU39*F39</f>
        <v>0</v>
      </c>
      <c r="OW39" s="239"/>
      <c r="OX39" s="29">
        <f>OW39*F39</f>
        <v>0</v>
      </c>
      <c r="OY39" s="183"/>
    </row>
    <row r="40" spans="1:415" s="63" customFormat="1" ht="12.75" hidden="1" outlineLevel="1" x14ac:dyDescent="0.2">
      <c r="A40" s="143"/>
      <c r="B40" s="144"/>
      <c r="C40" s="145"/>
      <c r="D40" s="79"/>
      <c r="E40" s="79"/>
      <c r="F40" s="24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4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4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1" t="s">
        <v>64</v>
      </c>
      <c r="B43" s="55" t="s">
        <v>65</v>
      </c>
      <c r="C43" s="142" t="s">
        <v>52</v>
      </c>
      <c r="D43" s="94">
        <v>0</v>
      </c>
      <c r="E43" s="26">
        <f>D43</f>
        <v>0</v>
      </c>
      <c r="F43" s="29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38"/>
      <c r="OL43" s="29">
        <f>OK43*F43</f>
        <v>0</v>
      </c>
      <c r="OM43" s="238"/>
      <c r="ON43" s="29">
        <f>OM43*F43</f>
        <v>0</v>
      </c>
      <c r="OO43" s="239"/>
      <c r="OP43" s="29">
        <f>OO43*F43</f>
        <v>0</v>
      </c>
      <c r="OQ43" s="239"/>
      <c r="OR43" s="29">
        <f>OQ43*F43</f>
        <v>0</v>
      </c>
      <c r="OS43" s="239"/>
      <c r="OT43" s="29">
        <f>OS43*F43</f>
        <v>0</v>
      </c>
      <c r="OU43" s="239"/>
      <c r="OV43" s="29">
        <f>OU43*F43</f>
        <v>0</v>
      </c>
      <c r="OW43" s="239"/>
      <c r="OX43" s="29">
        <f>OW43*F43</f>
        <v>0</v>
      </c>
      <c r="OY43" s="183"/>
    </row>
    <row r="44" spans="1:415" s="63" customFormat="1" ht="25.5" hidden="1" outlineLevel="1" x14ac:dyDescent="0.2">
      <c r="A44" s="143"/>
      <c r="B44" s="144"/>
      <c r="C44" s="145"/>
      <c r="D44" s="79"/>
      <c r="E44" s="79"/>
      <c r="F44" s="24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4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4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9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38"/>
      <c r="OL47" s="29">
        <f>OK47*F47</f>
        <v>0</v>
      </c>
      <c r="OM47" s="238"/>
      <c r="ON47" s="29">
        <f>OM47*F47</f>
        <v>0</v>
      </c>
      <c r="OO47" s="239"/>
      <c r="OP47" s="29">
        <f>OO47*F47</f>
        <v>0</v>
      </c>
      <c r="OQ47" s="239"/>
      <c r="OR47" s="29">
        <f>OQ47*F47</f>
        <v>0</v>
      </c>
      <c r="OS47" s="239"/>
      <c r="OT47" s="29">
        <f>OS47*F47</f>
        <v>0</v>
      </c>
      <c r="OU47" s="239"/>
      <c r="OV47" s="29">
        <f>OU47*F47</f>
        <v>0</v>
      </c>
      <c r="OW47" s="239"/>
      <c r="OX47" s="29">
        <f>OW47*F47</f>
        <v>0</v>
      </c>
      <c r="OY47" s="183"/>
    </row>
    <row r="48" spans="1:415" s="63" customFormat="1" ht="12.75" hidden="1" outlineLevel="1" x14ac:dyDescent="0.2">
      <c r="A48" s="143"/>
      <c r="B48" s="144"/>
      <c r="C48" s="145"/>
      <c r="D48" s="79"/>
      <c r="E48" s="79"/>
      <c r="F48" s="24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4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4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9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38"/>
      <c r="OL51" s="29">
        <f>OK51*F51</f>
        <v>0</v>
      </c>
      <c r="OM51" s="238"/>
      <c r="ON51" s="29">
        <f>OM51*F51</f>
        <v>0</v>
      </c>
      <c r="OO51" s="239"/>
      <c r="OP51" s="29">
        <f>OO51*F51</f>
        <v>0</v>
      </c>
      <c r="OQ51" s="239"/>
      <c r="OR51" s="29">
        <f>OQ51*F51</f>
        <v>0</v>
      </c>
      <c r="OS51" s="239"/>
      <c r="OT51" s="29">
        <f>OS51*F51</f>
        <v>0</v>
      </c>
      <c r="OU51" s="239"/>
      <c r="OV51" s="29">
        <f>OU51*F51</f>
        <v>0</v>
      </c>
      <c r="OW51" s="239"/>
      <c r="OX51" s="29">
        <f>OW51*F51</f>
        <v>0</v>
      </c>
      <c r="OY51" s="183"/>
    </row>
    <row r="52" spans="1:415" s="63" customFormat="1" ht="12.75" hidden="1" outlineLevel="1" x14ac:dyDescent="0.2">
      <c r="A52" s="143"/>
      <c r="B52" s="144"/>
      <c r="C52" s="145"/>
      <c r="D52" s="79"/>
      <c r="E52" s="79"/>
      <c r="F52" s="24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4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4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2"/>
      <c r="C57" s="142" t="s">
        <v>76</v>
      </c>
      <c r="D57" s="190">
        <v>0</v>
      </c>
      <c r="E57" s="30">
        <f>D57*1.1</f>
        <v>0</v>
      </c>
      <c r="F57" s="293"/>
      <c r="G57" s="27">
        <f t="shared" ref="G57" si="212">ROUND(ROUND(D57,3)*$F57,2)</f>
        <v>0</v>
      </c>
      <c r="H57" s="86">
        <f t="shared" ref="H57" si="213">ROUND(ROUND(E57,3)*$F57,2)</f>
        <v>0</v>
      </c>
      <c r="I57" s="103"/>
      <c r="J57" s="69" t="str">
        <f>C57</f>
        <v>km</v>
      </c>
      <c r="K57" s="212"/>
      <c r="L57" s="69">
        <f>K57*$F57</f>
        <v>0</v>
      </c>
      <c r="M57" s="212"/>
      <c r="N57" s="69">
        <f>M57*$F57</f>
        <v>0</v>
      </c>
      <c r="O57" s="212"/>
      <c r="P57" s="69">
        <f>O57*$F57</f>
        <v>0</v>
      </c>
      <c r="Q57" s="212"/>
      <c r="R57" s="69">
        <f>Q57*$F57</f>
        <v>0</v>
      </c>
      <c r="S57" s="212"/>
      <c r="T57" s="69">
        <f>S57*$F57</f>
        <v>0</v>
      </c>
      <c r="U57" s="212"/>
      <c r="V57" s="69">
        <f>U57*$F57</f>
        <v>0</v>
      </c>
      <c r="W57" s="212"/>
      <c r="X57" s="69">
        <f>W57*$F57</f>
        <v>0</v>
      </c>
      <c r="Y57" s="21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14">
        <f t="shared" ref="OF57" si="238">OK57+OM57+OO57+OQ57+OS57+OU57+OW57</f>
        <v>0</v>
      </c>
      <c r="OG57" s="28">
        <f t="shared" ref="OG57" si="239">OL57+ON57+OP57+OR57+OT57+OV57+OX57</f>
        <v>0</v>
      </c>
      <c r="OH57" s="213">
        <f>D57-OF57</f>
        <v>0</v>
      </c>
      <c r="OI57" s="29">
        <f>G57-OG57</f>
        <v>0</v>
      </c>
      <c r="OJ57" s="93" t="str">
        <f>J57</f>
        <v>km</v>
      </c>
      <c r="OK57" s="241"/>
      <c r="OL57" s="29">
        <f>OK57*F57</f>
        <v>0</v>
      </c>
      <c r="OM57" s="241"/>
      <c r="ON57" s="29">
        <f>OM57*F57</f>
        <v>0</v>
      </c>
      <c r="OO57" s="242"/>
      <c r="OP57" s="29">
        <f>OO57*F57</f>
        <v>0</v>
      </c>
      <c r="OQ57" s="242"/>
      <c r="OR57" s="29">
        <f>OQ57*F57</f>
        <v>0</v>
      </c>
      <c r="OS57" s="242"/>
      <c r="OT57" s="29">
        <f>OS57*F57</f>
        <v>0</v>
      </c>
      <c r="OU57" s="242"/>
      <c r="OV57" s="29">
        <f>OU57*F57</f>
        <v>0</v>
      </c>
      <c r="OW57" s="242"/>
      <c r="OX57" s="29">
        <f>OW57*F57</f>
        <v>0</v>
      </c>
      <c r="OY57" s="183"/>
    </row>
    <row r="58" spans="1:415" s="63" customFormat="1" ht="12.75" hidden="1" outlineLevel="1" x14ac:dyDescent="0.2">
      <c r="A58" s="143"/>
      <c r="B58" s="144"/>
      <c r="C58" s="145"/>
      <c r="D58" s="79"/>
      <c r="E58" s="79"/>
      <c r="F58" s="24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4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4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2"/>
      <c r="C61" s="142" t="s">
        <v>76</v>
      </c>
      <c r="D61" s="190">
        <v>0</v>
      </c>
      <c r="E61" s="30">
        <f>D61*1.1</f>
        <v>0</v>
      </c>
      <c r="F61" s="293"/>
      <c r="G61" s="27">
        <f t="shared" ref="G61" si="268">ROUND(ROUND(D61,3)*$F61,2)</f>
        <v>0</v>
      </c>
      <c r="H61" s="86">
        <f t="shared" ref="H61" si="269">ROUND(ROUND(E61,3)*$F61,2)</f>
        <v>0</v>
      </c>
      <c r="I61" s="103"/>
      <c r="J61" s="69" t="str">
        <f>C61</f>
        <v>km</v>
      </c>
      <c r="K61" s="212"/>
      <c r="L61" s="69">
        <f>K61*$F61</f>
        <v>0</v>
      </c>
      <c r="M61" s="212"/>
      <c r="N61" s="69">
        <f>M61*$F61</f>
        <v>0</v>
      </c>
      <c r="O61" s="212"/>
      <c r="P61" s="69">
        <f>O61*$F61</f>
        <v>0</v>
      </c>
      <c r="Q61" s="212"/>
      <c r="R61" s="69">
        <f>Q61*$F61</f>
        <v>0</v>
      </c>
      <c r="S61" s="212"/>
      <c r="T61" s="69">
        <f>S61*$F61</f>
        <v>0</v>
      </c>
      <c r="U61" s="212"/>
      <c r="V61" s="69">
        <f>U61*$F61</f>
        <v>0</v>
      </c>
      <c r="W61" s="212"/>
      <c r="X61" s="69">
        <f>W61*$F61</f>
        <v>0</v>
      </c>
      <c r="Y61" s="21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14">
        <f t="shared" ref="OF61" si="270">OK61+OM61+OO61+OQ61+OS61+OU61+OW61</f>
        <v>0</v>
      </c>
      <c r="OG61" s="28">
        <f t="shared" ref="OG61" si="271">OL61+ON61+OP61+OR61+OT61+OV61+OX61</f>
        <v>0</v>
      </c>
      <c r="OH61" s="213">
        <f>D61-OF61</f>
        <v>0</v>
      </c>
      <c r="OI61" s="29">
        <f>G61-OG61</f>
        <v>0</v>
      </c>
      <c r="OJ61" s="93" t="str">
        <f>J61</f>
        <v>km</v>
      </c>
      <c r="OK61" s="241"/>
      <c r="OL61" s="29">
        <f>OK61*F61</f>
        <v>0</v>
      </c>
      <c r="OM61" s="241"/>
      <c r="ON61" s="29">
        <f>OM61*F61</f>
        <v>0</v>
      </c>
      <c r="OO61" s="242"/>
      <c r="OP61" s="29">
        <f>OO61*F61</f>
        <v>0</v>
      </c>
      <c r="OQ61" s="242"/>
      <c r="OR61" s="29">
        <f>OQ61*F61</f>
        <v>0</v>
      </c>
      <c r="OS61" s="242"/>
      <c r="OT61" s="29">
        <f>OS61*F61</f>
        <v>0</v>
      </c>
      <c r="OU61" s="242"/>
      <c r="OV61" s="29">
        <f>OU61*F61</f>
        <v>0</v>
      </c>
      <c r="OW61" s="242"/>
      <c r="OX61" s="29">
        <f>OW61*F61</f>
        <v>0</v>
      </c>
      <c r="OY61" s="183"/>
    </row>
    <row r="62" spans="1:415" s="63" customFormat="1" ht="12.75" hidden="1" outlineLevel="1" x14ac:dyDescent="0.2">
      <c r="A62" s="143"/>
      <c r="B62" s="144"/>
      <c r="C62" s="145"/>
      <c r="D62" s="79"/>
      <c r="E62" s="79"/>
      <c r="F62" s="24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4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4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2"/>
      <c r="C65" s="142" t="s">
        <v>76</v>
      </c>
      <c r="D65" s="190">
        <v>0</v>
      </c>
      <c r="E65" s="30">
        <f>D65*1.1</f>
        <v>0</v>
      </c>
      <c r="F65" s="293"/>
      <c r="G65" s="27">
        <f t="shared" ref="G65" si="303">ROUND(ROUND(D65,3)*$F65,2)</f>
        <v>0</v>
      </c>
      <c r="H65" s="86">
        <f t="shared" ref="H65" si="304">ROUND(ROUND(E65,3)*$F65,2)</f>
        <v>0</v>
      </c>
      <c r="I65" s="103"/>
      <c r="J65" s="69" t="str">
        <f>C65</f>
        <v>km</v>
      </c>
      <c r="K65" s="212"/>
      <c r="L65" s="69">
        <f>K65*$F65</f>
        <v>0</v>
      </c>
      <c r="M65" s="212"/>
      <c r="N65" s="69">
        <f>M65*$F65</f>
        <v>0</v>
      </c>
      <c r="O65" s="212"/>
      <c r="P65" s="69">
        <f>O65*$F65</f>
        <v>0</v>
      </c>
      <c r="Q65" s="212"/>
      <c r="R65" s="69">
        <f>Q65*$F65</f>
        <v>0</v>
      </c>
      <c r="S65" s="212"/>
      <c r="T65" s="69">
        <f>S65*$F65</f>
        <v>0</v>
      </c>
      <c r="U65" s="212"/>
      <c r="V65" s="69">
        <f>U65*$F65</f>
        <v>0</v>
      </c>
      <c r="W65" s="212"/>
      <c r="X65" s="69">
        <f>W65*$F65</f>
        <v>0</v>
      </c>
      <c r="Y65" s="21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14">
        <f t="shared" ref="OF65" si="305">OK65+OM65+OO65+OQ65+OS65+OU65+OW65</f>
        <v>0</v>
      </c>
      <c r="OG65" s="28">
        <f t="shared" ref="OG65" si="306">OL65+ON65+OP65+OR65+OT65+OV65+OX65</f>
        <v>0</v>
      </c>
      <c r="OH65" s="213">
        <f>D65-OF65</f>
        <v>0</v>
      </c>
      <c r="OI65" s="29">
        <f>G65-OG65</f>
        <v>0</v>
      </c>
      <c r="OJ65" s="93" t="str">
        <f>J65</f>
        <v>km</v>
      </c>
      <c r="OK65" s="241"/>
      <c r="OL65" s="29">
        <f>OK65*F65</f>
        <v>0</v>
      </c>
      <c r="OM65" s="241"/>
      <c r="ON65" s="29">
        <f>OM65*F65</f>
        <v>0</v>
      </c>
      <c r="OO65" s="242"/>
      <c r="OP65" s="29">
        <f>OO65*F65</f>
        <v>0</v>
      </c>
      <c r="OQ65" s="242"/>
      <c r="OR65" s="29">
        <f>OQ65*F65</f>
        <v>0</v>
      </c>
      <c r="OS65" s="242"/>
      <c r="OT65" s="29">
        <f>OS65*F65</f>
        <v>0</v>
      </c>
      <c r="OU65" s="242"/>
      <c r="OV65" s="29">
        <f>OU65*F65</f>
        <v>0</v>
      </c>
      <c r="OW65" s="242"/>
      <c r="OX65" s="29">
        <f>OW65*F65</f>
        <v>0</v>
      </c>
      <c r="OY65" s="183"/>
    </row>
    <row r="66" spans="1:415" s="63" customFormat="1" ht="12.75" hidden="1" outlineLevel="1" x14ac:dyDescent="0.2">
      <c r="A66" s="143"/>
      <c r="B66" s="144"/>
      <c r="C66" s="145"/>
      <c r="D66" s="79"/>
      <c r="E66" s="79"/>
      <c r="F66" s="24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4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4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9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38"/>
      <c r="OL70" s="29">
        <f>OK70*F70</f>
        <v>0</v>
      </c>
      <c r="OM70" s="238"/>
      <c r="ON70" s="29">
        <f>OM70*F70</f>
        <v>0</v>
      </c>
      <c r="OO70" s="239"/>
      <c r="OP70" s="29">
        <f>OO70*F70</f>
        <v>0</v>
      </c>
      <c r="OQ70" s="239"/>
      <c r="OR70" s="29">
        <f>OQ70*F70</f>
        <v>0</v>
      </c>
      <c r="OS70" s="239"/>
      <c r="OT70" s="29">
        <f>OS70*F70</f>
        <v>0</v>
      </c>
      <c r="OU70" s="239"/>
      <c r="OV70" s="29">
        <f>OU70*F70</f>
        <v>0</v>
      </c>
      <c r="OW70" s="239"/>
      <c r="OX70" s="29">
        <f>OW70*F70</f>
        <v>0</v>
      </c>
      <c r="OY70" s="183"/>
    </row>
    <row r="71" spans="1:415" s="63" customFormat="1" ht="38.25" hidden="1" outlineLevel="1" x14ac:dyDescent="0.2">
      <c r="A71" s="143"/>
      <c r="B71" s="144"/>
      <c r="C71" s="145"/>
      <c r="D71" s="79"/>
      <c r="E71" s="79"/>
      <c r="F71" s="24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4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4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9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38"/>
      <c r="OL74" s="29">
        <f>OK74*F74</f>
        <v>0</v>
      </c>
      <c r="OM74" s="238"/>
      <c r="ON74" s="29">
        <f>OM74*F74</f>
        <v>0</v>
      </c>
      <c r="OO74" s="239"/>
      <c r="OP74" s="29">
        <f>OO74*F74</f>
        <v>0</v>
      </c>
      <c r="OQ74" s="239"/>
      <c r="OR74" s="29">
        <f>OQ74*F74</f>
        <v>0</v>
      </c>
      <c r="OS74" s="239"/>
      <c r="OT74" s="29">
        <f>OS74*F74</f>
        <v>0</v>
      </c>
      <c r="OU74" s="239"/>
      <c r="OV74" s="29">
        <f>OU74*F74</f>
        <v>0</v>
      </c>
      <c r="OW74" s="239"/>
      <c r="OX74" s="29">
        <f>OW74*F74</f>
        <v>0</v>
      </c>
      <c r="OY74" s="183"/>
    </row>
    <row r="75" spans="1:415" s="63" customFormat="1" ht="51" hidden="1" outlineLevel="1" x14ac:dyDescent="0.2">
      <c r="A75" s="143"/>
      <c r="B75" s="144"/>
      <c r="C75" s="145"/>
      <c r="D75" s="79"/>
      <c r="E75" s="79"/>
      <c r="F75" s="24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4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4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9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38"/>
      <c r="OL78" s="29">
        <f>OK78*F78</f>
        <v>0</v>
      </c>
      <c r="OM78" s="238"/>
      <c r="ON78" s="29">
        <f>OM78*F78</f>
        <v>0</v>
      </c>
      <c r="OO78" s="239"/>
      <c r="OP78" s="29">
        <f>OO78*F78</f>
        <v>0</v>
      </c>
      <c r="OQ78" s="239"/>
      <c r="OR78" s="29">
        <f>OQ78*F78</f>
        <v>0</v>
      </c>
      <c r="OS78" s="239"/>
      <c r="OT78" s="29">
        <f>OS78*F78</f>
        <v>0</v>
      </c>
      <c r="OU78" s="239"/>
      <c r="OV78" s="29">
        <f>OU78*F78</f>
        <v>0</v>
      </c>
      <c r="OW78" s="239"/>
      <c r="OX78" s="29">
        <f>OW78*F78</f>
        <v>0</v>
      </c>
      <c r="OY78" s="183"/>
    </row>
    <row r="79" spans="1:415" s="63" customFormat="1" ht="38.25" hidden="1" outlineLevel="1" x14ac:dyDescent="0.2">
      <c r="A79" s="143"/>
      <c r="B79" s="144"/>
      <c r="C79" s="145"/>
      <c r="D79" s="79"/>
      <c r="E79" s="79"/>
      <c r="F79" s="24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4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4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9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38"/>
      <c r="OL82" s="29">
        <f>OK82*F82</f>
        <v>0</v>
      </c>
      <c r="OM82" s="238"/>
      <c r="ON82" s="29">
        <f>OM82*F82</f>
        <v>0</v>
      </c>
      <c r="OO82" s="239"/>
      <c r="OP82" s="29">
        <f>OO82*F82</f>
        <v>0</v>
      </c>
      <c r="OQ82" s="239"/>
      <c r="OR82" s="29">
        <f>OQ82*F82</f>
        <v>0</v>
      </c>
      <c r="OS82" s="239"/>
      <c r="OT82" s="29">
        <f>OS82*F82</f>
        <v>0</v>
      </c>
      <c r="OU82" s="239"/>
      <c r="OV82" s="29">
        <f>OU82*F82</f>
        <v>0</v>
      </c>
      <c r="OW82" s="239"/>
      <c r="OX82" s="29">
        <f>OW82*F82</f>
        <v>0</v>
      </c>
      <c r="OY82" s="183"/>
    </row>
    <row r="83" spans="1:415" s="63" customFormat="1" ht="51" hidden="1" outlineLevel="1" x14ac:dyDescent="0.2">
      <c r="A83" s="143"/>
      <c r="B83" s="144"/>
      <c r="C83" s="145"/>
      <c r="D83" s="79"/>
      <c r="E83" s="79"/>
      <c r="F83" s="24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4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4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9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38"/>
      <c r="OL86" s="29">
        <f>OK86*F86</f>
        <v>0</v>
      </c>
      <c r="OM86" s="238"/>
      <c r="ON86" s="29">
        <f>OM86*F86</f>
        <v>0</v>
      </c>
      <c r="OO86" s="239"/>
      <c r="OP86" s="29">
        <f>OO86*F86</f>
        <v>0</v>
      </c>
      <c r="OQ86" s="239"/>
      <c r="OR86" s="29">
        <f>OQ86*F86</f>
        <v>0</v>
      </c>
      <c r="OS86" s="239"/>
      <c r="OT86" s="29">
        <f>OS86*F86</f>
        <v>0</v>
      </c>
      <c r="OU86" s="239"/>
      <c r="OV86" s="29">
        <f>OU86*F86</f>
        <v>0</v>
      </c>
      <c r="OW86" s="239"/>
      <c r="OX86" s="29">
        <f>OW86*F86</f>
        <v>0</v>
      </c>
      <c r="OY86" s="183"/>
    </row>
    <row r="87" spans="1:415" s="63" customFormat="1" ht="25.5" hidden="1" outlineLevel="1" x14ac:dyDescent="0.2">
      <c r="A87" s="143"/>
      <c r="B87" s="144"/>
      <c r="C87" s="145"/>
      <c r="D87" s="79"/>
      <c r="E87" s="79"/>
      <c r="F87" s="24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4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4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9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38"/>
      <c r="OL90" s="29">
        <f>OK90*F90</f>
        <v>0</v>
      </c>
      <c r="OM90" s="238"/>
      <c r="ON90" s="29">
        <f>OM90*F90</f>
        <v>0</v>
      </c>
      <c r="OO90" s="239"/>
      <c r="OP90" s="29">
        <f>OO90*F90</f>
        <v>0</v>
      </c>
      <c r="OQ90" s="239"/>
      <c r="OR90" s="29">
        <f>OQ90*F90</f>
        <v>0</v>
      </c>
      <c r="OS90" s="239"/>
      <c r="OT90" s="29">
        <f>OS90*F90</f>
        <v>0</v>
      </c>
      <c r="OU90" s="239"/>
      <c r="OV90" s="29">
        <f>OU90*F90</f>
        <v>0</v>
      </c>
      <c r="OW90" s="239"/>
      <c r="OX90" s="29">
        <f>OW90*F90</f>
        <v>0</v>
      </c>
      <c r="OY90" s="183"/>
    </row>
    <row r="91" spans="1:415" s="63" customFormat="1" ht="12.75" hidden="1" outlineLevel="1" x14ac:dyDescent="0.2">
      <c r="A91" s="143"/>
      <c r="B91" s="144"/>
      <c r="C91" s="145"/>
      <c r="D91" s="79"/>
      <c r="E91" s="79"/>
      <c r="F91" s="24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4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4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9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38"/>
      <c r="OL94" s="29">
        <f>OK94*F94</f>
        <v>0</v>
      </c>
      <c r="OM94" s="238"/>
      <c r="ON94" s="29">
        <f>OM94*F94</f>
        <v>0</v>
      </c>
      <c r="OO94" s="239"/>
      <c r="OP94" s="29">
        <f>OO94*F94</f>
        <v>0</v>
      </c>
      <c r="OQ94" s="239"/>
      <c r="OR94" s="29">
        <f>OQ94*F94</f>
        <v>0</v>
      </c>
      <c r="OS94" s="239"/>
      <c r="OT94" s="29">
        <f>OS94*F94</f>
        <v>0</v>
      </c>
      <c r="OU94" s="239"/>
      <c r="OV94" s="29">
        <f>OU94*F94</f>
        <v>0</v>
      </c>
      <c r="OW94" s="239"/>
      <c r="OX94" s="29">
        <f>OW94*F94</f>
        <v>0</v>
      </c>
      <c r="OY94" s="183"/>
    </row>
    <row r="95" spans="1:415" s="63" customFormat="1" ht="12.75" hidden="1" outlineLevel="1" x14ac:dyDescent="0.2">
      <c r="A95" s="143"/>
      <c r="B95" s="144"/>
      <c r="C95" s="145"/>
      <c r="D95" s="79"/>
      <c r="E95" s="79"/>
      <c r="F95" s="24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4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4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66" customHeight="1" collapsed="1" x14ac:dyDescent="0.2">
      <c r="A98" s="141" t="s">
        <v>95</v>
      </c>
      <c r="B98" s="249" t="s">
        <v>96</v>
      </c>
      <c r="C98" s="142" t="s">
        <v>68</v>
      </c>
      <c r="D98" s="94">
        <v>2</v>
      </c>
      <c r="E98" s="26">
        <f t="shared" ref="E98" si="485">D98</f>
        <v>2</v>
      </c>
      <c r="F98" s="150">
        <v>10000</v>
      </c>
      <c r="G98" s="27">
        <f t="shared" ref="G98" si="486">ROUND(ROUND(D98,3)*$F98,2)</f>
        <v>20000</v>
      </c>
      <c r="H98" s="86">
        <f t="shared" ref="H98" si="487">ROUND(ROUND(E98,3)*$F98,2)</f>
        <v>20000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20000</v>
      </c>
      <c r="OJ98" s="93" t="str">
        <f>J98</f>
        <v>vnt.</v>
      </c>
      <c r="OK98" s="238"/>
      <c r="OL98" s="29">
        <f>OK98*F98</f>
        <v>0</v>
      </c>
      <c r="OM98" s="238"/>
      <c r="ON98" s="29">
        <f>OM98*F98</f>
        <v>0</v>
      </c>
      <c r="OO98" s="239"/>
      <c r="OP98" s="29">
        <f>OO98*F98</f>
        <v>0</v>
      </c>
      <c r="OQ98" s="239"/>
      <c r="OR98" s="29">
        <f>OQ98*F98</f>
        <v>0</v>
      </c>
      <c r="OS98" s="239"/>
      <c r="OT98" s="29">
        <f>OS98*F98</f>
        <v>0</v>
      </c>
      <c r="OU98" s="239"/>
      <c r="OV98" s="29">
        <f>OU98*F98</f>
        <v>0</v>
      </c>
      <c r="OW98" s="239"/>
      <c r="OX98" s="29">
        <f>OW98*F98</f>
        <v>0</v>
      </c>
      <c r="OY98" s="183"/>
    </row>
    <row r="99" spans="1:415" s="63" customFormat="1" ht="38.25" hidden="1" outlineLevel="1" x14ac:dyDescent="0.2">
      <c r="A99" s="143"/>
      <c r="B99" s="144"/>
      <c r="C99" s="145"/>
      <c r="D99" s="79"/>
      <c r="E99" s="79"/>
      <c r="F99" s="24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4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4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50" t="s">
        <v>97</v>
      </c>
      <c r="B102" s="55" t="s">
        <v>419</v>
      </c>
      <c r="C102" s="142" t="s">
        <v>68</v>
      </c>
      <c r="D102" s="94">
        <v>0.2</v>
      </c>
      <c r="E102" s="26">
        <f>IF(D102&lt;10,LEFT(ROUND(D102,1),1)+IF(LEN(D102)=1,0,RIGHT(ROUND(D102,1),1)),LEFT(ROUND(D102,1),2)+IF(LEN(D102)&lt;=2,0,RIGHT(ROUND(D102,1),1)))</f>
        <v>2</v>
      </c>
      <c r="F102" s="150">
        <v>28000</v>
      </c>
      <c r="G102" s="27">
        <f t="shared" ref="G102" si="549">ROUND(ROUND(D102,3)*$F102,2)</f>
        <v>5600</v>
      </c>
      <c r="H102" s="86">
        <f t="shared" ref="H102" si="550">ROUND(ROUND(E102,3)*$F102,2)</f>
        <v>56000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5600</v>
      </c>
      <c r="OJ102" s="93" t="str">
        <f>J102</f>
        <v>vnt.</v>
      </c>
      <c r="OK102" s="238"/>
      <c r="OL102" s="29">
        <f>OK102*F102</f>
        <v>0</v>
      </c>
      <c r="OM102" s="238"/>
      <c r="ON102" s="29">
        <f>OM102*F102</f>
        <v>0</v>
      </c>
      <c r="OO102" s="239"/>
      <c r="OP102" s="29">
        <f>OO102*F102</f>
        <v>0</v>
      </c>
      <c r="OQ102" s="239"/>
      <c r="OR102" s="29">
        <f>OQ102*F102</f>
        <v>0</v>
      </c>
      <c r="OS102" s="239"/>
      <c r="OT102" s="29">
        <f>OS102*F102</f>
        <v>0</v>
      </c>
      <c r="OU102" s="239"/>
      <c r="OV102" s="29">
        <f>OU102*F102</f>
        <v>0</v>
      </c>
      <c r="OW102" s="239"/>
      <c r="OX102" s="29">
        <f>OW102*F102</f>
        <v>0</v>
      </c>
      <c r="OY102" s="183"/>
    </row>
    <row r="103" spans="1:415" s="63" customFormat="1" ht="12.75" hidden="1" outlineLevel="1" x14ac:dyDescent="0.2">
      <c r="A103" s="251"/>
      <c r="B103" s="144"/>
      <c r="C103" s="145"/>
      <c r="D103" s="79"/>
      <c r="E103" s="79"/>
      <c r="F103" s="240"/>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51"/>
      <c r="B104" s="144"/>
      <c r="C104" s="145"/>
      <c r="D104" s="79"/>
      <c r="E104" s="79"/>
      <c r="F104" s="24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51"/>
      <c r="B105" s="144"/>
      <c r="C105" s="145"/>
      <c r="D105" s="79"/>
      <c r="E105" s="79"/>
      <c r="F105" s="24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50" t="s">
        <v>99</v>
      </c>
      <c r="B106" s="55" t="s">
        <v>98</v>
      </c>
      <c r="C106" s="142" t="s">
        <v>68</v>
      </c>
      <c r="D106" s="94">
        <v>0</v>
      </c>
      <c r="E106" s="26">
        <f>IF(D106&lt;10,LEFT(ROUND(D106,1),1)+IF(LEN(D106)=1,0,RIGHT(ROUND(D106,1),1)),LEFT(ROUND(D106,1),2)+IF(LEN(D106)&lt;=2,0,RIGHT(ROUND(D106,1),1)))</f>
        <v>0</v>
      </c>
      <c r="F106" s="29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38"/>
      <c r="OL106" s="29">
        <f>OK106*F106</f>
        <v>0</v>
      </c>
      <c r="OM106" s="238"/>
      <c r="ON106" s="29">
        <f>OM106*F106</f>
        <v>0</v>
      </c>
      <c r="OO106" s="239"/>
      <c r="OP106" s="29">
        <f>OO106*F106</f>
        <v>0</v>
      </c>
      <c r="OQ106" s="239"/>
      <c r="OR106" s="29">
        <f>OQ106*F106</f>
        <v>0</v>
      </c>
      <c r="OS106" s="239"/>
      <c r="OT106" s="29">
        <f>OS106*F106</f>
        <v>0</v>
      </c>
      <c r="OU106" s="239"/>
      <c r="OV106" s="29">
        <f>OU106*F106</f>
        <v>0</v>
      </c>
      <c r="OW106" s="239"/>
      <c r="OX106" s="29">
        <f>OW106*F106</f>
        <v>0</v>
      </c>
      <c r="OY106" s="183"/>
    </row>
    <row r="107" spans="1:415" s="63" customFormat="1" ht="12.75" hidden="1" outlineLevel="1" x14ac:dyDescent="0.2">
      <c r="A107" s="251"/>
      <c r="B107" s="144"/>
      <c r="C107" s="145"/>
      <c r="D107" s="79"/>
      <c r="E107" s="79"/>
      <c r="F107" s="24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51"/>
      <c r="B108" s="144"/>
      <c r="C108" s="145"/>
      <c r="D108" s="79"/>
      <c r="E108" s="79"/>
      <c r="F108" s="24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51"/>
      <c r="B109" s="144"/>
      <c r="C109" s="145"/>
      <c r="D109" s="79"/>
      <c r="E109" s="79"/>
      <c r="F109" s="24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50" t="s">
        <v>100</v>
      </c>
      <c r="B110" s="55" t="s">
        <v>98</v>
      </c>
      <c r="C110" s="142" t="s">
        <v>68</v>
      </c>
      <c r="D110" s="94">
        <v>0</v>
      </c>
      <c r="E110" s="26">
        <f>IF(D110&lt;10,LEFT(ROUND(D110,1),1)+IF(LEN(D110)=1,0,RIGHT(ROUND(D110,1),1)),LEFT(ROUND(D110,1),2)+IF(LEN(D110)&lt;=2,0,RIGHT(ROUND(D110,1),1)))</f>
        <v>0</v>
      </c>
      <c r="F110" s="29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38"/>
      <c r="OL110" s="29">
        <f>OK110*F110</f>
        <v>0</v>
      </c>
      <c r="OM110" s="238"/>
      <c r="ON110" s="29">
        <f>OM110*F110</f>
        <v>0</v>
      </c>
      <c r="OO110" s="239"/>
      <c r="OP110" s="29">
        <f>OO110*F110</f>
        <v>0</v>
      </c>
      <c r="OQ110" s="239"/>
      <c r="OR110" s="29">
        <f>OQ110*F110</f>
        <v>0</v>
      </c>
      <c r="OS110" s="239"/>
      <c r="OT110" s="29">
        <f>OS110*F110</f>
        <v>0</v>
      </c>
      <c r="OU110" s="239"/>
      <c r="OV110" s="29">
        <f>OU110*F110</f>
        <v>0</v>
      </c>
      <c r="OW110" s="239"/>
      <c r="OX110" s="29">
        <f>OW110*F110</f>
        <v>0</v>
      </c>
      <c r="OY110" s="183"/>
    </row>
    <row r="111" spans="1:415" s="63" customFormat="1" ht="12.75" hidden="1" outlineLevel="1" x14ac:dyDescent="0.2">
      <c r="A111" s="251"/>
      <c r="B111" s="144"/>
      <c r="C111" s="145"/>
      <c r="D111" s="79"/>
      <c r="E111" s="79"/>
      <c r="F111" s="24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51"/>
      <c r="B112" s="144"/>
      <c r="C112" s="145"/>
      <c r="D112" s="79"/>
      <c r="E112" s="79"/>
      <c r="F112" s="24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51"/>
      <c r="B113" s="144"/>
      <c r="C113" s="145"/>
      <c r="D113" s="79"/>
      <c r="E113" s="79"/>
      <c r="F113" s="24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50" t="s">
        <v>101</v>
      </c>
      <c r="B114" s="55" t="s">
        <v>98</v>
      </c>
      <c r="C114" s="142" t="s">
        <v>68</v>
      </c>
      <c r="D114" s="94">
        <v>0</v>
      </c>
      <c r="E114" s="26">
        <f>IF(D114&lt;10,LEFT(ROUND(D114,1),1)+IF(LEN(D114)=1,0,RIGHT(ROUND(D114,1),1)),LEFT(ROUND(D114,1),2)+IF(LEN(D114)&lt;=2,0,RIGHT(ROUND(D114,1),1)))</f>
        <v>0</v>
      </c>
      <c r="F114" s="29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38"/>
      <c r="OL114" s="29">
        <f>OK114*F114</f>
        <v>0</v>
      </c>
      <c r="OM114" s="238"/>
      <c r="ON114" s="29">
        <f>OM114*F114</f>
        <v>0</v>
      </c>
      <c r="OO114" s="239"/>
      <c r="OP114" s="29">
        <f>OO114*F114</f>
        <v>0</v>
      </c>
      <c r="OQ114" s="239"/>
      <c r="OR114" s="29">
        <f>OQ114*F114</f>
        <v>0</v>
      </c>
      <c r="OS114" s="239"/>
      <c r="OT114" s="29">
        <f>OS114*F114</f>
        <v>0</v>
      </c>
      <c r="OU114" s="239"/>
      <c r="OV114" s="29">
        <f>OU114*F114</f>
        <v>0</v>
      </c>
      <c r="OW114" s="239"/>
      <c r="OX114" s="29">
        <f>OW114*F114</f>
        <v>0</v>
      </c>
      <c r="OY114" s="183"/>
    </row>
    <row r="115" spans="1:415" s="63" customFormat="1" ht="12.75" hidden="1" outlineLevel="1" x14ac:dyDescent="0.2">
      <c r="A115" s="251"/>
      <c r="B115" s="144"/>
      <c r="C115" s="145"/>
      <c r="D115" s="79"/>
      <c r="E115" s="79"/>
      <c r="F115" s="24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51"/>
      <c r="B116" s="144"/>
      <c r="C116" s="145"/>
      <c r="D116" s="79"/>
      <c r="E116" s="79"/>
      <c r="F116" s="24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51"/>
      <c r="B117" s="144"/>
      <c r="C117" s="145"/>
      <c r="D117" s="79"/>
      <c r="E117" s="79"/>
      <c r="F117" s="24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50" t="s">
        <v>102</v>
      </c>
      <c r="B118" s="55" t="s">
        <v>98</v>
      </c>
      <c r="C118" s="142" t="s">
        <v>68</v>
      </c>
      <c r="D118" s="94">
        <v>0</v>
      </c>
      <c r="E118" s="26">
        <f>IF(D118&lt;10,LEFT(ROUND(D118,1),1)+IF(LEN(D118)=1,0,RIGHT(ROUND(D118,1),1)),LEFT(ROUND(D118,1),2)+IF(LEN(D118)&lt;=2,0,RIGHT(ROUND(D118,1),1)))</f>
        <v>0</v>
      </c>
      <c r="F118" s="29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38"/>
      <c r="OL118" s="29">
        <f>OK118*F118</f>
        <v>0</v>
      </c>
      <c r="OM118" s="238"/>
      <c r="ON118" s="29">
        <f>OM118*F118</f>
        <v>0</v>
      </c>
      <c r="OO118" s="239"/>
      <c r="OP118" s="29">
        <f>OO118*F118</f>
        <v>0</v>
      </c>
      <c r="OQ118" s="239"/>
      <c r="OR118" s="29">
        <f>OQ118*F118</f>
        <v>0</v>
      </c>
      <c r="OS118" s="239"/>
      <c r="OT118" s="29">
        <f>OS118*F118</f>
        <v>0</v>
      </c>
      <c r="OU118" s="239"/>
      <c r="OV118" s="29">
        <f>OU118*F118</f>
        <v>0</v>
      </c>
      <c r="OW118" s="239"/>
      <c r="OX118" s="29">
        <f>OW118*F118</f>
        <v>0</v>
      </c>
      <c r="OY118" s="183"/>
    </row>
    <row r="119" spans="1:415" s="63" customFormat="1" ht="12.75" hidden="1" outlineLevel="1" x14ac:dyDescent="0.2">
      <c r="A119" s="251"/>
      <c r="B119" s="144"/>
      <c r="C119" s="145"/>
      <c r="D119" s="79"/>
      <c r="E119" s="79"/>
      <c r="F119" s="24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51"/>
      <c r="B120" s="144"/>
      <c r="C120" s="145"/>
      <c r="D120" s="79"/>
      <c r="E120" s="79"/>
      <c r="F120" s="24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51"/>
      <c r="B121" s="144"/>
      <c r="C121" s="145"/>
      <c r="D121" s="79"/>
      <c r="E121" s="79"/>
      <c r="F121" s="24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50" t="s">
        <v>103</v>
      </c>
      <c r="B122" s="55"/>
      <c r="C122" s="142" t="s">
        <v>68</v>
      </c>
      <c r="D122" s="94">
        <v>0</v>
      </c>
      <c r="E122" s="26">
        <f>IF(D122&lt;10,LEFT(ROUND(D122,1),1)+IF(LEN(D122)=1,0,RIGHT(ROUND(D122,1),1)),LEFT(ROUND(D122,1),2)+IF(LEN(D122)&lt;=2,0,RIGHT(ROUND(D122,1),1)))</f>
        <v>0</v>
      </c>
      <c r="F122" s="29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38"/>
      <c r="OL122" s="29">
        <f>OK122*F122</f>
        <v>0</v>
      </c>
      <c r="OM122" s="238"/>
      <c r="ON122" s="29">
        <f>OM122*F122</f>
        <v>0</v>
      </c>
      <c r="OO122" s="239"/>
      <c r="OP122" s="29">
        <f>OO122*F122</f>
        <v>0</v>
      </c>
      <c r="OQ122" s="239"/>
      <c r="OR122" s="29">
        <f>OQ122*F122</f>
        <v>0</v>
      </c>
      <c r="OS122" s="239"/>
      <c r="OT122" s="29">
        <f>OS122*F122</f>
        <v>0</v>
      </c>
      <c r="OU122" s="239"/>
      <c r="OV122" s="29">
        <f>OU122*F122</f>
        <v>0</v>
      </c>
      <c r="OW122" s="239"/>
      <c r="OX122" s="29">
        <f>OW122*F122</f>
        <v>0</v>
      </c>
      <c r="OY122" s="183"/>
    </row>
    <row r="123" spans="1:415" s="63" customFormat="1" ht="12.75" hidden="1" outlineLevel="1" x14ac:dyDescent="0.2">
      <c r="A123" s="143"/>
      <c r="B123" s="144"/>
      <c r="C123" s="145"/>
      <c r="D123" s="79"/>
      <c r="E123" s="79"/>
      <c r="F123" s="24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4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4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49" t="s">
        <v>105</v>
      </c>
      <c r="C126" s="142" t="s">
        <v>68</v>
      </c>
      <c r="D126" s="94">
        <v>0</v>
      </c>
      <c r="E126" s="26">
        <f t="shared" ref="E126" si="595">D126</f>
        <v>0</v>
      </c>
      <c r="F126" s="29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38"/>
      <c r="OL126" s="29">
        <f>OK126*F126</f>
        <v>0</v>
      </c>
      <c r="OM126" s="238"/>
      <c r="ON126" s="29">
        <f>OM126*F126</f>
        <v>0</v>
      </c>
      <c r="OO126" s="239"/>
      <c r="OP126" s="29">
        <f>OO126*F126</f>
        <v>0</v>
      </c>
      <c r="OQ126" s="239"/>
      <c r="OR126" s="29">
        <f>OQ126*F126</f>
        <v>0</v>
      </c>
      <c r="OS126" s="239"/>
      <c r="OT126" s="29">
        <f>OS126*F126</f>
        <v>0</v>
      </c>
      <c r="OU126" s="239"/>
      <c r="OV126" s="29">
        <f>OU126*F126</f>
        <v>0</v>
      </c>
      <c r="OW126" s="239"/>
      <c r="OX126" s="29">
        <f>OW126*F126</f>
        <v>0</v>
      </c>
      <c r="OY126" s="183"/>
    </row>
    <row r="127" spans="1:415" s="63" customFormat="1" ht="25.5" hidden="1" outlineLevel="1" x14ac:dyDescent="0.2">
      <c r="A127" s="143"/>
      <c r="B127" s="144"/>
      <c r="C127" s="145"/>
      <c r="D127" s="79"/>
      <c r="E127" s="79"/>
      <c r="F127" s="24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4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4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50" t="s">
        <v>106</v>
      </c>
      <c r="B130" s="55" t="s">
        <v>98</v>
      </c>
      <c r="C130" s="142" t="s">
        <v>68</v>
      </c>
      <c r="D130" s="94">
        <v>0</v>
      </c>
      <c r="E130" s="26">
        <f>IF(D130&lt;10,LEFT(ROUND(D130,1),1)+IF(LEN(D130)=1,0,RIGHT(ROUND(D130,1),1)),LEFT(ROUND(D130,1),2)+IF(LEN(D130)&lt;=2,0,RIGHT(ROUND(D130,1),1)))</f>
        <v>0</v>
      </c>
      <c r="F130" s="29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38"/>
      <c r="OL130" s="29">
        <f>OK130*F130</f>
        <v>0</v>
      </c>
      <c r="OM130" s="238"/>
      <c r="ON130" s="29">
        <f>OM130*F130</f>
        <v>0</v>
      </c>
      <c r="OO130" s="239"/>
      <c r="OP130" s="29">
        <f>OO130*F130</f>
        <v>0</v>
      </c>
      <c r="OQ130" s="239"/>
      <c r="OR130" s="29">
        <f>OQ130*F130</f>
        <v>0</v>
      </c>
      <c r="OS130" s="239"/>
      <c r="OT130" s="29">
        <f>OS130*F130</f>
        <v>0</v>
      </c>
      <c r="OU130" s="239"/>
      <c r="OV130" s="29">
        <f>OU130*F130</f>
        <v>0</v>
      </c>
      <c r="OW130" s="239"/>
      <c r="OX130" s="29">
        <f>OW130*F130</f>
        <v>0</v>
      </c>
      <c r="OY130" s="183"/>
    </row>
    <row r="131" spans="1:415" s="63" customFormat="1" ht="12.75" hidden="1" outlineLevel="1" x14ac:dyDescent="0.2">
      <c r="A131" s="251"/>
      <c r="B131" s="144"/>
      <c r="C131" s="145"/>
      <c r="D131" s="79"/>
      <c r="E131" s="79"/>
      <c r="F131" s="24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51"/>
      <c r="B132" s="144"/>
      <c r="C132" s="145"/>
      <c r="D132" s="79"/>
      <c r="E132" s="79"/>
      <c r="F132" s="24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51"/>
      <c r="B133" s="144"/>
      <c r="C133" s="145"/>
      <c r="D133" s="79"/>
      <c r="E133" s="79"/>
      <c r="F133" s="24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50" t="s">
        <v>107</v>
      </c>
      <c r="B134" s="55" t="s">
        <v>98</v>
      </c>
      <c r="C134" s="142" t="s">
        <v>68</v>
      </c>
      <c r="D134" s="94">
        <v>0</v>
      </c>
      <c r="E134" s="26">
        <f>IF(D134&lt;10,LEFT(ROUND(D134,1),1)+IF(LEN(D134)=1,0,RIGHT(ROUND(D134,1),1)),LEFT(ROUND(D134,1),2)+IF(LEN(D134)&lt;=2,0,RIGHT(ROUND(D134,1),1)))</f>
        <v>0</v>
      </c>
      <c r="F134" s="29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38"/>
      <c r="OL134" s="29">
        <f>OK134*F134</f>
        <v>0</v>
      </c>
      <c r="OM134" s="238"/>
      <c r="ON134" s="29">
        <f>OM134*F134</f>
        <v>0</v>
      </c>
      <c r="OO134" s="239"/>
      <c r="OP134" s="29">
        <f>OO134*F134</f>
        <v>0</v>
      </c>
      <c r="OQ134" s="239"/>
      <c r="OR134" s="29">
        <f>OQ134*F134</f>
        <v>0</v>
      </c>
      <c r="OS134" s="239"/>
      <c r="OT134" s="29">
        <f>OS134*F134</f>
        <v>0</v>
      </c>
      <c r="OU134" s="239"/>
      <c r="OV134" s="29">
        <f>OU134*F134</f>
        <v>0</v>
      </c>
      <c r="OW134" s="239"/>
      <c r="OX134" s="29">
        <f>OW134*F134</f>
        <v>0</v>
      </c>
      <c r="OY134" s="183"/>
    </row>
    <row r="135" spans="1:415" s="63" customFormat="1" ht="12.75" hidden="1" outlineLevel="1" x14ac:dyDescent="0.2">
      <c r="A135" s="251"/>
      <c r="B135" s="144"/>
      <c r="C135" s="145"/>
      <c r="D135" s="79"/>
      <c r="E135" s="79"/>
      <c r="F135" s="24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51"/>
      <c r="B136" s="144"/>
      <c r="C136" s="145"/>
      <c r="D136" s="79"/>
      <c r="E136" s="79"/>
      <c r="F136" s="24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51"/>
      <c r="B137" s="144"/>
      <c r="C137" s="145"/>
      <c r="D137" s="79"/>
      <c r="E137" s="79"/>
      <c r="F137" s="24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50" t="s">
        <v>108</v>
      </c>
      <c r="B138" s="55" t="s">
        <v>98</v>
      </c>
      <c r="C138" s="142" t="s">
        <v>68</v>
      </c>
      <c r="D138" s="94">
        <v>0</v>
      </c>
      <c r="E138" s="26">
        <f>IF(D138&lt;10,LEFT(ROUND(D138,1),1)+IF(LEN(D138)=1,0,RIGHT(ROUND(D138,1),1)),LEFT(ROUND(D138,1),2)+IF(LEN(D138)&lt;=2,0,RIGHT(ROUND(D138,1),1)))</f>
        <v>0</v>
      </c>
      <c r="F138" s="29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38"/>
      <c r="OL138" s="29">
        <f>OK138*F138</f>
        <v>0</v>
      </c>
      <c r="OM138" s="238"/>
      <c r="ON138" s="29">
        <f>OM138*F138</f>
        <v>0</v>
      </c>
      <c r="OO138" s="239"/>
      <c r="OP138" s="29">
        <f>OO138*F138</f>
        <v>0</v>
      </c>
      <c r="OQ138" s="239"/>
      <c r="OR138" s="29">
        <f>OQ138*F138</f>
        <v>0</v>
      </c>
      <c r="OS138" s="239"/>
      <c r="OT138" s="29">
        <f>OS138*F138</f>
        <v>0</v>
      </c>
      <c r="OU138" s="239"/>
      <c r="OV138" s="29">
        <f>OU138*F138</f>
        <v>0</v>
      </c>
      <c r="OW138" s="239"/>
      <c r="OX138" s="29">
        <f>OW138*F138</f>
        <v>0</v>
      </c>
      <c r="OY138" s="183"/>
    </row>
    <row r="139" spans="1:415" s="63" customFormat="1" ht="12.75" hidden="1" outlineLevel="1" x14ac:dyDescent="0.2">
      <c r="A139" s="251"/>
      <c r="B139" s="144"/>
      <c r="C139" s="145"/>
      <c r="D139" s="79"/>
      <c r="E139" s="79"/>
      <c r="F139" s="24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51"/>
      <c r="B140" s="144"/>
      <c r="C140" s="145"/>
      <c r="D140" s="79"/>
      <c r="E140" s="79"/>
      <c r="F140" s="24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51"/>
      <c r="B141" s="144"/>
      <c r="C141" s="145"/>
      <c r="D141" s="79"/>
      <c r="E141" s="79"/>
      <c r="F141" s="24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50" t="s">
        <v>109</v>
      </c>
      <c r="B142" s="55"/>
      <c r="C142" s="142" t="s">
        <v>68</v>
      </c>
      <c r="D142" s="94">
        <v>0</v>
      </c>
      <c r="E142" s="26">
        <f>IF(D142&lt;10,LEFT(ROUND(D142,1),1)+IF(LEN(D142)=1,0,RIGHT(ROUND(D142,1),1)),LEFT(ROUND(D142,1),2)+IF(LEN(D142)&lt;=2,0,RIGHT(ROUND(D142,1),1)))</f>
        <v>0</v>
      </c>
      <c r="F142" s="29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38"/>
      <c r="OL142" s="29">
        <f>OK142*F142</f>
        <v>0</v>
      </c>
      <c r="OM142" s="238"/>
      <c r="ON142" s="29">
        <f>OM142*F142</f>
        <v>0</v>
      </c>
      <c r="OO142" s="239"/>
      <c r="OP142" s="29">
        <f>OO142*F142</f>
        <v>0</v>
      </c>
      <c r="OQ142" s="239"/>
      <c r="OR142" s="29">
        <f>OQ142*F142</f>
        <v>0</v>
      </c>
      <c r="OS142" s="239"/>
      <c r="OT142" s="29">
        <f>OS142*F142</f>
        <v>0</v>
      </c>
      <c r="OU142" s="239"/>
      <c r="OV142" s="29">
        <f>OU142*F142</f>
        <v>0</v>
      </c>
      <c r="OW142" s="239"/>
      <c r="OX142" s="29">
        <f>OW142*F142</f>
        <v>0</v>
      </c>
      <c r="OY142" s="183"/>
    </row>
    <row r="143" spans="1:415" s="63" customFormat="1" ht="12.75" hidden="1" outlineLevel="1" x14ac:dyDescent="0.2">
      <c r="A143" s="245"/>
      <c r="B143" s="144"/>
      <c r="C143" s="145"/>
      <c r="D143" s="79"/>
      <c r="E143" s="79"/>
      <c r="F143" s="24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45"/>
      <c r="B144" s="144"/>
      <c r="C144" s="145"/>
      <c r="D144" s="79"/>
      <c r="E144" s="79"/>
      <c r="F144" s="24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45"/>
      <c r="B145" s="144"/>
      <c r="C145" s="145"/>
      <c r="D145" s="79"/>
      <c r="E145" s="79"/>
      <c r="F145" s="24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49" t="s">
        <v>111</v>
      </c>
      <c r="C146" s="142" t="s">
        <v>68</v>
      </c>
      <c r="D146" s="94">
        <v>0</v>
      </c>
      <c r="E146" s="26">
        <f t="shared" ref="E146" si="670">D146</f>
        <v>0</v>
      </c>
      <c r="F146" s="29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38"/>
      <c r="OL146" s="29">
        <f>OK146*F146</f>
        <v>0</v>
      </c>
      <c r="OM146" s="238"/>
      <c r="ON146" s="29">
        <f>OM146*F146</f>
        <v>0</v>
      </c>
      <c r="OO146" s="239"/>
      <c r="OP146" s="29">
        <f>OO146*F146</f>
        <v>0</v>
      </c>
      <c r="OQ146" s="239"/>
      <c r="OR146" s="29">
        <f>OQ146*F146</f>
        <v>0</v>
      </c>
      <c r="OS146" s="239"/>
      <c r="OT146" s="29">
        <f>OS146*F146</f>
        <v>0</v>
      </c>
      <c r="OU146" s="239"/>
      <c r="OV146" s="29">
        <f>OU146*F146</f>
        <v>0</v>
      </c>
      <c r="OW146" s="239"/>
      <c r="OX146" s="29">
        <f>OW146*F146</f>
        <v>0</v>
      </c>
      <c r="OY146" s="183"/>
    </row>
    <row r="147" spans="1:415" s="63" customFormat="1" ht="25.5" hidden="1" outlineLevel="1" x14ac:dyDescent="0.2">
      <c r="A147" s="143"/>
      <c r="B147" s="144"/>
      <c r="C147" s="145"/>
      <c r="D147" s="79"/>
      <c r="E147" s="79"/>
      <c r="F147" s="24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4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4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50" t="s">
        <v>112</v>
      </c>
      <c r="B150" s="55" t="s">
        <v>98</v>
      </c>
      <c r="C150" s="142" t="s">
        <v>68</v>
      </c>
      <c r="D150" s="94">
        <v>0</v>
      </c>
      <c r="E150" s="26">
        <f>IF(D150&lt;10,LEFT(ROUND(D150,1),1)+IF(LEN(D150)=1,0,RIGHT(ROUND(D150,1),1)),LEFT(ROUND(D150,1),2)+IF(LEN(D150)&lt;=2,0,RIGHT(ROUND(D150,1),1)))</f>
        <v>0</v>
      </c>
      <c r="F150" s="29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38"/>
      <c r="OL150" s="29">
        <f>OK150*F150</f>
        <v>0</v>
      </c>
      <c r="OM150" s="238"/>
      <c r="ON150" s="29">
        <f>OM150*F150</f>
        <v>0</v>
      </c>
      <c r="OO150" s="239"/>
      <c r="OP150" s="29">
        <f>OO150*F150</f>
        <v>0</v>
      </c>
      <c r="OQ150" s="239"/>
      <c r="OR150" s="29">
        <f>OQ150*F150</f>
        <v>0</v>
      </c>
      <c r="OS150" s="239"/>
      <c r="OT150" s="29">
        <f>OS150*F150</f>
        <v>0</v>
      </c>
      <c r="OU150" s="239"/>
      <c r="OV150" s="29">
        <f>OU150*F150</f>
        <v>0</v>
      </c>
      <c r="OW150" s="239"/>
      <c r="OX150" s="29">
        <f>OW150*F150</f>
        <v>0</v>
      </c>
      <c r="OY150" s="183"/>
    </row>
    <row r="151" spans="1:415" s="63" customFormat="1" ht="12.75" hidden="1" outlineLevel="1" x14ac:dyDescent="0.2">
      <c r="A151" s="250" t="s">
        <v>113</v>
      </c>
      <c r="B151" s="144"/>
      <c r="C151" s="145"/>
      <c r="D151" s="79"/>
      <c r="E151" s="79"/>
      <c r="F151" s="24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50" t="s">
        <v>114</v>
      </c>
      <c r="B152" s="144"/>
      <c r="C152" s="145"/>
      <c r="D152" s="79"/>
      <c r="E152" s="79"/>
      <c r="F152" s="24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50" t="s">
        <v>115</v>
      </c>
      <c r="B153" s="144"/>
      <c r="C153" s="145"/>
      <c r="D153" s="79"/>
      <c r="E153" s="79"/>
      <c r="F153" s="24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50" t="s">
        <v>113</v>
      </c>
      <c r="B154" s="55" t="s">
        <v>98</v>
      </c>
      <c r="C154" s="142" t="s">
        <v>68</v>
      </c>
      <c r="D154" s="94">
        <v>0</v>
      </c>
      <c r="E154" s="26">
        <f>IF(D154&lt;10,LEFT(ROUND(D154,1),1)+IF(LEN(D154)=1,0,RIGHT(ROUND(D154,1),1)),LEFT(ROUND(D154,1),2)+IF(LEN(D154)&lt;=2,0,RIGHT(ROUND(D154,1),1)))</f>
        <v>0</v>
      </c>
      <c r="F154" s="29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38"/>
      <c r="OL154" s="29">
        <f>OK154*F154</f>
        <v>0</v>
      </c>
      <c r="OM154" s="238"/>
      <c r="ON154" s="29">
        <f>OM154*F154</f>
        <v>0</v>
      </c>
      <c r="OO154" s="239"/>
      <c r="OP154" s="29">
        <f>OO154*F154</f>
        <v>0</v>
      </c>
      <c r="OQ154" s="239"/>
      <c r="OR154" s="29">
        <f>OQ154*F154</f>
        <v>0</v>
      </c>
      <c r="OS154" s="239"/>
      <c r="OT154" s="29">
        <f>OS154*F154</f>
        <v>0</v>
      </c>
      <c r="OU154" s="239"/>
      <c r="OV154" s="29">
        <f>OU154*F154</f>
        <v>0</v>
      </c>
      <c r="OW154" s="239"/>
      <c r="OX154" s="29">
        <f>OW154*F154</f>
        <v>0</v>
      </c>
      <c r="OY154" s="183"/>
    </row>
    <row r="155" spans="1:415" s="63" customFormat="1" ht="12.75" hidden="1" outlineLevel="1" x14ac:dyDescent="0.2">
      <c r="A155" s="250" t="s">
        <v>116</v>
      </c>
      <c r="B155" s="144"/>
      <c r="C155" s="145"/>
      <c r="D155" s="79"/>
      <c r="E155" s="79"/>
      <c r="F155" s="24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50" t="s">
        <v>117</v>
      </c>
      <c r="B156" s="144"/>
      <c r="C156" s="145"/>
      <c r="D156" s="79"/>
      <c r="E156" s="79"/>
      <c r="F156" s="24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50" t="s">
        <v>118</v>
      </c>
      <c r="B157" s="144"/>
      <c r="C157" s="145"/>
      <c r="D157" s="79"/>
      <c r="E157" s="79"/>
      <c r="F157" s="24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50" t="s">
        <v>114</v>
      </c>
      <c r="B158" s="55" t="s">
        <v>98</v>
      </c>
      <c r="C158" s="142" t="s">
        <v>68</v>
      </c>
      <c r="D158" s="94">
        <v>0</v>
      </c>
      <c r="E158" s="26">
        <f>IF(D158&lt;10,LEFT(ROUND(D158,1),1)+IF(LEN(D158)=1,0,RIGHT(ROUND(D158,1),1)),LEFT(ROUND(D158,1),2)+IF(LEN(D158)&lt;=2,0,RIGHT(ROUND(D158,1),1)))</f>
        <v>0</v>
      </c>
      <c r="F158" s="29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38"/>
      <c r="OL158" s="29">
        <f>OK158*F158</f>
        <v>0</v>
      </c>
      <c r="OM158" s="238"/>
      <c r="ON158" s="29">
        <f>OM158*F158</f>
        <v>0</v>
      </c>
      <c r="OO158" s="239"/>
      <c r="OP158" s="29">
        <f>OO158*F158</f>
        <v>0</v>
      </c>
      <c r="OQ158" s="239"/>
      <c r="OR158" s="29">
        <f>OQ158*F158</f>
        <v>0</v>
      </c>
      <c r="OS158" s="239"/>
      <c r="OT158" s="29">
        <f>OS158*F158</f>
        <v>0</v>
      </c>
      <c r="OU158" s="239"/>
      <c r="OV158" s="29">
        <f>OU158*F158</f>
        <v>0</v>
      </c>
      <c r="OW158" s="239"/>
      <c r="OX158" s="29">
        <f>OW158*F158</f>
        <v>0</v>
      </c>
      <c r="OY158" s="183"/>
    </row>
    <row r="159" spans="1:415" s="63" customFormat="1" ht="12.75" hidden="1" outlineLevel="1" x14ac:dyDescent="0.2">
      <c r="A159" s="250" t="s">
        <v>119</v>
      </c>
      <c r="B159" s="144"/>
      <c r="C159" s="145"/>
      <c r="D159" s="79"/>
      <c r="E159" s="79"/>
      <c r="F159" s="24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50" t="s">
        <v>120</v>
      </c>
      <c r="B160" s="144"/>
      <c r="C160" s="145"/>
      <c r="D160" s="79"/>
      <c r="E160" s="79"/>
      <c r="F160" s="24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50" t="s">
        <v>121</v>
      </c>
      <c r="B161" s="144"/>
      <c r="C161" s="145"/>
      <c r="D161" s="79"/>
      <c r="E161" s="79"/>
      <c r="F161" s="24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50" t="s">
        <v>115</v>
      </c>
      <c r="B162" s="55"/>
      <c r="C162" s="142" t="s">
        <v>68</v>
      </c>
      <c r="D162" s="94">
        <v>0</v>
      </c>
      <c r="E162" s="26">
        <f>IF(D162&lt;10,LEFT(ROUND(D162,1),1)+IF(LEN(D162)=1,0,RIGHT(ROUND(D162,1),1)),LEFT(ROUND(D162,1),2)+IF(LEN(D162)&lt;=2,0,RIGHT(ROUND(D162,1),1)))</f>
        <v>0</v>
      </c>
      <c r="F162" s="29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38"/>
      <c r="OL162" s="29">
        <f>OK162*F162</f>
        <v>0</v>
      </c>
      <c r="OM162" s="238"/>
      <c r="ON162" s="29">
        <f>OM162*F162</f>
        <v>0</v>
      </c>
      <c r="OO162" s="239"/>
      <c r="OP162" s="29">
        <f>OO162*F162</f>
        <v>0</v>
      </c>
      <c r="OQ162" s="239"/>
      <c r="OR162" s="29">
        <f>OQ162*F162</f>
        <v>0</v>
      </c>
      <c r="OS162" s="239"/>
      <c r="OT162" s="29">
        <f>OS162*F162</f>
        <v>0</v>
      </c>
      <c r="OU162" s="239"/>
      <c r="OV162" s="29">
        <f>OU162*F162</f>
        <v>0</v>
      </c>
      <c r="OW162" s="239"/>
      <c r="OX162" s="29">
        <f>OW162*F162</f>
        <v>0</v>
      </c>
      <c r="OY162" s="183"/>
    </row>
    <row r="163" spans="1:415" s="63" customFormat="1" ht="12.75" hidden="1" outlineLevel="1" x14ac:dyDescent="0.2">
      <c r="A163" s="245"/>
      <c r="B163" s="144"/>
      <c r="C163" s="145"/>
      <c r="D163" s="79"/>
      <c r="E163" s="79"/>
      <c r="F163" s="24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45"/>
      <c r="B164" s="144"/>
      <c r="C164" s="145"/>
      <c r="D164" s="79"/>
      <c r="E164" s="79"/>
      <c r="F164" s="24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45"/>
      <c r="B165" s="144"/>
      <c r="C165" s="145"/>
      <c r="D165" s="79"/>
      <c r="E165" s="79"/>
      <c r="F165" s="24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49" t="s">
        <v>123</v>
      </c>
      <c r="C166" s="142" t="s">
        <v>68</v>
      </c>
      <c r="D166" s="94">
        <v>0</v>
      </c>
      <c r="E166" s="26">
        <f t="shared" ref="E166" si="744">D166</f>
        <v>0</v>
      </c>
      <c r="F166" s="29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38"/>
      <c r="OL166" s="29">
        <f>OK166*F166</f>
        <v>0</v>
      </c>
      <c r="OM166" s="238"/>
      <c r="ON166" s="29">
        <f>OM166*F166</f>
        <v>0</v>
      </c>
      <c r="OO166" s="239"/>
      <c r="OP166" s="29">
        <f>OO166*F166</f>
        <v>0</v>
      </c>
      <c r="OQ166" s="239"/>
      <c r="OR166" s="29">
        <f>OQ166*F166</f>
        <v>0</v>
      </c>
      <c r="OS166" s="239"/>
      <c r="OT166" s="29">
        <f>OS166*F166</f>
        <v>0</v>
      </c>
      <c r="OU166" s="239"/>
      <c r="OV166" s="29">
        <f>OU166*F166</f>
        <v>0</v>
      </c>
      <c r="OW166" s="239"/>
      <c r="OX166" s="29">
        <f>OW166*F166</f>
        <v>0</v>
      </c>
      <c r="OY166" s="183"/>
    </row>
    <row r="167" spans="1:415" s="63" customFormat="1" ht="25.5" hidden="1" outlineLevel="1" x14ac:dyDescent="0.2">
      <c r="A167" s="143"/>
      <c r="B167" s="144"/>
      <c r="C167" s="145"/>
      <c r="D167" s="79"/>
      <c r="E167" s="79"/>
      <c r="F167" s="24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4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4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50" t="s">
        <v>124</v>
      </c>
      <c r="B170" s="249" t="s">
        <v>125</v>
      </c>
      <c r="C170" s="142" t="s">
        <v>68</v>
      </c>
      <c r="D170" s="94">
        <v>0</v>
      </c>
      <c r="E170" s="26">
        <f>IF(D170&lt;10,LEFT(ROUND(D170,1),1)+IF(LEN(D170)=1,0,RIGHT(ROUND(D170,1),1)),LEFT(ROUND(D170,1),2)+IF(LEN(D170)&lt;=2,0,RIGHT(ROUND(D170,1),1)))</f>
        <v>0</v>
      </c>
      <c r="F170" s="29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38"/>
      <c r="OL170" s="29">
        <f>OK170*F170</f>
        <v>0</v>
      </c>
      <c r="OM170" s="238"/>
      <c r="ON170" s="29">
        <f>OM170*F170</f>
        <v>0</v>
      </c>
      <c r="OO170" s="239"/>
      <c r="OP170" s="29">
        <f>OO170*F170</f>
        <v>0</v>
      </c>
      <c r="OQ170" s="239"/>
      <c r="OR170" s="29">
        <f>OQ170*F170</f>
        <v>0</v>
      </c>
      <c r="OS170" s="239"/>
      <c r="OT170" s="29">
        <f>OS170*F170</f>
        <v>0</v>
      </c>
      <c r="OU170" s="239"/>
      <c r="OV170" s="29">
        <f>OU170*F170</f>
        <v>0</v>
      </c>
      <c r="OW170" s="239"/>
      <c r="OX170" s="29">
        <f>OW170*F170</f>
        <v>0</v>
      </c>
      <c r="OY170" s="183"/>
    </row>
    <row r="171" spans="1:415" s="63" customFormat="1" ht="12.75" hidden="1" outlineLevel="1" x14ac:dyDescent="0.2">
      <c r="A171" s="251"/>
      <c r="B171" s="252"/>
      <c r="C171" s="145"/>
      <c r="D171" s="79"/>
      <c r="E171" s="79"/>
      <c r="F171" s="24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51"/>
      <c r="B172" s="252"/>
      <c r="C172" s="145"/>
      <c r="D172" s="79"/>
      <c r="E172" s="79"/>
      <c r="F172" s="24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51"/>
      <c r="B173" s="252"/>
      <c r="C173" s="145"/>
      <c r="D173" s="79"/>
      <c r="E173" s="79"/>
      <c r="F173" s="24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50" t="s">
        <v>126</v>
      </c>
      <c r="B174" s="249" t="s">
        <v>127</v>
      </c>
      <c r="C174" s="142" t="s">
        <v>68</v>
      </c>
      <c r="D174" s="94">
        <v>0</v>
      </c>
      <c r="E174" s="26">
        <f>IF(D174&lt;10,LEFT(ROUND(D174,1),1)+IF(LEN(D174)=1,0,RIGHT(ROUND(D174,1),1)),LEFT(ROUND(D174,1),2)+IF(LEN(D174)&lt;=2,0,RIGHT(ROUND(D174,1),1)))</f>
        <v>0</v>
      </c>
      <c r="F174" s="29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38"/>
      <c r="OL174" s="29">
        <f>OK174*F174</f>
        <v>0</v>
      </c>
      <c r="OM174" s="238"/>
      <c r="ON174" s="29">
        <f>OM174*F174</f>
        <v>0</v>
      </c>
      <c r="OO174" s="239"/>
      <c r="OP174" s="29">
        <f>OO174*F174</f>
        <v>0</v>
      </c>
      <c r="OQ174" s="239"/>
      <c r="OR174" s="29">
        <f>OQ174*F174</f>
        <v>0</v>
      </c>
      <c r="OS174" s="239"/>
      <c r="OT174" s="29">
        <f>OS174*F174</f>
        <v>0</v>
      </c>
      <c r="OU174" s="239"/>
      <c r="OV174" s="29">
        <f>OU174*F174</f>
        <v>0</v>
      </c>
      <c r="OW174" s="239"/>
      <c r="OX174" s="29">
        <f>OW174*F174</f>
        <v>0</v>
      </c>
      <c r="OY174" s="183"/>
    </row>
    <row r="175" spans="1:415" s="63" customFormat="1" ht="12.75" hidden="1" outlineLevel="1" x14ac:dyDescent="0.2">
      <c r="A175" s="143"/>
      <c r="B175" s="144"/>
      <c r="C175" s="145"/>
      <c r="D175" s="79"/>
      <c r="E175" s="79"/>
      <c r="F175" s="24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4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4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49" t="s">
        <v>129</v>
      </c>
      <c r="C178" s="142" t="s">
        <v>68</v>
      </c>
      <c r="D178" s="94">
        <v>0</v>
      </c>
      <c r="E178" s="26">
        <f t="shared" ref="E178" si="791">D178</f>
        <v>0</v>
      </c>
      <c r="F178" s="29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38"/>
      <c r="OL178" s="29">
        <f>OK178*F178</f>
        <v>0</v>
      </c>
      <c r="OM178" s="238"/>
      <c r="ON178" s="29">
        <f>OM178*F178</f>
        <v>0</v>
      </c>
      <c r="OO178" s="239"/>
      <c r="OP178" s="29">
        <f>OO178*F178</f>
        <v>0</v>
      </c>
      <c r="OQ178" s="239"/>
      <c r="OR178" s="29">
        <f>OQ178*F178</f>
        <v>0</v>
      </c>
      <c r="OS178" s="239"/>
      <c r="OT178" s="29">
        <f>OS178*F178</f>
        <v>0</v>
      </c>
      <c r="OU178" s="239"/>
      <c r="OV178" s="29">
        <f>OU178*F178</f>
        <v>0</v>
      </c>
      <c r="OW178" s="239"/>
      <c r="OX178" s="29">
        <f>OW178*F178</f>
        <v>0</v>
      </c>
      <c r="OY178" s="183"/>
    </row>
    <row r="179" spans="1:415" s="63" customFormat="1" ht="25.5" hidden="1" outlineLevel="1" x14ac:dyDescent="0.2">
      <c r="A179" s="143"/>
      <c r="B179" s="144"/>
      <c r="C179" s="145"/>
      <c r="D179" s="79"/>
      <c r="E179" s="79"/>
      <c r="F179" s="24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4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4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49" t="s">
        <v>131</v>
      </c>
      <c r="C182" s="142" t="s">
        <v>68</v>
      </c>
      <c r="D182" s="94">
        <v>0</v>
      </c>
      <c r="E182" s="26">
        <f>IF(D182&lt;10,LEFT(ROUND(D182,1),1)+IF(LEN(D182)=1,0,RIGHT(ROUND(D182,1),1)),LEFT(ROUND(D182,1),2)+IF(LEN(D182)&lt;=2,0,RIGHT(ROUND(D182,1),1)))</f>
        <v>0</v>
      </c>
      <c r="F182" s="29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38"/>
      <c r="OL182" s="29">
        <f>OK182*F182</f>
        <v>0</v>
      </c>
      <c r="OM182" s="238"/>
      <c r="ON182" s="29">
        <f>OM182*F182</f>
        <v>0</v>
      </c>
      <c r="OO182" s="239"/>
      <c r="OP182" s="29">
        <f>OO182*F182</f>
        <v>0</v>
      </c>
      <c r="OQ182" s="239"/>
      <c r="OR182" s="29">
        <f>OQ182*F182</f>
        <v>0</v>
      </c>
      <c r="OS182" s="239"/>
      <c r="OT182" s="29">
        <f>OS182*F182</f>
        <v>0</v>
      </c>
      <c r="OU182" s="239"/>
      <c r="OV182" s="29">
        <f>OU182*F182</f>
        <v>0</v>
      </c>
      <c r="OW182" s="239"/>
      <c r="OX182" s="29">
        <f>OW182*F182</f>
        <v>0</v>
      </c>
      <c r="OY182" s="183"/>
    </row>
    <row r="183" spans="1:415" s="63" customFormat="1" ht="12.75" hidden="1" outlineLevel="1" x14ac:dyDescent="0.2">
      <c r="A183" s="143"/>
      <c r="B183" s="252"/>
      <c r="C183" s="145"/>
      <c r="D183" s="79"/>
      <c r="E183" s="79"/>
      <c r="F183" s="24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52"/>
      <c r="C184" s="145"/>
      <c r="D184" s="79"/>
      <c r="E184" s="79"/>
      <c r="F184" s="24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52"/>
      <c r="C185" s="145"/>
      <c r="D185" s="79"/>
      <c r="E185" s="79"/>
      <c r="F185" s="24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49" t="s">
        <v>133</v>
      </c>
      <c r="C186" s="142" t="s">
        <v>68</v>
      </c>
      <c r="D186" s="94">
        <v>0</v>
      </c>
      <c r="E186" s="26">
        <f>IF(D186&lt;10,LEFT(ROUND(D186,1),1)+IF(LEN(D186)=1,0,RIGHT(ROUND(D186,1),1)),LEFT(ROUND(D186,1),2)+IF(LEN(D186)&lt;=2,0,RIGHT(ROUND(D186,1),1)))</f>
        <v>0</v>
      </c>
      <c r="F186" s="29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38"/>
      <c r="OL186" s="29">
        <f>OK186*F186</f>
        <v>0</v>
      </c>
      <c r="OM186" s="238"/>
      <c r="ON186" s="29">
        <f>OM186*F186</f>
        <v>0</v>
      </c>
      <c r="OO186" s="239"/>
      <c r="OP186" s="29">
        <f>OO186*F186</f>
        <v>0</v>
      </c>
      <c r="OQ186" s="239"/>
      <c r="OR186" s="29">
        <f>OQ186*F186</f>
        <v>0</v>
      </c>
      <c r="OS186" s="239"/>
      <c r="OT186" s="29">
        <f>OS186*F186</f>
        <v>0</v>
      </c>
      <c r="OU186" s="239"/>
      <c r="OV186" s="29">
        <f>OU186*F186</f>
        <v>0</v>
      </c>
      <c r="OW186" s="239"/>
      <c r="OX186" s="29">
        <f>OW186*F186</f>
        <v>0</v>
      </c>
      <c r="OY186" s="183"/>
    </row>
    <row r="187" spans="1:415" s="63" customFormat="1" ht="12.75" hidden="1" outlineLevel="1" x14ac:dyDescent="0.2">
      <c r="A187" s="143"/>
      <c r="B187" s="144"/>
      <c r="C187" s="145"/>
      <c r="D187" s="79"/>
      <c r="E187" s="79"/>
      <c r="F187" s="24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4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4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9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38"/>
      <c r="OL190" s="29">
        <f>OK190*F190</f>
        <v>0</v>
      </c>
      <c r="OM190" s="238"/>
      <c r="ON190" s="29">
        <f>OM190*F190</f>
        <v>0</v>
      </c>
      <c r="OO190" s="239"/>
      <c r="OP190" s="29">
        <f>OO190*F190</f>
        <v>0</v>
      </c>
      <c r="OQ190" s="239"/>
      <c r="OR190" s="29">
        <f>OQ190*F190</f>
        <v>0</v>
      </c>
      <c r="OS190" s="239"/>
      <c r="OT190" s="29">
        <f>OS190*F190</f>
        <v>0</v>
      </c>
      <c r="OU190" s="239"/>
      <c r="OV190" s="29">
        <f>OU190*F190</f>
        <v>0</v>
      </c>
      <c r="OW190" s="239"/>
      <c r="OX190" s="29">
        <f>OW190*F190</f>
        <v>0</v>
      </c>
      <c r="OY190" s="183"/>
    </row>
    <row r="191" spans="1:415" s="63" customFormat="1" ht="25.5" hidden="1" outlineLevel="1" x14ac:dyDescent="0.2">
      <c r="A191" s="143"/>
      <c r="B191" s="144"/>
      <c r="C191" s="145"/>
      <c r="D191" s="79"/>
      <c r="E191" s="79"/>
      <c r="F191" s="24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4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4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1</v>
      </c>
      <c r="E194" s="26">
        <f>D194</f>
        <v>1</v>
      </c>
      <c r="F194" s="150">
        <v>10000</v>
      </c>
      <c r="G194" s="27">
        <f t="shared" ref="G194" si="862">ROUND(ROUND(D194,3)*$F194,2)</f>
        <v>10000</v>
      </c>
      <c r="H194" s="86">
        <f t="shared" ref="H194" si="863">ROUND(ROUND(E194,3)*$F194,2)</f>
        <v>10000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1</v>
      </c>
      <c r="OI194" s="29">
        <f>G194-OG194</f>
        <v>10000</v>
      </c>
      <c r="OJ194" s="93" t="str">
        <f>J194</f>
        <v>kompl.</v>
      </c>
      <c r="OK194" s="238"/>
      <c r="OL194" s="29">
        <f>OK194*F194</f>
        <v>0</v>
      </c>
      <c r="OM194" s="238"/>
      <c r="ON194" s="29">
        <f>OM194*F194</f>
        <v>0</v>
      </c>
      <c r="OO194" s="239"/>
      <c r="OP194" s="29">
        <f>OO194*F194</f>
        <v>0</v>
      </c>
      <c r="OQ194" s="239"/>
      <c r="OR194" s="29">
        <f>OQ194*F194</f>
        <v>0</v>
      </c>
      <c r="OS194" s="239"/>
      <c r="OT194" s="29">
        <f>OS194*F194</f>
        <v>0</v>
      </c>
      <c r="OU194" s="239"/>
      <c r="OV194" s="29">
        <f>OU194*F194</f>
        <v>0</v>
      </c>
      <c r="OW194" s="239"/>
      <c r="OX194" s="29">
        <f>OW194*F194</f>
        <v>0</v>
      </c>
      <c r="OY194" s="183"/>
    </row>
    <row r="195" spans="1:415" s="63" customFormat="1" ht="38.25" hidden="1" outlineLevel="1" x14ac:dyDescent="0.2">
      <c r="A195" s="143"/>
      <c r="B195" s="144"/>
      <c r="C195" s="145"/>
      <c r="D195" s="79"/>
      <c r="E195" s="79"/>
      <c r="F195" s="24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4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4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9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38"/>
      <c r="OL198" s="29">
        <f>OK198*F198</f>
        <v>0</v>
      </c>
      <c r="OM198" s="238"/>
      <c r="ON198" s="29">
        <f>OM198*F198</f>
        <v>0</v>
      </c>
      <c r="OO198" s="239"/>
      <c r="OP198" s="29">
        <f>OO198*F198</f>
        <v>0</v>
      </c>
      <c r="OQ198" s="239"/>
      <c r="OR198" s="29">
        <f>OQ198*F198</f>
        <v>0</v>
      </c>
      <c r="OS198" s="239"/>
      <c r="OT198" s="29">
        <f>OS198*F198</f>
        <v>0</v>
      </c>
      <c r="OU198" s="239"/>
      <c r="OV198" s="29">
        <f>OU198*F198</f>
        <v>0</v>
      </c>
      <c r="OW198" s="239"/>
      <c r="OX198" s="29">
        <f>OW198*F198</f>
        <v>0</v>
      </c>
      <c r="OY198" s="183"/>
    </row>
    <row r="199" spans="1:415" s="63" customFormat="1" ht="38.25" hidden="1" outlineLevel="1" x14ac:dyDescent="0.2">
      <c r="A199" s="143"/>
      <c r="B199" s="144"/>
      <c r="C199" s="145"/>
      <c r="D199" s="79"/>
      <c r="E199" s="79"/>
      <c r="F199" s="24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4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4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9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38"/>
      <c r="OL202" s="29">
        <f>OK202*F202</f>
        <v>0</v>
      </c>
      <c r="OM202" s="238"/>
      <c r="ON202" s="29">
        <f>OM202*F202</f>
        <v>0</v>
      </c>
      <c r="OO202" s="239"/>
      <c r="OP202" s="29">
        <f>OO202*F202</f>
        <v>0</v>
      </c>
      <c r="OQ202" s="239"/>
      <c r="OR202" s="29">
        <f>OQ202*F202</f>
        <v>0</v>
      </c>
      <c r="OS202" s="239"/>
      <c r="OT202" s="29">
        <f>OS202*F202</f>
        <v>0</v>
      </c>
      <c r="OU202" s="239"/>
      <c r="OV202" s="29">
        <f>OU202*F202</f>
        <v>0</v>
      </c>
      <c r="OW202" s="239"/>
      <c r="OX202" s="29">
        <f>OW202*F202</f>
        <v>0</v>
      </c>
      <c r="OY202" s="183"/>
    </row>
    <row r="203" spans="1:415" s="63" customFormat="1" ht="25.5" hidden="1" outlineLevel="1" x14ac:dyDescent="0.2">
      <c r="A203" s="143"/>
      <c r="B203" s="144"/>
      <c r="C203" s="145"/>
      <c r="D203" s="79"/>
      <c r="E203" s="79"/>
      <c r="F203" s="24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4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4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9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38"/>
      <c r="OL206" s="29">
        <f>OK206*F206</f>
        <v>0</v>
      </c>
      <c r="OM206" s="238"/>
      <c r="ON206" s="29">
        <f>OM206*F206</f>
        <v>0</v>
      </c>
      <c r="OO206" s="239"/>
      <c r="OP206" s="29">
        <f>OO206*F206</f>
        <v>0</v>
      </c>
      <c r="OQ206" s="239"/>
      <c r="OR206" s="29">
        <f>OQ206*F206</f>
        <v>0</v>
      </c>
      <c r="OS206" s="239"/>
      <c r="OT206" s="29">
        <f>OS206*F206</f>
        <v>0</v>
      </c>
      <c r="OU206" s="239"/>
      <c r="OV206" s="29">
        <f>OU206*F206</f>
        <v>0</v>
      </c>
      <c r="OW206" s="239"/>
      <c r="OX206" s="29">
        <f>OW206*F206</f>
        <v>0</v>
      </c>
      <c r="OY206" s="183"/>
    </row>
    <row r="207" spans="1:415" s="63" customFormat="1" ht="12.75" hidden="1" outlineLevel="1" x14ac:dyDescent="0.2">
      <c r="A207" s="143"/>
      <c r="B207" s="144"/>
      <c r="C207" s="145"/>
      <c r="D207" s="79"/>
      <c r="E207" s="79"/>
      <c r="F207" s="24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4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4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9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38"/>
      <c r="OL210" s="29">
        <f>OK210*F210</f>
        <v>0</v>
      </c>
      <c r="OM210" s="238"/>
      <c r="ON210" s="29">
        <f>OM210*F210</f>
        <v>0</v>
      </c>
      <c r="OO210" s="239"/>
      <c r="OP210" s="29">
        <f>OO210*F210</f>
        <v>0</v>
      </c>
      <c r="OQ210" s="239"/>
      <c r="OR210" s="29">
        <f>OQ210*F210</f>
        <v>0</v>
      </c>
      <c r="OS210" s="239"/>
      <c r="OT210" s="29">
        <f>OS210*F210</f>
        <v>0</v>
      </c>
      <c r="OU210" s="239"/>
      <c r="OV210" s="29">
        <f>OU210*F210</f>
        <v>0</v>
      </c>
      <c r="OW210" s="239"/>
      <c r="OX210" s="29">
        <f>OW210*F210</f>
        <v>0</v>
      </c>
      <c r="OY210" s="183"/>
    </row>
    <row r="211" spans="1:415" s="63" customFormat="1" ht="12.75" hidden="1" outlineLevel="1" x14ac:dyDescent="0.2">
      <c r="A211" s="143"/>
      <c r="B211" s="144"/>
      <c r="C211" s="145"/>
      <c r="D211" s="79"/>
      <c r="E211" s="79"/>
      <c r="F211" s="24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4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4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9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38"/>
      <c r="OL215" s="29">
        <f>OK215*F215</f>
        <v>0</v>
      </c>
      <c r="OM215" s="238"/>
      <c r="ON215" s="29">
        <f>OM215*F215</f>
        <v>0</v>
      </c>
      <c r="OO215" s="239"/>
      <c r="OP215" s="29">
        <f>OO215*F215</f>
        <v>0</v>
      </c>
      <c r="OQ215" s="239"/>
      <c r="OR215" s="29">
        <f>OQ215*F215</f>
        <v>0</v>
      </c>
      <c r="OS215" s="239"/>
      <c r="OT215" s="29">
        <f>OS215*F215</f>
        <v>0</v>
      </c>
      <c r="OU215" s="239"/>
      <c r="OV215" s="29">
        <f>OU215*F215</f>
        <v>0</v>
      </c>
      <c r="OW215" s="239"/>
      <c r="OX215" s="29">
        <f>OW215*F215</f>
        <v>0</v>
      </c>
      <c r="OY215" s="183"/>
    </row>
    <row r="216" spans="1:415" s="63" customFormat="1" ht="25.5" hidden="1" outlineLevel="1" x14ac:dyDescent="0.2">
      <c r="A216" s="143"/>
      <c r="B216" s="144"/>
      <c r="C216" s="145"/>
      <c r="D216" s="79"/>
      <c r="E216" s="79"/>
      <c r="F216" s="24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4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4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9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38"/>
      <c r="OL219" s="29">
        <f>OK219*F219</f>
        <v>0</v>
      </c>
      <c r="OM219" s="238"/>
      <c r="ON219" s="29">
        <f>OM219*F219</f>
        <v>0</v>
      </c>
      <c r="OO219" s="239"/>
      <c r="OP219" s="29">
        <f>OO219*F219</f>
        <v>0</v>
      </c>
      <c r="OQ219" s="239"/>
      <c r="OR219" s="29">
        <f>OQ219*F219</f>
        <v>0</v>
      </c>
      <c r="OS219" s="239"/>
      <c r="OT219" s="29">
        <f>OS219*F219</f>
        <v>0</v>
      </c>
      <c r="OU219" s="239"/>
      <c r="OV219" s="29">
        <f>OU219*F219</f>
        <v>0</v>
      </c>
      <c r="OW219" s="239"/>
      <c r="OX219" s="29">
        <f>OW219*F219</f>
        <v>0</v>
      </c>
      <c r="OY219" s="183"/>
    </row>
    <row r="220" spans="1:415" s="63" customFormat="1" ht="25.5" hidden="1" outlineLevel="1" x14ac:dyDescent="0.2">
      <c r="A220" s="143"/>
      <c r="B220" s="144"/>
      <c r="C220" s="145"/>
      <c r="D220" s="79"/>
      <c r="E220" s="79"/>
      <c r="F220" s="24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4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4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9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38"/>
      <c r="OL223" s="29">
        <f>OK223*F223</f>
        <v>0</v>
      </c>
      <c r="OM223" s="238"/>
      <c r="ON223" s="29">
        <f>OM223*F223</f>
        <v>0</v>
      </c>
      <c r="OO223" s="239"/>
      <c r="OP223" s="29">
        <f>OO223*F223</f>
        <v>0</v>
      </c>
      <c r="OQ223" s="239"/>
      <c r="OR223" s="29">
        <f>OQ223*F223</f>
        <v>0</v>
      </c>
      <c r="OS223" s="239"/>
      <c r="OT223" s="29">
        <f>OS223*F223</f>
        <v>0</v>
      </c>
      <c r="OU223" s="239"/>
      <c r="OV223" s="29">
        <f>OU223*F223</f>
        <v>0</v>
      </c>
      <c r="OW223" s="239"/>
      <c r="OX223" s="29">
        <f>OW223*F223</f>
        <v>0</v>
      </c>
      <c r="OY223" s="183"/>
    </row>
    <row r="224" spans="1:415" s="63" customFormat="1" ht="12.75" hidden="1" outlineLevel="1" x14ac:dyDescent="0.2">
      <c r="A224" s="143"/>
      <c r="B224" s="144"/>
      <c r="C224" s="145"/>
      <c r="D224" s="79"/>
      <c r="E224" s="79"/>
      <c r="F224" s="24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4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4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customHeight="1" collapsed="1" x14ac:dyDescent="0.2">
      <c r="A227" s="141" t="s">
        <v>154</v>
      </c>
      <c r="B227" s="55" t="s">
        <v>155</v>
      </c>
      <c r="C227" s="142" t="s">
        <v>52</v>
      </c>
      <c r="D227" s="94">
        <v>0</v>
      </c>
      <c r="E227" s="26">
        <f>D227</f>
        <v>0</v>
      </c>
      <c r="F227" s="29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38"/>
      <c r="OL227" s="29">
        <f>OK227*F227</f>
        <v>0</v>
      </c>
      <c r="OM227" s="238"/>
      <c r="ON227" s="29">
        <f>OM227*F227</f>
        <v>0</v>
      </c>
      <c r="OO227" s="239"/>
      <c r="OP227" s="29">
        <f>OO227*F227</f>
        <v>0</v>
      </c>
      <c r="OQ227" s="239"/>
      <c r="OR227" s="29">
        <f>OQ227*F227</f>
        <v>0</v>
      </c>
      <c r="OS227" s="239"/>
      <c r="OT227" s="29">
        <f>OS227*F227</f>
        <v>0</v>
      </c>
      <c r="OU227" s="239"/>
      <c r="OV227" s="29">
        <f>OU227*F227</f>
        <v>0</v>
      </c>
      <c r="OW227" s="239"/>
      <c r="OX227" s="29">
        <f>OW227*F227</f>
        <v>0</v>
      </c>
      <c r="OY227" s="183"/>
    </row>
    <row r="228" spans="1:415" s="63" customFormat="1" ht="25.5" hidden="1" outlineLevel="1" x14ac:dyDescent="0.2">
      <c r="A228" s="143"/>
      <c r="B228" s="144"/>
      <c r="C228" s="145"/>
      <c r="D228" s="79"/>
      <c r="E228" s="79"/>
      <c r="F228" s="24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4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4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9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38"/>
      <c r="OL231" s="29">
        <f>OK231*F231</f>
        <v>0</v>
      </c>
      <c r="OM231" s="238"/>
      <c r="ON231" s="29">
        <f>OM231*F231</f>
        <v>0</v>
      </c>
      <c r="OO231" s="239"/>
      <c r="OP231" s="29">
        <f>OO231*F231</f>
        <v>0</v>
      </c>
      <c r="OQ231" s="239"/>
      <c r="OR231" s="29">
        <f>OQ231*F231</f>
        <v>0</v>
      </c>
      <c r="OS231" s="239"/>
      <c r="OT231" s="29">
        <f>OS231*F231</f>
        <v>0</v>
      </c>
      <c r="OU231" s="239"/>
      <c r="OV231" s="29">
        <f>OU231*F231</f>
        <v>0</v>
      </c>
      <c r="OW231" s="239"/>
      <c r="OX231" s="29">
        <f>OW231*F231</f>
        <v>0</v>
      </c>
      <c r="OY231" s="183"/>
    </row>
    <row r="232" spans="1:415" s="63" customFormat="1" ht="25.5" hidden="1" outlineLevel="1" x14ac:dyDescent="0.2">
      <c r="A232" s="143"/>
      <c r="B232" s="144"/>
      <c r="C232" s="145"/>
      <c r="D232" s="79"/>
      <c r="E232" s="79"/>
      <c r="F232" s="24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4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4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49" t="s">
        <v>159</v>
      </c>
      <c r="C235" s="253" t="s">
        <v>68</v>
      </c>
      <c r="D235" s="94">
        <v>1</v>
      </c>
      <c r="E235" s="26">
        <f>D235</f>
        <v>1</v>
      </c>
      <c r="F235" s="150">
        <v>12000</v>
      </c>
      <c r="G235" s="27">
        <f t="shared" ref="G235" si="1023">ROUND(ROUND(D235,3)*$F235,2)</f>
        <v>12000</v>
      </c>
      <c r="H235" s="86">
        <f t="shared" ref="H235" si="1024">ROUND(ROUND(E235,3)*$F235,2)</f>
        <v>12000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12000</v>
      </c>
      <c r="OJ235" s="93" t="str">
        <f>J235</f>
        <v>vnt.</v>
      </c>
      <c r="OK235" s="238"/>
      <c r="OL235" s="29">
        <f>OK235*F235</f>
        <v>0</v>
      </c>
      <c r="OM235" s="238"/>
      <c r="ON235" s="29">
        <f>OM235*F235</f>
        <v>0</v>
      </c>
      <c r="OO235" s="239"/>
      <c r="OP235" s="29">
        <f>OO235*F235</f>
        <v>0</v>
      </c>
      <c r="OQ235" s="239"/>
      <c r="OR235" s="29">
        <f>OQ235*F235</f>
        <v>0</v>
      </c>
      <c r="OS235" s="239"/>
      <c r="OT235" s="29">
        <f>OS235*F235</f>
        <v>0</v>
      </c>
      <c r="OU235" s="239"/>
      <c r="OV235" s="29">
        <f>OU235*F235</f>
        <v>0</v>
      </c>
      <c r="OW235" s="239"/>
      <c r="OX235" s="29">
        <f>OW235*F235</f>
        <v>0</v>
      </c>
      <c r="OY235" s="183"/>
    </row>
    <row r="236" spans="1:415" s="63" customFormat="1" ht="38.25" hidden="1" outlineLevel="1" x14ac:dyDescent="0.2">
      <c r="A236" s="143"/>
      <c r="B236" s="144"/>
      <c r="C236" s="246"/>
      <c r="D236" s="79"/>
      <c r="E236" s="79"/>
      <c r="F236" s="24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46"/>
      <c r="D237" s="79"/>
      <c r="E237" s="79"/>
      <c r="F237" s="24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46"/>
      <c r="D238" s="79"/>
      <c r="E238" s="79"/>
      <c r="F238" s="24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50" t="s">
        <v>160</v>
      </c>
      <c r="B239" s="249" t="s">
        <v>161</v>
      </c>
      <c r="C239" s="253" t="s">
        <v>68</v>
      </c>
      <c r="D239" s="94">
        <v>1</v>
      </c>
      <c r="E239" s="26">
        <f>IF(D239&lt;10,LEFT(ROUND(D239,1),1)+IF(LEN(D239)=1,0,RIGHT(ROUND(D239,1),1)),LEFT(ROUND(D239,1),2)+IF(LEN(D239)&lt;=2,0,RIGHT(ROUND(D239,1),1)))</f>
        <v>1</v>
      </c>
      <c r="F239" s="150">
        <v>5000</v>
      </c>
      <c r="G239" s="27">
        <f t="shared" ref="G239" si="1027">ROUND(ROUND(D239,3)*$F239,2)</f>
        <v>5000</v>
      </c>
      <c r="H239" s="86">
        <f t="shared" ref="H239" si="1028">ROUND(ROUND(E239,3)*$F239,2)</f>
        <v>5000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5000</v>
      </c>
      <c r="OJ239" s="93" t="str">
        <f>J239</f>
        <v>vnt.</v>
      </c>
      <c r="OK239" s="238"/>
      <c r="OL239" s="29">
        <f>OK239*F239</f>
        <v>0</v>
      </c>
      <c r="OM239" s="238"/>
      <c r="ON239" s="29">
        <f>OM239*F239</f>
        <v>0</v>
      </c>
      <c r="OO239" s="239"/>
      <c r="OP239" s="29">
        <f>OO239*F239</f>
        <v>0</v>
      </c>
      <c r="OQ239" s="239"/>
      <c r="OR239" s="29">
        <f>OQ239*F239</f>
        <v>0</v>
      </c>
      <c r="OS239" s="239"/>
      <c r="OT239" s="29">
        <f>OS239*F239</f>
        <v>0</v>
      </c>
      <c r="OU239" s="239"/>
      <c r="OV239" s="29">
        <f>OU239*F239</f>
        <v>0</v>
      </c>
      <c r="OW239" s="239"/>
      <c r="OX239" s="29">
        <f>OW239*F239</f>
        <v>0</v>
      </c>
      <c r="OY239" s="183"/>
    </row>
    <row r="240" spans="1:415" s="63" customFormat="1" ht="12.75" hidden="1" outlineLevel="1" x14ac:dyDescent="0.2">
      <c r="A240" s="143"/>
      <c r="B240" s="144"/>
      <c r="C240" s="145"/>
      <c r="D240" s="79"/>
      <c r="E240" s="79"/>
      <c r="F240" s="24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4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4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9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38"/>
      <c r="OL243" s="29">
        <f>OK243*F243</f>
        <v>0</v>
      </c>
      <c r="OM243" s="238"/>
      <c r="ON243" s="29">
        <f>OM243*F243</f>
        <v>0</v>
      </c>
      <c r="OO243" s="239"/>
      <c r="OP243" s="29">
        <f>OO243*F243</f>
        <v>0</v>
      </c>
      <c r="OQ243" s="239"/>
      <c r="OR243" s="29">
        <f>OQ243*F243</f>
        <v>0</v>
      </c>
      <c r="OS243" s="239"/>
      <c r="OT243" s="29">
        <f>OS243*F243</f>
        <v>0</v>
      </c>
      <c r="OU243" s="239"/>
      <c r="OV243" s="29">
        <f>OU243*F243</f>
        <v>0</v>
      </c>
      <c r="OW243" s="239"/>
      <c r="OX243" s="29">
        <f>OW243*F243</f>
        <v>0</v>
      </c>
      <c r="OY243" s="183"/>
    </row>
    <row r="244" spans="1:415" s="63" customFormat="1" ht="25.5" hidden="1" outlineLevel="1" x14ac:dyDescent="0.2">
      <c r="A244" s="143"/>
      <c r="B244" s="144"/>
      <c r="C244" s="145"/>
      <c r="D244" s="79"/>
      <c r="E244" s="79"/>
      <c r="F244" s="24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4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4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9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38"/>
      <c r="OL247" s="29">
        <f>OK247*F247</f>
        <v>0</v>
      </c>
      <c r="OM247" s="238"/>
      <c r="ON247" s="29">
        <f>OM247*F247</f>
        <v>0</v>
      </c>
      <c r="OO247" s="239"/>
      <c r="OP247" s="29">
        <f>OO247*F247</f>
        <v>0</v>
      </c>
      <c r="OQ247" s="239"/>
      <c r="OR247" s="29">
        <f>OQ247*F247</f>
        <v>0</v>
      </c>
      <c r="OS247" s="239"/>
      <c r="OT247" s="29">
        <f>OS247*F247</f>
        <v>0</v>
      </c>
      <c r="OU247" s="239"/>
      <c r="OV247" s="29">
        <f>OU247*F247</f>
        <v>0</v>
      </c>
      <c r="OW247" s="239"/>
      <c r="OX247" s="29">
        <f>OW247*F247</f>
        <v>0</v>
      </c>
      <c r="OY247" s="183"/>
    </row>
    <row r="248" spans="1:415" s="63" customFormat="1" ht="25.5" hidden="1" outlineLevel="1" x14ac:dyDescent="0.2">
      <c r="A248" s="143"/>
      <c r="B248" s="144"/>
      <c r="C248" s="145"/>
      <c r="D248" s="79"/>
      <c r="E248" s="79"/>
      <c r="F248" s="24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4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4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9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38"/>
      <c r="OL251" s="29">
        <f>OK251*F251</f>
        <v>0</v>
      </c>
      <c r="OM251" s="238"/>
      <c r="ON251" s="29">
        <f>OM251*F251</f>
        <v>0</v>
      </c>
      <c r="OO251" s="239"/>
      <c r="OP251" s="29">
        <f>OO251*F251</f>
        <v>0</v>
      </c>
      <c r="OQ251" s="239"/>
      <c r="OR251" s="29">
        <f>OQ251*F251</f>
        <v>0</v>
      </c>
      <c r="OS251" s="239"/>
      <c r="OT251" s="29">
        <f>OS251*F251</f>
        <v>0</v>
      </c>
      <c r="OU251" s="239"/>
      <c r="OV251" s="29">
        <f>OU251*F251</f>
        <v>0</v>
      </c>
      <c r="OW251" s="239"/>
      <c r="OX251" s="29">
        <f>OW251*F251</f>
        <v>0</v>
      </c>
      <c r="OY251" s="183"/>
    </row>
    <row r="252" spans="1:415" s="63" customFormat="1" ht="12.75" hidden="1" outlineLevel="1" x14ac:dyDescent="0.2">
      <c r="A252" s="143"/>
      <c r="B252" s="144"/>
      <c r="C252" s="145"/>
      <c r="D252" s="79"/>
      <c r="E252" s="79"/>
      <c r="F252" s="24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4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4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53" t="s">
        <v>68</v>
      </c>
      <c r="D255" s="94">
        <v>1</v>
      </c>
      <c r="E255" s="26">
        <f>D255</f>
        <v>1</v>
      </c>
      <c r="F255" s="150">
        <v>50</v>
      </c>
      <c r="G255" s="27">
        <f t="shared" ref="G255" si="1108">ROUND(ROUND(D255,3)*$F255,2)</f>
        <v>50</v>
      </c>
      <c r="H255" s="86">
        <f t="shared" ref="H255" si="1109">ROUND(ROUND(E255,3)*$F255,2)</f>
        <v>50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1</v>
      </c>
      <c r="OI255" s="29">
        <f>G255-OG255</f>
        <v>50</v>
      </c>
      <c r="OJ255" s="93" t="str">
        <f>J255</f>
        <v>vnt.</v>
      </c>
      <c r="OK255" s="238"/>
      <c r="OL255" s="29">
        <f>OK255*F255</f>
        <v>0</v>
      </c>
      <c r="OM255" s="238"/>
      <c r="ON255" s="29">
        <f>OM255*F255</f>
        <v>0</v>
      </c>
      <c r="OO255" s="239"/>
      <c r="OP255" s="29">
        <f>OO255*F255</f>
        <v>0</v>
      </c>
      <c r="OQ255" s="239"/>
      <c r="OR255" s="29">
        <f>OQ255*F255</f>
        <v>0</v>
      </c>
      <c r="OS255" s="239"/>
      <c r="OT255" s="29">
        <f>OS255*F255</f>
        <v>0</v>
      </c>
      <c r="OU255" s="239"/>
      <c r="OV255" s="29">
        <f>OU255*F255</f>
        <v>0</v>
      </c>
      <c r="OW255" s="239"/>
      <c r="OX255" s="29">
        <f>OW255*F255</f>
        <v>0</v>
      </c>
      <c r="OY255" s="183"/>
    </row>
    <row r="256" spans="1:415" s="63" customFormat="1" ht="12.75" hidden="1" outlineLevel="1" x14ac:dyDescent="0.2">
      <c r="A256" s="143"/>
      <c r="B256" s="144"/>
      <c r="C256" s="145"/>
      <c r="D256" s="79"/>
      <c r="E256" s="79"/>
      <c r="F256" s="24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4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4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50" t="s">
        <v>170</v>
      </c>
      <c r="B259" s="249" t="s">
        <v>171</v>
      </c>
      <c r="C259" s="253" t="s">
        <v>68</v>
      </c>
      <c r="D259" s="94">
        <v>0</v>
      </c>
      <c r="E259" s="26">
        <f>IF(D259&lt;10,LEFT(ROUND(D259,1),1)+IF(LEN(D259)=1,0,RIGHT(ROUND(D259,1),1)),LEFT(ROUND(D259,1),2)+IF(LEN(D259)&lt;=2,0,RIGHT(ROUND(D259,1),1)))</f>
        <v>0</v>
      </c>
      <c r="F259" s="29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38"/>
      <c r="OL259" s="29">
        <f>OK259*F259</f>
        <v>0</v>
      </c>
      <c r="OM259" s="238"/>
      <c r="ON259" s="29">
        <f>OM259*F259</f>
        <v>0</v>
      </c>
      <c r="OO259" s="239"/>
      <c r="OP259" s="29">
        <f>OO259*F259</f>
        <v>0</v>
      </c>
      <c r="OQ259" s="239"/>
      <c r="OR259" s="29">
        <f>OQ259*F259</f>
        <v>0</v>
      </c>
      <c r="OS259" s="239"/>
      <c r="OT259" s="29">
        <f>OS259*F259</f>
        <v>0</v>
      </c>
      <c r="OU259" s="239"/>
      <c r="OV259" s="29">
        <f>OU259*F259</f>
        <v>0</v>
      </c>
      <c r="OW259" s="239"/>
      <c r="OX259" s="29">
        <f>OW259*F259</f>
        <v>0</v>
      </c>
      <c r="OY259" s="183"/>
    </row>
    <row r="260" spans="1:415" s="63" customFormat="1" ht="12.75" hidden="1" outlineLevel="1" x14ac:dyDescent="0.2">
      <c r="A260" s="143"/>
      <c r="B260" s="144"/>
      <c r="C260" s="145"/>
      <c r="D260" s="79"/>
      <c r="E260" s="79"/>
      <c r="F260" s="24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4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4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9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38"/>
      <c r="OL263" s="29">
        <f>OK263*F263</f>
        <v>0</v>
      </c>
      <c r="OM263" s="238"/>
      <c r="ON263" s="29">
        <f>OM263*F263</f>
        <v>0</v>
      </c>
      <c r="OO263" s="239"/>
      <c r="OP263" s="29">
        <f>OO263*F263</f>
        <v>0</v>
      </c>
      <c r="OQ263" s="239"/>
      <c r="OR263" s="29">
        <f>OQ263*F263</f>
        <v>0</v>
      </c>
      <c r="OS263" s="239"/>
      <c r="OT263" s="29">
        <f>OS263*F263</f>
        <v>0</v>
      </c>
      <c r="OU263" s="239"/>
      <c r="OV263" s="29">
        <f>OU263*F263</f>
        <v>0</v>
      </c>
      <c r="OW263" s="239"/>
      <c r="OX263" s="29">
        <f>OW263*F263</f>
        <v>0</v>
      </c>
      <c r="OY263" s="183"/>
    </row>
    <row r="264" spans="1:415" s="63" customFormat="1" ht="25.5" hidden="1" outlineLevel="1" x14ac:dyDescent="0.2">
      <c r="A264" s="143"/>
      <c r="B264" s="144"/>
      <c r="C264" s="145"/>
      <c r="D264" s="79"/>
      <c r="E264" s="79"/>
      <c r="F264" s="24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4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4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1" t="s">
        <v>178</v>
      </c>
      <c r="B269" s="249" t="s">
        <v>179</v>
      </c>
      <c r="C269" s="142" t="s">
        <v>68</v>
      </c>
      <c r="D269" s="94">
        <v>1</v>
      </c>
      <c r="E269" s="26">
        <f t="shared" ref="E269:E284" si="1133">D269</f>
        <v>1</v>
      </c>
      <c r="F269" s="150">
        <v>10000</v>
      </c>
      <c r="G269" s="27">
        <f t="shared" ref="G269" si="1134">ROUND(ROUND(D269,3)*$F269,2)</f>
        <v>10000</v>
      </c>
      <c r="H269" s="86">
        <f t="shared" ref="H269" si="1135">ROUND(ROUND(E269,3)*$F269,2)</f>
        <v>10000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10000</v>
      </c>
      <c r="OJ269" s="93" t="str">
        <f>J269</f>
        <v>vnt.</v>
      </c>
      <c r="OK269" s="238"/>
      <c r="OL269" s="29">
        <f>OK269*F269</f>
        <v>0</v>
      </c>
      <c r="OM269" s="238"/>
      <c r="ON269" s="29">
        <f>OM269*F269</f>
        <v>0</v>
      </c>
      <c r="OO269" s="239"/>
      <c r="OP269" s="29">
        <f>OO269*F269</f>
        <v>0</v>
      </c>
      <c r="OQ269" s="239"/>
      <c r="OR269" s="29">
        <f>OQ269*F269</f>
        <v>0</v>
      </c>
      <c r="OS269" s="239"/>
      <c r="OT269" s="29">
        <f>OS269*F269</f>
        <v>0</v>
      </c>
      <c r="OU269" s="239"/>
      <c r="OV269" s="29">
        <f>OU269*F269</f>
        <v>0</v>
      </c>
      <c r="OW269" s="239"/>
      <c r="OX269" s="29">
        <f>OW269*F269</f>
        <v>0</v>
      </c>
      <c r="OY269" s="183"/>
    </row>
    <row r="270" spans="1:415" s="63" customFormat="1" ht="38.25" hidden="1" outlineLevel="1" x14ac:dyDescent="0.2">
      <c r="A270" s="143"/>
      <c r="B270" s="144"/>
      <c r="C270" s="145"/>
      <c r="D270" s="79"/>
      <c r="E270" s="26">
        <f t="shared" si="1133"/>
        <v>0</v>
      </c>
      <c r="F270" s="24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4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4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50" t="s">
        <v>180</v>
      </c>
      <c r="B273" s="55" t="s">
        <v>378</v>
      </c>
      <c r="C273" s="253" t="s">
        <v>68</v>
      </c>
      <c r="D273" s="256">
        <v>1</v>
      </c>
      <c r="E273" s="248">
        <f>IF(D273&lt;10,LEFT(ROUND(D273,1),1)+IF(LEN(D273)=1,0,RIGHT(ROUND(D273,1),1)),LEFT(ROUND(D273,1),2)+IF(LEN(D273)&lt;=2,0,RIGHT(ROUND(D273,1),1)))</f>
        <v>1</v>
      </c>
      <c r="F273" s="255">
        <v>20000</v>
      </c>
      <c r="G273" s="27">
        <f t="shared" ref="G273" si="1162">ROUND(ROUND(D273,3)*$F273,2)</f>
        <v>20000</v>
      </c>
      <c r="H273" s="86">
        <f t="shared" ref="H273" si="1163">ROUND(ROUND(E273,3)*$F273,2)</f>
        <v>20000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20000</v>
      </c>
      <c r="OJ273" s="93" t="str">
        <f>J273</f>
        <v>vnt.</v>
      </c>
      <c r="OK273" s="238"/>
      <c r="OL273" s="29">
        <f>OK273*F273</f>
        <v>0</v>
      </c>
      <c r="OM273" s="238"/>
      <c r="ON273" s="29">
        <f>OM273*F273</f>
        <v>0</v>
      </c>
      <c r="OO273" s="239"/>
      <c r="OP273" s="29">
        <f>OO273*F273</f>
        <v>0</v>
      </c>
      <c r="OQ273" s="239"/>
      <c r="OR273" s="29">
        <f>OQ273*F273</f>
        <v>0</v>
      </c>
      <c r="OS273" s="239"/>
      <c r="OT273" s="29">
        <f>OS273*F273</f>
        <v>0</v>
      </c>
      <c r="OU273" s="239"/>
      <c r="OV273" s="29">
        <f>OU273*F273</f>
        <v>0</v>
      </c>
      <c r="OW273" s="239"/>
      <c r="OX273" s="29">
        <f>OW273*F273</f>
        <v>0</v>
      </c>
      <c r="OY273" s="183"/>
    </row>
    <row r="274" spans="1:415" s="63" customFormat="1" ht="25.5" hidden="1" outlineLevel="1" x14ac:dyDescent="0.2">
      <c r="A274" s="245"/>
      <c r="B274" s="144"/>
      <c r="C274" s="254"/>
      <c r="D274" s="79"/>
      <c r="E274" s="26">
        <f t="shared" si="1133"/>
        <v>0</v>
      </c>
      <c r="F274" s="240"/>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45"/>
      <c r="B275" s="144"/>
      <c r="C275" s="254"/>
      <c r="D275" s="79"/>
      <c r="E275" s="26">
        <f t="shared" si="1133"/>
        <v>0</v>
      </c>
      <c r="F275" s="24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45"/>
      <c r="B276" s="144"/>
      <c r="C276" s="254"/>
      <c r="D276" s="79"/>
      <c r="E276" s="26">
        <f t="shared" si="1133"/>
        <v>0</v>
      </c>
      <c r="F276" s="24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50" t="s">
        <v>181</v>
      </c>
      <c r="B277" s="55" t="s">
        <v>98</v>
      </c>
      <c r="C277" s="253" t="s">
        <v>68</v>
      </c>
      <c r="D277" s="94">
        <v>0</v>
      </c>
      <c r="E277" s="26">
        <f>IF(D277&lt;10,LEFT(ROUND(D277,1),1)+IF(LEN(D277)=1,0,RIGHT(ROUND(D277,1),1)),LEFT(ROUND(D277,1),2)+IF(LEN(D277)&lt;=2,0,RIGHT(ROUND(D277,1),1)))</f>
        <v>0</v>
      </c>
      <c r="F277" s="29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38"/>
      <c r="OL277" s="29">
        <f>OK277*F277</f>
        <v>0</v>
      </c>
      <c r="OM277" s="238"/>
      <c r="ON277" s="29">
        <f>OM277*F277</f>
        <v>0</v>
      </c>
      <c r="OO277" s="239"/>
      <c r="OP277" s="29">
        <f>OO277*F277</f>
        <v>0</v>
      </c>
      <c r="OQ277" s="239"/>
      <c r="OR277" s="29">
        <f>OQ277*F277</f>
        <v>0</v>
      </c>
      <c r="OS277" s="239"/>
      <c r="OT277" s="29">
        <f>OS277*F277</f>
        <v>0</v>
      </c>
      <c r="OU277" s="239"/>
      <c r="OV277" s="29">
        <f>OU277*F277</f>
        <v>0</v>
      </c>
      <c r="OW277" s="239"/>
      <c r="OX277" s="29">
        <f>OW277*F277</f>
        <v>0</v>
      </c>
      <c r="OY277" s="183"/>
    </row>
    <row r="278" spans="1:415" s="63" customFormat="1" ht="12.75" hidden="1" outlineLevel="1" x14ac:dyDescent="0.2">
      <c r="A278" s="245"/>
      <c r="B278" s="144"/>
      <c r="C278" s="254"/>
      <c r="D278" s="79"/>
      <c r="E278" s="26">
        <f t="shared" si="1133"/>
        <v>0</v>
      </c>
      <c r="F278" s="24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45"/>
      <c r="B279" s="144"/>
      <c r="C279" s="254"/>
      <c r="D279" s="79"/>
      <c r="E279" s="26">
        <f t="shared" si="1133"/>
        <v>0</v>
      </c>
      <c r="F279" s="24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45"/>
      <c r="B280" s="144"/>
      <c r="C280" s="254"/>
      <c r="D280" s="79"/>
      <c r="E280" s="26">
        <f t="shared" si="1133"/>
        <v>0</v>
      </c>
      <c r="F280" s="24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50" t="s">
        <v>182</v>
      </c>
      <c r="B281" s="55" t="s">
        <v>98</v>
      </c>
      <c r="C281" s="253" t="s">
        <v>68</v>
      </c>
      <c r="D281" s="94">
        <v>0</v>
      </c>
      <c r="E281" s="26">
        <f>IF(D281&lt;10,LEFT(ROUND(D281,1),1)+IF(LEN(D281)=1,0,RIGHT(ROUND(D281,1),1)),LEFT(ROUND(D281,1),2)+IF(LEN(D281)&lt;=2,0,RIGHT(ROUND(D281,1),1)))</f>
        <v>0</v>
      </c>
      <c r="F281" s="29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38"/>
      <c r="OL281" s="29">
        <f>OK281*F281</f>
        <v>0</v>
      </c>
      <c r="OM281" s="238"/>
      <c r="ON281" s="29">
        <f>OM281*F281</f>
        <v>0</v>
      </c>
      <c r="OO281" s="239"/>
      <c r="OP281" s="29">
        <f>OO281*F281</f>
        <v>0</v>
      </c>
      <c r="OQ281" s="239"/>
      <c r="OR281" s="29">
        <f>OQ281*F281</f>
        <v>0</v>
      </c>
      <c r="OS281" s="239"/>
      <c r="OT281" s="29">
        <f>OS281*F281</f>
        <v>0</v>
      </c>
      <c r="OU281" s="239"/>
      <c r="OV281" s="29">
        <f>OU281*F281</f>
        <v>0</v>
      </c>
      <c r="OW281" s="239"/>
      <c r="OX281" s="29">
        <f>OW281*F281</f>
        <v>0</v>
      </c>
      <c r="OY281" s="183"/>
    </row>
    <row r="282" spans="1:415" s="63" customFormat="1" ht="12.75" hidden="1" outlineLevel="1" x14ac:dyDescent="0.2">
      <c r="A282" s="245"/>
      <c r="B282" s="144"/>
      <c r="C282" s="254"/>
      <c r="D282" s="79"/>
      <c r="E282" s="26">
        <f t="shared" si="1133"/>
        <v>0</v>
      </c>
      <c r="F282" s="24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45"/>
      <c r="B283" s="144"/>
      <c r="C283" s="254"/>
      <c r="D283" s="79"/>
      <c r="E283" s="26">
        <f t="shared" si="1133"/>
        <v>0</v>
      </c>
      <c r="F283" s="24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45"/>
      <c r="B284" s="144"/>
      <c r="C284" s="254"/>
      <c r="D284" s="79"/>
      <c r="E284" s="26">
        <f t="shared" si="1133"/>
        <v>0</v>
      </c>
      <c r="F284" s="24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50" t="s">
        <v>183</v>
      </c>
      <c r="B285" s="55"/>
      <c r="C285" s="253" t="s">
        <v>68</v>
      </c>
      <c r="D285" s="94">
        <v>0</v>
      </c>
      <c r="E285" s="26">
        <f>IF(D285&lt;10,LEFT(ROUND(D285,1),1)+IF(LEN(D285)=1,0,RIGHT(ROUND(D285,1),1)),LEFT(ROUND(D285,1),2)+IF(LEN(D285)&lt;=2,0,RIGHT(ROUND(D285,1),1)))</f>
        <v>0</v>
      </c>
      <c r="F285" s="29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38"/>
      <c r="OL285" s="29">
        <f>OK285*F285</f>
        <v>0</v>
      </c>
      <c r="OM285" s="238"/>
      <c r="ON285" s="29">
        <f>OM285*F285</f>
        <v>0</v>
      </c>
      <c r="OO285" s="239"/>
      <c r="OP285" s="29">
        <f>OO285*F285</f>
        <v>0</v>
      </c>
      <c r="OQ285" s="239"/>
      <c r="OR285" s="29">
        <f>OQ285*F285</f>
        <v>0</v>
      </c>
      <c r="OS285" s="239"/>
      <c r="OT285" s="29">
        <f>OS285*F285</f>
        <v>0</v>
      </c>
      <c r="OU285" s="239"/>
      <c r="OV285" s="29">
        <f>OU285*F285</f>
        <v>0</v>
      </c>
      <c r="OW285" s="239"/>
      <c r="OX285" s="29">
        <f>OW285*F285</f>
        <v>0</v>
      </c>
      <c r="OY285" s="183"/>
    </row>
    <row r="286" spans="1:415" s="63" customFormat="1" ht="12.75" hidden="1" outlineLevel="1" x14ac:dyDescent="0.2">
      <c r="A286" s="143"/>
      <c r="B286" s="144"/>
      <c r="C286" s="145"/>
      <c r="D286" s="79"/>
      <c r="E286" s="79"/>
      <c r="F286" s="24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4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4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9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38"/>
      <c r="OL290" s="29">
        <f>OK290*F290</f>
        <v>0</v>
      </c>
      <c r="OM290" s="238"/>
      <c r="ON290" s="29">
        <f>OM290*F290</f>
        <v>0</v>
      </c>
      <c r="OO290" s="239"/>
      <c r="OP290" s="29">
        <f>OO290*F290</f>
        <v>0</v>
      </c>
      <c r="OQ290" s="239"/>
      <c r="OR290" s="29">
        <f>OQ290*F290</f>
        <v>0</v>
      </c>
      <c r="OS290" s="239"/>
      <c r="OT290" s="29">
        <f>OS290*F290</f>
        <v>0</v>
      </c>
      <c r="OU290" s="239"/>
      <c r="OV290" s="29">
        <f>OU290*F290</f>
        <v>0</v>
      </c>
      <c r="OW290" s="239"/>
      <c r="OX290" s="29">
        <f>OW290*F290</f>
        <v>0</v>
      </c>
      <c r="OY290" s="183"/>
    </row>
    <row r="291" spans="1:415" s="63" customFormat="1" ht="38.25" hidden="1" outlineLevel="1" x14ac:dyDescent="0.2">
      <c r="A291" s="143"/>
      <c r="B291" s="144"/>
      <c r="C291" s="145"/>
      <c r="D291" s="79"/>
      <c r="E291" s="79"/>
      <c r="F291" s="24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4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4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customHeight="1" x14ac:dyDescent="0.2">
      <c r="A295" s="141" t="s">
        <v>190</v>
      </c>
      <c r="B295" s="55" t="s">
        <v>191</v>
      </c>
      <c r="C295" s="142" t="s">
        <v>68</v>
      </c>
      <c r="D295" s="94">
        <v>0</v>
      </c>
      <c r="E295" s="26">
        <f t="shared" ref="E295" si="1225">D295</f>
        <v>0</v>
      </c>
      <c r="F295" s="29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38"/>
      <c r="OL295" s="29">
        <f>OK295*F295</f>
        <v>0</v>
      </c>
      <c r="OM295" s="238"/>
      <c r="ON295" s="29">
        <f>OM295*F295</f>
        <v>0</v>
      </c>
      <c r="OO295" s="239"/>
      <c r="OP295" s="29">
        <f>OO295*F295</f>
        <v>0</v>
      </c>
      <c r="OQ295" s="239"/>
      <c r="OR295" s="29">
        <f>OQ295*F295</f>
        <v>0</v>
      </c>
      <c r="OS295" s="239"/>
      <c r="OT295" s="29">
        <f>OS295*F295</f>
        <v>0</v>
      </c>
      <c r="OU295" s="239"/>
      <c r="OV295" s="29">
        <f>OU295*F295</f>
        <v>0</v>
      </c>
      <c r="OW295" s="239"/>
      <c r="OX295" s="29">
        <f>OW295*F295</f>
        <v>0</v>
      </c>
      <c r="OY295" s="183"/>
    </row>
    <row r="296" spans="1:415" s="63" customFormat="1" ht="25.5" hidden="1" outlineLevel="1" x14ac:dyDescent="0.2">
      <c r="A296" s="143"/>
      <c r="B296" s="144"/>
      <c r="C296" s="145"/>
      <c r="D296" s="79"/>
      <c r="E296" s="79"/>
      <c r="F296" s="24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4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4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9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38"/>
      <c r="OL300" s="29">
        <f>OK300*F300</f>
        <v>0</v>
      </c>
      <c r="OM300" s="238"/>
      <c r="ON300" s="29">
        <f>OM300*F300</f>
        <v>0</v>
      </c>
      <c r="OO300" s="239"/>
      <c r="OP300" s="29">
        <f>OO300*F300</f>
        <v>0</v>
      </c>
      <c r="OQ300" s="239"/>
      <c r="OR300" s="29">
        <f>OQ300*F300</f>
        <v>0</v>
      </c>
      <c r="OS300" s="239"/>
      <c r="OT300" s="29">
        <f>OS300*F300</f>
        <v>0</v>
      </c>
      <c r="OU300" s="239"/>
      <c r="OV300" s="29">
        <f>OU300*F300</f>
        <v>0</v>
      </c>
      <c r="OW300" s="239"/>
      <c r="OX300" s="29">
        <f>OW300*F300</f>
        <v>0</v>
      </c>
      <c r="OY300" s="183"/>
    </row>
    <row r="301" spans="1:415" s="63" customFormat="1" ht="12.75" hidden="1" outlineLevel="1" x14ac:dyDescent="0.2">
      <c r="A301" s="143"/>
      <c r="B301" s="144"/>
      <c r="C301" s="145"/>
      <c r="D301" s="79"/>
      <c r="E301" s="79"/>
      <c r="F301" s="24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4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4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285">
        <v>2</v>
      </c>
      <c r="E304" s="26">
        <f t="shared" ref="E304" si="1258">D304</f>
        <v>2</v>
      </c>
      <c r="F304" s="150">
        <v>4505.5</v>
      </c>
      <c r="G304" s="27">
        <f t="shared" ref="G304" si="1259">ROUND(ROUND(D304,3)*$F304,2)</f>
        <v>9011</v>
      </c>
      <c r="H304" s="86">
        <f t="shared" ref="H304" si="1260">ROUND(ROUND(E304,3)*$F304,2)</f>
        <v>9011</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2</v>
      </c>
      <c r="OI304" s="29">
        <f>G304-OG304</f>
        <v>9011</v>
      </c>
      <c r="OJ304" s="93" t="str">
        <f>J304</f>
        <v>vnt.</v>
      </c>
      <c r="OK304" s="238"/>
      <c r="OL304" s="29">
        <f>OK304*F304</f>
        <v>0</v>
      </c>
      <c r="OM304" s="238"/>
      <c r="ON304" s="29">
        <f>OM304*F304</f>
        <v>0</v>
      </c>
      <c r="OO304" s="239"/>
      <c r="OP304" s="29">
        <f>OO304*F304</f>
        <v>0</v>
      </c>
      <c r="OQ304" s="239"/>
      <c r="OR304" s="29">
        <f>OQ304*F304</f>
        <v>0</v>
      </c>
      <c r="OS304" s="239"/>
      <c r="OT304" s="29">
        <f>OS304*F304</f>
        <v>0</v>
      </c>
      <c r="OU304" s="239"/>
      <c r="OV304" s="29">
        <f>OU304*F304</f>
        <v>0</v>
      </c>
      <c r="OW304" s="239"/>
      <c r="OX304" s="29">
        <f>OW304*F304</f>
        <v>0</v>
      </c>
      <c r="OY304" s="183"/>
    </row>
    <row r="305" spans="1:415" s="63" customFormat="1" ht="38.25" hidden="1" outlineLevel="1" x14ac:dyDescent="0.2">
      <c r="A305" s="143"/>
      <c r="B305" s="144"/>
      <c r="C305" s="145"/>
      <c r="D305" s="286"/>
      <c r="E305" s="79"/>
      <c r="F305" s="24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286"/>
      <c r="E306" s="79"/>
      <c r="F306" s="24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286"/>
      <c r="E307" s="79"/>
      <c r="F307" s="24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285">
        <v>1</v>
      </c>
      <c r="E308" s="26">
        <f>D308</f>
        <v>1</v>
      </c>
      <c r="F308" s="150">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10000</v>
      </c>
      <c r="OJ308" s="93" t="str">
        <f>J308</f>
        <v>kompl.</v>
      </c>
      <c r="OK308" s="238"/>
      <c r="OL308" s="29">
        <f>OK308*F308</f>
        <v>0</v>
      </c>
      <c r="OM308" s="238"/>
      <c r="ON308" s="29">
        <f>OM308*F308</f>
        <v>0</v>
      </c>
      <c r="OO308" s="239"/>
      <c r="OP308" s="29">
        <f>OO308*F308</f>
        <v>0</v>
      </c>
      <c r="OQ308" s="239"/>
      <c r="OR308" s="29">
        <f>OQ308*F308</f>
        <v>0</v>
      </c>
      <c r="OS308" s="239"/>
      <c r="OT308" s="29">
        <f>OS308*F308</f>
        <v>0</v>
      </c>
      <c r="OU308" s="239"/>
      <c r="OV308" s="29">
        <f>OU308*F308</f>
        <v>0</v>
      </c>
      <c r="OW308" s="239"/>
      <c r="OX308" s="29">
        <f>OW308*F308</f>
        <v>0</v>
      </c>
      <c r="OY308" s="183"/>
    </row>
    <row r="309" spans="1:415" s="63" customFormat="1" ht="25.5" hidden="1" outlineLevel="1" x14ac:dyDescent="0.2">
      <c r="A309" s="143"/>
      <c r="B309" s="144"/>
      <c r="C309" s="145"/>
      <c r="D309" s="79"/>
      <c r="E309" s="79"/>
      <c r="F309" s="24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4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4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customHeight="1" collapsed="1" x14ac:dyDescent="0.2">
      <c r="A312" s="141" t="s">
        <v>200</v>
      </c>
      <c r="B312" s="55" t="s">
        <v>201</v>
      </c>
      <c r="C312" s="142" t="s">
        <v>52</v>
      </c>
      <c r="D312" s="94">
        <v>0</v>
      </c>
      <c r="E312" s="26">
        <f>D312</f>
        <v>0</v>
      </c>
      <c r="F312" s="29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38"/>
      <c r="OL312" s="29">
        <f>OK312*F312</f>
        <v>0</v>
      </c>
      <c r="OM312" s="238"/>
      <c r="ON312" s="29">
        <f>OM312*F312</f>
        <v>0</v>
      </c>
      <c r="OO312" s="239"/>
      <c r="OP312" s="29">
        <f>OO312*F312</f>
        <v>0</v>
      </c>
      <c r="OQ312" s="239"/>
      <c r="OR312" s="29">
        <f>OQ312*F312</f>
        <v>0</v>
      </c>
      <c r="OS312" s="239"/>
      <c r="OT312" s="29">
        <f>OS312*F312</f>
        <v>0</v>
      </c>
      <c r="OU312" s="239"/>
      <c r="OV312" s="29">
        <f>OU312*F312</f>
        <v>0</v>
      </c>
      <c r="OW312" s="239"/>
      <c r="OX312" s="29">
        <f>OW312*F312</f>
        <v>0</v>
      </c>
      <c r="OY312" s="183"/>
    </row>
    <row r="313" spans="1:415" s="63" customFormat="1" ht="25.5" hidden="1" outlineLevel="1" x14ac:dyDescent="0.2">
      <c r="A313" s="143"/>
      <c r="B313" s="144"/>
      <c r="C313" s="145"/>
      <c r="D313" s="79"/>
      <c r="E313" s="79"/>
      <c r="F313" s="24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4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4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9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38"/>
      <c r="OL316" s="29">
        <f>OK316*F316</f>
        <v>0</v>
      </c>
      <c r="OM316" s="238"/>
      <c r="ON316" s="29">
        <f>OM316*F316</f>
        <v>0</v>
      </c>
      <c r="OO316" s="239"/>
      <c r="OP316" s="29">
        <f>OO316*F316</f>
        <v>0</v>
      </c>
      <c r="OQ316" s="239"/>
      <c r="OR316" s="29">
        <f>OQ316*F316</f>
        <v>0</v>
      </c>
      <c r="OS316" s="239"/>
      <c r="OT316" s="29">
        <f>OS316*F316</f>
        <v>0</v>
      </c>
      <c r="OU316" s="239"/>
      <c r="OV316" s="29">
        <f>OU316*F316</f>
        <v>0</v>
      </c>
      <c r="OW316" s="239"/>
      <c r="OX316" s="29">
        <f>OW316*F316</f>
        <v>0</v>
      </c>
      <c r="OY316" s="183"/>
    </row>
    <row r="317" spans="1:415" s="63" customFormat="1" ht="12.75" hidden="1" outlineLevel="1" x14ac:dyDescent="0.2">
      <c r="A317" s="143"/>
      <c r="B317" s="144"/>
      <c r="C317" s="145"/>
      <c r="D317" s="79"/>
      <c r="E317" s="79"/>
      <c r="F317" s="24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4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4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9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38"/>
      <c r="OL320" s="29">
        <f>OK320*F320</f>
        <v>0</v>
      </c>
      <c r="OM320" s="238"/>
      <c r="ON320" s="29">
        <f>OM320*F320</f>
        <v>0</v>
      </c>
      <c r="OO320" s="239"/>
      <c r="OP320" s="29">
        <f>OO320*F320</f>
        <v>0</v>
      </c>
      <c r="OQ320" s="239"/>
      <c r="OR320" s="29">
        <f>OQ320*F320</f>
        <v>0</v>
      </c>
      <c r="OS320" s="239"/>
      <c r="OT320" s="29">
        <f>OS320*F320</f>
        <v>0</v>
      </c>
      <c r="OU320" s="239"/>
      <c r="OV320" s="29">
        <f>OU320*F320</f>
        <v>0</v>
      </c>
      <c r="OW320" s="239"/>
      <c r="OX320" s="29">
        <f>OW320*F320</f>
        <v>0</v>
      </c>
      <c r="OY320" s="183"/>
    </row>
    <row r="321" spans="1:415" s="63" customFormat="1" ht="12.75" hidden="1" outlineLevel="1" x14ac:dyDescent="0.2">
      <c r="A321" s="143"/>
      <c r="B321" s="144"/>
      <c r="C321" s="145"/>
      <c r="D321" s="79"/>
      <c r="E321" s="79"/>
      <c r="F321" s="24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4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4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9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38"/>
      <c r="OL324" s="29">
        <f>OK324*F324</f>
        <v>0</v>
      </c>
      <c r="OM324" s="238"/>
      <c r="ON324" s="29">
        <f>OM324*F324</f>
        <v>0</v>
      </c>
      <c r="OO324" s="239"/>
      <c r="OP324" s="29">
        <f>OO324*F324</f>
        <v>0</v>
      </c>
      <c r="OQ324" s="239"/>
      <c r="OR324" s="29">
        <f>OQ324*F324</f>
        <v>0</v>
      </c>
      <c r="OS324" s="239"/>
      <c r="OT324" s="29">
        <f>OS324*F324</f>
        <v>0</v>
      </c>
      <c r="OU324" s="239"/>
      <c r="OV324" s="29">
        <f>OU324*F324</f>
        <v>0</v>
      </c>
      <c r="OW324" s="239"/>
      <c r="OX324" s="29">
        <f>OW324*F324</f>
        <v>0</v>
      </c>
      <c r="OY324" s="183"/>
    </row>
    <row r="325" spans="1:415" s="63" customFormat="1" ht="25.5" hidden="1" outlineLevel="1" x14ac:dyDescent="0.2">
      <c r="A325" s="143"/>
      <c r="B325" s="144"/>
      <c r="C325" s="145"/>
      <c r="D325" s="79"/>
      <c r="E325" s="79"/>
      <c r="F325" s="24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4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4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9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38"/>
      <c r="OL328" s="29">
        <f>OK328*F328</f>
        <v>0</v>
      </c>
      <c r="OM328" s="238"/>
      <c r="ON328" s="29">
        <f>OM328*F328</f>
        <v>0</v>
      </c>
      <c r="OO328" s="239"/>
      <c r="OP328" s="29">
        <f>OO328*F328</f>
        <v>0</v>
      </c>
      <c r="OQ328" s="239"/>
      <c r="OR328" s="29">
        <f>OQ328*F328</f>
        <v>0</v>
      </c>
      <c r="OS328" s="239"/>
      <c r="OT328" s="29">
        <f>OS328*F328</f>
        <v>0</v>
      </c>
      <c r="OU328" s="239"/>
      <c r="OV328" s="29">
        <f>OU328*F328</f>
        <v>0</v>
      </c>
      <c r="OW328" s="239"/>
      <c r="OX328" s="29">
        <f>OW328*F328</f>
        <v>0</v>
      </c>
      <c r="OY328" s="183"/>
    </row>
    <row r="329" spans="1:415" s="63" customFormat="1" ht="25.5" hidden="1" outlineLevel="1" x14ac:dyDescent="0.2">
      <c r="A329" s="143"/>
      <c r="B329" s="144"/>
      <c r="C329" s="145"/>
      <c r="D329" s="79"/>
      <c r="E329" s="79"/>
      <c r="F329" s="24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4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4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9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38"/>
      <c r="OL332" s="29">
        <f>OK332*F332</f>
        <v>0</v>
      </c>
      <c r="OM332" s="238"/>
      <c r="ON332" s="29">
        <f>OM332*F332</f>
        <v>0</v>
      </c>
      <c r="OO332" s="239"/>
      <c r="OP332" s="29">
        <f>OO332*F332</f>
        <v>0</v>
      </c>
      <c r="OQ332" s="239"/>
      <c r="OR332" s="29">
        <f>OQ332*F332</f>
        <v>0</v>
      </c>
      <c r="OS332" s="239"/>
      <c r="OT332" s="29">
        <f>OS332*F332</f>
        <v>0</v>
      </c>
      <c r="OU332" s="239"/>
      <c r="OV332" s="29">
        <f>OU332*F332</f>
        <v>0</v>
      </c>
      <c r="OW332" s="239"/>
      <c r="OX332" s="29">
        <f>OW332*F332</f>
        <v>0</v>
      </c>
      <c r="OY332" s="183"/>
    </row>
    <row r="333" spans="1:415" s="63" customFormat="1" ht="25.5" hidden="1" outlineLevel="1" x14ac:dyDescent="0.2">
      <c r="A333" s="143"/>
      <c r="B333" s="144"/>
      <c r="C333" s="145"/>
      <c r="D333" s="79"/>
      <c r="E333" s="79"/>
      <c r="F333" s="24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4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4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2"/>
      <c r="C338" s="142" t="s">
        <v>76</v>
      </c>
      <c r="D338" s="190">
        <v>0</v>
      </c>
      <c r="E338" s="30">
        <f>D338*1.1</f>
        <v>0</v>
      </c>
      <c r="F338" s="293"/>
      <c r="G338" s="27">
        <f t="shared" ref="G338" si="1364">ROUND(ROUND(D338,3)*$F338,2)</f>
        <v>0</v>
      </c>
      <c r="H338" s="86">
        <f t="shared" ref="H338" si="1365">ROUND(ROUND(E338,3)*$F338,2)</f>
        <v>0</v>
      </c>
      <c r="I338" s="103"/>
      <c r="J338" s="69" t="str">
        <f>C338</f>
        <v>km</v>
      </c>
      <c r="K338" s="212"/>
      <c r="L338" s="69">
        <f>K338*$F338</f>
        <v>0</v>
      </c>
      <c r="M338" s="212"/>
      <c r="N338" s="69">
        <f>M338*$F338</f>
        <v>0</v>
      </c>
      <c r="O338" s="212"/>
      <c r="P338" s="69">
        <f>O338*$F338</f>
        <v>0</v>
      </c>
      <c r="Q338" s="212"/>
      <c r="R338" s="69">
        <f>Q338*$F338</f>
        <v>0</v>
      </c>
      <c r="S338" s="212"/>
      <c r="T338" s="69">
        <f>S338*$F338</f>
        <v>0</v>
      </c>
      <c r="U338" s="212"/>
      <c r="V338" s="69">
        <f>U338*$F338</f>
        <v>0</v>
      </c>
      <c r="W338" s="212"/>
      <c r="X338" s="69">
        <f>W338*$F338</f>
        <v>0</v>
      </c>
      <c r="Y338" s="21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14">
        <f t="shared" ref="OF338" si="1390">OK338+OM338+OO338+OQ338+OS338+OU338+OW338</f>
        <v>0</v>
      </c>
      <c r="OG338" s="28">
        <f t="shared" ref="OG338" si="1391">OL338+ON338+OP338+OR338+OT338+OV338+OX338</f>
        <v>0</v>
      </c>
      <c r="OH338" s="213">
        <f>D338-OF338</f>
        <v>0</v>
      </c>
      <c r="OI338" s="29">
        <f>G338-OG338</f>
        <v>0</v>
      </c>
      <c r="OJ338" s="93" t="str">
        <f>J338</f>
        <v>km</v>
      </c>
      <c r="OK338" s="241"/>
      <c r="OL338" s="29">
        <f>OK338*F338</f>
        <v>0</v>
      </c>
      <c r="OM338" s="241"/>
      <c r="ON338" s="29">
        <f>OM338*F338</f>
        <v>0</v>
      </c>
      <c r="OO338" s="242"/>
      <c r="OP338" s="29">
        <f>OO338*F338</f>
        <v>0</v>
      </c>
      <c r="OQ338" s="242"/>
      <c r="OR338" s="29">
        <f>OQ338*F338</f>
        <v>0</v>
      </c>
      <c r="OS338" s="242"/>
      <c r="OT338" s="29">
        <f>OS338*F338</f>
        <v>0</v>
      </c>
      <c r="OU338" s="242"/>
      <c r="OV338" s="29">
        <f>OU338*F338</f>
        <v>0</v>
      </c>
      <c r="OW338" s="242"/>
      <c r="OX338" s="29">
        <f>OW338*F338</f>
        <v>0</v>
      </c>
      <c r="OY338" s="183"/>
    </row>
    <row r="339" spans="1:415" s="63" customFormat="1" ht="12.75" hidden="1" outlineLevel="1" x14ac:dyDescent="0.2">
      <c r="A339" s="146"/>
      <c r="B339" s="144"/>
      <c r="C339" s="145"/>
      <c r="D339" s="79"/>
      <c r="E339" s="79"/>
      <c r="F339" s="24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4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4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2"/>
      <c r="C342" s="142" t="s">
        <v>76</v>
      </c>
      <c r="D342" s="190">
        <v>0</v>
      </c>
      <c r="E342" s="30">
        <f>D342*1.1</f>
        <v>0</v>
      </c>
      <c r="F342" s="293"/>
      <c r="G342" s="27">
        <f t="shared" ref="G342" si="1392">ROUND(ROUND(D342,3)*$F342,2)</f>
        <v>0</v>
      </c>
      <c r="H342" s="86">
        <f t="shared" ref="H342" si="1393">ROUND(ROUND(E342,3)*$F342,2)</f>
        <v>0</v>
      </c>
      <c r="I342" s="103"/>
      <c r="J342" s="69" t="str">
        <f>C342</f>
        <v>km</v>
      </c>
      <c r="K342" s="212"/>
      <c r="L342" s="69">
        <f>K342*$F342</f>
        <v>0</v>
      </c>
      <c r="M342" s="212"/>
      <c r="N342" s="69">
        <f>M342*$F342</f>
        <v>0</v>
      </c>
      <c r="O342" s="212"/>
      <c r="P342" s="69">
        <f>O342*$F342</f>
        <v>0</v>
      </c>
      <c r="Q342" s="212"/>
      <c r="R342" s="69">
        <f>Q342*$F342</f>
        <v>0</v>
      </c>
      <c r="S342" s="212"/>
      <c r="T342" s="69">
        <f>S342*$F342</f>
        <v>0</v>
      </c>
      <c r="U342" s="212"/>
      <c r="V342" s="69">
        <f>U342*$F342</f>
        <v>0</v>
      </c>
      <c r="W342" s="212"/>
      <c r="X342" s="69">
        <f>W342*$F342</f>
        <v>0</v>
      </c>
      <c r="Y342" s="21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14">
        <f t="shared" ref="OF342" si="1394">OK342+OM342+OO342+OQ342+OS342+OU342+OW342</f>
        <v>0</v>
      </c>
      <c r="OG342" s="28">
        <f t="shared" ref="OG342" si="1395">OL342+ON342+OP342+OR342+OT342+OV342+OX342</f>
        <v>0</v>
      </c>
      <c r="OH342" s="213">
        <f>D342-OF342</f>
        <v>0</v>
      </c>
      <c r="OI342" s="29">
        <f>G342-OG342</f>
        <v>0</v>
      </c>
      <c r="OJ342" s="93" t="str">
        <f>J342</f>
        <v>km</v>
      </c>
      <c r="OK342" s="241"/>
      <c r="OL342" s="29">
        <f>OK342*F342</f>
        <v>0</v>
      </c>
      <c r="OM342" s="241"/>
      <c r="ON342" s="29">
        <f>OM342*F342</f>
        <v>0</v>
      </c>
      <c r="OO342" s="242"/>
      <c r="OP342" s="29">
        <f>OO342*F342</f>
        <v>0</v>
      </c>
      <c r="OQ342" s="242"/>
      <c r="OR342" s="29">
        <f>OQ342*F342</f>
        <v>0</v>
      </c>
      <c r="OS342" s="242"/>
      <c r="OT342" s="29">
        <f>OS342*F342</f>
        <v>0</v>
      </c>
      <c r="OU342" s="242"/>
      <c r="OV342" s="29">
        <f>OU342*F342</f>
        <v>0</v>
      </c>
      <c r="OW342" s="242"/>
      <c r="OX342" s="29">
        <f>OW342*F342</f>
        <v>0</v>
      </c>
      <c r="OY342" s="183"/>
    </row>
    <row r="343" spans="1:415" s="63" customFormat="1" ht="12.75" hidden="1" outlineLevel="1" x14ac:dyDescent="0.2">
      <c r="A343" s="146"/>
      <c r="B343" s="144"/>
      <c r="C343" s="145"/>
      <c r="D343" s="79"/>
      <c r="E343" s="79"/>
      <c r="F343" s="24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4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4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2"/>
      <c r="C346" s="142" t="s">
        <v>76</v>
      </c>
      <c r="D346" s="190">
        <v>0</v>
      </c>
      <c r="E346" s="30">
        <f>D346*1.1</f>
        <v>0</v>
      </c>
      <c r="F346" s="293"/>
      <c r="G346" s="27">
        <f t="shared" ref="G346" si="1396">ROUND(ROUND(D346,3)*$F346,2)</f>
        <v>0</v>
      </c>
      <c r="H346" s="86">
        <f t="shared" ref="H346" si="1397">ROUND(ROUND(E346,3)*$F346,2)</f>
        <v>0</v>
      </c>
      <c r="I346" s="103"/>
      <c r="J346" s="69" t="str">
        <f>C346</f>
        <v>km</v>
      </c>
      <c r="K346" s="212"/>
      <c r="L346" s="69">
        <f>K346*$F346</f>
        <v>0</v>
      </c>
      <c r="M346" s="212"/>
      <c r="N346" s="69">
        <f>M346*$F346</f>
        <v>0</v>
      </c>
      <c r="O346" s="212"/>
      <c r="P346" s="69">
        <f>O346*$F346</f>
        <v>0</v>
      </c>
      <c r="Q346" s="212"/>
      <c r="R346" s="69">
        <f>Q346*$F346</f>
        <v>0</v>
      </c>
      <c r="S346" s="212"/>
      <c r="T346" s="69">
        <f>S346*$F346</f>
        <v>0</v>
      </c>
      <c r="U346" s="212"/>
      <c r="V346" s="69">
        <f>U346*$F346</f>
        <v>0</v>
      </c>
      <c r="W346" s="212"/>
      <c r="X346" s="69">
        <f>W346*$F346</f>
        <v>0</v>
      </c>
      <c r="Y346" s="21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14">
        <f t="shared" ref="OF346" si="1398">OK346+OM346+OO346+OQ346+OS346+OU346+OW346</f>
        <v>0</v>
      </c>
      <c r="OG346" s="28">
        <f t="shared" ref="OG346" si="1399">OL346+ON346+OP346+OR346+OT346+OV346+OX346</f>
        <v>0</v>
      </c>
      <c r="OH346" s="213">
        <f>D346-OF346</f>
        <v>0</v>
      </c>
      <c r="OI346" s="29">
        <f>G346-OG346</f>
        <v>0</v>
      </c>
      <c r="OJ346" s="93" t="str">
        <f>J346</f>
        <v>km</v>
      </c>
      <c r="OK346" s="241"/>
      <c r="OL346" s="29">
        <f>OK346*F346</f>
        <v>0</v>
      </c>
      <c r="OM346" s="241"/>
      <c r="ON346" s="29">
        <f>OM346*F346</f>
        <v>0</v>
      </c>
      <c r="OO346" s="242"/>
      <c r="OP346" s="29">
        <f>OO346*F346</f>
        <v>0</v>
      </c>
      <c r="OQ346" s="242"/>
      <c r="OR346" s="29">
        <f>OQ346*F346</f>
        <v>0</v>
      </c>
      <c r="OS346" s="242"/>
      <c r="OT346" s="29">
        <f>OS346*F346</f>
        <v>0</v>
      </c>
      <c r="OU346" s="242"/>
      <c r="OV346" s="29">
        <f>OU346*F346</f>
        <v>0</v>
      </c>
      <c r="OW346" s="242"/>
      <c r="OX346" s="29">
        <f>OW346*F346</f>
        <v>0</v>
      </c>
      <c r="OY346" s="183"/>
    </row>
    <row r="347" spans="1:415" s="63" customFormat="1" ht="12.75" hidden="1" outlineLevel="1" x14ac:dyDescent="0.2">
      <c r="A347" s="146"/>
      <c r="B347" s="144"/>
      <c r="C347" s="145"/>
      <c r="D347" s="79"/>
      <c r="E347" s="79"/>
      <c r="F347" s="24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4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4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2"/>
      <c r="C351" s="142" t="s">
        <v>76</v>
      </c>
      <c r="D351" s="190">
        <v>0</v>
      </c>
      <c r="E351" s="30">
        <f>D351*1.1</f>
        <v>0</v>
      </c>
      <c r="F351" s="293"/>
      <c r="G351" s="27">
        <f t="shared" ref="G351" si="1400">ROUND(ROUND(D351,3)*$F351,2)</f>
        <v>0</v>
      </c>
      <c r="H351" s="86">
        <f t="shared" ref="H351" si="1401">ROUND(ROUND(E351,3)*$F351,2)</f>
        <v>0</v>
      </c>
      <c r="I351" s="103"/>
      <c r="J351" s="69" t="str">
        <f>C351</f>
        <v>km</v>
      </c>
      <c r="K351" s="212"/>
      <c r="L351" s="69">
        <f>K351*$F351</f>
        <v>0</v>
      </c>
      <c r="M351" s="212"/>
      <c r="N351" s="69">
        <f>M351*$F351</f>
        <v>0</v>
      </c>
      <c r="O351" s="212"/>
      <c r="P351" s="69">
        <f>O351*$F351</f>
        <v>0</v>
      </c>
      <c r="Q351" s="212"/>
      <c r="R351" s="69">
        <f>Q351*$F351</f>
        <v>0</v>
      </c>
      <c r="S351" s="212"/>
      <c r="T351" s="69">
        <f>S351*$F351</f>
        <v>0</v>
      </c>
      <c r="U351" s="212"/>
      <c r="V351" s="69">
        <f>U351*$F351</f>
        <v>0</v>
      </c>
      <c r="W351" s="212"/>
      <c r="X351" s="69">
        <f>W351*$F351</f>
        <v>0</v>
      </c>
      <c r="Y351" s="21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14">
        <f t="shared" ref="OF351" si="1426">OK351+OM351+OO351+OQ351+OS351+OU351+OW351</f>
        <v>0</v>
      </c>
      <c r="OG351" s="28">
        <f t="shared" ref="OG351" si="1427">OL351+ON351+OP351+OR351+OT351+OV351+OX351</f>
        <v>0</v>
      </c>
      <c r="OH351" s="213">
        <f>D351-OF351</f>
        <v>0</v>
      </c>
      <c r="OI351" s="29">
        <f>G351-OG351</f>
        <v>0</v>
      </c>
      <c r="OJ351" s="93" t="str">
        <f>J351</f>
        <v>km</v>
      </c>
      <c r="OK351" s="241"/>
      <c r="OL351" s="29">
        <f>OK351*F351</f>
        <v>0</v>
      </c>
      <c r="OM351" s="241"/>
      <c r="ON351" s="29">
        <f>OM351*F351</f>
        <v>0</v>
      </c>
      <c r="OO351" s="242"/>
      <c r="OP351" s="29">
        <f>OO351*F351</f>
        <v>0</v>
      </c>
      <c r="OQ351" s="242"/>
      <c r="OR351" s="29">
        <f>OQ351*F351</f>
        <v>0</v>
      </c>
      <c r="OS351" s="242"/>
      <c r="OT351" s="29">
        <f>OS351*F351</f>
        <v>0</v>
      </c>
      <c r="OU351" s="242"/>
      <c r="OV351" s="29">
        <f>OU351*F351</f>
        <v>0</v>
      </c>
      <c r="OW351" s="242"/>
      <c r="OX351" s="29">
        <f>OW351*F351</f>
        <v>0</v>
      </c>
      <c r="OY351" s="183"/>
    </row>
    <row r="352" spans="1:415" s="63" customFormat="1" ht="12.75" hidden="1" outlineLevel="1" x14ac:dyDescent="0.2">
      <c r="A352" s="146"/>
      <c r="B352" s="144"/>
      <c r="C352" s="145"/>
      <c r="D352" s="79"/>
      <c r="E352" s="79"/>
      <c r="F352" s="24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4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4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2"/>
      <c r="C355" s="142" t="s">
        <v>76</v>
      </c>
      <c r="D355" s="190">
        <v>0</v>
      </c>
      <c r="E355" s="30">
        <f>D355*1.1</f>
        <v>0</v>
      </c>
      <c r="F355" s="293"/>
      <c r="G355" s="27">
        <f t="shared" ref="G355" si="1428">ROUND(ROUND(D355,3)*$F355,2)</f>
        <v>0</v>
      </c>
      <c r="H355" s="86">
        <f t="shared" ref="H355" si="1429">ROUND(ROUND(E355,3)*$F355,2)</f>
        <v>0</v>
      </c>
      <c r="I355" s="103"/>
      <c r="J355" s="69" t="str">
        <f>C355</f>
        <v>km</v>
      </c>
      <c r="K355" s="212"/>
      <c r="L355" s="69">
        <f>K355*$F355</f>
        <v>0</v>
      </c>
      <c r="M355" s="212"/>
      <c r="N355" s="69">
        <f>M355*$F355</f>
        <v>0</v>
      </c>
      <c r="O355" s="212"/>
      <c r="P355" s="69">
        <f>O355*$F355</f>
        <v>0</v>
      </c>
      <c r="Q355" s="212"/>
      <c r="R355" s="69">
        <f>Q355*$F355</f>
        <v>0</v>
      </c>
      <c r="S355" s="212"/>
      <c r="T355" s="69">
        <f>S355*$F355</f>
        <v>0</v>
      </c>
      <c r="U355" s="212"/>
      <c r="V355" s="69">
        <f>U355*$F355</f>
        <v>0</v>
      </c>
      <c r="W355" s="212"/>
      <c r="X355" s="69">
        <f>W355*$F355</f>
        <v>0</v>
      </c>
      <c r="Y355" s="21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14">
        <f t="shared" ref="OF355" si="1430">OK355+OM355+OO355+OQ355+OS355+OU355+OW355</f>
        <v>0</v>
      </c>
      <c r="OG355" s="28">
        <f t="shared" ref="OG355" si="1431">OL355+ON355+OP355+OR355+OT355+OV355+OX355</f>
        <v>0</v>
      </c>
      <c r="OH355" s="213">
        <f>D355-OF355</f>
        <v>0</v>
      </c>
      <c r="OI355" s="29">
        <f>G355-OG355</f>
        <v>0</v>
      </c>
      <c r="OJ355" s="93" t="str">
        <f>J355</f>
        <v>km</v>
      </c>
      <c r="OK355" s="241"/>
      <c r="OL355" s="29">
        <f>OK355*F355</f>
        <v>0</v>
      </c>
      <c r="OM355" s="241"/>
      <c r="ON355" s="29">
        <f>OM355*F355</f>
        <v>0</v>
      </c>
      <c r="OO355" s="242"/>
      <c r="OP355" s="29">
        <f>OO355*F355</f>
        <v>0</v>
      </c>
      <c r="OQ355" s="242"/>
      <c r="OR355" s="29">
        <f>OQ355*F355</f>
        <v>0</v>
      </c>
      <c r="OS355" s="242"/>
      <c r="OT355" s="29">
        <f>OS355*F355</f>
        <v>0</v>
      </c>
      <c r="OU355" s="242"/>
      <c r="OV355" s="29">
        <f>OU355*F355</f>
        <v>0</v>
      </c>
      <c r="OW355" s="242"/>
      <c r="OX355" s="29">
        <f>OW355*F355</f>
        <v>0</v>
      </c>
      <c r="OY355" s="183"/>
    </row>
    <row r="356" spans="1:415" s="63" customFormat="1" ht="12.75" hidden="1" outlineLevel="1" x14ac:dyDescent="0.2">
      <c r="A356" s="146"/>
      <c r="B356" s="144"/>
      <c r="C356" s="145"/>
      <c r="D356" s="79"/>
      <c r="E356" s="79"/>
      <c r="F356" s="24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4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4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2"/>
      <c r="C359" s="142" t="s">
        <v>76</v>
      </c>
      <c r="D359" s="190">
        <v>0</v>
      </c>
      <c r="E359" s="30">
        <f>D359*1.1</f>
        <v>0</v>
      </c>
      <c r="F359" s="293"/>
      <c r="G359" s="27">
        <f t="shared" ref="G359" si="1432">ROUND(ROUND(D359,3)*$F359,2)</f>
        <v>0</v>
      </c>
      <c r="H359" s="86">
        <f t="shared" ref="H359" si="1433">ROUND(ROUND(E359,3)*$F359,2)</f>
        <v>0</v>
      </c>
      <c r="I359" s="103"/>
      <c r="J359" s="69" t="str">
        <f>C359</f>
        <v>km</v>
      </c>
      <c r="K359" s="212"/>
      <c r="L359" s="69">
        <f>K359*$F359</f>
        <v>0</v>
      </c>
      <c r="M359" s="212"/>
      <c r="N359" s="69">
        <f>M359*$F359</f>
        <v>0</v>
      </c>
      <c r="O359" s="212"/>
      <c r="P359" s="69">
        <f>O359*$F359</f>
        <v>0</v>
      </c>
      <c r="Q359" s="212"/>
      <c r="R359" s="69">
        <f>Q359*$F359</f>
        <v>0</v>
      </c>
      <c r="S359" s="212"/>
      <c r="T359" s="69">
        <f>S359*$F359</f>
        <v>0</v>
      </c>
      <c r="U359" s="212"/>
      <c r="V359" s="69">
        <f>U359*$F359</f>
        <v>0</v>
      </c>
      <c r="W359" s="212"/>
      <c r="X359" s="69">
        <f>W359*$F359</f>
        <v>0</v>
      </c>
      <c r="Y359" s="21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14">
        <f t="shared" ref="OF359" si="1434">OK359+OM359+OO359+OQ359+OS359+OU359+OW359</f>
        <v>0</v>
      </c>
      <c r="OG359" s="28">
        <f t="shared" ref="OG359" si="1435">OL359+ON359+OP359+OR359+OT359+OV359+OX359</f>
        <v>0</v>
      </c>
      <c r="OH359" s="213">
        <f>D359-OF359</f>
        <v>0</v>
      </c>
      <c r="OI359" s="29">
        <f>G359-OG359</f>
        <v>0</v>
      </c>
      <c r="OJ359" s="93" t="str">
        <f>J359</f>
        <v>km</v>
      </c>
      <c r="OK359" s="241"/>
      <c r="OL359" s="29">
        <f>OK359*F359</f>
        <v>0</v>
      </c>
      <c r="OM359" s="241"/>
      <c r="ON359" s="29">
        <f>OM359*F359</f>
        <v>0</v>
      </c>
      <c r="OO359" s="242"/>
      <c r="OP359" s="29">
        <f>OO359*F359</f>
        <v>0</v>
      </c>
      <c r="OQ359" s="242"/>
      <c r="OR359" s="29">
        <f>OQ359*F359</f>
        <v>0</v>
      </c>
      <c r="OS359" s="242"/>
      <c r="OT359" s="29">
        <f>OS359*F359</f>
        <v>0</v>
      </c>
      <c r="OU359" s="242"/>
      <c r="OV359" s="29">
        <f>OU359*F359</f>
        <v>0</v>
      </c>
      <c r="OW359" s="242"/>
      <c r="OX359" s="29">
        <f>OW359*F359</f>
        <v>0</v>
      </c>
      <c r="OY359" s="183"/>
    </row>
    <row r="360" spans="1:415" s="63" customFormat="1" ht="12.75" hidden="1" outlineLevel="1" x14ac:dyDescent="0.2">
      <c r="A360" s="146"/>
      <c r="B360" s="144"/>
      <c r="C360" s="145"/>
      <c r="D360" s="79"/>
      <c r="E360" s="79"/>
      <c r="F360" s="24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4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4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2"/>
      <c r="C364" s="142" t="s">
        <v>76</v>
      </c>
      <c r="D364" s="190">
        <v>0</v>
      </c>
      <c r="E364" s="30">
        <f>D364*1.1</f>
        <v>0</v>
      </c>
      <c r="F364" s="293"/>
      <c r="G364" s="27">
        <f t="shared" ref="G364" si="1436">ROUND(ROUND(D364,3)*$F364,2)</f>
        <v>0</v>
      </c>
      <c r="H364" s="86">
        <f t="shared" ref="H364" si="1437">ROUND(ROUND(E364,3)*$F364,2)</f>
        <v>0</v>
      </c>
      <c r="I364" s="103"/>
      <c r="J364" s="69" t="str">
        <f>C364</f>
        <v>km</v>
      </c>
      <c r="K364" s="212"/>
      <c r="L364" s="69">
        <f>K364*$F364</f>
        <v>0</v>
      </c>
      <c r="M364" s="212"/>
      <c r="N364" s="69">
        <f>M364*$F364</f>
        <v>0</v>
      </c>
      <c r="O364" s="212"/>
      <c r="P364" s="69">
        <f>O364*$F364</f>
        <v>0</v>
      </c>
      <c r="Q364" s="212"/>
      <c r="R364" s="69">
        <f>Q364*$F364</f>
        <v>0</v>
      </c>
      <c r="S364" s="212"/>
      <c r="T364" s="69">
        <f>S364*$F364</f>
        <v>0</v>
      </c>
      <c r="U364" s="212"/>
      <c r="V364" s="69">
        <f>U364*$F364</f>
        <v>0</v>
      </c>
      <c r="W364" s="212"/>
      <c r="X364" s="69">
        <f>W364*$F364</f>
        <v>0</v>
      </c>
      <c r="Y364" s="21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14">
        <f t="shared" ref="OF364" si="1462">OK364+OM364+OO364+OQ364+OS364+OU364+OW364</f>
        <v>0</v>
      </c>
      <c r="OG364" s="28">
        <f t="shared" ref="OG364" si="1463">OL364+ON364+OP364+OR364+OT364+OV364+OX364</f>
        <v>0</v>
      </c>
      <c r="OH364" s="213">
        <f>D364-OF364</f>
        <v>0</v>
      </c>
      <c r="OI364" s="29">
        <f>G364-OG364</f>
        <v>0</v>
      </c>
      <c r="OJ364" s="93" t="str">
        <f>J364</f>
        <v>km</v>
      </c>
      <c r="OK364" s="241"/>
      <c r="OL364" s="29">
        <f>OK364*F364</f>
        <v>0</v>
      </c>
      <c r="OM364" s="241"/>
      <c r="ON364" s="29">
        <f>OM364*F364</f>
        <v>0</v>
      </c>
      <c r="OO364" s="242"/>
      <c r="OP364" s="29">
        <f>OO364*F364</f>
        <v>0</v>
      </c>
      <c r="OQ364" s="242"/>
      <c r="OR364" s="29">
        <f>OQ364*F364</f>
        <v>0</v>
      </c>
      <c r="OS364" s="242"/>
      <c r="OT364" s="29">
        <f>OS364*F364</f>
        <v>0</v>
      </c>
      <c r="OU364" s="242"/>
      <c r="OV364" s="29">
        <f>OU364*F364</f>
        <v>0</v>
      </c>
      <c r="OW364" s="242"/>
      <c r="OX364" s="29">
        <f>OW364*F364</f>
        <v>0</v>
      </c>
      <c r="OY364" s="183"/>
    </row>
    <row r="365" spans="1:415" s="63" customFormat="1" ht="12.75" hidden="1" outlineLevel="1" x14ac:dyDescent="0.2">
      <c r="A365" s="146"/>
      <c r="B365" s="144"/>
      <c r="C365" s="145"/>
      <c r="D365" s="79"/>
      <c r="E365" s="79"/>
      <c r="F365" s="24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4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4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2"/>
      <c r="C368" s="142" t="s">
        <v>76</v>
      </c>
      <c r="D368" s="190">
        <v>0</v>
      </c>
      <c r="E368" s="30">
        <f>D368*1.1</f>
        <v>0</v>
      </c>
      <c r="F368" s="293"/>
      <c r="G368" s="27">
        <f t="shared" ref="G368" si="1464">ROUND(ROUND(D368,3)*$F368,2)</f>
        <v>0</v>
      </c>
      <c r="H368" s="86">
        <f t="shared" ref="H368" si="1465">ROUND(ROUND(E368,3)*$F368,2)</f>
        <v>0</v>
      </c>
      <c r="I368" s="103"/>
      <c r="J368" s="69" t="str">
        <f>C368</f>
        <v>km</v>
      </c>
      <c r="K368" s="212"/>
      <c r="L368" s="69">
        <f>K368*$F368</f>
        <v>0</v>
      </c>
      <c r="M368" s="212"/>
      <c r="N368" s="69">
        <f>M368*$F368</f>
        <v>0</v>
      </c>
      <c r="O368" s="212"/>
      <c r="P368" s="69">
        <f>O368*$F368</f>
        <v>0</v>
      </c>
      <c r="Q368" s="212"/>
      <c r="R368" s="69">
        <f>Q368*$F368</f>
        <v>0</v>
      </c>
      <c r="S368" s="212"/>
      <c r="T368" s="69">
        <f>S368*$F368</f>
        <v>0</v>
      </c>
      <c r="U368" s="212"/>
      <c r="V368" s="69">
        <f>U368*$F368</f>
        <v>0</v>
      </c>
      <c r="W368" s="212"/>
      <c r="X368" s="69">
        <f>W368*$F368</f>
        <v>0</v>
      </c>
      <c r="Y368" s="21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14">
        <f t="shared" ref="OF368" si="1466">OK368+OM368+OO368+OQ368+OS368+OU368+OW368</f>
        <v>0</v>
      </c>
      <c r="OG368" s="28">
        <f t="shared" ref="OG368" si="1467">OL368+ON368+OP368+OR368+OT368+OV368+OX368</f>
        <v>0</v>
      </c>
      <c r="OH368" s="213">
        <f>D368-OF368</f>
        <v>0</v>
      </c>
      <c r="OI368" s="29">
        <f>G368-OG368</f>
        <v>0</v>
      </c>
      <c r="OJ368" s="93" t="str">
        <f>J368</f>
        <v>km</v>
      </c>
      <c r="OK368" s="241"/>
      <c r="OL368" s="29">
        <f>OK368*F368</f>
        <v>0</v>
      </c>
      <c r="OM368" s="241"/>
      <c r="ON368" s="29">
        <f>OM368*F368</f>
        <v>0</v>
      </c>
      <c r="OO368" s="242"/>
      <c r="OP368" s="29">
        <f>OO368*F368</f>
        <v>0</v>
      </c>
      <c r="OQ368" s="242"/>
      <c r="OR368" s="29">
        <f>OQ368*F368</f>
        <v>0</v>
      </c>
      <c r="OS368" s="242"/>
      <c r="OT368" s="29">
        <f>OS368*F368</f>
        <v>0</v>
      </c>
      <c r="OU368" s="242"/>
      <c r="OV368" s="29">
        <f>OU368*F368</f>
        <v>0</v>
      </c>
      <c r="OW368" s="242"/>
      <c r="OX368" s="29">
        <f>OW368*F368</f>
        <v>0</v>
      </c>
      <c r="OY368" s="183"/>
    </row>
    <row r="369" spans="1:415" s="63" customFormat="1" ht="12.75" hidden="1" outlineLevel="1" x14ac:dyDescent="0.2">
      <c r="A369" s="146"/>
      <c r="B369" s="144"/>
      <c r="C369" s="145"/>
      <c r="D369" s="79"/>
      <c r="E369" s="79"/>
      <c r="F369" s="24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4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4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2"/>
      <c r="C372" s="142" t="s">
        <v>76</v>
      </c>
      <c r="D372" s="190">
        <v>0</v>
      </c>
      <c r="E372" s="30">
        <f>D372*1.1</f>
        <v>0</v>
      </c>
      <c r="F372" s="293"/>
      <c r="G372" s="27">
        <f t="shared" ref="G372" si="1468">ROUND(ROUND(D372,3)*$F372,2)</f>
        <v>0</v>
      </c>
      <c r="H372" s="86">
        <f t="shared" ref="H372" si="1469">ROUND(ROUND(E372,3)*$F372,2)</f>
        <v>0</v>
      </c>
      <c r="I372" s="103"/>
      <c r="J372" s="69" t="str">
        <f>C372</f>
        <v>km</v>
      </c>
      <c r="K372" s="212"/>
      <c r="L372" s="69">
        <f>K372*$F372</f>
        <v>0</v>
      </c>
      <c r="M372" s="212"/>
      <c r="N372" s="69">
        <f>M372*$F372</f>
        <v>0</v>
      </c>
      <c r="O372" s="212"/>
      <c r="P372" s="69">
        <f>O372*$F372</f>
        <v>0</v>
      </c>
      <c r="Q372" s="212"/>
      <c r="R372" s="69">
        <f>Q372*$F372</f>
        <v>0</v>
      </c>
      <c r="S372" s="212"/>
      <c r="T372" s="69">
        <f>S372*$F372</f>
        <v>0</v>
      </c>
      <c r="U372" s="212"/>
      <c r="V372" s="69">
        <f>U372*$F372</f>
        <v>0</v>
      </c>
      <c r="W372" s="212"/>
      <c r="X372" s="69">
        <f>W372*$F372</f>
        <v>0</v>
      </c>
      <c r="Y372" s="21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14">
        <f t="shared" ref="OF372" si="1470">OK372+OM372+OO372+OQ372+OS372+OU372+OW372</f>
        <v>0</v>
      </c>
      <c r="OG372" s="28">
        <f t="shared" ref="OG372" si="1471">OL372+ON372+OP372+OR372+OT372+OV372+OX372</f>
        <v>0</v>
      </c>
      <c r="OH372" s="213">
        <f>D372-OF372</f>
        <v>0</v>
      </c>
      <c r="OI372" s="29">
        <f>G372-OG372</f>
        <v>0</v>
      </c>
      <c r="OJ372" s="93" t="str">
        <f>J372</f>
        <v>km</v>
      </c>
      <c r="OK372" s="241"/>
      <c r="OL372" s="29">
        <f>OK372*F372</f>
        <v>0</v>
      </c>
      <c r="OM372" s="241"/>
      <c r="ON372" s="29">
        <f>OM372*F372</f>
        <v>0</v>
      </c>
      <c r="OO372" s="242"/>
      <c r="OP372" s="29">
        <f>OO372*F372</f>
        <v>0</v>
      </c>
      <c r="OQ372" s="242"/>
      <c r="OR372" s="29">
        <f>OQ372*F372</f>
        <v>0</v>
      </c>
      <c r="OS372" s="242"/>
      <c r="OT372" s="29">
        <f>OS372*F372</f>
        <v>0</v>
      </c>
      <c r="OU372" s="242"/>
      <c r="OV372" s="29">
        <f>OU372*F372</f>
        <v>0</v>
      </c>
      <c r="OW372" s="242"/>
      <c r="OX372" s="29">
        <f>OW372*F372</f>
        <v>0</v>
      </c>
      <c r="OY372" s="183"/>
    </row>
    <row r="373" spans="1:415" s="63" customFormat="1" ht="12.75" hidden="1" outlineLevel="1" x14ac:dyDescent="0.2">
      <c r="A373" s="146"/>
      <c r="B373" s="144"/>
      <c r="C373" s="145"/>
      <c r="D373" s="79"/>
      <c r="E373" s="79"/>
      <c r="F373" s="24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4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4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2"/>
      <c r="C378" s="142" t="s">
        <v>76</v>
      </c>
      <c r="D378" s="190">
        <v>0</v>
      </c>
      <c r="E378" s="30">
        <f>D378*1.1</f>
        <v>0</v>
      </c>
      <c r="F378" s="293"/>
      <c r="G378" s="27">
        <f t="shared" ref="G378" si="1472">ROUND(ROUND(D378,3)*$F378,2)</f>
        <v>0</v>
      </c>
      <c r="H378" s="86">
        <f t="shared" ref="H378" si="1473">ROUND(ROUND(E378,3)*$F378,2)</f>
        <v>0</v>
      </c>
      <c r="I378" s="103"/>
      <c r="J378" s="69" t="str">
        <f>C378</f>
        <v>km</v>
      </c>
      <c r="K378" s="212"/>
      <c r="L378" s="69">
        <f>K378*$F378</f>
        <v>0</v>
      </c>
      <c r="M378" s="212"/>
      <c r="N378" s="69">
        <f>M378*$F378</f>
        <v>0</v>
      </c>
      <c r="O378" s="212"/>
      <c r="P378" s="69">
        <f>O378*$F378</f>
        <v>0</v>
      </c>
      <c r="Q378" s="212"/>
      <c r="R378" s="69">
        <f>Q378*$F378</f>
        <v>0</v>
      </c>
      <c r="S378" s="212"/>
      <c r="T378" s="69">
        <f>S378*$F378</f>
        <v>0</v>
      </c>
      <c r="U378" s="212"/>
      <c r="V378" s="69">
        <f>U378*$F378</f>
        <v>0</v>
      </c>
      <c r="W378" s="212"/>
      <c r="X378" s="69">
        <f>W378*$F378</f>
        <v>0</v>
      </c>
      <c r="Y378" s="21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14">
        <f t="shared" ref="OF378" si="1498">OK378+OM378+OO378+OQ378+OS378+OU378+OW378</f>
        <v>0</v>
      </c>
      <c r="OG378" s="28">
        <f t="shared" ref="OG378" si="1499">OL378+ON378+OP378+OR378+OT378+OV378+OX378</f>
        <v>0</v>
      </c>
      <c r="OH378" s="213">
        <f>D378-OF378</f>
        <v>0</v>
      </c>
      <c r="OI378" s="29">
        <f>G378-OG378</f>
        <v>0</v>
      </c>
      <c r="OJ378" s="93" t="str">
        <f>J378</f>
        <v>km</v>
      </c>
      <c r="OK378" s="241"/>
      <c r="OL378" s="29">
        <f>OK378*F378</f>
        <v>0</v>
      </c>
      <c r="OM378" s="241"/>
      <c r="ON378" s="29">
        <f>OM378*F378</f>
        <v>0</v>
      </c>
      <c r="OO378" s="242"/>
      <c r="OP378" s="29">
        <f>OO378*F378</f>
        <v>0</v>
      </c>
      <c r="OQ378" s="242"/>
      <c r="OR378" s="29">
        <f>OQ378*F378</f>
        <v>0</v>
      </c>
      <c r="OS378" s="242"/>
      <c r="OT378" s="29">
        <f>OS378*F378</f>
        <v>0</v>
      </c>
      <c r="OU378" s="242"/>
      <c r="OV378" s="29">
        <f>OU378*F378</f>
        <v>0</v>
      </c>
      <c r="OW378" s="242"/>
      <c r="OX378" s="29">
        <f>OW378*F378</f>
        <v>0</v>
      </c>
      <c r="OY378" s="183"/>
    </row>
    <row r="379" spans="1:415" s="63" customFormat="1" ht="12.75" hidden="1" outlineLevel="1" x14ac:dyDescent="0.2">
      <c r="A379" s="146"/>
      <c r="B379" s="144"/>
      <c r="C379" s="145"/>
      <c r="D379" s="79"/>
      <c r="E379" s="79"/>
      <c r="F379" s="24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4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4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2"/>
      <c r="C382" s="142" t="s">
        <v>76</v>
      </c>
      <c r="D382" s="190">
        <v>0</v>
      </c>
      <c r="E382" s="30">
        <f>D382*1.1</f>
        <v>0</v>
      </c>
      <c r="F382" s="293"/>
      <c r="G382" s="27">
        <f t="shared" ref="G382" si="1500">ROUND(ROUND(D382,3)*$F382,2)</f>
        <v>0</v>
      </c>
      <c r="H382" s="86">
        <f t="shared" ref="H382" si="1501">ROUND(ROUND(E382,3)*$F382,2)</f>
        <v>0</v>
      </c>
      <c r="I382" s="103"/>
      <c r="J382" s="69" t="str">
        <f>C382</f>
        <v>km</v>
      </c>
      <c r="K382" s="212"/>
      <c r="L382" s="69">
        <f>K382*$F382</f>
        <v>0</v>
      </c>
      <c r="M382" s="212"/>
      <c r="N382" s="69">
        <f>M382*$F382</f>
        <v>0</v>
      </c>
      <c r="O382" s="212"/>
      <c r="P382" s="69">
        <f>O382*$F382</f>
        <v>0</v>
      </c>
      <c r="Q382" s="212"/>
      <c r="R382" s="69">
        <f>Q382*$F382</f>
        <v>0</v>
      </c>
      <c r="S382" s="212"/>
      <c r="T382" s="69">
        <f>S382*$F382</f>
        <v>0</v>
      </c>
      <c r="U382" s="212"/>
      <c r="V382" s="69">
        <f>U382*$F382</f>
        <v>0</v>
      </c>
      <c r="W382" s="212"/>
      <c r="X382" s="69">
        <f>W382*$F382</f>
        <v>0</v>
      </c>
      <c r="Y382" s="21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14">
        <f t="shared" ref="OF382" si="1502">OK382+OM382+OO382+OQ382+OS382+OU382+OW382</f>
        <v>0</v>
      </c>
      <c r="OG382" s="28">
        <f t="shared" ref="OG382" si="1503">OL382+ON382+OP382+OR382+OT382+OV382+OX382</f>
        <v>0</v>
      </c>
      <c r="OH382" s="213">
        <f>D382-OF382</f>
        <v>0</v>
      </c>
      <c r="OI382" s="29">
        <f>G382-OG382</f>
        <v>0</v>
      </c>
      <c r="OJ382" s="93" t="str">
        <f>J382</f>
        <v>km</v>
      </c>
      <c r="OK382" s="241"/>
      <c r="OL382" s="29">
        <f>OK382*F382</f>
        <v>0</v>
      </c>
      <c r="OM382" s="241"/>
      <c r="ON382" s="29">
        <f>OM382*F382</f>
        <v>0</v>
      </c>
      <c r="OO382" s="242"/>
      <c r="OP382" s="29">
        <f>OO382*F382</f>
        <v>0</v>
      </c>
      <c r="OQ382" s="242"/>
      <c r="OR382" s="29">
        <f>OQ382*F382</f>
        <v>0</v>
      </c>
      <c r="OS382" s="242"/>
      <c r="OT382" s="29">
        <f>OS382*F382</f>
        <v>0</v>
      </c>
      <c r="OU382" s="242"/>
      <c r="OV382" s="29">
        <f>OU382*F382</f>
        <v>0</v>
      </c>
      <c r="OW382" s="242"/>
      <c r="OX382" s="29">
        <f>OW382*F382</f>
        <v>0</v>
      </c>
      <c r="OY382" s="183"/>
    </row>
    <row r="383" spans="1:415" s="63" customFormat="1" ht="12.75" hidden="1" outlineLevel="1" x14ac:dyDescent="0.2">
      <c r="A383" s="146"/>
      <c r="B383" s="144"/>
      <c r="C383" s="145"/>
      <c r="D383" s="79"/>
      <c r="E383" s="79"/>
      <c r="F383" s="24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4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4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2"/>
      <c r="C386" s="142" t="s">
        <v>76</v>
      </c>
      <c r="D386" s="190">
        <v>0</v>
      </c>
      <c r="E386" s="30">
        <f>D386*1.1</f>
        <v>0</v>
      </c>
      <c r="F386" s="293"/>
      <c r="G386" s="27">
        <f t="shared" ref="G386" si="1504">ROUND(ROUND(D386,3)*$F386,2)</f>
        <v>0</v>
      </c>
      <c r="H386" s="86">
        <f t="shared" ref="H386" si="1505">ROUND(ROUND(E386,3)*$F386,2)</f>
        <v>0</v>
      </c>
      <c r="I386" s="103"/>
      <c r="J386" s="69" t="str">
        <f>C386</f>
        <v>km</v>
      </c>
      <c r="K386" s="212"/>
      <c r="L386" s="69">
        <f>K386*$F386</f>
        <v>0</v>
      </c>
      <c r="M386" s="212"/>
      <c r="N386" s="69">
        <f>M386*$F386</f>
        <v>0</v>
      </c>
      <c r="O386" s="212"/>
      <c r="P386" s="69">
        <f>O386*$F386</f>
        <v>0</v>
      </c>
      <c r="Q386" s="212"/>
      <c r="R386" s="69">
        <f>Q386*$F386</f>
        <v>0</v>
      </c>
      <c r="S386" s="212"/>
      <c r="T386" s="69">
        <f>S386*$F386</f>
        <v>0</v>
      </c>
      <c r="U386" s="212"/>
      <c r="V386" s="69">
        <f>U386*$F386</f>
        <v>0</v>
      </c>
      <c r="W386" s="212"/>
      <c r="X386" s="69">
        <f>W386*$F386</f>
        <v>0</v>
      </c>
      <c r="Y386" s="21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14">
        <f t="shared" ref="OF386" si="1506">OK386+OM386+OO386+OQ386+OS386+OU386+OW386</f>
        <v>0</v>
      </c>
      <c r="OG386" s="28">
        <f t="shared" ref="OG386" si="1507">OL386+ON386+OP386+OR386+OT386+OV386+OX386</f>
        <v>0</v>
      </c>
      <c r="OH386" s="213">
        <f>D386-OF386</f>
        <v>0</v>
      </c>
      <c r="OI386" s="29">
        <f>G386-OG386</f>
        <v>0</v>
      </c>
      <c r="OJ386" s="93" t="str">
        <f>J386</f>
        <v>km</v>
      </c>
      <c r="OK386" s="241"/>
      <c r="OL386" s="29">
        <f>OK386*F386</f>
        <v>0</v>
      </c>
      <c r="OM386" s="241"/>
      <c r="ON386" s="29">
        <f>OM386*F386</f>
        <v>0</v>
      </c>
      <c r="OO386" s="242"/>
      <c r="OP386" s="29">
        <f>OO386*F386</f>
        <v>0</v>
      </c>
      <c r="OQ386" s="242"/>
      <c r="OR386" s="29">
        <f>OQ386*F386</f>
        <v>0</v>
      </c>
      <c r="OS386" s="242"/>
      <c r="OT386" s="29">
        <f>OS386*F386</f>
        <v>0</v>
      </c>
      <c r="OU386" s="242"/>
      <c r="OV386" s="29">
        <f>OU386*F386</f>
        <v>0</v>
      </c>
      <c r="OW386" s="242"/>
      <c r="OX386" s="29">
        <f>OW386*F386</f>
        <v>0</v>
      </c>
      <c r="OY386" s="183"/>
    </row>
    <row r="387" spans="1:415" s="63" customFormat="1" ht="12.75" hidden="1" outlineLevel="1" x14ac:dyDescent="0.2">
      <c r="A387" s="146"/>
      <c r="B387" s="144"/>
      <c r="C387" s="145"/>
      <c r="D387" s="79"/>
      <c r="E387" s="79"/>
      <c r="F387" s="24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4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4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2" t="s">
        <v>434</v>
      </c>
      <c r="C391" s="142" t="s">
        <v>76</v>
      </c>
      <c r="D391" s="190">
        <v>9.1999999999999998E-2</v>
      </c>
      <c r="E391" s="30">
        <f>D391*1.1</f>
        <v>0.10120000000000001</v>
      </c>
      <c r="F391" s="150">
        <v>1000</v>
      </c>
      <c r="G391" s="27">
        <f t="shared" ref="G391" si="1508">ROUND(ROUND(D391,3)*$F391,2)</f>
        <v>92</v>
      </c>
      <c r="H391" s="86">
        <f t="shared" ref="H391" si="1509">ROUND(ROUND(E391,3)*$F391,2)</f>
        <v>101</v>
      </c>
      <c r="I391" s="103"/>
      <c r="J391" s="69" t="str">
        <f>C391</f>
        <v>km</v>
      </c>
      <c r="K391" s="212"/>
      <c r="L391" s="69">
        <f>K391*$F391</f>
        <v>0</v>
      </c>
      <c r="M391" s="212"/>
      <c r="N391" s="69">
        <f>M391*$F391</f>
        <v>0</v>
      </c>
      <c r="O391" s="212"/>
      <c r="P391" s="69">
        <f>O391*$F391</f>
        <v>0</v>
      </c>
      <c r="Q391" s="212"/>
      <c r="R391" s="69">
        <f>Q391*$F391</f>
        <v>0</v>
      </c>
      <c r="S391" s="212"/>
      <c r="T391" s="69">
        <f>S391*$F391</f>
        <v>0</v>
      </c>
      <c r="U391" s="212"/>
      <c r="V391" s="69">
        <f>U391*$F391</f>
        <v>0</v>
      </c>
      <c r="W391" s="212"/>
      <c r="X391" s="69">
        <f>W391*$F391</f>
        <v>0</v>
      </c>
      <c r="Y391" s="21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14">
        <f t="shared" ref="OF391" si="1534">OK391+OM391+OO391+OQ391+OS391+OU391+OW391</f>
        <v>0</v>
      </c>
      <c r="OG391" s="28">
        <f t="shared" ref="OG391" si="1535">OL391+ON391+OP391+OR391+OT391+OV391+OX391</f>
        <v>0</v>
      </c>
      <c r="OH391" s="213">
        <f>D391-OF391</f>
        <v>9.1999999999999998E-2</v>
      </c>
      <c r="OI391" s="29">
        <f>G391-OG391</f>
        <v>92</v>
      </c>
      <c r="OJ391" s="93" t="str">
        <f>J391</f>
        <v>km</v>
      </c>
      <c r="OK391" s="241"/>
      <c r="OL391" s="29">
        <f>OK391*F391</f>
        <v>0</v>
      </c>
      <c r="OM391" s="241"/>
      <c r="ON391" s="29">
        <f>OM391*F391</f>
        <v>0</v>
      </c>
      <c r="OO391" s="242"/>
      <c r="OP391" s="29">
        <f>OO391*F391</f>
        <v>0</v>
      </c>
      <c r="OQ391" s="242"/>
      <c r="OR391" s="29">
        <f>OQ391*F391</f>
        <v>0</v>
      </c>
      <c r="OS391" s="242"/>
      <c r="OT391" s="29">
        <f>OS391*F391</f>
        <v>0</v>
      </c>
      <c r="OU391" s="242"/>
      <c r="OV391" s="29">
        <f>OU391*F391</f>
        <v>0</v>
      </c>
      <c r="OW391" s="242"/>
      <c r="OX391" s="29">
        <f>OW391*F391</f>
        <v>0</v>
      </c>
      <c r="OY391" s="183"/>
    </row>
    <row r="392" spans="1:415" s="63" customFormat="1" ht="12.75" hidden="1" outlineLevel="1" x14ac:dyDescent="0.2">
      <c r="A392" s="146"/>
      <c r="B392" s="144"/>
      <c r="C392" s="145"/>
      <c r="D392" s="79"/>
      <c r="E392" s="79"/>
      <c r="F392" s="240"/>
      <c r="G392" s="69"/>
      <c r="H392" s="87"/>
      <c r="I392" s="95" t="str">
        <f>B391</f>
        <v>Proj. JM-1 ÷ Proj. MTT 2x800-1000kVA</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4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4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87" t="s">
        <v>435</v>
      </c>
      <c r="C395" s="142" t="s">
        <v>76</v>
      </c>
      <c r="D395" s="190">
        <v>5.1999999999999998E-2</v>
      </c>
      <c r="E395" s="30">
        <f>D395*1.1</f>
        <v>5.7200000000000001E-2</v>
      </c>
      <c r="F395" s="150">
        <v>1000</v>
      </c>
      <c r="G395" s="27">
        <f t="shared" ref="G395" si="1536">ROUND(ROUND(D395,3)*$F395,2)</f>
        <v>52</v>
      </c>
      <c r="H395" s="86">
        <f t="shared" ref="H395" si="1537">ROUND(ROUND(E395,3)*$F395,2)</f>
        <v>57</v>
      </c>
      <c r="I395" s="103"/>
      <c r="J395" s="69" t="str">
        <f>C395</f>
        <v>km</v>
      </c>
      <c r="K395" s="212"/>
      <c r="L395" s="69">
        <f>K395*$F395</f>
        <v>0</v>
      </c>
      <c r="M395" s="212"/>
      <c r="N395" s="69">
        <f>M395*$F395</f>
        <v>0</v>
      </c>
      <c r="O395" s="212"/>
      <c r="P395" s="69">
        <f>O395*$F395</f>
        <v>0</v>
      </c>
      <c r="Q395" s="212"/>
      <c r="R395" s="69">
        <f>Q395*$F395</f>
        <v>0</v>
      </c>
      <c r="S395" s="212"/>
      <c r="T395" s="69">
        <f>S395*$F395</f>
        <v>0</v>
      </c>
      <c r="U395" s="212"/>
      <c r="V395" s="69">
        <f>U395*$F395</f>
        <v>0</v>
      </c>
      <c r="W395" s="212"/>
      <c r="X395" s="69">
        <f>W395*$F395</f>
        <v>0</v>
      </c>
      <c r="Y395" s="21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14">
        <f t="shared" ref="OF395" si="1538">OK395+OM395+OO395+OQ395+OS395+OU395+OW395</f>
        <v>0</v>
      </c>
      <c r="OG395" s="28">
        <f t="shared" ref="OG395" si="1539">OL395+ON395+OP395+OR395+OT395+OV395+OX395</f>
        <v>0</v>
      </c>
      <c r="OH395" s="213">
        <f>D395-OF395</f>
        <v>5.1999999999999998E-2</v>
      </c>
      <c r="OI395" s="29">
        <f>G395-OG395</f>
        <v>52</v>
      </c>
      <c r="OJ395" s="93" t="str">
        <f>J395</f>
        <v>km</v>
      </c>
      <c r="OK395" s="241"/>
      <c r="OL395" s="29">
        <f>OK395*F395</f>
        <v>0</v>
      </c>
      <c r="OM395" s="241"/>
      <c r="ON395" s="29">
        <f>OM395*F395</f>
        <v>0</v>
      </c>
      <c r="OO395" s="242"/>
      <c r="OP395" s="29">
        <f>OO395*F395</f>
        <v>0</v>
      </c>
      <c r="OQ395" s="242"/>
      <c r="OR395" s="29">
        <f>OQ395*F395</f>
        <v>0</v>
      </c>
      <c r="OS395" s="242"/>
      <c r="OT395" s="29">
        <f>OS395*F395</f>
        <v>0</v>
      </c>
      <c r="OU395" s="242"/>
      <c r="OV395" s="29">
        <f>OU395*F395</f>
        <v>0</v>
      </c>
      <c r="OW395" s="242"/>
      <c r="OX395" s="29">
        <f>OW395*F395</f>
        <v>0</v>
      </c>
      <c r="OY395" s="183"/>
    </row>
    <row r="396" spans="1:415" s="63" customFormat="1" ht="12.75" hidden="1" outlineLevel="1" x14ac:dyDescent="0.2">
      <c r="A396" s="146"/>
      <c r="B396" s="144"/>
      <c r="C396" s="145"/>
      <c r="D396" s="79"/>
      <c r="E396" s="79"/>
      <c r="F396" s="240"/>
      <c r="G396" s="69"/>
      <c r="H396" s="87"/>
      <c r="I396" s="95" t="str">
        <f>B395</f>
        <v xml:space="preserve"> Proj. MTT 2x800-1000kVA  ÷ atrama Nr. 200/61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4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4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2"/>
      <c r="C399" s="142" t="s">
        <v>76</v>
      </c>
      <c r="D399" s="190">
        <v>0</v>
      </c>
      <c r="E399" s="30">
        <f>D399*1.1</f>
        <v>0</v>
      </c>
      <c r="F399" s="293"/>
      <c r="G399" s="27">
        <f t="shared" ref="G399" si="1540">ROUND(ROUND(D399,3)*$F399,2)</f>
        <v>0</v>
      </c>
      <c r="H399" s="86">
        <f t="shared" ref="H399" si="1541">ROUND(ROUND(E399,3)*$F399,2)</f>
        <v>0</v>
      </c>
      <c r="I399" s="103"/>
      <c r="J399" s="69" t="str">
        <f>C399</f>
        <v>km</v>
      </c>
      <c r="K399" s="212"/>
      <c r="L399" s="69">
        <f>K399*$F399</f>
        <v>0</v>
      </c>
      <c r="M399" s="212"/>
      <c r="N399" s="69">
        <f>M399*$F399</f>
        <v>0</v>
      </c>
      <c r="O399" s="212"/>
      <c r="P399" s="69">
        <f>O399*$F399</f>
        <v>0</v>
      </c>
      <c r="Q399" s="212"/>
      <c r="R399" s="69">
        <f>Q399*$F399</f>
        <v>0</v>
      </c>
      <c r="S399" s="212"/>
      <c r="T399" s="69">
        <f>S399*$F399</f>
        <v>0</v>
      </c>
      <c r="U399" s="212"/>
      <c r="V399" s="69">
        <f>U399*$F399</f>
        <v>0</v>
      </c>
      <c r="W399" s="212"/>
      <c r="X399" s="69">
        <f>W399*$F399</f>
        <v>0</v>
      </c>
      <c r="Y399" s="21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14">
        <f t="shared" ref="OF399" si="1542">OK399+OM399+OO399+OQ399+OS399+OU399+OW399</f>
        <v>0</v>
      </c>
      <c r="OG399" s="28">
        <f t="shared" ref="OG399" si="1543">OL399+ON399+OP399+OR399+OT399+OV399+OX399</f>
        <v>0</v>
      </c>
      <c r="OH399" s="213">
        <f>D399-OF399</f>
        <v>0</v>
      </c>
      <c r="OI399" s="29">
        <f>G399-OG399</f>
        <v>0</v>
      </c>
      <c r="OJ399" s="93" t="str">
        <f>J399</f>
        <v>km</v>
      </c>
      <c r="OK399" s="241"/>
      <c r="OL399" s="29">
        <f>OK399*F399</f>
        <v>0</v>
      </c>
      <c r="OM399" s="241"/>
      <c r="ON399" s="29">
        <f>OM399*F399</f>
        <v>0</v>
      </c>
      <c r="OO399" s="242"/>
      <c r="OP399" s="29">
        <f>OO399*F399</f>
        <v>0</v>
      </c>
      <c r="OQ399" s="242"/>
      <c r="OR399" s="29">
        <f>OQ399*F399</f>
        <v>0</v>
      </c>
      <c r="OS399" s="242"/>
      <c r="OT399" s="29">
        <f>OS399*F399</f>
        <v>0</v>
      </c>
      <c r="OU399" s="242"/>
      <c r="OV399" s="29">
        <f>OU399*F399</f>
        <v>0</v>
      </c>
      <c r="OW399" s="242"/>
      <c r="OX399" s="29">
        <f>OW399*F399</f>
        <v>0</v>
      </c>
      <c r="OY399" s="183"/>
    </row>
    <row r="400" spans="1:415" s="63" customFormat="1" ht="12.75" hidden="1" outlineLevel="1" x14ac:dyDescent="0.2">
      <c r="A400" s="146"/>
      <c r="B400" s="144"/>
      <c r="C400" s="145"/>
      <c r="D400" s="79"/>
      <c r="E400" s="79"/>
      <c r="F400" s="24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4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4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57"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50" t="s">
        <v>243</v>
      </c>
      <c r="B404" s="258" t="s">
        <v>98</v>
      </c>
      <c r="C404" s="253" t="s">
        <v>76</v>
      </c>
      <c r="D404" s="190">
        <v>0</v>
      </c>
      <c r="E404" s="30">
        <f>D404*1.1</f>
        <v>0</v>
      </c>
      <c r="F404" s="293"/>
      <c r="G404" s="27">
        <f t="shared" ref="G404" si="1544">ROUND(ROUND(D404,3)*$F404,2)</f>
        <v>0</v>
      </c>
      <c r="H404" s="86">
        <f t="shared" ref="H404" si="1545">ROUND(ROUND(E404,3)*$F404,2)</f>
        <v>0</v>
      </c>
      <c r="I404" s="103"/>
      <c r="J404" s="69" t="str">
        <f>C404</f>
        <v>km</v>
      </c>
      <c r="K404" s="212"/>
      <c r="L404" s="69">
        <f>K404*$F404</f>
        <v>0</v>
      </c>
      <c r="M404" s="212"/>
      <c r="N404" s="69">
        <f>M404*$F404</f>
        <v>0</v>
      </c>
      <c r="O404" s="212"/>
      <c r="P404" s="69">
        <f>O404*$F404</f>
        <v>0</v>
      </c>
      <c r="Q404" s="212"/>
      <c r="R404" s="69">
        <f>Q404*$F404</f>
        <v>0</v>
      </c>
      <c r="S404" s="212"/>
      <c r="T404" s="69">
        <f>S404*$F404</f>
        <v>0</v>
      </c>
      <c r="U404" s="212"/>
      <c r="V404" s="69">
        <f>U404*$F404</f>
        <v>0</v>
      </c>
      <c r="W404" s="212"/>
      <c r="X404" s="69">
        <f>W404*$F404</f>
        <v>0</v>
      </c>
      <c r="Y404" s="21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14">
        <f t="shared" ref="OF404" si="1546">OK404+OM404+OO404+OQ404+OS404+OU404+OW404</f>
        <v>0</v>
      </c>
      <c r="OG404" s="28">
        <f t="shared" ref="OG404" si="1547">OL404+ON404+OP404+OR404+OT404+OV404+OX404</f>
        <v>0</v>
      </c>
      <c r="OH404" s="213">
        <f>D404-OF404</f>
        <v>0</v>
      </c>
      <c r="OI404" s="29">
        <f>G404-OG404</f>
        <v>0</v>
      </c>
      <c r="OJ404" s="93" t="str">
        <f>J404</f>
        <v>km</v>
      </c>
      <c r="OK404" s="241"/>
      <c r="OL404" s="29">
        <f>OK404*F404</f>
        <v>0</v>
      </c>
      <c r="OM404" s="241"/>
      <c r="ON404" s="29">
        <f>OM404*F404</f>
        <v>0</v>
      </c>
      <c r="OO404" s="242"/>
      <c r="OP404" s="29">
        <f>OO404*F404</f>
        <v>0</v>
      </c>
      <c r="OQ404" s="242"/>
      <c r="OR404" s="29">
        <f>OQ404*F404</f>
        <v>0</v>
      </c>
      <c r="OS404" s="242"/>
      <c r="OT404" s="29">
        <f>OS404*F404</f>
        <v>0</v>
      </c>
      <c r="OU404" s="242"/>
      <c r="OV404" s="29">
        <f>OU404*F404</f>
        <v>0</v>
      </c>
      <c r="OW404" s="242"/>
      <c r="OX404" s="29">
        <f>OW404*F404</f>
        <v>0</v>
      </c>
      <c r="OY404" s="183"/>
    </row>
    <row r="405" spans="1:415" s="63" customFormat="1" ht="12.75" hidden="1" outlineLevel="1" x14ac:dyDescent="0.2">
      <c r="A405" s="109"/>
      <c r="B405" s="252"/>
      <c r="C405" s="254"/>
      <c r="D405" s="79"/>
      <c r="E405" s="79"/>
      <c r="F405" s="24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52"/>
      <c r="C406" s="254"/>
      <c r="D406" s="79"/>
      <c r="E406" s="79"/>
      <c r="F406" s="24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52"/>
      <c r="C407" s="254"/>
      <c r="D407" s="79"/>
      <c r="E407" s="79"/>
      <c r="F407" s="24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50" t="s">
        <v>244</v>
      </c>
      <c r="B408" s="258" t="s">
        <v>98</v>
      </c>
      <c r="C408" s="253" t="s">
        <v>76</v>
      </c>
      <c r="D408" s="190">
        <v>0</v>
      </c>
      <c r="E408" s="30">
        <f>D408*1.1</f>
        <v>0</v>
      </c>
      <c r="F408" s="293"/>
      <c r="G408" s="27">
        <f t="shared" ref="G408" si="1554">ROUND(ROUND(D408,3)*$F408,2)</f>
        <v>0</v>
      </c>
      <c r="H408" s="86">
        <f t="shared" ref="H408" si="1555">ROUND(ROUND(E408,3)*$F408,2)</f>
        <v>0</v>
      </c>
      <c r="I408" s="103"/>
      <c r="J408" s="69" t="str">
        <f>C408</f>
        <v>km</v>
      </c>
      <c r="K408" s="212"/>
      <c r="L408" s="69">
        <f>K408*$F408</f>
        <v>0</v>
      </c>
      <c r="M408" s="212"/>
      <c r="N408" s="69">
        <f>M408*$F408</f>
        <v>0</v>
      </c>
      <c r="O408" s="212"/>
      <c r="P408" s="69">
        <f>O408*$F408</f>
        <v>0</v>
      </c>
      <c r="Q408" s="212"/>
      <c r="R408" s="69">
        <f>Q408*$F408</f>
        <v>0</v>
      </c>
      <c r="S408" s="212"/>
      <c r="T408" s="69">
        <f>S408*$F408</f>
        <v>0</v>
      </c>
      <c r="U408" s="212"/>
      <c r="V408" s="69">
        <f>U408*$F408</f>
        <v>0</v>
      </c>
      <c r="W408" s="212"/>
      <c r="X408" s="69">
        <f>W408*$F408</f>
        <v>0</v>
      </c>
      <c r="Y408" s="21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14">
        <f t="shared" ref="OF408" si="1560">OK408+OM408+OO408+OQ408+OS408+OU408+OW408</f>
        <v>0</v>
      </c>
      <c r="OG408" s="28">
        <f t="shared" ref="OG408" si="1561">OL408+ON408+OP408+OR408+OT408+OV408+OX408</f>
        <v>0</v>
      </c>
      <c r="OH408" s="213">
        <f>D408-OF408</f>
        <v>0</v>
      </c>
      <c r="OI408" s="29">
        <f>G408-OG408</f>
        <v>0</v>
      </c>
      <c r="OJ408" s="93" t="str">
        <f>J408</f>
        <v>km</v>
      </c>
      <c r="OK408" s="241"/>
      <c r="OL408" s="29">
        <f>OK408*F408</f>
        <v>0</v>
      </c>
      <c r="OM408" s="241"/>
      <c r="ON408" s="29">
        <f>OM408*F408</f>
        <v>0</v>
      </c>
      <c r="OO408" s="242"/>
      <c r="OP408" s="29">
        <f>OO408*F408</f>
        <v>0</v>
      </c>
      <c r="OQ408" s="242"/>
      <c r="OR408" s="29">
        <f>OQ408*F408</f>
        <v>0</v>
      </c>
      <c r="OS408" s="242"/>
      <c r="OT408" s="29">
        <f>OS408*F408</f>
        <v>0</v>
      </c>
      <c r="OU408" s="242"/>
      <c r="OV408" s="29">
        <f>OU408*F408</f>
        <v>0</v>
      </c>
      <c r="OW408" s="242"/>
      <c r="OX408" s="29">
        <f>OW408*F408</f>
        <v>0</v>
      </c>
      <c r="OY408" s="183"/>
    </row>
    <row r="409" spans="1:415" s="63" customFormat="1" ht="12.75" hidden="1" outlineLevel="1" x14ac:dyDescent="0.2">
      <c r="A409" s="109"/>
      <c r="B409" s="252"/>
      <c r="C409" s="254"/>
      <c r="D409" s="79"/>
      <c r="E409" s="79"/>
      <c r="F409" s="24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52"/>
      <c r="C410" s="254"/>
      <c r="D410" s="79"/>
      <c r="E410" s="79"/>
      <c r="F410" s="24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52"/>
      <c r="C411" s="254"/>
      <c r="D411" s="79"/>
      <c r="E411" s="79"/>
      <c r="F411" s="24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50" t="s">
        <v>245</v>
      </c>
      <c r="B412" s="258"/>
      <c r="C412" s="253" t="s">
        <v>76</v>
      </c>
      <c r="D412" s="190">
        <v>0</v>
      </c>
      <c r="E412" s="30">
        <f>D412*1.1</f>
        <v>0</v>
      </c>
      <c r="F412" s="293"/>
      <c r="G412" s="27">
        <f t="shared" ref="G412" si="1583">ROUND(ROUND(D412,3)*$F412,2)</f>
        <v>0</v>
      </c>
      <c r="H412" s="86">
        <f t="shared" ref="H412" si="1584">ROUND(ROUND(E412,3)*$F412,2)</f>
        <v>0</v>
      </c>
      <c r="I412" s="103"/>
      <c r="J412" s="69" t="str">
        <f>C412</f>
        <v>km</v>
      </c>
      <c r="K412" s="212"/>
      <c r="L412" s="69">
        <f>K412*$F412</f>
        <v>0</v>
      </c>
      <c r="M412" s="212"/>
      <c r="N412" s="69">
        <f>M412*$F412</f>
        <v>0</v>
      </c>
      <c r="O412" s="212"/>
      <c r="P412" s="69">
        <f>O412*$F412</f>
        <v>0</v>
      </c>
      <c r="Q412" s="212"/>
      <c r="R412" s="69">
        <f>Q412*$F412</f>
        <v>0</v>
      </c>
      <c r="S412" s="212"/>
      <c r="T412" s="69">
        <f>S412*$F412</f>
        <v>0</v>
      </c>
      <c r="U412" s="212"/>
      <c r="V412" s="69">
        <f>U412*$F412</f>
        <v>0</v>
      </c>
      <c r="W412" s="212"/>
      <c r="X412" s="69">
        <f>W412*$F412</f>
        <v>0</v>
      </c>
      <c r="Y412" s="21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14">
        <f t="shared" ref="OF412" si="1585">OK412+OM412+OO412+OQ412+OS412+OU412+OW412</f>
        <v>0</v>
      </c>
      <c r="OG412" s="28">
        <f t="shared" ref="OG412" si="1586">OL412+ON412+OP412+OR412+OT412+OV412+OX412</f>
        <v>0</v>
      </c>
      <c r="OH412" s="213">
        <f>D412-OF412</f>
        <v>0</v>
      </c>
      <c r="OI412" s="29">
        <f>G412-OG412</f>
        <v>0</v>
      </c>
      <c r="OJ412" s="93" t="str">
        <f>J412</f>
        <v>km</v>
      </c>
      <c r="OK412" s="241"/>
      <c r="OL412" s="29">
        <f>OK412*F412</f>
        <v>0</v>
      </c>
      <c r="OM412" s="241"/>
      <c r="ON412" s="29">
        <f>OM412*F412</f>
        <v>0</v>
      </c>
      <c r="OO412" s="242"/>
      <c r="OP412" s="29">
        <f>OO412*F412</f>
        <v>0</v>
      </c>
      <c r="OQ412" s="242"/>
      <c r="OR412" s="29">
        <f>OQ412*F412</f>
        <v>0</v>
      </c>
      <c r="OS412" s="242"/>
      <c r="OT412" s="29">
        <f>OS412*F412</f>
        <v>0</v>
      </c>
      <c r="OU412" s="242"/>
      <c r="OV412" s="29">
        <f>OU412*F412</f>
        <v>0</v>
      </c>
      <c r="OW412" s="242"/>
      <c r="OX412" s="29">
        <f>OW412*F412</f>
        <v>0</v>
      </c>
      <c r="OY412" s="183"/>
    </row>
    <row r="413" spans="1:415" s="63" customFormat="1" ht="12.75" hidden="1" outlineLevel="1" x14ac:dyDescent="0.2">
      <c r="A413" s="109"/>
      <c r="B413" s="252"/>
      <c r="C413" s="254"/>
      <c r="D413" s="79"/>
      <c r="E413" s="79"/>
      <c r="F413" s="24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52"/>
      <c r="C414" s="254"/>
      <c r="D414" s="79"/>
      <c r="E414" s="79"/>
      <c r="F414" s="24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52"/>
      <c r="C415" s="254"/>
      <c r="D415" s="79"/>
      <c r="E415" s="79"/>
      <c r="F415" s="24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57"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50" t="s">
        <v>248</v>
      </c>
      <c r="B417" s="258" t="s">
        <v>379</v>
      </c>
      <c r="C417" s="253" t="s">
        <v>76</v>
      </c>
      <c r="D417" s="288">
        <v>1.44E-2</v>
      </c>
      <c r="E417" s="30">
        <f>D417*11</f>
        <v>0.15839999999999999</v>
      </c>
      <c r="F417" s="150">
        <v>18500</v>
      </c>
      <c r="G417" s="27">
        <f t="shared" ref="G417:G419" si="1597">ROUND(ROUND(D417,3)*$F417,2)</f>
        <v>259</v>
      </c>
      <c r="H417" s="86">
        <f t="shared" ref="H417:H419" si="1598">ROUND(ROUND(E417,3)*$F417,2)</f>
        <v>2923</v>
      </c>
      <c r="I417" s="103"/>
      <c r="J417" s="69" t="str">
        <f>C417</f>
        <v>km</v>
      </c>
      <c r="K417" s="212"/>
      <c r="L417" s="69">
        <f>K417*$F417</f>
        <v>0</v>
      </c>
      <c r="M417" s="212"/>
      <c r="N417" s="69">
        <f>M417*$F417</f>
        <v>0</v>
      </c>
      <c r="O417" s="212"/>
      <c r="P417" s="69">
        <f>O417*$F417</f>
        <v>0</v>
      </c>
      <c r="Q417" s="212"/>
      <c r="R417" s="69">
        <f>Q417*$F417</f>
        <v>0</v>
      </c>
      <c r="S417" s="212"/>
      <c r="T417" s="69">
        <f>S417*$F417</f>
        <v>0</v>
      </c>
      <c r="U417" s="212"/>
      <c r="V417" s="69">
        <f>U417*$F417</f>
        <v>0</v>
      </c>
      <c r="W417" s="212"/>
      <c r="X417" s="69">
        <f>W417*$F417</f>
        <v>0</v>
      </c>
      <c r="Y417" s="215">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14">
        <f t="shared" ref="OF417:OF419" si="1606">OK417+OM417+OO417+OQ417+OS417+OU417+OW417</f>
        <v>0</v>
      </c>
      <c r="OG417" s="28">
        <f t="shared" ref="OG417:OG419" si="1607">OL417+ON417+OP417+OR417+OT417+OV417+OX417</f>
        <v>0</v>
      </c>
      <c r="OH417" s="213">
        <f>D417-OF417</f>
        <v>1.44E-2</v>
      </c>
      <c r="OI417" s="29">
        <f>G417-OG417</f>
        <v>259</v>
      </c>
      <c r="OJ417" s="93" t="str">
        <f>J417</f>
        <v>km</v>
      </c>
      <c r="OK417" s="241"/>
      <c r="OL417" s="29">
        <f>OK417*F417</f>
        <v>0</v>
      </c>
      <c r="OM417" s="241"/>
      <c r="ON417" s="29">
        <f>OM417*F417</f>
        <v>0</v>
      </c>
      <c r="OO417" s="242"/>
      <c r="OP417" s="29">
        <f>OO417*F417</f>
        <v>0</v>
      </c>
      <c r="OQ417" s="242"/>
      <c r="OR417" s="29">
        <f>OQ417*F417</f>
        <v>0</v>
      </c>
      <c r="OS417" s="242"/>
      <c r="OT417" s="29">
        <f>OS417*F417</f>
        <v>0</v>
      </c>
      <c r="OU417" s="242"/>
      <c r="OV417" s="29">
        <f>OU417*F417</f>
        <v>0</v>
      </c>
      <c r="OW417" s="242"/>
      <c r="OX417" s="29">
        <f>OW417*F417</f>
        <v>0</v>
      </c>
      <c r="OY417" s="183"/>
    </row>
    <row r="418" spans="1:415" ht="12.75" collapsed="1" x14ac:dyDescent="0.2">
      <c r="A418" s="250" t="s">
        <v>249</v>
      </c>
      <c r="B418" s="258" t="s">
        <v>98</v>
      </c>
      <c r="C418" s="253" t="s">
        <v>76</v>
      </c>
      <c r="D418" s="190">
        <v>0</v>
      </c>
      <c r="E418" s="30">
        <f>D418*11</f>
        <v>0</v>
      </c>
      <c r="F418" s="293"/>
      <c r="G418" s="27">
        <f t="shared" si="1597"/>
        <v>0</v>
      </c>
      <c r="H418" s="86">
        <f t="shared" si="1598"/>
        <v>0</v>
      </c>
      <c r="I418" s="103"/>
      <c r="J418" s="69" t="str">
        <f>C418</f>
        <v>km</v>
      </c>
      <c r="K418" s="212"/>
      <c r="L418" s="69">
        <f>K418*$F418</f>
        <v>0</v>
      </c>
      <c r="M418" s="212"/>
      <c r="N418" s="69">
        <f>M418*$F418</f>
        <v>0</v>
      </c>
      <c r="O418" s="212"/>
      <c r="P418" s="69">
        <f>O418*$F418</f>
        <v>0</v>
      </c>
      <c r="Q418" s="212"/>
      <c r="R418" s="69">
        <f>Q418*$F418</f>
        <v>0</v>
      </c>
      <c r="S418" s="212"/>
      <c r="T418" s="69">
        <f>S418*$F418</f>
        <v>0</v>
      </c>
      <c r="U418" s="212"/>
      <c r="V418" s="69">
        <f>U418*$F418</f>
        <v>0</v>
      </c>
      <c r="W418" s="212"/>
      <c r="X418" s="69">
        <f>W418*$F418</f>
        <v>0</v>
      </c>
      <c r="Y418" s="215">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14">
        <f t="shared" si="1606"/>
        <v>0</v>
      </c>
      <c r="OG418" s="28">
        <f t="shared" si="1607"/>
        <v>0</v>
      </c>
      <c r="OH418" s="213">
        <f>D418-OF418</f>
        <v>0</v>
      </c>
      <c r="OI418" s="29">
        <f>G418-OG418</f>
        <v>0</v>
      </c>
      <c r="OJ418" s="93" t="str">
        <f>J418</f>
        <v>km</v>
      </c>
      <c r="OK418" s="241"/>
      <c r="OL418" s="29">
        <f>OK418*F418</f>
        <v>0</v>
      </c>
      <c r="OM418" s="241"/>
      <c r="ON418" s="29">
        <f>OM418*F418</f>
        <v>0</v>
      </c>
      <c r="OO418" s="242"/>
      <c r="OP418" s="29">
        <f>OO418*F418</f>
        <v>0</v>
      </c>
      <c r="OQ418" s="242"/>
      <c r="OR418" s="29">
        <f>OQ418*F418</f>
        <v>0</v>
      </c>
      <c r="OS418" s="242"/>
      <c r="OT418" s="29">
        <f>OS418*F418</f>
        <v>0</v>
      </c>
      <c r="OU418" s="242"/>
      <c r="OV418" s="29">
        <f>OU418*F418</f>
        <v>0</v>
      </c>
      <c r="OW418" s="242"/>
      <c r="OX418" s="29">
        <f>OW418*F418</f>
        <v>0</v>
      </c>
      <c r="OY418" s="183"/>
    </row>
    <row r="419" spans="1:415" ht="12.75" collapsed="1" x14ac:dyDescent="0.2">
      <c r="A419" s="250" t="s">
        <v>250</v>
      </c>
      <c r="B419" s="258"/>
      <c r="C419" s="253" t="s">
        <v>76</v>
      </c>
      <c r="D419" s="190">
        <v>0</v>
      </c>
      <c r="E419" s="30">
        <f>D419*11</f>
        <v>0</v>
      </c>
      <c r="F419" s="293"/>
      <c r="G419" s="27">
        <f t="shared" si="1597"/>
        <v>0</v>
      </c>
      <c r="H419" s="86">
        <f t="shared" si="1598"/>
        <v>0</v>
      </c>
      <c r="I419" s="103"/>
      <c r="J419" s="69" t="str">
        <f>C419</f>
        <v>km</v>
      </c>
      <c r="K419" s="212"/>
      <c r="L419" s="69">
        <f>K419*$F419</f>
        <v>0</v>
      </c>
      <c r="M419" s="212"/>
      <c r="N419" s="69">
        <f>M419*$F419</f>
        <v>0</v>
      </c>
      <c r="O419" s="212"/>
      <c r="P419" s="69">
        <f>O419*$F419</f>
        <v>0</v>
      </c>
      <c r="Q419" s="212"/>
      <c r="R419" s="69">
        <f>Q419*$F419</f>
        <v>0</v>
      </c>
      <c r="S419" s="212"/>
      <c r="T419" s="69">
        <f>S419*$F419</f>
        <v>0</v>
      </c>
      <c r="U419" s="212"/>
      <c r="V419" s="69">
        <f>U419*$F419</f>
        <v>0</v>
      </c>
      <c r="W419" s="212"/>
      <c r="X419" s="69">
        <f>W419*$F419</f>
        <v>0</v>
      </c>
      <c r="Y419" s="215">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14">
        <f t="shared" si="1606"/>
        <v>0</v>
      </c>
      <c r="OG419" s="28">
        <f t="shared" si="1607"/>
        <v>0</v>
      </c>
      <c r="OH419" s="213">
        <f>D419-OF419</f>
        <v>0</v>
      </c>
      <c r="OI419" s="29">
        <f>G419-OG419</f>
        <v>0</v>
      </c>
      <c r="OJ419" s="93" t="str">
        <f>J419</f>
        <v>km</v>
      </c>
      <c r="OK419" s="241"/>
      <c r="OL419" s="29">
        <f>OK419*F419</f>
        <v>0</v>
      </c>
      <c r="OM419" s="241"/>
      <c r="ON419" s="29">
        <f>OM419*F419</f>
        <v>0</v>
      </c>
      <c r="OO419" s="242"/>
      <c r="OP419" s="29">
        <f>OO419*F419</f>
        <v>0</v>
      </c>
      <c r="OQ419" s="242"/>
      <c r="OR419" s="29">
        <f>OQ419*F419</f>
        <v>0</v>
      </c>
      <c r="OS419" s="242"/>
      <c r="OT419" s="29">
        <f>OS419*F419</f>
        <v>0</v>
      </c>
      <c r="OU419" s="242"/>
      <c r="OV419" s="29">
        <f>OU419*F419</f>
        <v>0</v>
      </c>
      <c r="OW419" s="242"/>
      <c r="OX419" s="29">
        <f>OW419*F419</f>
        <v>0</v>
      </c>
      <c r="OY419" s="183"/>
    </row>
    <row r="420" spans="1:415" ht="41.2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2" t="s">
        <v>436</v>
      </c>
      <c r="C421" s="142" t="s">
        <v>76</v>
      </c>
      <c r="D421" s="190">
        <v>9.1999999999999998E-2</v>
      </c>
      <c r="E421" s="30">
        <f>D421*1.1</f>
        <v>0.10120000000000001</v>
      </c>
      <c r="F421" s="150">
        <v>1000</v>
      </c>
      <c r="G421" s="27">
        <f t="shared" ref="G421" si="1608">ROUND(ROUND(D421,3)*$F421,2)</f>
        <v>92</v>
      </c>
      <c r="H421" s="86">
        <f t="shared" ref="H421" si="1609">ROUND(ROUND(E421,3)*$F421,2)</f>
        <v>101</v>
      </c>
      <c r="I421" s="103"/>
      <c r="J421" s="69" t="str">
        <f>C421</f>
        <v>km</v>
      </c>
      <c r="K421" s="212"/>
      <c r="L421" s="69">
        <f>K421*$F421</f>
        <v>0</v>
      </c>
      <c r="M421" s="212"/>
      <c r="N421" s="69">
        <f>M421*$F421</f>
        <v>0</v>
      </c>
      <c r="O421" s="212"/>
      <c r="P421" s="69">
        <f>O421*$F421</f>
        <v>0</v>
      </c>
      <c r="Q421" s="212"/>
      <c r="R421" s="69">
        <f>Q421*$F421</f>
        <v>0</v>
      </c>
      <c r="S421" s="212"/>
      <c r="T421" s="69">
        <f>S421*$F421</f>
        <v>0</v>
      </c>
      <c r="U421" s="212"/>
      <c r="V421" s="69">
        <f>U421*$F421</f>
        <v>0</v>
      </c>
      <c r="W421" s="212"/>
      <c r="X421" s="69">
        <f>W421*$F421</f>
        <v>0</v>
      </c>
      <c r="Y421" s="215">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14">
        <f t="shared" ref="OF421" si="1634">OK421+OM421+OO421+OQ421+OS421+OU421+OW421</f>
        <v>0</v>
      </c>
      <c r="OG421" s="28">
        <f t="shared" ref="OG421" si="1635">OL421+ON421+OP421+OR421+OT421+OV421+OX421</f>
        <v>0</v>
      </c>
      <c r="OH421" s="213">
        <f>D421-OF421</f>
        <v>9.1999999999999998E-2</v>
      </c>
      <c r="OI421" s="29">
        <f>G421-OG421</f>
        <v>92</v>
      </c>
      <c r="OJ421" s="93" t="str">
        <f>J421</f>
        <v>km</v>
      </c>
      <c r="OK421" s="241"/>
      <c r="OL421" s="29">
        <f>OK421*F421</f>
        <v>0</v>
      </c>
      <c r="OM421" s="241"/>
      <c r="ON421" s="29">
        <f>OM421*F421</f>
        <v>0</v>
      </c>
      <c r="OO421" s="242"/>
      <c r="OP421" s="29">
        <f>OO421*F421</f>
        <v>0</v>
      </c>
      <c r="OQ421" s="242"/>
      <c r="OR421" s="29">
        <f>OQ421*F421</f>
        <v>0</v>
      </c>
      <c r="OS421" s="242"/>
      <c r="OT421" s="29">
        <f>OS421*F421</f>
        <v>0</v>
      </c>
      <c r="OU421" s="242"/>
      <c r="OV421" s="29">
        <f>OU421*F421</f>
        <v>0</v>
      </c>
      <c r="OW421" s="242"/>
      <c r="OX421" s="29">
        <f>OW421*F421</f>
        <v>0</v>
      </c>
      <c r="OY421" s="183"/>
    </row>
    <row r="422" spans="1:415" s="63" customFormat="1" ht="12.75" hidden="1" outlineLevel="1" x14ac:dyDescent="0.2">
      <c r="A422" s="146"/>
      <c r="B422" s="144"/>
      <c r="C422" s="145"/>
      <c r="D422" s="79"/>
      <c r="E422" s="79"/>
      <c r="F422" s="240"/>
      <c r="G422" s="69"/>
      <c r="H422" s="87"/>
      <c r="I422" s="95" t="str">
        <f>B421</f>
        <v>Proj. MTT 2x800-1000kVA  ÷ KS-14314</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4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4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2"/>
      <c r="C425" s="142" t="s">
        <v>76</v>
      </c>
      <c r="D425" s="190">
        <v>0</v>
      </c>
      <c r="E425" s="30">
        <f>D425*1.1</f>
        <v>0</v>
      </c>
      <c r="F425" s="293"/>
      <c r="G425" s="27">
        <f t="shared" ref="G425" si="1636">ROUND(ROUND(D425,3)*$F425,2)</f>
        <v>0</v>
      </c>
      <c r="H425" s="86">
        <f t="shared" ref="H425" si="1637">ROUND(ROUND(E425,3)*$F425,2)</f>
        <v>0</v>
      </c>
      <c r="I425" s="103"/>
      <c r="J425" s="69" t="str">
        <f>C425</f>
        <v>km</v>
      </c>
      <c r="K425" s="212"/>
      <c r="L425" s="69">
        <f>K425*$F425</f>
        <v>0</v>
      </c>
      <c r="M425" s="212"/>
      <c r="N425" s="69">
        <f>M425*$F425</f>
        <v>0</v>
      </c>
      <c r="O425" s="212"/>
      <c r="P425" s="69">
        <f>O425*$F425</f>
        <v>0</v>
      </c>
      <c r="Q425" s="212"/>
      <c r="R425" s="69">
        <f>Q425*$F425</f>
        <v>0</v>
      </c>
      <c r="S425" s="212"/>
      <c r="T425" s="69">
        <f>S425*$F425</f>
        <v>0</v>
      </c>
      <c r="U425" s="212"/>
      <c r="V425" s="69">
        <f>U425*$F425</f>
        <v>0</v>
      </c>
      <c r="W425" s="212"/>
      <c r="X425" s="69">
        <f>W425*$F425</f>
        <v>0</v>
      </c>
      <c r="Y425" s="215">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14">
        <f t="shared" ref="OF425" si="1638">OK425+OM425+OO425+OQ425+OS425+OU425+OW425</f>
        <v>0</v>
      </c>
      <c r="OG425" s="28">
        <f t="shared" ref="OG425" si="1639">OL425+ON425+OP425+OR425+OT425+OV425+OX425</f>
        <v>0</v>
      </c>
      <c r="OH425" s="213">
        <f>D425-OF425</f>
        <v>0</v>
      </c>
      <c r="OI425" s="29">
        <f>G425-OG425</f>
        <v>0</v>
      </c>
      <c r="OJ425" s="93" t="str">
        <f>J425</f>
        <v>km</v>
      </c>
      <c r="OK425" s="241"/>
      <c r="OL425" s="29">
        <f>OK425*F425</f>
        <v>0</v>
      </c>
      <c r="OM425" s="241"/>
      <c r="ON425" s="29">
        <f>OM425*F425</f>
        <v>0</v>
      </c>
      <c r="OO425" s="242"/>
      <c r="OP425" s="29">
        <f>OO425*F425</f>
        <v>0</v>
      </c>
      <c r="OQ425" s="242"/>
      <c r="OR425" s="29">
        <f>OQ425*F425</f>
        <v>0</v>
      </c>
      <c r="OS425" s="242"/>
      <c r="OT425" s="29">
        <f>OS425*F425</f>
        <v>0</v>
      </c>
      <c r="OU425" s="242"/>
      <c r="OV425" s="29">
        <f>OU425*F425</f>
        <v>0</v>
      </c>
      <c r="OW425" s="242"/>
      <c r="OX425" s="29">
        <f>OW425*F425</f>
        <v>0</v>
      </c>
      <c r="OY425" s="183"/>
    </row>
    <row r="426" spans="1:415" s="63" customFormat="1" ht="12.75" hidden="1" outlineLevel="1" x14ac:dyDescent="0.2">
      <c r="A426" s="146"/>
      <c r="B426" s="144"/>
      <c r="C426" s="145"/>
      <c r="D426" s="79"/>
      <c r="E426" s="79"/>
      <c r="F426" s="24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4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4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2"/>
      <c r="C429" s="142" t="s">
        <v>76</v>
      </c>
      <c r="D429" s="190">
        <v>0</v>
      </c>
      <c r="E429" s="30">
        <f>D429*1.1</f>
        <v>0</v>
      </c>
      <c r="F429" s="293"/>
      <c r="G429" s="27">
        <f t="shared" ref="G429" si="1640">ROUND(ROUND(D429,3)*$F429,2)</f>
        <v>0</v>
      </c>
      <c r="H429" s="86">
        <f t="shared" ref="H429" si="1641">ROUND(ROUND(E429,3)*$F429,2)</f>
        <v>0</v>
      </c>
      <c r="I429" s="103"/>
      <c r="J429" s="69" t="str">
        <f>C429</f>
        <v>km</v>
      </c>
      <c r="K429" s="212"/>
      <c r="L429" s="69">
        <f>K429*$F429</f>
        <v>0</v>
      </c>
      <c r="M429" s="212"/>
      <c r="N429" s="69">
        <f>M429*$F429</f>
        <v>0</v>
      </c>
      <c r="O429" s="212"/>
      <c r="P429" s="69">
        <f>O429*$F429</f>
        <v>0</v>
      </c>
      <c r="Q429" s="212"/>
      <c r="R429" s="69">
        <f>Q429*$F429</f>
        <v>0</v>
      </c>
      <c r="S429" s="212"/>
      <c r="T429" s="69">
        <f>S429*$F429</f>
        <v>0</v>
      </c>
      <c r="U429" s="212"/>
      <c r="V429" s="69">
        <f>U429*$F429</f>
        <v>0</v>
      </c>
      <c r="W429" s="212"/>
      <c r="X429" s="69">
        <f>W429*$F429</f>
        <v>0</v>
      </c>
      <c r="Y429" s="215">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14">
        <f t="shared" ref="OF429" si="1642">OK429+OM429+OO429+OQ429+OS429+OU429+OW429</f>
        <v>0</v>
      </c>
      <c r="OG429" s="28">
        <f t="shared" ref="OG429" si="1643">OL429+ON429+OP429+OR429+OT429+OV429+OX429</f>
        <v>0</v>
      </c>
      <c r="OH429" s="213">
        <f>D429-OF429</f>
        <v>0</v>
      </c>
      <c r="OI429" s="29">
        <f>G429-OG429</f>
        <v>0</v>
      </c>
      <c r="OJ429" s="93" t="str">
        <f>J429</f>
        <v>km</v>
      </c>
      <c r="OK429" s="241"/>
      <c r="OL429" s="29">
        <f>OK429*F429</f>
        <v>0</v>
      </c>
      <c r="OM429" s="241"/>
      <c r="ON429" s="29">
        <f>OM429*F429</f>
        <v>0</v>
      </c>
      <c r="OO429" s="242"/>
      <c r="OP429" s="29">
        <f>OO429*F429</f>
        <v>0</v>
      </c>
      <c r="OQ429" s="242"/>
      <c r="OR429" s="29">
        <f>OQ429*F429</f>
        <v>0</v>
      </c>
      <c r="OS429" s="242"/>
      <c r="OT429" s="29">
        <f>OS429*F429</f>
        <v>0</v>
      </c>
      <c r="OU429" s="242"/>
      <c r="OV429" s="29">
        <f>OU429*F429</f>
        <v>0</v>
      </c>
      <c r="OW429" s="242"/>
      <c r="OX429" s="29">
        <f>OW429*F429</f>
        <v>0</v>
      </c>
      <c r="OY429" s="183"/>
    </row>
    <row r="430" spans="1:415" s="63" customFormat="1" ht="12.75" hidden="1" outlineLevel="1" x14ac:dyDescent="0.2">
      <c r="A430" s="146"/>
      <c r="B430" s="144"/>
      <c r="C430" s="145"/>
      <c r="D430" s="79"/>
      <c r="E430" s="79"/>
      <c r="F430" s="24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4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4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57"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50" t="s">
        <v>258</v>
      </c>
      <c r="B434" s="258" t="s">
        <v>98</v>
      </c>
      <c r="C434" s="142" t="s">
        <v>76</v>
      </c>
      <c r="D434" s="190">
        <v>0</v>
      </c>
      <c r="E434" s="30">
        <f>D434*1.1</f>
        <v>0</v>
      </c>
      <c r="F434" s="293"/>
      <c r="G434" s="27">
        <f t="shared" ref="G434" si="1644">ROUND(ROUND(D434,3)*$F434,2)</f>
        <v>0</v>
      </c>
      <c r="H434" s="86">
        <f t="shared" ref="H434" si="1645">ROUND(ROUND(E434,3)*$F434,2)</f>
        <v>0</v>
      </c>
      <c r="I434" s="103"/>
      <c r="J434" s="69" t="str">
        <f>C434</f>
        <v>km</v>
      </c>
      <c r="K434" s="212"/>
      <c r="L434" s="69">
        <f>K434*$F434</f>
        <v>0</v>
      </c>
      <c r="M434" s="212"/>
      <c r="N434" s="69">
        <f>M434*$F434</f>
        <v>0</v>
      </c>
      <c r="O434" s="212"/>
      <c r="P434" s="69">
        <f>O434*$F434</f>
        <v>0</v>
      </c>
      <c r="Q434" s="212"/>
      <c r="R434" s="69">
        <f>Q434*$F434</f>
        <v>0</v>
      </c>
      <c r="S434" s="212"/>
      <c r="T434" s="69">
        <f>S434*$F434</f>
        <v>0</v>
      </c>
      <c r="U434" s="212"/>
      <c r="V434" s="69">
        <f>U434*$F434</f>
        <v>0</v>
      </c>
      <c r="W434" s="212"/>
      <c r="X434" s="69">
        <f>W434*$F434</f>
        <v>0</v>
      </c>
      <c r="Y434" s="215">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14">
        <f t="shared" ref="OF434" si="1669">OK434+OM434+OO434+OQ434+OS434+OU434+OW434</f>
        <v>0</v>
      </c>
      <c r="OG434" s="28">
        <f t="shared" ref="OG434" si="1670">OL434+ON434+OP434+OR434+OT434+OV434+OX434</f>
        <v>0</v>
      </c>
      <c r="OH434" s="213">
        <f>D434-OF434</f>
        <v>0</v>
      </c>
      <c r="OI434" s="29">
        <f>G434-OG434</f>
        <v>0</v>
      </c>
      <c r="OJ434" s="93" t="str">
        <f>J434</f>
        <v>km</v>
      </c>
      <c r="OK434" s="241"/>
      <c r="OL434" s="29">
        <f>OK434*F434</f>
        <v>0</v>
      </c>
      <c r="OM434" s="241"/>
      <c r="ON434" s="29">
        <f>OM434*F434</f>
        <v>0</v>
      </c>
      <c r="OO434" s="242"/>
      <c r="OP434" s="29">
        <f>OO434*F434</f>
        <v>0</v>
      </c>
      <c r="OQ434" s="242"/>
      <c r="OR434" s="29">
        <f>OQ434*F434</f>
        <v>0</v>
      </c>
      <c r="OS434" s="242"/>
      <c r="OT434" s="29">
        <f>OS434*F434</f>
        <v>0</v>
      </c>
      <c r="OU434" s="242"/>
      <c r="OV434" s="29">
        <f>OU434*F434</f>
        <v>0</v>
      </c>
      <c r="OW434" s="242"/>
      <c r="OX434" s="29">
        <f>OW434*F434</f>
        <v>0</v>
      </c>
      <c r="OY434" s="183"/>
    </row>
    <row r="435" spans="1:415" s="63" customFormat="1" ht="12.75" hidden="1" outlineLevel="1" x14ac:dyDescent="0.2">
      <c r="A435" s="109"/>
      <c r="B435" s="252"/>
      <c r="C435" s="145"/>
      <c r="D435" s="79"/>
      <c r="E435" s="79"/>
      <c r="F435" s="24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52"/>
      <c r="C436" s="145"/>
      <c r="D436" s="79"/>
      <c r="E436" s="79"/>
      <c r="F436" s="24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52"/>
      <c r="C437" s="145"/>
      <c r="D437" s="79"/>
      <c r="E437" s="79"/>
      <c r="F437" s="24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50" t="s">
        <v>259</v>
      </c>
      <c r="B438" s="258" t="s">
        <v>98</v>
      </c>
      <c r="C438" s="142" t="s">
        <v>76</v>
      </c>
      <c r="D438" s="190">
        <v>0</v>
      </c>
      <c r="E438" s="30">
        <f>D438*1.1</f>
        <v>0</v>
      </c>
      <c r="F438" s="293"/>
      <c r="G438" s="27">
        <f t="shared" ref="G438" si="1671">ROUND(ROUND(D438,3)*$F438,2)</f>
        <v>0</v>
      </c>
      <c r="H438" s="86">
        <f t="shared" ref="H438" si="1672">ROUND(ROUND(E438,3)*$F438,2)</f>
        <v>0</v>
      </c>
      <c r="I438" s="103"/>
      <c r="J438" s="69" t="str">
        <f>C438</f>
        <v>km</v>
      </c>
      <c r="K438" s="212"/>
      <c r="L438" s="69">
        <f>K438*$F438</f>
        <v>0</v>
      </c>
      <c r="M438" s="212"/>
      <c r="N438" s="69">
        <f>M438*$F438</f>
        <v>0</v>
      </c>
      <c r="O438" s="212"/>
      <c r="P438" s="69">
        <f>O438*$F438</f>
        <v>0</v>
      </c>
      <c r="Q438" s="212"/>
      <c r="R438" s="69">
        <f>Q438*$F438</f>
        <v>0</v>
      </c>
      <c r="S438" s="212"/>
      <c r="T438" s="69">
        <f>S438*$F438</f>
        <v>0</v>
      </c>
      <c r="U438" s="212"/>
      <c r="V438" s="69">
        <f>U438*$F438</f>
        <v>0</v>
      </c>
      <c r="W438" s="212"/>
      <c r="X438" s="69">
        <f>W438*$F438</f>
        <v>0</v>
      </c>
      <c r="Y438" s="215">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14">
        <f t="shared" ref="OF438" si="1673">OK438+OM438+OO438+OQ438+OS438+OU438+OW438</f>
        <v>0</v>
      </c>
      <c r="OG438" s="28">
        <f t="shared" ref="OG438" si="1674">OL438+ON438+OP438+OR438+OT438+OV438+OX438</f>
        <v>0</v>
      </c>
      <c r="OH438" s="213">
        <f>D438-OF438</f>
        <v>0</v>
      </c>
      <c r="OI438" s="29">
        <f>G438-OG438</f>
        <v>0</v>
      </c>
      <c r="OJ438" s="93" t="str">
        <f>J438</f>
        <v>km</v>
      </c>
      <c r="OK438" s="241"/>
      <c r="OL438" s="29">
        <f>OK438*F438</f>
        <v>0</v>
      </c>
      <c r="OM438" s="241"/>
      <c r="ON438" s="29">
        <f>OM438*F438</f>
        <v>0</v>
      </c>
      <c r="OO438" s="242"/>
      <c r="OP438" s="29">
        <f>OO438*F438</f>
        <v>0</v>
      </c>
      <c r="OQ438" s="242"/>
      <c r="OR438" s="29">
        <f>OQ438*F438</f>
        <v>0</v>
      </c>
      <c r="OS438" s="242"/>
      <c r="OT438" s="29">
        <f>OS438*F438</f>
        <v>0</v>
      </c>
      <c r="OU438" s="242"/>
      <c r="OV438" s="29">
        <f>OU438*F438</f>
        <v>0</v>
      </c>
      <c r="OW438" s="242"/>
      <c r="OX438" s="29">
        <f>OW438*F438</f>
        <v>0</v>
      </c>
      <c r="OY438" s="183"/>
    </row>
    <row r="439" spans="1:415" s="63" customFormat="1" ht="12.75" hidden="1" outlineLevel="1" x14ac:dyDescent="0.2">
      <c r="A439" s="109"/>
      <c r="B439" s="252"/>
      <c r="C439" s="145"/>
      <c r="D439" s="79"/>
      <c r="E439" s="79"/>
      <c r="F439" s="24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52"/>
      <c r="C440" s="145"/>
      <c r="D440" s="79"/>
      <c r="E440" s="79"/>
      <c r="F440" s="24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52"/>
      <c r="C441" s="145"/>
      <c r="D441" s="79"/>
      <c r="E441" s="79"/>
      <c r="F441" s="24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50" t="s">
        <v>260</v>
      </c>
      <c r="B442" s="258" t="s">
        <v>98</v>
      </c>
      <c r="C442" s="142" t="s">
        <v>76</v>
      </c>
      <c r="D442" s="190">
        <v>0</v>
      </c>
      <c r="E442" s="30">
        <f>D442*1.1</f>
        <v>0</v>
      </c>
      <c r="F442" s="293"/>
      <c r="G442" s="27">
        <f t="shared" ref="G442" si="1675">ROUND(ROUND(D442,3)*$F442,2)</f>
        <v>0</v>
      </c>
      <c r="H442" s="86">
        <f t="shared" ref="H442" si="1676">ROUND(ROUND(E442,3)*$F442,2)</f>
        <v>0</v>
      </c>
      <c r="I442" s="103"/>
      <c r="J442" s="69" t="str">
        <f>C442</f>
        <v>km</v>
      </c>
      <c r="K442" s="212"/>
      <c r="L442" s="69">
        <f>K442*$F442</f>
        <v>0</v>
      </c>
      <c r="M442" s="212"/>
      <c r="N442" s="69">
        <f>M442*$F442</f>
        <v>0</v>
      </c>
      <c r="O442" s="212"/>
      <c r="P442" s="69">
        <f>O442*$F442</f>
        <v>0</v>
      </c>
      <c r="Q442" s="212"/>
      <c r="R442" s="69">
        <f>Q442*$F442</f>
        <v>0</v>
      </c>
      <c r="S442" s="212"/>
      <c r="T442" s="69">
        <f>S442*$F442</f>
        <v>0</v>
      </c>
      <c r="U442" s="212"/>
      <c r="V442" s="69">
        <f>U442*$F442</f>
        <v>0</v>
      </c>
      <c r="W442" s="212"/>
      <c r="X442" s="69">
        <f>W442*$F442</f>
        <v>0</v>
      </c>
      <c r="Y442" s="215">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14">
        <f t="shared" ref="OF442" si="1677">OK442+OM442+OO442+OQ442+OS442+OU442+OW442</f>
        <v>0</v>
      </c>
      <c r="OG442" s="28">
        <f t="shared" ref="OG442" si="1678">OL442+ON442+OP442+OR442+OT442+OV442+OX442</f>
        <v>0</v>
      </c>
      <c r="OH442" s="213">
        <f>D442-OF442</f>
        <v>0</v>
      </c>
      <c r="OI442" s="29">
        <f>G442-OG442</f>
        <v>0</v>
      </c>
      <c r="OJ442" s="93" t="str">
        <f>J442</f>
        <v>km</v>
      </c>
      <c r="OK442" s="241"/>
      <c r="OL442" s="29">
        <f>OK442*F442</f>
        <v>0</v>
      </c>
      <c r="OM442" s="241"/>
      <c r="ON442" s="29">
        <f>OM442*F442</f>
        <v>0</v>
      </c>
      <c r="OO442" s="242"/>
      <c r="OP442" s="29">
        <f>OO442*F442</f>
        <v>0</v>
      </c>
      <c r="OQ442" s="242"/>
      <c r="OR442" s="29">
        <f>OQ442*F442</f>
        <v>0</v>
      </c>
      <c r="OS442" s="242"/>
      <c r="OT442" s="29">
        <f>OS442*F442</f>
        <v>0</v>
      </c>
      <c r="OU442" s="242"/>
      <c r="OV442" s="29">
        <f>OU442*F442</f>
        <v>0</v>
      </c>
      <c r="OW442" s="242"/>
      <c r="OX442" s="29">
        <f>OW442*F442</f>
        <v>0</v>
      </c>
      <c r="OY442" s="183"/>
    </row>
    <row r="443" spans="1:415" s="63" customFormat="1" ht="12.75" hidden="1" outlineLevel="1" x14ac:dyDescent="0.2">
      <c r="A443" s="109"/>
      <c r="B443" s="252"/>
      <c r="C443" s="145"/>
      <c r="D443" s="79"/>
      <c r="E443" s="79"/>
      <c r="F443" s="24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52"/>
      <c r="C444" s="145"/>
      <c r="D444" s="79"/>
      <c r="E444" s="79"/>
      <c r="F444" s="24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52"/>
      <c r="C445" s="145"/>
      <c r="D445" s="79"/>
      <c r="E445" s="79"/>
      <c r="F445" s="24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50" t="s">
        <v>261</v>
      </c>
      <c r="B446" s="258"/>
      <c r="C446" s="142" t="s">
        <v>76</v>
      </c>
      <c r="D446" s="190">
        <v>0</v>
      </c>
      <c r="E446" s="30">
        <f>D446*1.1</f>
        <v>0</v>
      </c>
      <c r="F446" s="293"/>
      <c r="G446" s="27">
        <f t="shared" ref="G446" si="1679">ROUND(ROUND(D446,3)*$F446,2)</f>
        <v>0</v>
      </c>
      <c r="H446" s="86">
        <f t="shared" ref="H446" si="1680">ROUND(ROUND(E446,3)*$F446,2)</f>
        <v>0</v>
      </c>
      <c r="I446" s="103"/>
      <c r="J446" s="69" t="str">
        <f>C446</f>
        <v>km</v>
      </c>
      <c r="K446" s="212"/>
      <c r="L446" s="69">
        <f>K446*$F446</f>
        <v>0</v>
      </c>
      <c r="M446" s="212"/>
      <c r="N446" s="69">
        <f>M446*$F446</f>
        <v>0</v>
      </c>
      <c r="O446" s="212"/>
      <c r="P446" s="69">
        <f>O446*$F446</f>
        <v>0</v>
      </c>
      <c r="Q446" s="212"/>
      <c r="R446" s="69">
        <f>Q446*$F446</f>
        <v>0</v>
      </c>
      <c r="S446" s="212"/>
      <c r="T446" s="69">
        <f>S446*$F446</f>
        <v>0</v>
      </c>
      <c r="U446" s="212"/>
      <c r="V446" s="69">
        <f>U446*$F446</f>
        <v>0</v>
      </c>
      <c r="W446" s="212"/>
      <c r="X446" s="69">
        <f>W446*$F446</f>
        <v>0</v>
      </c>
      <c r="Y446" s="215">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14">
        <f t="shared" ref="OF446" si="1681">OK446+OM446+OO446+OQ446+OS446+OU446+OW446</f>
        <v>0</v>
      </c>
      <c r="OG446" s="28">
        <f t="shared" ref="OG446" si="1682">OL446+ON446+OP446+OR446+OT446+OV446+OX446</f>
        <v>0</v>
      </c>
      <c r="OH446" s="213">
        <f>D446-OF446</f>
        <v>0</v>
      </c>
      <c r="OI446" s="29">
        <f>G446-OG446</f>
        <v>0</v>
      </c>
      <c r="OJ446" s="93" t="str">
        <f>J446</f>
        <v>km</v>
      </c>
      <c r="OK446" s="241"/>
      <c r="OL446" s="29">
        <f>OK446*F446</f>
        <v>0</v>
      </c>
      <c r="OM446" s="241"/>
      <c r="ON446" s="29">
        <f>OM446*F446</f>
        <v>0</v>
      </c>
      <c r="OO446" s="242"/>
      <c r="OP446" s="29">
        <f>OO446*F446</f>
        <v>0</v>
      </c>
      <c r="OQ446" s="242"/>
      <c r="OR446" s="29">
        <f>OQ446*F446</f>
        <v>0</v>
      </c>
      <c r="OS446" s="242"/>
      <c r="OT446" s="29">
        <f>OS446*F446</f>
        <v>0</v>
      </c>
      <c r="OU446" s="242"/>
      <c r="OV446" s="29">
        <f>OU446*F446</f>
        <v>0</v>
      </c>
      <c r="OW446" s="242"/>
      <c r="OX446" s="29">
        <f>OW446*F446</f>
        <v>0</v>
      </c>
      <c r="OY446" s="183"/>
    </row>
    <row r="447" spans="1:415" s="63" customFormat="1" ht="12.75" hidden="1" outlineLevel="1" x14ac:dyDescent="0.2">
      <c r="A447" s="109"/>
      <c r="B447" s="252"/>
      <c r="C447" s="145"/>
      <c r="D447" s="79"/>
      <c r="E447" s="79"/>
      <c r="F447" s="24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52"/>
      <c r="C448" s="145"/>
      <c r="D448" s="79"/>
      <c r="E448" s="79"/>
      <c r="F448" s="24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52"/>
      <c r="C449" s="145"/>
      <c r="D449" s="79"/>
      <c r="E449" s="79"/>
      <c r="F449" s="24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57"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50" t="s">
        <v>264</v>
      </c>
      <c r="B451" s="258" t="s">
        <v>374</v>
      </c>
      <c r="C451" s="142" t="s">
        <v>76</v>
      </c>
      <c r="D451" s="288">
        <v>9.1999999999999998E-3</v>
      </c>
      <c r="E451" s="30">
        <f>D451*11</f>
        <v>0.1012</v>
      </c>
      <c r="F451" s="150">
        <v>16000</v>
      </c>
      <c r="G451" s="27">
        <f t="shared" ref="G451:G454" si="1695">ROUND(ROUND(D451,3)*$F451,2)</f>
        <v>144</v>
      </c>
      <c r="H451" s="86">
        <f t="shared" ref="H451:H454" si="1696">ROUND(ROUND(E451,3)*$F451,2)</f>
        <v>1616</v>
      </c>
      <c r="I451" s="103"/>
      <c r="J451" s="69" t="str">
        <f>C451</f>
        <v>km</v>
      </c>
      <c r="K451" s="212"/>
      <c r="L451" s="69">
        <f>K451*$F451</f>
        <v>0</v>
      </c>
      <c r="M451" s="212"/>
      <c r="N451" s="69">
        <f>M451*$F451</f>
        <v>0</v>
      </c>
      <c r="O451" s="212"/>
      <c r="P451" s="69">
        <f>O451*$F451</f>
        <v>0</v>
      </c>
      <c r="Q451" s="212"/>
      <c r="R451" s="69">
        <f>Q451*$F451</f>
        <v>0</v>
      </c>
      <c r="S451" s="212"/>
      <c r="T451" s="69">
        <f>S451*$F451</f>
        <v>0</v>
      </c>
      <c r="U451" s="212"/>
      <c r="V451" s="69">
        <f>U451*$F451</f>
        <v>0</v>
      </c>
      <c r="W451" s="212"/>
      <c r="X451" s="69">
        <f>W451*$F451</f>
        <v>0</v>
      </c>
      <c r="Y451" s="215">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14">
        <f t="shared" ref="OF451:OF454" si="1708">OK451+OM451+OO451+OQ451+OS451+OU451+OW451</f>
        <v>0</v>
      </c>
      <c r="OG451" s="28">
        <f t="shared" ref="OG451:OG454" si="1709">OL451+ON451+OP451+OR451+OT451+OV451+OX451</f>
        <v>0</v>
      </c>
      <c r="OH451" s="213">
        <f>D451-OF451</f>
        <v>9.1999999999999998E-3</v>
      </c>
      <c r="OI451" s="29">
        <f>G451-OG451</f>
        <v>144</v>
      </c>
      <c r="OJ451" s="93" t="str">
        <f>J451</f>
        <v>km</v>
      </c>
      <c r="OK451" s="241"/>
      <c r="OL451" s="29">
        <f>OK451*F451</f>
        <v>0</v>
      </c>
      <c r="OM451" s="241"/>
      <c r="ON451" s="29">
        <f>OM451*F451</f>
        <v>0</v>
      </c>
      <c r="OO451" s="242"/>
      <c r="OP451" s="29">
        <f>OO451*F451</f>
        <v>0</v>
      </c>
      <c r="OQ451" s="242"/>
      <c r="OR451" s="29">
        <f>OQ451*F451</f>
        <v>0</v>
      </c>
      <c r="OS451" s="242"/>
      <c r="OT451" s="29">
        <f>OS451*F451</f>
        <v>0</v>
      </c>
      <c r="OU451" s="242"/>
      <c r="OV451" s="29">
        <f>OU451*F451</f>
        <v>0</v>
      </c>
      <c r="OW451" s="242"/>
      <c r="OX451" s="29">
        <f>OW451*F451</f>
        <v>0</v>
      </c>
      <c r="OY451" s="183"/>
    </row>
    <row r="452" spans="1:415" ht="12.75" collapsed="1" x14ac:dyDescent="0.2">
      <c r="A452" s="250" t="s">
        <v>265</v>
      </c>
      <c r="B452" s="258" t="s">
        <v>98</v>
      </c>
      <c r="C452" s="142" t="s">
        <v>76</v>
      </c>
      <c r="D452" s="190">
        <v>0</v>
      </c>
      <c r="E452" s="30">
        <f>D452*11</f>
        <v>0</v>
      </c>
      <c r="F452" s="293"/>
      <c r="G452" s="27">
        <f t="shared" si="1695"/>
        <v>0</v>
      </c>
      <c r="H452" s="86">
        <f t="shared" si="1696"/>
        <v>0</v>
      </c>
      <c r="I452" s="103"/>
      <c r="J452" s="69" t="str">
        <f>C452</f>
        <v>km</v>
      </c>
      <c r="K452" s="212"/>
      <c r="L452" s="69">
        <f>K452*$F452</f>
        <v>0</v>
      </c>
      <c r="M452" s="212"/>
      <c r="N452" s="69">
        <f>M452*$F452</f>
        <v>0</v>
      </c>
      <c r="O452" s="212"/>
      <c r="P452" s="69">
        <f>O452*$F452</f>
        <v>0</v>
      </c>
      <c r="Q452" s="212"/>
      <c r="R452" s="69">
        <f>Q452*$F452</f>
        <v>0</v>
      </c>
      <c r="S452" s="212"/>
      <c r="T452" s="69">
        <f>S452*$F452</f>
        <v>0</v>
      </c>
      <c r="U452" s="212"/>
      <c r="V452" s="69">
        <f>U452*$F452</f>
        <v>0</v>
      </c>
      <c r="W452" s="212"/>
      <c r="X452" s="69">
        <f>W452*$F452</f>
        <v>0</v>
      </c>
      <c r="Y452" s="215">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14">
        <f t="shared" si="1708"/>
        <v>0</v>
      </c>
      <c r="OG452" s="28">
        <f t="shared" si="1709"/>
        <v>0</v>
      </c>
      <c r="OH452" s="213">
        <f>D452-OF452</f>
        <v>0</v>
      </c>
      <c r="OI452" s="29">
        <f>G452-OG452</f>
        <v>0</v>
      </c>
      <c r="OJ452" s="93" t="str">
        <f>J452</f>
        <v>km</v>
      </c>
      <c r="OK452" s="241"/>
      <c r="OL452" s="29">
        <f>OK452*F452</f>
        <v>0</v>
      </c>
      <c r="OM452" s="241"/>
      <c r="ON452" s="29">
        <f>OM452*F452</f>
        <v>0</v>
      </c>
      <c r="OO452" s="242"/>
      <c r="OP452" s="29">
        <f>OO452*F452</f>
        <v>0</v>
      </c>
      <c r="OQ452" s="242"/>
      <c r="OR452" s="29">
        <f>OQ452*F452</f>
        <v>0</v>
      </c>
      <c r="OS452" s="242"/>
      <c r="OT452" s="29">
        <f>OS452*F452</f>
        <v>0</v>
      </c>
      <c r="OU452" s="242"/>
      <c r="OV452" s="29">
        <f>OU452*F452</f>
        <v>0</v>
      </c>
      <c r="OW452" s="242"/>
      <c r="OX452" s="29">
        <f>OW452*F452</f>
        <v>0</v>
      </c>
      <c r="OY452" s="183"/>
    </row>
    <row r="453" spans="1:415" ht="12.75" collapsed="1" x14ac:dyDescent="0.2">
      <c r="A453" s="250" t="s">
        <v>266</v>
      </c>
      <c r="B453" s="258" t="s">
        <v>98</v>
      </c>
      <c r="C453" s="142" t="s">
        <v>76</v>
      </c>
      <c r="D453" s="190">
        <v>0</v>
      </c>
      <c r="E453" s="30">
        <f>D453*11</f>
        <v>0</v>
      </c>
      <c r="F453" s="293"/>
      <c r="G453" s="27">
        <f t="shared" si="1695"/>
        <v>0</v>
      </c>
      <c r="H453" s="86">
        <f t="shared" si="1696"/>
        <v>0</v>
      </c>
      <c r="I453" s="103"/>
      <c r="J453" s="69" t="str">
        <f>C453</f>
        <v>km</v>
      </c>
      <c r="K453" s="212"/>
      <c r="L453" s="69">
        <f>K453*$F453</f>
        <v>0</v>
      </c>
      <c r="M453" s="212"/>
      <c r="N453" s="69">
        <f>M453*$F453</f>
        <v>0</v>
      </c>
      <c r="O453" s="212"/>
      <c r="P453" s="69">
        <f>O453*$F453</f>
        <v>0</v>
      </c>
      <c r="Q453" s="212"/>
      <c r="R453" s="69">
        <f>Q453*$F453</f>
        <v>0</v>
      </c>
      <c r="S453" s="212"/>
      <c r="T453" s="69">
        <f>S453*$F453</f>
        <v>0</v>
      </c>
      <c r="U453" s="212"/>
      <c r="V453" s="69">
        <f>U453*$F453</f>
        <v>0</v>
      </c>
      <c r="W453" s="212"/>
      <c r="X453" s="69">
        <f>W453*$F453</f>
        <v>0</v>
      </c>
      <c r="Y453" s="215">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14">
        <f t="shared" si="1708"/>
        <v>0</v>
      </c>
      <c r="OG453" s="28">
        <f t="shared" si="1709"/>
        <v>0</v>
      </c>
      <c r="OH453" s="213">
        <f>D453-OF453</f>
        <v>0</v>
      </c>
      <c r="OI453" s="29">
        <f>G453-OG453</f>
        <v>0</v>
      </c>
      <c r="OJ453" s="93" t="str">
        <f>J453</f>
        <v>km</v>
      </c>
      <c r="OK453" s="241"/>
      <c r="OL453" s="29">
        <f>OK453*F453</f>
        <v>0</v>
      </c>
      <c r="OM453" s="241"/>
      <c r="ON453" s="29">
        <f>OM453*F453</f>
        <v>0</v>
      </c>
      <c r="OO453" s="242"/>
      <c r="OP453" s="29">
        <f>OO453*F453</f>
        <v>0</v>
      </c>
      <c r="OQ453" s="242"/>
      <c r="OR453" s="29">
        <f>OQ453*F453</f>
        <v>0</v>
      </c>
      <c r="OS453" s="242"/>
      <c r="OT453" s="29">
        <f>OS453*F453</f>
        <v>0</v>
      </c>
      <c r="OU453" s="242"/>
      <c r="OV453" s="29">
        <f>OU453*F453</f>
        <v>0</v>
      </c>
      <c r="OW453" s="242"/>
      <c r="OX453" s="29">
        <f>OW453*F453</f>
        <v>0</v>
      </c>
      <c r="OY453" s="183"/>
    </row>
    <row r="454" spans="1:415" ht="12.75" collapsed="1" x14ac:dyDescent="0.2">
      <c r="A454" s="250" t="s">
        <v>267</v>
      </c>
      <c r="B454" s="258"/>
      <c r="C454" s="142" t="s">
        <v>76</v>
      </c>
      <c r="D454" s="190">
        <v>0</v>
      </c>
      <c r="E454" s="30">
        <f>D454*11</f>
        <v>0</v>
      </c>
      <c r="F454" s="293"/>
      <c r="G454" s="27">
        <f t="shared" si="1695"/>
        <v>0</v>
      </c>
      <c r="H454" s="86">
        <f t="shared" si="1696"/>
        <v>0</v>
      </c>
      <c r="I454" s="103"/>
      <c r="J454" s="69" t="str">
        <f>C454</f>
        <v>km</v>
      </c>
      <c r="K454" s="212"/>
      <c r="L454" s="69">
        <f>K454*$F454</f>
        <v>0</v>
      </c>
      <c r="M454" s="212"/>
      <c r="N454" s="69">
        <f>M454*$F454</f>
        <v>0</v>
      </c>
      <c r="O454" s="212"/>
      <c r="P454" s="69">
        <f>O454*$F454</f>
        <v>0</v>
      </c>
      <c r="Q454" s="212"/>
      <c r="R454" s="69">
        <f>Q454*$F454</f>
        <v>0</v>
      </c>
      <c r="S454" s="212"/>
      <c r="T454" s="69">
        <f>S454*$F454</f>
        <v>0</v>
      </c>
      <c r="U454" s="212"/>
      <c r="V454" s="69">
        <f>U454*$F454</f>
        <v>0</v>
      </c>
      <c r="W454" s="212"/>
      <c r="X454" s="69">
        <f>W454*$F454</f>
        <v>0</v>
      </c>
      <c r="Y454" s="215">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14">
        <f t="shared" si="1708"/>
        <v>0</v>
      </c>
      <c r="OG454" s="28">
        <f t="shared" si="1709"/>
        <v>0</v>
      </c>
      <c r="OH454" s="213">
        <f>D454-OF454</f>
        <v>0</v>
      </c>
      <c r="OI454" s="29">
        <f>G454-OG454</f>
        <v>0</v>
      </c>
      <c r="OJ454" s="93" t="str">
        <f>J454</f>
        <v>km</v>
      </c>
      <c r="OK454" s="241"/>
      <c r="OL454" s="29">
        <f>OK454*F454</f>
        <v>0</v>
      </c>
      <c r="OM454" s="241"/>
      <c r="ON454" s="29">
        <f>OM454*F454</f>
        <v>0</v>
      </c>
      <c r="OO454" s="242"/>
      <c r="OP454" s="29">
        <f>OO454*F454</f>
        <v>0</v>
      </c>
      <c r="OQ454" s="242"/>
      <c r="OR454" s="29">
        <f>OQ454*F454</f>
        <v>0</v>
      </c>
      <c r="OS454" s="242"/>
      <c r="OT454" s="29">
        <f>OS454*F454</f>
        <v>0</v>
      </c>
      <c r="OU454" s="242"/>
      <c r="OV454" s="29">
        <f>OU454*F454</f>
        <v>0</v>
      </c>
      <c r="OW454" s="24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9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38"/>
      <c r="OL456" s="29">
        <f>OK456*F456</f>
        <v>0</v>
      </c>
      <c r="OM456" s="238"/>
      <c r="ON456" s="29">
        <f>OM456*F456</f>
        <v>0</v>
      </c>
      <c r="OO456" s="239"/>
      <c r="OP456" s="29">
        <f>OO456*F456</f>
        <v>0</v>
      </c>
      <c r="OQ456" s="239"/>
      <c r="OR456" s="29">
        <f>OQ456*F456</f>
        <v>0</v>
      </c>
      <c r="OS456" s="239"/>
      <c r="OT456" s="29">
        <f>OS456*F456</f>
        <v>0</v>
      </c>
      <c r="OU456" s="239"/>
      <c r="OV456" s="29">
        <f>OU456*F456</f>
        <v>0</v>
      </c>
      <c r="OW456" s="239"/>
      <c r="OX456" s="29">
        <f>OW456*F456</f>
        <v>0</v>
      </c>
      <c r="OY456" s="183"/>
    </row>
    <row r="457" spans="1:415" s="63" customFormat="1" ht="12.75" hidden="1" outlineLevel="1" x14ac:dyDescent="0.2">
      <c r="A457" s="146"/>
      <c r="B457" s="144"/>
      <c r="C457" s="145"/>
      <c r="D457" s="79"/>
      <c r="E457" s="79"/>
      <c r="F457" s="24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4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4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1</v>
      </c>
      <c r="E460" s="26">
        <f>D460</f>
        <v>1</v>
      </c>
      <c r="F460" s="150">
        <v>500</v>
      </c>
      <c r="G460" s="27">
        <f t="shared" ref="G460" si="1748">ROUND(ROUND(D460,3)*$F460,2)</f>
        <v>500</v>
      </c>
      <c r="H460" s="86">
        <f t="shared" ref="H460" si="1749">ROUND(ROUND(E460,3)*$F460,2)</f>
        <v>500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1</v>
      </c>
      <c r="OI460" s="29">
        <f>G460-OG460</f>
        <v>500</v>
      </c>
      <c r="OJ460" s="93" t="str">
        <f>J460</f>
        <v>kompl.</v>
      </c>
      <c r="OK460" s="238"/>
      <c r="OL460" s="29">
        <f>OK460*F460</f>
        <v>0</v>
      </c>
      <c r="OM460" s="238"/>
      <c r="ON460" s="29">
        <f>OM460*F460</f>
        <v>0</v>
      </c>
      <c r="OO460" s="239"/>
      <c r="OP460" s="29">
        <f>OO460*F460</f>
        <v>0</v>
      </c>
      <c r="OQ460" s="239"/>
      <c r="OR460" s="29">
        <f>OQ460*F460</f>
        <v>0</v>
      </c>
      <c r="OS460" s="239"/>
      <c r="OT460" s="29">
        <f>OS460*F460</f>
        <v>0</v>
      </c>
      <c r="OU460" s="239"/>
      <c r="OV460" s="29">
        <f>OU460*F460</f>
        <v>0</v>
      </c>
      <c r="OW460" s="239"/>
      <c r="OX460" s="29">
        <f>OW460*F460</f>
        <v>0</v>
      </c>
      <c r="OY460" s="183"/>
    </row>
    <row r="461" spans="1:415" s="63" customFormat="1" ht="12.75" hidden="1" outlineLevel="1" x14ac:dyDescent="0.2">
      <c r="A461" s="146"/>
      <c r="B461" s="144"/>
      <c r="C461" s="145"/>
      <c r="D461" s="79"/>
      <c r="E461" s="79"/>
      <c r="F461" s="24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4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4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1</v>
      </c>
      <c r="E464" s="26">
        <f>D464</f>
        <v>1</v>
      </c>
      <c r="F464" s="150">
        <v>500</v>
      </c>
      <c r="G464" s="27">
        <f t="shared" ref="G464" si="1752">ROUND(ROUND(D464,3)*$F464,2)</f>
        <v>500</v>
      </c>
      <c r="H464" s="86">
        <f t="shared" ref="H464" si="1753">ROUND(ROUND(E464,3)*$F464,2)</f>
        <v>500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1</v>
      </c>
      <c r="OI464" s="29">
        <f>G464-OG464</f>
        <v>500</v>
      </c>
      <c r="OJ464" s="93" t="str">
        <f>J464</f>
        <v>kompl.</v>
      </c>
      <c r="OK464" s="238"/>
      <c r="OL464" s="29">
        <f>OK464*F464</f>
        <v>0</v>
      </c>
      <c r="OM464" s="238"/>
      <c r="ON464" s="29">
        <f>OM464*F464</f>
        <v>0</v>
      </c>
      <c r="OO464" s="239"/>
      <c r="OP464" s="29">
        <f>OO464*F464</f>
        <v>0</v>
      </c>
      <c r="OQ464" s="239"/>
      <c r="OR464" s="29">
        <f>OQ464*F464</f>
        <v>0</v>
      </c>
      <c r="OS464" s="239"/>
      <c r="OT464" s="29">
        <f>OS464*F464</f>
        <v>0</v>
      </c>
      <c r="OU464" s="239"/>
      <c r="OV464" s="29">
        <f>OU464*F464</f>
        <v>0</v>
      </c>
      <c r="OW464" s="239"/>
      <c r="OX464" s="29">
        <f>OW464*F464</f>
        <v>0</v>
      </c>
      <c r="OY464" s="183"/>
    </row>
    <row r="465" spans="1:415" s="63" customFormat="1" ht="12.75" hidden="1" outlineLevel="1" x14ac:dyDescent="0.2">
      <c r="A465" s="146"/>
      <c r="B465" s="144"/>
      <c r="C465" s="145"/>
      <c r="D465" s="79"/>
      <c r="E465" s="79"/>
      <c r="F465" s="24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4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4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9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38"/>
      <c r="OL469" s="29">
        <f>OK469*F469</f>
        <v>0</v>
      </c>
      <c r="OM469" s="238"/>
      <c r="ON469" s="29">
        <f>OM469*F469</f>
        <v>0</v>
      </c>
      <c r="OO469" s="239"/>
      <c r="OP469" s="29">
        <f>OO469*F469</f>
        <v>0</v>
      </c>
      <c r="OQ469" s="239"/>
      <c r="OR469" s="29">
        <f>OQ469*F469</f>
        <v>0</v>
      </c>
      <c r="OS469" s="239"/>
      <c r="OT469" s="29">
        <f>OS469*F469</f>
        <v>0</v>
      </c>
      <c r="OU469" s="239"/>
      <c r="OV469" s="29">
        <f>OU469*F469</f>
        <v>0</v>
      </c>
      <c r="OW469" s="239"/>
      <c r="OX469" s="29">
        <f>OW469*F469</f>
        <v>0</v>
      </c>
      <c r="OY469" s="183"/>
    </row>
    <row r="470" spans="1:415" s="63" customFormat="1" ht="12.75" hidden="1" outlineLevel="1" x14ac:dyDescent="0.2">
      <c r="A470" s="146"/>
      <c r="B470" s="144"/>
      <c r="C470" s="145"/>
      <c r="D470" s="79"/>
      <c r="E470" s="79"/>
      <c r="F470" s="24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4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4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9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38"/>
      <c r="OL473" s="29">
        <f>OK473*F473</f>
        <v>0</v>
      </c>
      <c r="OM473" s="238"/>
      <c r="ON473" s="29">
        <f>OM473*F473</f>
        <v>0</v>
      </c>
      <c r="OO473" s="239"/>
      <c r="OP473" s="29">
        <f>OO473*F473</f>
        <v>0</v>
      </c>
      <c r="OQ473" s="239"/>
      <c r="OR473" s="29">
        <f>OQ473*F473</f>
        <v>0</v>
      </c>
      <c r="OS473" s="239"/>
      <c r="OT473" s="29">
        <f>OS473*F473</f>
        <v>0</v>
      </c>
      <c r="OU473" s="239"/>
      <c r="OV473" s="29">
        <f>OU473*F473</f>
        <v>0</v>
      </c>
      <c r="OW473" s="239"/>
      <c r="OX473" s="29">
        <f>OW473*F473</f>
        <v>0</v>
      </c>
      <c r="OY473" s="183"/>
    </row>
    <row r="474" spans="1:415" s="63" customFormat="1" ht="12.75" hidden="1" outlineLevel="1" x14ac:dyDescent="0.2">
      <c r="A474" s="146"/>
      <c r="B474" s="144"/>
      <c r="C474" s="145"/>
      <c r="D474" s="79"/>
      <c r="E474" s="79"/>
      <c r="F474" s="24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4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4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9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38"/>
      <c r="OL477" s="29">
        <f>OK477*F477</f>
        <v>0</v>
      </c>
      <c r="OM477" s="238"/>
      <c r="ON477" s="29">
        <f>OM477*F477</f>
        <v>0</v>
      </c>
      <c r="OO477" s="239"/>
      <c r="OP477" s="29">
        <f>OO477*F477</f>
        <v>0</v>
      </c>
      <c r="OQ477" s="239"/>
      <c r="OR477" s="29">
        <f>OQ477*F477</f>
        <v>0</v>
      </c>
      <c r="OS477" s="239"/>
      <c r="OT477" s="29">
        <f>OS477*F477</f>
        <v>0</v>
      </c>
      <c r="OU477" s="239"/>
      <c r="OV477" s="29">
        <f>OU477*F477</f>
        <v>0</v>
      </c>
      <c r="OW477" s="239"/>
      <c r="OX477" s="29">
        <f>OW477*F477</f>
        <v>0</v>
      </c>
      <c r="OY477" s="183"/>
    </row>
    <row r="478" spans="1:415" s="63" customFormat="1" ht="12.75" hidden="1" outlineLevel="1" x14ac:dyDescent="0.2">
      <c r="A478" s="146"/>
      <c r="B478" s="144"/>
      <c r="C478" s="145"/>
      <c r="D478" s="79"/>
      <c r="E478" s="79"/>
      <c r="F478" s="24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4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4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9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38"/>
      <c r="OL482" s="29">
        <f>OK482*F482</f>
        <v>0</v>
      </c>
      <c r="OM482" s="238"/>
      <c r="ON482" s="29">
        <f>OM482*F482</f>
        <v>0</v>
      </c>
      <c r="OO482" s="239"/>
      <c r="OP482" s="29">
        <f>OO482*F482</f>
        <v>0</v>
      </c>
      <c r="OQ482" s="239"/>
      <c r="OR482" s="29">
        <f>OQ482*F482</f>
        <v>0</v>
      </c>
      <c r="OS482" s="239"/>
      <c r="OT482" s="29">
        <f>OS482*F482</f>
        <v>0</v>
      </c>
      <c r="OU482" s="239"/>
      <c r="OV482" s="29">
        <f>OU482*F482</f>
        <v>0</v>
      </c>
      <c r="OW482" s="239"/>
      <c r="OX482" s="29">
        <f>OW482*F482</f>
        <v>0</v>
      </c>
      <c r="OY482" s="183"/>
    </row>
    <row r="483" spans="1:415" s="63" customFormat="1" ht="12.75" hidden="1" outlineLevel="1" x14ac:dyDescent="0.2">
      <c r="A483" s="146"/>
      <c r="B483" s="144"/>
      <c r="C483" s="145"/>
      <c r="D483" s="79"/>
      <c r="E483" s="79"/>
      <c r="F483" s="24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4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4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1</v>
      </c>
      <c r="E486" s="26">
        <f>D486</f>
        <v>1</v>
      </c>
      <c r="F486" s="150">
        <v>10000</v>
      </c>
      <c r="G486" s="27">
        <f t="shared" ref="G486" si="1820">ROUND(ROUND(D486,3)*$F486,2)</f>
        <v>10000</v>
      </c>
      <c r="H486" s="86">
        <f t="shared" ref="H486" si="1821">ROUND(ROUND(E486,3)*$F486,2)</f>
        <v>10000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1</v>
      </c>
      <c r="OI486" s="29">
        <f>G486-OG486</f>
        <v>10000</v>
      </c>
      <c r="OJ486" s="93" t="str">
        <f>J486</f>
        <v>kompl.</v>
      </c>
      <c r="OK486" s="238"/>
      <c r="OL486" s="29">
        <f>OK486*F486</f>
        <v>0</v>
      </c>
      <c r="OM486" s="238"/>
      <c r="ON486" s="29">
        <f>OM486*F486</f>
        <v>0</v>
      </c>
      <c r="OO486" s="239"/>
      <c r="OP486" s="29">
        <f>OO486*F486</f>
        <v>0</v>
      </c>
      <c r="OQ486" s="239"/>
      <c r="OR486" s="29">
        <f>OQ486*F486</f>
        <v>0</v>
      </c>
      <c r="OS486" s="239"/>
      <c r="OT486" s="29">
        <f>OS486*F486</f>
        <v>0</v>
      </c>
      <c r="OU486" s="239"/>
      <c r="OV486" s="29">
        <f>OU486*F486</f>
        <v>0</v>
      </c>
      <c r="OW486" s="239"/>
      <c r="OX486" s="29">
        <f>OW486*F486</f>
        <v>0</v>
      </c>
      <c r="OY486" s="183"/>
    </row>
    <row r="487" spans="1:415" s="63" customFormat="1" ht="12.75" hidden="1" outlineLevel="1" x14ac:dyDescent="0.2">
      <c r="A487" s="146"/>
      <c r="B487" s="144"/>
      <c r="C487" s="145"/>
      <c r="D487" s="79"/>
      <c r="E487" s="79"/>
      <c r="F487" s="24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4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4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9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38"/>
      <c r="OL490" s="29">
        <f>OK490*F490</f>
        <v>0</v>
      </c>
      <c r="OM490" s="238"/>
      <c r="ON490" s="29">
        <f>OM490*F490</f>
        <v>0</v>
      </c>
      <c r="OO490" s="239"/>
      <c r="OP490" s="29">
        <f>OO490*F490</f>
        <v>0</v>
      </c>
      <c r="OQ490" s="239"/>
      <c r="OR490" s="29">
        <f>OQ490*F490</f>
        <v>0</v>
      </c>
      <c r="OS490" s="239"/>
      <c r="OT490" s="29">
        <f>OS490*F490</f>
        <v>0</v>
      </c>
      <c r="OU490" s="239"/>
      <c r="OV490" s="29">
        <f>OU490*F490</f>
        <v>0</v>
      </c>
      <c r="OW490" s="239"/>
      <c r="OX490" s="29">
        <f>OW490*F490</f>
        <v>0</v>
      </c>
      <c r="OY490" s="183"/>
    </row>
    <row r="491" spans="1:415" s="63" customFormat="1" ht="12.75" hidden="1" outlineLevel="1" x14ac:dyDescent="0.2">
      <c r="A491" s="146"/>
      <c r="B491" s="144"/>
      <c r="C491" s="145"/>
      <c r="D491" s="79"/>
      <c r="E491" s="79"/>
      <c r="F491" s="24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4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4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9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38"/>
      <c r="OL495" s="29">
        <f>OK495*F495</f>
        <v>0</v>
      </c>
      <c r="OM495" s="238"/>
      <c r="ON495" s="29">
        <f>OM495*F495</f>
        <v>0</v>
      </c>
      <c r="OO495" s="239"/>
      <c r="OP495" s="29">
        <f>OO495*F495</f>
        <v>0</v>
      </c>
      <c r="OQ495" s="239"/>
      <c r="OR495" s="29">
        <f>OQ495*F495</f>
        <v>0</v>
      </c>
      <c r="OS495" s="239"/>
      <c r="OT495" s="29">
        <f>OS495*F495</f>
        <v>0</v>
      </c>
      <c r="OU495" s="239"/>
      <c r="OV495" s="29">
        <f>OU495*F495</f>
        <v>0</v>
      </c>
      <c r="OW495" s="239"/>
      <c r="OX495" s="29">
        <f>OW495*F495</f>
        <v>0</v>
      </c>
      <c r="OY495" s="183"/>
    </row>
    <row r="496" spans="1:415" s="63" customFormat="1" ht="25.5" hidden="1" outlineLevel="1" x14ac:dyDescent="0.2">
      <c r="A496" s="146"/>
      <c r="B496" s="144"/>
      <c r="C496" s="145"/>
      <c r="D496" s="79"/>
      <c r="E496" s="79"/>
      <c r="F496" s="24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4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4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1</v>
      </c>
      <c r="E499" s="26">
        <f>D499</f>
        <v>1</v>
      </c>
      <c r="F499" s="150">
        <v>500</v>
      </c>
      <c r="G499" s="27">
        <f t="shared" ref="G499" si="1856">ROUND(ROUND(D499,3)*$F499,2)</f>
        <v>500</v>
      </c>
      <c r="H499" s="86">
        <f t="shared" ref="H499" si="1857">ROUND(ROUND(E499,3)*$F499,2)</f>
        <v>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500</v>
      </c>
      <c r="OJ499" s="93" t="str">
        <f>J499</f>
        <v>kompl.</v>
      </c>
      <c r="OK499" s="238"/>
      <c r="OL499" s="29">
        <f>OK499*F499</f>
        <v>0</v>
      </c>
      <c r="OM499" s="238"/>
      <c r="ON499" s="29">
        <f>OM499*F499</f>
        <v>0</v>
      </c>
      <c r="OO499" s="239"/>
      <c r="OP499" s="29">
        <f>OO499*F499</f>
        <v>0</v>
      </c>
      <c r="OQ499" s="239"/>
      <c r="OR499" s="29">
        <f>OQ499*F499</f>
        <v>0</v>
      </c>
      <c r="OS499" s="239"/>
      <c r="OT499" s="29">
        <f>OS499*F499</f>
        <v>0</v>
      </c>
      <c r="OU499" s="239"/>
      <c r="OV499" s="29">
        <f>OU499*F499</f>
        <v>0</v>
      </c>
      <c r="OW499" s="239"/>
      <c r="OX499" s="29">
        <f>OW499*F499</f>
        <v>0</v>
      </c>
      <c r="OY499" s="183"/>
    </row>
    <row r="500" spans="1:415" s="63" customFormat="1" ht="25.5" hidden="1" outlineLevel="1" x14ac:dyDescent="0.2">
      <c r="A500" s="146"/>
      <c r="B500" s="144"/>
      <c r="C500" s="145"/>
      <c r="D500" s="79"/>
      <c r="E500" s="79"/>
      <c r="F500" s="24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4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4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0.95" customHeight="1" collapsed="1" x14ac:dyDescent="0.2">
      <c r="A503" s="141" t="s">
        <v>298</v>
      </c>
      <c r="B503" s="55" t="s">
        <v>299</v>
      </c>
      <c r="C503" s="142" t="s">
        <v>52</v>
      </c>
      <c r="D503" s="94">
        <v>1</v>
      </c>
      <c r="E503" s="26">
        <f>D503</f>
        <v>1</v>
      </c>
      <c r="F503" s="150">
        <v>500</v>
      </c>
      <c r="G503" s="27">
        <f t="shared" ref="G503" si="1860">ROUND(ROUND(D503,3)*$F503,2)</f>
        <v>500</v>
      </c>
      <c r="H503" s="86">
        <f t="shared" ref="H503" si="1861">ROUND(ROUND(E503,3)*$F503,2)</f>
        <v>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1</v>
      </c>
      <c r="OI503" s="29">
        <f>G503-OG503</f>
        <v>500</v>
      </c>
      <c r="OJ503" s="93" t="str">
        <f>J503</f>
        <v>kompl.</v>
      </c>
      <c r="OK503" s="238"/>
      <c r="OL503" s="29">
        <f>OK503*F503</f>
        <v>0</v>
      </c>
      <c r="OM503" s="238"/>
      <c r="ON503" s="29">
        <f>OM503*F503</f>
        <v>0</v>
      </c>
      <c r="OO503" s="239"/>
      <c r="OP503" s="29">
        <f>OO503*F503</f>
        <v>0</v>
      </c>
      <c r="OQ503" s="239"/>
      <c r="OR503" s="29">
        <f>OQ503*F503</f>
        <v>0</v>
      </c>
      <c r="OS503" s="239"/>
      <c r="OT503" s="29">
        <f>OS503*F503</f>
        <v>0</v>
      </c>
      <c r="OU503" s="239"/>
      <c r="OV503" s="29">
        <f>OU503*F503</f>
        <v>0</v>
      </c>
      <c r="OW503" s="239"/>
      <c r="OX503" s="29">
        <f>OW503*F503</f>
        <v>0</v>
      </c>
      <c r="OY503" s="183"/>
    </row>
    <row r="504" spans="1:415" s="63" customFormat="1" ht="25.5" hidden="1" outlineLevel="1" x14ac:dyDescent="0.2">
      <c r="A504" s="146"/>
      <c r="B504" s="144"/>
      <c r="C504" s="145"/>
      <c r="D504" s="79"/>
      <c r="E504" s="79"/>
      <c r="F504" s="24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4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4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4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38"/>
      <c r="OL507" s="29">
        <f>OK507*F507</f>
        <v>0</v>
      </c>
      <c r="OM507" s="238"/>
      <c r="ON507" s="29">
        <f>OM507*F507</f>
        <v>0</v>
      </c>
      <c r="OO507" s="239"/>
      <c r="OP507" s="29">
        <f>OO507*F507</f>
        <v>0</v>
      </c>
      <c r="OQ507" s="239"/>
      <c r="OR507" s="29">
        <f>OQ507*F507</f>
        <v>0</v>
      </c>
      <c r="OS507" s="239"/>
      <c r="OT507" s="29">
        <f>OS507*F507</f>
        <v>0</v>
      </c>
      <c r="OU507" s="239"/>
      <c r="OV507" s="29">
        <f>OU507*F507</f>
        <v>0</v>
      </c>
      <c r="OW507" s="239"/>
      <c r="OX507" s="29">
        <f>OW507*F507</f>
        <v>0</v>
      </c>
      <c r="OY507" s="186"/>
    </row>
    <row r="508" spans="1:415" s="63" customFormat="1" ht="12.75" hidden="1" outlineLevel="1" x14ac:dyDescent="0.2">
      <c r="A508" s="147"/>
      <c r="B508" s="148"/>
      <c r="C508" s="149"/>
      <c r="D508" s="111"/>
      <c r="E508" s="111"/>
      <c r="F508" s="24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4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4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50" t="s">
        <v>302</v>
      </c>
      <c r="B511" s="249" t="s">
        <v>303</v>
      </c>
      <c r="C511" s="253" t="s">
        <v>68</v>
      </c>
      <c r="D511" s="94">
        <v>1</v>
      </c>
      <c r="E511" s="26">
        <f t="shared" ref="E511" si="1866">D511</f>
        <v>1</v>
      </c>
      <c r="F511" s="151">
        <v>1700</v>
      </c>
      <c r="G511" s="128">
        <f t="shared" ref="G511" si="1867">ROUND(ROUND(D511,3)*$F511,2)</f>
        <v>1700</v>
      </c>
      <c r="H511" s="129">
        <f t="shared" ref="H511" si="1868">ROUND(ROUND(E511,3)*$F511,2)</f>
        <v>1700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1700</v>
      </c>
      <c r="OJ511" s="93" t="str">
        <f>J511</f>
        <v>vnt.</v>
      </c>
      <c r="OK511" s="238"/>
      <c r="OL511" s="29">
        <f>OK511*F511</f>
        <v>0</v>
      </c>
      <c r="OM511" s="238"/>
      <c r="ON511" s="29">
        <f>OM511*F511</f>
        <v>0</v>
      </c>
      <c r="OO511" s="239"/>
      <c r="OP511" s="29">
        <f>OO511*F511</f>
        <v>0</v>
      </c>
      <c r="OQ511" s="239"/>
      <c r="OR511" s="29">
        <f>OQ511*F511</f>
        <v>0</v>
      </c>
      <c r="OS511" s="239"/>
      <c r="OT511" s="29">
        <f>OS511*F511</f>
        <v>0</v>
      </c>
      <c r="OU511" s="239"/>
      <c r="OV511" s="29">
        <f>OU511*F511</f>
        <v>0</v>
      </c>
      <c r="OW511" s="239"/>
      <c r="OX511" s="29">
        <f>OW511*F511</f>
        <v>0</v>
      </c>
      <c r="OY511" s="186"/>
    </row>
    <row r="512" spans="1:415" s="63" customFormat="1" ht="13.5" hidden="1" outlineLevel="1" thickBot="1" x14ac:dyDescent="0.25">
      <c r="A512" s="259"/>
      <c r="B512" s="260"/>
      <c r="C512" s="261"/>
      <c r="D512" s="111"/>
      <c r="E512" s="111"/>
      <c r="F512" s="24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49"/>
      <c r="C513" s="254"/>
      <c r="D513" s="79"/>
      <c r="E513" s="79"/>
      <c r="F513" s="24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62"/>
      <c r="C514" s="263"/>
      <c r="D514" s="124"/>
      <c r="E514" s="124"/>
      <c r="F514" s="24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50" t="s">
        <v>304</v>
      </c>
      <c r="B515" s="249" t="s">
        <v>301</v>
      </c>
      <c r="C515" s="253" t="s">
        <v>52</v>
      </c>
      <c r="D515" s="94">
        <v>0</v>
      </c>
      <c r="E515" s="26">
        <f t="shared" ref="E515" si="1889">D515</f>
        <v>0</v>
      </c>
      <c r="F515" s="294"/>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0</v>
      </c>
      <c r="OI515" s="29">
        <f>G515-OG515</f>
        <v>0</v>
      </c>
      <c r="OJ515" s="93" t="str">
        <f>J515</f>
        <v>kompl.</v>
      </c>
      <c r="OK515" s="238"/>
      <c r="OL515" s="29">
        <f>OK515*F515</f>
        <v>0</v>
      </c>
      <c r="OM515" s="238"/>
      <c r="ON515" s="29">
        <f>OM515*F515</f>
        <v>0</v>
      </c>
      <c r="OO515" s="239"/>
      <c r="OP515" s="29">
        <f>OO515*F515</f>
        <v>0</v>
      </c>
      <c r="OQ515" s="239"/>
      <c r="OR515" s="29">
        <f>OQ515*F515</f>
        <v>0</v>
      </c>
      <c r="OS515" s="239"/>
      <c r="OT515" s="29">
        <f>OS515*F515</f>
        <v>0</v>
      </c>
      <c r="OU515" s="239"/>
      <c r="OV515" s="29">
        <f>OU515*F515</f>
        <v>0</v>
      </c>
      <c r="OW515" s="239"/>
      <c r="OX515" s="29">
        <f>OW515*F515</f>
        <v>0</v>
      </c>
      <c r="OY515" s="186"/>
    </row>
    <row r="516" spans="1:415" s="63" customFormat="1" ht="12.75" hidden="1" outlineLevel="1" x14ac:dyDescent="0.2">
      <c r="A516" s="259"/>
      <c r="B516" s="260"/>
      <c r="C516" s="261"/>
      <c r="D516" s="111"/>
      <c r="E516" s="111"/>
      <c r="F516" s="24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49"/>
      <c r="C517" s="254"/>
      <c r="D517" s="79"/>
      <c r="E517" s="79"/>
      <c r="F517" s="24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62"/>
      <c r="C518" s="263"/>
      <c r="D518" s="124"/>
      <c r="E518" s="124"/>
      <c r="F518" s="24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50" t="s">
        <v>305</v>
      </c>
      <c r="B519" s="249" t="s">
        <v>301</v>
      </c>
      <c r="C519" s="253" t="s">
        <v>52</v>
      </c>
      <c r="D519" s="94">
        <v>0</v>
      </c>
      <c r="E519" s="26">
        <f t="shared" ref="E519" si="1900">D519</f>
        <v>0</v>
      </c>
      <c r="F519" s="29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38"/>
      <c r="OL519" s="29">
        <f>OK519*F519</f>
        <v>0</v>
      </c>
      <c r="OM519" s="238"/>
      <c r="ON519" s="29">
        <f>OM519*F519</f>
        <v>0</v>
      </c>
      <c r="OO519" s="239"/>
      <c r="OP519" s="29">
        <f>OO519*F519</f>
        <v>0</v>
      </c>
      <c r="OQ519" s="239"/>
      <c r="OR519" s="29">
        <f>OQ519*F519</f>
        <v>0</v>
      </c>
      <c r="OS519" s="239"/>
      <c r="OT519" s="29">
        <f>OS519*F519</f>
        <v>0</v>
      </c>
      <c r="OU519" s="239"/>
      <c r="OV519" s="29">
        <f>OU519*F519</f>
        <v>0</v>
      </c>
      <c r="OW519" s="239"/>
      <c r="OX519" s="29">
        <f>OW519*F519</f>
        <v>0</v>
      </c>
      <c r="OY519" s="186"/>
    </row>
    <row r="520" spans="1:415" s="63" customFormat="1" ht="12.75" hidden="1" outlineLevel="1" x14ac:dyDescent="0.2">
      <c r="A520" s="147"/>
      <c r="B520" s="148"/>
      <c r="C520" s="149"/>
      <c r="D520" s="111"/>
      <c r="E520" s="111"/>
      <c r="F520" s="24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4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4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64">
        <f>COUNTIF(D21:D519,"&gt;0")</f>
        <v>21</v>
      </c>
      <c r="E523" s="264">
        <f>COUNT(F21:F519)</f>
        <v>21</v>
      </c>
      <c r="F523" s="117" t="s">
        <v>306</v>
      </c>
      <c r="G523" s="118">
        <f>ROUND(SUM(G22:G519),2)</f>
        <v>116000</v>
      </c>
      <c r="H523" s="119">
        <f>ROUND(SUM(H22:H519),2)</f>
        <v>170559</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114300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24360</v>
      </c>
      <c r="H524" s="120">
        <f>ROUND(H523*0.21,2)</f>
        <v>35817.39</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24003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140360</v>
      </c>
      <c r="H525" s="121">
        <f>SUM(H523:H524)</f>
        <v>206376.39</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138303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00" t="s">
        <v>317</v>
      </c>
      <c r="B528" s="300"/>
      <c r="C528" s="300"/>
      <c r="D528" s="300"/>
      <c r="E528" s="300"/>
      <c r="F528" s="300"/>
      <c r="G528" s="300"/>
      <c r="H528" s="300"/>
      <c r="I528" s="107"/>
      <c r="J528" s="340" t="s">
        <v>317</v>
      </c>
      <c r="K528" s="340"/>
      <c r="L528" s="340"/>
      <c r="M528" s="340"/>
      <c r="N528" s="340"/>
      <c r="O528" s="340"/>
      <c r="P528" s="340"/>
      <c r="Q528" s="340"/>
      <c r="R528" s="340"/>
      <c r="S528" s="340"/>
      <c r="T528" s="340"/>
      <c r="U528" s="340"/>
      <c r="V528" s="340"/>
      <c r="W528" s="340"/>
      <c r="X528" s="340"/>
      <c r="Y528" s="340"/>
      <c r="Z528" s="340"/>
      <c r="AA528" s="340"/>
      <c r="AB528" s="340"/>
      <c r="AC528" s="34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40" t="s">
        <v>317</v>
      </c>
      <c r="OG528" s="340"/>
      <c r="OH528" s="340"/>
      <c r="OI528" s="340"/>
      <c r="OJ528" s="340"/>
      <c r="OK528" s="340"/>
      <c r="OL528" s="340"/>
      <c r="OM528" s="340"/>
      <c r="ON528" s="340"/>
      <c r="OO528" s="340"/>
      <c r="OP528" s="340"/>
      <c r="OQ528" s="340"/>
      <c r="OR528" s="340"/>
      <c r="OS528" s="340"/>
      <c r="OT528" s="340"/>
      <c r="OU528" s="340"/>
      <c r="OV528" s="340"/>
      <c r="OW528" s="340"/>
      <c r="OX528" s="340"/>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11" t="s">
        <v>318</v>
      </c>
      <c r="C530" s="311"/>
      <c r="D530" s="311"/>
      <c r="E530" s="311"/>
      <c r="F530" s="311"/>
      <c r="G530" s="311"/>
      <c r="H530" s="311"/>
      <c r="I530" s="107"/>
      <c r="J530" s="154"/>
      <c r="K530" s="311" t="s">
        <v>319</v>
      </c>
      <c r="L530" s="311"/>
      <c r="M530" s="311"/>
      <c r="N530" s="311"/>
      <c r="O530" s="311"/>
      <c r="P530" s="311"/>
      <c r="Q530" s="311"/>
      <c r="R530" s="311"/>
      <c r="S530" s="311"/>
      <c r="T530" s="311"/>
      <c r="U530" s="311"/>
      <c r="V530" s="311"/>
      <c r="W530" s="311"/>
      <c r="X530" s="311"/>
      <c r="Y530" s="311"/>
      <c r="Z530" s="311"/>
      <c r="AA530" s="311"/>
      <c r="AB530" s="311"/>
      <c r="AC530" s="311"/>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2"/>
      <c r="OG530" s="311" t="s">
        <v>320</v>
      </c>
      <c r="OH530" s="311"/>
      <c r="OI530" s="311"/>
      <c r="OJ530" s="311"/>
      <c r="OK530" s="311"/>
      <c r="OL530" s="311"/>
      <c r="OM530" s="311"/>
      <c r="ON530" s="311"/>
      <c r="OO530" s="311"/>
      <c r="OP530" s="311"/>
      <c r="OQ530" s="311"/>
      <c r="OR530" s="311"/>
      <c r="OS530" s="311"/>
      <c r="OT530" s="311"/>
      <c r="OU530" s="311"/>
      <c r="OV530" s="311"/>
      <c r="OW530" s="311"/>
      <c r="OX530" s="311"/>
    </row>
    <row r="531" spans="1:414" s="198" customFormat="1" ht="11.25" customHeight="1" x14ac:dyDescent="0.2">
      <c r="A531" s="37"/>
      <c r="B531" s="195"/>
      <c r="C531" s="195"/>
      <c r="D531" s="195"/>
      <c r="E531" s="195"/>
      <c r="F531" s="195"/>
      <c r="G531" s="195"/>
      <c r="H531" s="195"/>
      <c r="I531" s="196"/>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c r="AZ531" s="197"/>
      <c r="BA531" s="197"/>
      <c r="BB531" s="197"/>
      <c r="BC531" s="197"/>
      <c r="BD531" s="197"/>
      <c r="BE531" s="197"/>
      <c r="BF531" s="197"/>
      <c r="BG531" s="197"/>
      <c r="BH531" s="197"/>
      <c r="BI531" s="197"/>
      <c r="BJ531" s="197"/>
      <c r="BK531" s="197"/>
      <c r="BL531" s="197"/>
      <c r="BM531" s="197"/>
      <c r="BN531" s="197"/>
      <c r="BO531" s="197"/>
      <c r="BP531" s="197"/>
      <c r="BQ531" s="197"/>
      <c r="BR531" s="197"/>
      <c r="BS531" s="197"/>
      <c r="BT531" s="197"/>
      <c r="BU531" s="197"/>
      <c r="BV531" s="197"/>
      <c r="BW531" s="197"/>
      <c r="BX531" s="197"/>
      <c r="BY531" s="197"/>
      <c r="BZ531" s="197"/>
      <c r="CA531" s="197"/>
      <c r="CB531" s="197"/>
      <c r="CC531" s="197"/>
      <c r="CD531" s="197"/>
      <c r="CE531" s="197"/>
      <c r="CF531" s="197"/>
      <c r="CG531" s="197"/>
      <c r="CH531" s="197"/>
      <c r="CI531" s="197"/>
      <c r="CJ531" s="197"/>
      <c r="CK531" s="197"/>
      <c r="CL531" s="197"/>
      <c r="CM531" s="197"/>
      <c r="CN531" s="197"/>
      <c r="CO531" s="197"/>
      <c r="CP531" s="197"/>
      <c r="CQ531" s="197"/>
      <c r="CR531" s="197"/>
      <c r="CS531" s="197"/>
      <c r="CT531" s="197"/>
      <c r="CU531" s="197"/>
      <c r="CV531" s="197"/>
      <c r="CW531" s="197"/>
      <c r="CX531" s="197"/>
      <c r="CY531" s="197"/>
      <c r="CZ531" s="197"/>
      <c r="DA531" s="197"/>
      <c r="DB531" s="197"/>
      <c r="DC531" s="197"/>
      <c r="DD531" s="197"/>
      <c r="DE531" s="197"/>
      <c r="DF531" s="197"/>
      <c r="DG531" s="197"/>
      <c r="DH531" s="197"/>
      <c r="DI531" s="197"/>
      <c r="DJ531" s="197"/>
      <c r="DK531" s="197"/>
      <c r="DL531" s="197"/>
      <c r="DM531" s="197"/>
      <c r="DN531" s="197"/>
      <c r="DO531" s="197"/>
      <c r="DP531" s="197"/>
      <c r="DQ531" s="197"/>
      <c r="DR531" s="197"/>
      <c r="DS531" s="197"/>
      <c r="DT531" s="197"/>
      <c r="DU531" s="197"/>
      <c r="DV531" s="197"/>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33"/>
      <c r="OF531" s="37"/>
      <c r="OG531" s="195"/>
      <c r="OH531" s="195"/>
      <c r="OI531" s="195"/>
      <c r="OJ531" s="195"/>
      <c r="OK531" s="195"/>
      <c r="OL531" s="195"/>
      <c r="OM531" s="195"/>
      <c r="ON531" s="197"/>
      <c r="OO531" s="197"/>
      <c r="OP531" s="197"/>
      <c r="OQ531" s="197"/>
      <c r="OR531" s="197"/>
      <c r="OS531" s="197"/>
      <c r="OT531" s="197"/>
      <c r="OU531" s="197"/>
      <c r="OV531" s="197"/>
      <c r="OW531" s="197"/>
      <c r="OX531" s="197"/>
    </row>
    <row r="532" spans="1:414" ht="27.75" customHeight="1" x14ac:dyDescent="0.2">
      <c r="A532" s="153"/>
      <c r="B532" s="311" t="s">
        <v>321</v>
      </c>
      <c r="C532" s="311"/>
      <c r="D532" s="311"/>
      <c r="E532" s="311"/>
      <c r="F532" s="311"/>
      <c r="G532" s="311"/>
      <c r="H532" s="311"/>
      <c r="I532" s="107"/>
      <c r="J532" s="193"/>
      <c r="K532" s="311" t="s">
        <v>322</v>
      </c>
      <c r="L532" s="311"/>
      <c r="M532" s="311"/>
      <c r="N532" s="311"/>
      <c r="O532" s="311"/>
      <c r="P532" s="311"/>
      <c r="Q532" s="311"/>
      <c r="R532" s="311"/>
      <c r="S532" s="311"/>
      <c r="T532" s="311"/>
      <c r="U532" s="311"/>
      <c r="V532" s="311"/>
      <c r="W532" s="311"/>
      <c r="X532" s="311"/>
      <c r="Y532" s="311"/>
      <c r="Z532" s="311"/>
      <c r="AA532" s="311"/>
      <c r="AB532" s="311"/>
      <c r="AC532" s="31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311" t="s">
        <v>322</v>
      </c>
      <c r="OH532" s="311"/>
      <c r="OI532" s="311"/>
      <c r="OJ532" s="311"/>
      <c r="OK532" s="311"/>
      <c r="OL532" s="311"/>
      <c r="OM532" s="311"/>
      <c r="ON532" s="311"/>
      <c r="OO532" s="311"/>
      <c r="OP532" s="311"/>
      <c r="OQ532" s="311"/>
      <c r="OR532" s="311"/>
      <c r="OS532" s="311"/>
      <c r="OT532" s="311"/>
      <c r="OU532" s="311"/>
      <c r="OV532" s="311"/>
      <c r="OW532" s="311"/>
      <c r="OX532" s="311"/>
    </row>
    <row r="533" spans="1:414" s="198" customFormat="1" ht="10.5" customHeight="1" x14ac:dyDescent="0.2">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ht="239.45" customHeight="1" x14ac:dyDescent="0.2">
      <c r="A535" s="265" t="s">
        <v>323</v>
      </c>
      <c r="B535" s="301" t="s">
        <v>324</v>
      </c>
      <c r="C535" s="301"/>
      <c r="D535" s="301"/>
      <c r="E535" s="301"/>
      <c r="F535" s="301"/>
      <c r="G535" s="301"/>
      <c r="H535" s="301"/>
      <c r="I535" s="107"/>
      <c r="J535" s="194"/>
      <c r="K535" s="311" t="s">
        <v>325</v>
      </c>
      <c r="L535" s="311"/>
      <c r="M535" s="311"/>
      <c r="N535" s="311"/>
      <c r="O535" s="311"/>
      <c r="P535" s="311"/>
      <c r="Q535" s="311"/>
      <c r="R535" s="311"/>
      <c r="S535" s="311"/>
      <c r="T535" s="311"/>
      <c r="U535" s="311"/>
      <c r="V535" s="311"/>
      <c r="W535" s="311"/>
      <c r="X535" s="311"/>
      <c r="Y535" s="311"/>
      <c r="Z535" s="311"/>
      <c r="AA535" s="311"/>
      <c r="AB535" s="311"/>
      <c r="AC535" s="311"/>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4"/>
      <c r="OG535" s="311" t="s">
        <v>326</v>
      </c>
      <c r="OH535" s="311"/>
      <c r="OI535" s="311"/>
      <c r="OJ535" s="311"/>
      <c r="OK535" s="311"/>
      <c r="OL535" s="311"/>
      <c r="OM535" s="311"/>
      <c r="ON535" s="311"/>
      <c r="OO535" s="311"/>
      <c r="OP535" s="311"/>
      <c r="OQ535" s="311"/>
      <c r="OR535" s="311"/>
      <c r="OS535" s="311"/>
      <c r="OT535" s="311"/>
      <c r="OU535" s="311"/>
      <c r="OV535" s="311"/>
      <c r="OW535" s="311"/>
      <c r="OX535" s="311"/>
    </row>
    <row r="536" spans="1:414" ht="27.75" customHeight="1" x14ac:dyDescent="0.2">
      <c r="A536" s="37"/>
      <c r="B536" s="152"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39" t="s">
        <v>328</v>
      </c>
      <c r="B537" s="296" t="s">
        <v>329</v>
      </c>
      <c r="C537" s="296"/>
      <c r="D537" s="296"/>
      <c r="E537" s="296"/>
      <c r="F537" s="296"/>
      <c r="G537" s="296"/>
      <c r="H537" s="29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39" t="s">
        <v>330</v>
      </c>
      <c r="B538" s="296" t="s">
        <v>331</v>
      </c>
      <c r="C538" s="296"/>
      <c r="D538" s="296"/>
      <c r="E538" s="296"/>
      <c r="F538" s="296"/>
      <c r="G538" s="296"/>
      <c r="H538" s="29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332</v>
      </c>
      <c r="B539" s="296" t="s">
        <v>333</v>
      </c>
      <c r="C539" s="296"/>
      <c r="D539" s="296"/>
      <c r="E539" s="296"/>
      <c r="F539" s="296"/>
      <c r="G539" s="296"/>
      <c r="H539" s="29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334</v>
      </c>
      <c r="B540" s="296" t="s">
        <v>335</v>
      </c>
      <c r="C540" s="296"/>
      <c r="D540" s="296"/>
      <c r="E540" s="296"/>
      <c r="F540" s="296"/>
      <c r="G540" s="296"/>
      <c r="H540" s="29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9" t="s">
        <v>336</v>
      </c>
      <c r="B541" s="296" t="s">
        <v>337</v>
      </c>
      <c r="C541" s="296"/>
      <c r="D541" s="296"/>
      <c r="E541" s="296"/>
      <c r="F541" s="296"/>
      <c r="G541" s="296"/>
      <c r="H541" s="29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338</v>
      </c>
      <c r="B542" s="296" t="s">
        <v>339</v>
      </c>
      <c r="C542" s="296"/>
      <c r="D542" s="296"/>
      <c r="E542" s="296"/>
      <c r="F542" s="296"/>
      <c r="G542" s="296"/>
      <c r="H542" s="29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9" t="s">
        <v>340</v>
      </c>
      <c r="B543" s="296" t="s">
        <v>341</v>
      </c>
      <c r="C543" s="296"/>
      <c r="D543" s="296"/>
      <c r="E543" s="296"/>
      <c r="F543" s="296"/>
      <c r="G543" s="296"/>
      <c r="H543" s="296"/>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9" t="s">
        <v>342</v>
      </c>
      <c r="B544" s="295" t="s">
        <v>343</v>
      </c>
      <c r="C544" s="295"/>
      <c r="D544" s="295"/>
      <c r="E544" s="295"/>
      <c r="F544" s="295"/>
      <c r="G544" s="295"/>
      <c r="H544" s="29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9" t="s">
        <v>344</v>
      </c>
      <c r="B545" s="295" t="s">
        <v>345</v>
      </c>
      <c r="C545" s="295"/>
      <c r="D545" s="295"/>
      <c r="E545" s="295"/>
      <c r="F545" s="295"/>
      <c r="G545" s="295"/>
      <c r="H545" s="295"/>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7"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CC771665-C3FE-499B-B584-566FE6C26960}">
          <x14:formula1>
            <xm:f>Pasirinkimai!$G$3:$G$11</xm:f>
          </x14:formula1>
          <xm:sqref>B451:B453 B434:B442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18" t="s">
        <v>346</v>
      </c>
      <c r="B1" s="318"/>
      <c r="C1" s="318"/>
      <c r="D1" s="318"/>
    </row>
    <row r="2" spans="1:4" ht="18" customHeight="1" x14ac:dyDescent="0.2">
      <c r="A2" s="138"/>
      <c r="B2" s="138"/>
    </row>
    <row r="3" spans="1:4" ht="38.25" x14ac:dyDescent="0.2">
      <c r="A3" s="203"/>
      <c r="B3" s="204" t="s">
        <v>317</v>
      </c>
    </row>
    <row r="5" spans="1:4" ht="15" x14ac:dyDescent="0.25">
      <c r="B5" s="210" t="s">
        <v>347</v>
      </c>
    </row>
    <row r="6" spans="1:4" s="220" customFormat="1" ht="15" x14ac:dyDescent="0.25">
      <c r="B6" s="223"/>
    </row>
    <row r="7" spans="1:4" ht="15" x14ac:dyDescent="0.25">
      <c r="B7" s="210" t="s">
        <v>348</v>
      </c>
    </row>
    <row r="8" spans="1:4" ht="15.75" x14ac:dyDescent="0.2">
      <c r="A8" s="37"/>
      <c r="B8" s="152"/>
    </row>
    <row r="9" spans="1:4" ht="25.5" x14ac:dyDescent="0.2">
      <c r="A9" s="137"/>
      <c r="B9" s="209" t="s">
        <v>349</v>
      </c>
    </row>
    <row r="11" spans="1:4" x14ac:dyDescent="0.2">
      <c r="B11" s="201" t="s">
        <v>350</v>
      </c>
    </row>
    <row r="34" spans="1:2" x14ac:dyDescent="0.2">
      <c r="A34" s="205"/>
      <c r="B34" s="201" t="s">
        <v>351</v>
      </c>
    </row>
    <row r="35" spans="1:2" x14ac:dyDescent="0.2">
      <c r="A35" s="206" t="s">
        <v>328</v>
      </c>
      <c r="B35" s="207" t="s">
        <v>329</v>
      </c>
    </row>
    <row r="36" spans="1:2" ht="25.5" x14ac:dyDescent="0.2">
      <c r="A36" s="206" t="s">
        <v>330</v>
      </c>
      <c r="B36" s="207" t="s">
        <v>331</v>
      </c>
    </row>
    <row r="37" spans="1:2" x14ac:dyDescent="0.2">
      <c r="A37" s="206" t="s">
        <v>332</v>
      </c>
      <c r="B37" s="207" t="s">
        <v>333</v>
      </c>
    </row>
    <row r="38" spans="1:2" x14ac:dyDescent="0.2">
      <c r="A38" s="208" t="s">
        <v>334</v>
      </c>
      <c r="B38" s="207" t="s">
        <v>337</v>
      </c>
    </row>
    <row r="39" spans="1:2" ht="25.5" x14ac:dyDescent="0.2">
      <c r="A39" s="208" t="s">
        <v>336</v>
      </c>
      <c r="B39" s="207" t="s">
        <v>339</v>
      </c>
    </row>
    <row r="40" spans="1:2" ht="25.5" x14ac:dyDescent="0.2">
      <c r="A40" s="208" t="s">
        <v>338</v>
      </c>
      <c r="B40" s="207" t="s">
        <v>345</v>
      </c>
    </row>
    <row r="41" spans="1:2" x14ac:dyDescent="0.2">
      <c r="A41" s="221"/>
      <c r="B41" s="222"/>
    </row>
    <row r="42" spans="1:2" ht="15" x14ac:dyDescent="0.25">
      <c r="B42" s="210" t="s">
        <v>352</v>
      </c>
    </row>
    <row r="43" spans="1:2" s="220" customFormat="1" ht="15" x14ac:dyDescent="0.25">
      <c r="B43" s="223"/>
    </row>
    <row r="44" spans="1:2" s="220" customFormat="1" ht="15" x14ac:dyDescent="0.25">
      <c r="B44" s="223" t="s">
        <v>353</v>
      </c>
    </row>
    <row r="45" spans="1:2" x14ac:dyDescent="0.2">
      <c r="A45" s="221"/>
      <c r="B45" s="222"/>
    </row>
    <row r="46" spans="1:2" x14ac:dyDescent="0.2">
      <c r="A46" s="221"/>
      <c r="B46" s="222"/>
    </row>
    <row r="47" spans="1:2" x14ac:dyDescent="0.2">
      <c r="A47" s="221"/>
      <c r="B47" s="222"/>
    </row>
    <row r="48" spans="1:2" x14ac:dyDescent="0.2">
      <c r="A48" s="221"/>
      <c r="B48" s="222"/>
    </row>
    <row r="49" spans="1:2" x14ac:dyDescent="0.2">
      <c r="A49" s="221"/>
      <c r="B49" s="222"/>
    </row>
    <row r="50" spans="1:2" x14ac:dyDescent="0.2">
      <c r="A50" s="221"/>
      <c r="B50" s="222"/>
    </row>
    <row r="51" spans="1:2" x14ac:dyDescent="0.2">
      <c r="A51" s="221"/>
      <c r="B51" s="222"/>
    </row>
    <row r="52" spans="1:2" x14ac:dyDescent="0.2">
      <c r="A52" s="221"/>
      <c r="B52" s="222"/>
    </row>
    <row r="53" spans="1:2" x14ac:dyDescent="0.2">
      <c r="A53" s="221"/>
      <c r="B53" s="222"/>
    </row>
    <row r="54" spans="1:2" x14ac:dyDescent="0.2">
      <c r="A54" s="221"/>
      <c r="B54" s="222"/>
    </row>
    <row r="55" spans="1:2" x14ac:dyDescent="0.2">
      <c r="A55" s="221"/>
      <c r="B55" s="222"/>
    </row>
    <row r="56" spans="1:2" x14ac:dyDescent="0.2">
      <c r="A56" s="221"/>
      <c r="B56" s="222"/>
    </row>
    <row r="57" spans="1:2" x14ac:dyDescent="0.2">
      <c r="A57" s="221"/>
      <c r="B57" s="222"/>
    </row>
    <row r="58" spans="1:2" x14ac:dyDescent="0.2">
      <c r="A58" s="221"/>
      <c r="B58" s="222"/>
    </row>
    <row r="59" spans="1:2" x14ac:dyDescent="0.2">
      <c r="A59" s="221"/>
      <c r="B59" s="222"/>
    </row>
    <row r="60" spans="1:2" x14ac:dyDescent="0.2">
      <c r="A60" s="221"/>
      <c r="B60" s="222"/>
    </row>
    <row r="61" spans="1:2" x14ac:dyDescent="0.2">
      <c r="A61" s="221"/>
      <c r="B61" s="222"/>
    </row>
    <row r="62" spans="1:2" x14ac:dyDescent="0.2">
      <c r="A62" s="221"/>
      <c r="B62" s="222"/>
    </row>
    <row r="63" spans="1:2" x14ac:dyDescent="0.2">
      <c r="A63" s="221"/>
      <c r="B63" s="222"/>
    </row>
    <row r="64" spans="1:2" x14ac:dyDescent="0.2">
      <c r="A64" s="221"/>
      <c r="B64" s="222"/>
    </row>
    <row r="65" spans="1:2" x14ac:dyDescent="0.2">
      <c r="A65" s="221"/>
      <c r="B65" s="222"/>
    </row>
    <row r="66" spans="1:2" x14ac:dyDescent="0.2">
      <c r="A66" s="221"/>
      <c r="B66" s="222"/>
    </row>
    <row r="67" spans="1:2" x14ac:dyDescent="0.2">
      <c r="A67" s="221"/>
      <c r="B67" s="222"/>
    </row>
    <row r="68" spans="1:2" x14ac:dyDescent="0.2">
      <c r="A68" s="221"/>
      <c r="B68" s="222"/>
    </row>
    <row r="69" spans="1:2" x14ac:dyDescent="0.2">
      <c r="A69" s="221"/>
      <c r="B69" s="222"/>
    </row>
    <row r="70" spans="1:2" x14ac:dyDescent="0.2">
      <c r="A70" s="221"/>
      <c r="B70" s="222"/>
    </row>
    <row r="71" spans="1:2" x14ac:dyDescent="0.2">
      <c r="A71" s="221"/>
      <c r="B71" s="222"/>
    </row>
    <row r="72" spans="1:2" x14ac:dyDescent="0.2">
      <c r="A72" s="221"/>
      <c r="B72" s="222"/>
    </row>
    <row r="73" spans="1:2" x14ac:dyDescent="0.2">
      <c r="A73" s="221"/>
      <c r="B73" s="222"/>
    </row>
    <row r="74" spans="1:2" x14ac:dyDescent="0.2">
      <c r="A74" s="221"/>
      <c r="B74" s="222"/>
    </row>
    <row r="75" spans="1:2" x14ac:dyDescent="0.2">
      <c r="A75" s="221"/>
      <c r="B75" s="222"/>
    </row>
    <row r="76" spans="1:2" x14ac:dyDescent="0.2">
      <c r="A76" s="221"/>
      <c r="B76" s="222"/>
    </row>
    <row r="77" spans="1:2" x14ac:dyDescent="0.2">
      <c r="A77" s="221"/>
      <c r="B77" s="222"/>
    </row>
    <row r="78" spans="1:2" x14ac:dyDescent="0.2">
      <c r="A78" s="221"/>
      <c r="B78" s="222"/>
    </row>
    <row r="79" spans="1:2" x14ac:dyDescent="0.2">
      <c r="A79" s="221"/>
      <c r="B79" s="222"/>
    </row>
    <row r="80" spans="1:2" x14ac:dyDescent="0.2">
      <c r="A80" s="221"/>
      <c r="B80" s="222"/>
    </row>
    <row r="81" spans="1:2" x14ac:dyDescent="0.2">
      <c r="A81" s="221"/>
      <c r="B81" s="222"/>
    </row>
    <row r="82" spans="1:2" x14ac:dyDescent="0.2">
      <c r="A82" s="221"/>
      <c r="B82" s="222"/>
    </row>
    <row r="83" spans="1:2" x14ac:dyDescent="0.2">
      <c r="A83" s="221"/>
      <c r="B83" s="222"/>
    </row>
    <row r="84" spans="1:2" x14ac:dyDescent="0.2">
      <c r="A84" s="221"/>
      <c r="B84" s="222"/>
    </row>
    <row r="85" spans="1:2" x14ac:dyDescent="0.2">
      <c r="A85" s="221"/>
      <c r="B85" s="222"/>
    </row>
    <row r="86" spans="1:2" x14ac:dyDescent="0.2">
      <c r="A86" s="221"/>
      <c r="B86" s="222"/>
    </row>
    <row r="87" spans="1:2" ht="15" x14ac:dyDescent="0.25">
      <c r="B87" s="210" t="s">
        <v>354</v>
      </c>
    </row>
    <row r="89" spans="1:2" ht="25.5" x14ac:dyDescent="0.2">
      <c r="A89" s="153"/>
      <c r="B89" s="200" t="s">
        <v>321</v>
      </c>
    </row>
    <row r="91" spans="1:2" x14ac:dyDescent="0.2">
      <c r="B91" s="201" t="s">
        <v>350</v>
      </c>
    </row>
    <row r="113" spans="1:2" x14ac:dyDescent="0.2">
      <c r="B113" s="201" t="s">
        <v>351</v>
      </c>
    </row>
    <row r="114" spans="1:2" ht="25.5" x14ac:dyDescent="0.2">
      <c r="A114" s="139" t="s">
        <v>328</v>
      </c>
      <c r="B114" s="76" t="s">
        <v>329</v>
      </c>
    </row>
    <row r="115" spans="1:2" ht="25.5" x14ac:dyDescent="0.2">
      <c r="A115" s="139" t="s">
        <v>330</v>
      </c>
      <c r="B115" s="76" t="s">
        <v>331</v>
      </c>
    </row>
    <row r="116" spans="1:2" x14ac:dyDescent="0.2">
      <c r="A116" s="139" t="s">
        <v>332</v>
      </c>
      <c r="B116" s="76" t="s">
        <v>333</v>
      </c>
    </row>
    <row r="117" spans="1:2" ht="25.5" x14ac:dyDescent="0.2">
      <c r="A117" s="139" t="s">
        <v>334</v>
      </c>
      <c r="B117" s="76" t="s">
        <v>335</v>
      </c>
    </row>
    <row r="118" spans="1:2" x14ac:dyDescent="0.2">
      <c r="A118" s="199" t="s">
        <v>336</v>
      </c>
      <c r="B118" s="76" t="s">
        <v>337</v>
      </c>
    </row>
    <row r="119" spans="1:2" ht="25.5" x14ac:dyDescent="0.2">
      <c r="A119" s="199" t="s">
        <v>338</v>
      </c>
      <c r="B119" s="76" t="s">
        <v>339</v>
      </c>
    </row>
    <row r="120" spans="1:2" ht="25.5" x14ac:dyDescent="0.2">
      <c r="A120" s="199" t="s">
        <v>340</v>
      </c>
      <c r="B120" s="76" t="s">
        <v>341</v>
      </c>
    </row>
    <row r="121" spans="1:2" ht="51" x14ac:dyDescent="0.2">
      <c r="A121" s="199" t="s">
        <v>342</v>
      </c>
      <c r="B121" s="76" t="s">
        <v>343</v>
      </c>
    </row>
    <row r="122" spans="1:2" ht="38.25" x14ac:dyDescent="0.2">
      <c r="A122" s="199" t="s">
        <v>344</v>
      </c>
      <c r="B122" s="76" t="s">
        <v>345</v>
      </c>
    </row>
    <row r="125" spans="1:2" ht="15" x14ac:dyDescent="0.25">
      <c r="B125" s="210" t="s">
        <v>355</v>
      </c>
    </row>
    <row r="126" spans="1:2" s="220" customFormat="1" ht="15" x14ac:dyDescent="0.25">
      <c r="B126" s="223"/>
    </row>
    <row r="127" spans="1:2" s="220" customFormat="1" ht="30" x14ac:dyDescent="0.25">
      <c r="B127" s="224" t="s">
        <v>356</v>
      </c>
    </row>
    <row r="129" spans="1:2" ht="38.25" x14ac:dyDescent="0.2">
      <c r="A129" s="154"/>
      <c r="B129" s="200" t="s">
        <v>319</v>
      </c>
    </row>
    <row r="131" spans="1:2" x14ac:dyDescent="0.2">
      <c r="A131" s="201"/>
      <c r="B131" s="225" t="s">
        <v>357</v>
      </c>
    </row>
    <row r="132" spans="1:2" x14ac:dyDescent="0.2">
      <c r="B132" s="201" t="s">
        <v>350</v>
      </c>
    </row>
    <row r="153" spans="1:2" x14ac:dyDescent="0.2">
      <c r="A153" s="201"/>
      <c r="B153" s="225" t="s">
        <v>358</v>
      </c>
    </row>
    <row r="155" spans="1:2" x14ac:dyDescent="0.2">
      <c r="A155" s="201"/>
      <c r="B155" s="225" t="s">
        <v>359</v>
      </c>
    </row>
    <row r="187" spans="1:2" x14ac:dyDescent="0.2">
      <c r="A187" s="37"/>
      <c r="B187" s="195"/>
    </row>
    <row r="189" spans="1:2" x14ac:dyDescent="0.2">
      <c r="A189" s="37"/>
      <c r="B189" s="195"/>
    </row>
    <row r="191" spans="1:2" x14ac:dyDescent="0.2">
      <c r="A191" s="37"/>
      <c r="B191" s="195"/>
    </row>
    <row r="201" spans="1:2" ht="25.5" x14ac:dyDescent="0.2">
      <c r="A201" s="211"/>
      <c r="B201" s="226" t="s">
        <v>360</v>
      </c>
    </row>
    <row r="203" spans="1:2" x14ac:dyDescent="0.2">
      <c r="B203" s="201" t="s">
        <v>350</v>
      </c>
    </row>
    <row r="222" ht="15.75" customHeight="1" x14ac:dyDescent="0.2"/>
    <row r="232" spans="1:20" ht="15" x14ac:dyDescent="0.2">
      <c r="A232" s="219"/>
      <c r="B232" s="200" t="s">
        <v>325</v>
      </c>
      <c r="C232" s="218"/>
      <c r="D232" s="218"/>
      <c r="E232" s="218"/>
      <c r="F232" s="218"/>
      <c r="G232" s="218"/>
      <c r="H232" s="218"/>
      <c r="I232" s="218"/>
      <c r="J232" s="218"/>
      <c r="K232" s="218"/>
      <c r="L232" s="218"/>
      <c r="M232" s="218"/>
      <c r="N232" s="218"/>
      <c r="O232" s="218"/>
      <c r="P232" s="218"/>
      <c r="Q232" s="218"/>
      <c r="R232" s="218"/>
      <c r="S232" s="218"/>
      <c r="T232" s="218"/>
    </row>
    <row r="235" spans="1:20" ht="15" x14ac:dyDescent="0.25">
      <c r="B235" s="210" t="s">
        <v>361</v>
      </c>
    </row>
    <row r="238" spans="1:20" ht="25.5" x14ac:dyDescent="0.2">
      <c r="A238" s="192"/>
      <c r="B238" s="200" t="s">
        <v>320</v>
      </c>
    </row>
    <row r="239" spans="1:20" x14ac:dyDescent="0.2">
      <c r="A239" s="37"/>
      <c r="B239" s="195"/>
    </row>
    <row r="241" spans="1:2" ht="15.75" x14ac:dyDescent="0.2">
      <c r="A241" s="37"/>
      <c r="B241" s="152"/>
    </row>
    <row r="245" spans="1:2" ht="15.75" customHeight="1" x14ac:dyDescent="0.2"/>
    <row r="267" spans="1:2" ht="15" x14ac:dyDescent="0.25">
      <c r="A267" s="37"/>
      <c r="B267" s="223" t="s">
        <v>362</v>
      </c>
    </row>
    <row r="268" spans="1:2" x14ac:dyDescent="0.2">
      <c r="A268" s="37"/>
      <c r="B268" s="195"/>
    </row>
    <row r="269" spans="1:2" ht="25.5" x14ac:dyDescent="0.2">
      <c r="A269" s="193"/>
      <c r="B269" s="200" t="s">
        <v>322</v>
      </c>
    </row>
    <row r="270" spans="1:2" x14ac:dyDescent="0.2">
      <c r="A270" s="37"/>
      <c r="B270" s="195"/>
    </row>
    <row r="271" spans="1:2" ht="25.5" x14ac:dyDescent="0.2">
      <c r="A271" s="194"/>
      <c r="B271" s="200"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 VIEŠO NAUDOJIMO&amp;1#_x000D_</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85546875" style="279" customWidth="1"/>
    <col min="2" max="2" width="30.85546875" style="280" bestFit="1" customWidth="1"/>
    <col min="3" max="4" width="30.85546875" style="280" customWidth="1"/>
    <col min="5" max="5" width="30.85546875" style="279" customWidth="1"/>
    <col min="6" max="6" width="23" style="279" customWidth="1"/>
    <col min="7" max="7" width="25.85546875" style="279" customWidth="1"/>
    <col min="8" max="8" width="53.85546875" style="279" customWidth="1"/>
    <col min="9" max="16384" width="8.7109375" style="279"/>
  </cols>
  <sheetData>
    <row r="1" spans="1:7" ht="13.5" thickBot="1" x14ac:dyDescent="0.25"/>
    <row r="2" spans="1:7" ht="38.1" customHeight="1" thickBot="1" x14ac:dyDescent="0.25">
      <c r="A2" s="266" t="s">
        <v>33</v>
      </c>
      <c r="B2" s="267" t="s">
        <v>363</v>
      </c>
      <c r="C2" s="268" t="s">
        <v>364</v>
      </c>
      <c r="D2" s="268" t="s">
        <v>365</v>
      </c>
      <c r="E2" s="269" t="s">
        <v>366</v>
      </c>
      <c r="F2" s="269" t="s">
        <v>367</v>
      </c>
      <c r="G2" s="281" t="s">
        <v>368</v>
      </c>
    </row>
    <row r="3" spans="1:7" ht="60" x14ac:dyDescent="0.2">
      <c r="A3" s="270">
        <v>1</v>
      </c>
      <c r="B3" s="276" t="s">
        <v>369</v>
      </c>
      <c r="C3" s="272" t="s">
        <v>370</v>
      </c>
      <c r="D3" s="272" t="s">
        <v>371</v>
      </c>
      <c r="E3" s="282" t="s">
        <v>372</v>
      </c>
      <c r="F3" s="273" t="s">
        <v>373</v>
      </c>
      <c r="G3" s="274" t="s">
        <v>374</v>
      </c>
    </row>
    <row r="4" spans="1:7" ht="60" x14ac:dyDescent="0.2">
      <c r="A4" s="275">
        <v>2</v>
      </c>
      <c r="B4" s="276" t="s">
        <v>375</v>
      </c>
      <c r="C4" s="272" t="s">
        <v>376</v>
      </c>
      <c r="D4" s="272" t="s">
        <v>377</v>
      </c>
      <c r="E4" s="273" t="s">
        <v>378</v>
      </c>
      <c r="F4" s="273" t="s">
        <v>379</v>
      </c>
      <c r="G4" s="274" t="s">
        <v>380</v>
      </c>
    </row>
    <row r="5" spans="1:7" ht="60" x14ac:dyDescent="0.2">
      <c r="A5" s="275">
        <v>3</v>
      </c>
      <c r="B5" s="276" t="s">
        <v>381</v>
      </c>
      <c r="C5" s="272" t="s">
        <v>382</v>
      </c>
      <c r="D5" s="272" t="s">
        <v>383</v>
      </c>
      <c r="E5" s="271" t="s">
        <v>384</v>
      </c>
      <c r="F5" s="273" t="s">
        <v>385</v>
      </c>
      <c r="G5" s="274" t="s">
        <v>386</v>
      </c>
    </row>
    <row r="6" spans="1:7" ht="60" x14ac:dyDescent="0.2">
      <c r="A6" s="275">
        <v>4</v>
      </c>
      <c r="B6" s="276" t="s">
        <v>387</v>
      </c>
      <c r="C6" s="271" t="s">
        <v>388</v>
      </c>
      <c r="D6" s="272" t="s">
        <v>389</v>
      </c>
      <c r="E6" s="271" t="s">
        <v>390</v>
      </c>
      <c r="F6" s="273" t="s">
        <v>391</v>
      </c>
      <c r="G6" s="274" t="s">
        <v>392</v>
      </c>
    </row>
    <row r="7" spans="1:7" ht="60" x14ac:dyDescent="0.2">
      <c r="A7" s="275">
        <v>5</v>
      </c>
      <c r="B7" s="276" t="s">
        <v>393</v>
      </c>
      <c r="C7" s="271" t="s">
        <v>394</v>
      </c>
      <c r="D7" s="271" t="s">
        <v>395</v>
      </c>
      <c r="E7" s="276" t="s">
        <v>396</v>
      </c>
      <c r="F7" s="273" t="s">
        <v>397</v>
      </c>
      <c r="G7" s="274" t="s">
        <v>398</v>
      </c>
    </row>
    <row r="8" spans="1:7" ht="60" x14ac:dyDescent="0.2">
      <c r="A8" s="275">
        <v>6</v>
      </c>
      <c r="B8" s="276" t="s">
        <v>399</v>
      </c>
      <c r="C8" s="283" t="s">
        <v>400</v>
      </c>
      <c r="D8" s="276" t="s">
        <v>401</v>
      </c>
      <c r="E8" s="271" t="s">
        <v>402</v>
      </c>
      <c r="F8" s="273" t="s">
        <v>403</v>
      </c>
      <c r="G8" s="274" t="s">
        <v>404</v>
      </c>
    </row>
    <row r="9" spans="1:7" ht="60" x14ac:dyDescent="0.2">
      <c r="A9" s="275">
        <v>7</v>
      </c>
      <c r="B9" s="276" t="s">
        <v>405</v>
      </c>
      <c r="C9" s="278"/>
      <c r="D9" s="276" t="s">
        <v>406</v>
      </c>
      <c r="E9" s="273" t="s">
        <v>407</v>
      </c>
      <c r="F9" s="276" t="s">
        <v>408</v>
      </c>
      <c r="G9" s="274" t="s">
        <v>409</v>
      </c>
    </row>
    <row r="10" spans="1:7" ht="60" x14ac:dyDescent="0.2">
      <c r="A10" s="275">
        <v>8</v>
      </c>
      <c r="B10" s="276" t="s">
        <v>410</v>
      </c>
      <c r="C10" s="278"/>
      <c r="D10" s="276" t="s">
        <v>411</v>
      </c>
      <c r="E10" s="276" t="s">
        <v>412</v>
      </c>
      <c r="F10" s="276" t="s">
        <v>413</v>
      </c>
      <c r="G10" s="274" t="s">
        <v>414</v>
      </c>
    </row>
    <row r="11" spans="1:7" ht="60" x14ac:dyDescent="0.2">
      <c r="A11" s="275">
        <v>9</v>
      </c>
      <c r="B11" s="276" t="s">
        <v>415</v>
      </c>
      <c r="C11" s="278"/>
      <c r="D11" s="276" t="s">
        <v>416</v>
      </c>
      <c r="E11" s="276" t="s">
        <v>417</v>
      </c>
      <c r="G11" s="274" t="s">
        <v>418</v>
      </c>
    </row>
    <row r="12" spans="1:7" ht="48" x14ac:dyDescent="0.2">
      <c r="A12" s="275">
        <v>10</v>
      </c>
      <c r="B12" s="276" t="s">
        <v>419</v>
      </c>
      <c r="C12" s="278"/>
      <c r="D12" s="276" t="s">
        <v>420</v>
      </c>
      <c r="E12" s="276" t="s">
        <v>421</v>
      </c>
      <c r="G12" s="277"/>
    </row>
    <row r="13" spans="1:7" ht="36" x14ac:dyDescent="0.2">
      <c r="A13" s="275">
        <v>11</v>
      </c>
      <c r="B13" s="276" t="s">
        <v>422</v>
      </c>
      <c r="C13" s="278"/>
      <c r="D13" s="276" t="s">
        <v>423</v>
      </c>
    </row>
    <row r="14" spans="1:7" ht="36" x14ac:dyDescent="0.2">
      <c r="A14" s="275">
        <v>12</v>
      </c>
      <c r="B14" s="276" t="s">
        <v>424</v>
      </c>
      <c r="C14" s="278"/>
      <c r="D14" s="278"/>
    </row>
    <row r="15" spans="1:7" ht="36" x14ac:dyDescent="0.2">
      <c r="A15" s="275">
        <v>13</v>
      </c>
      <c r="B15" s="276" t="s">
        <v>425</v>
      </c>
      <c r="C15" s="278"/>
      <c r="D15" s="278"/>
    </row>
    <row r="16" spans="1:7" ht="36" x14ac:dyDescent="0.2">
      <c r="A16" s="275">
        <v>14</v>
      </c>
      <c r="B16" s="271" t="s">
        <v>426</v>
      </c>
      <c r="C16" s="278"/>
      <c r="D16" s="278"/>
      <c r="E16" s="282"/>
    </row>
    <row r="17" spans="1:5" ht="36" x14ac:dyDescent="0.2">
      <c r="A17" s="275">
        <v>15</v>
      </c>
      <c r="B17" s="276" t="s">
        <v>427</v>
      </c>
      <c r="C17" s="278"/>
      <c r="D17" s="278"/>
    </row>
    <row r="18" spans="1:5" ht="36" x14ac:dyDescent="0.2">
      <c r="A18" s="275">
        <v>16</v>
      </c>
      <c r="B18" s="276" t="s">
        <v>428</v>
      </c>
      <c r="C18" s="278"/>
      <c r="D18" s="278"/>
    </row>
    <row r="19" spans="1:5" ht="36" x14ac:dyDescent="0.2">
      <c r="A19" s="275">
        <v>17</v>
      </c>
      <c r="B19" s="276" t="s">
        <v>429</v>
      </c>
      <c r="C19" s="278"/>
      <c r="D19" s="278"/>
    </row>
    <row r="20" spans="1:5" ht="36" x14ac:dyDescent="0.2">
      <c r="A20" s="275">
        <v>18</v>
      </c>
      <c r="B20" s="276" t="s">
        <v>430</v>
      </c>
      <c r="C20" s="278"/>
      <c r="D20" s="278"/>
    </row>
    <row r="21" spans="1:5" ht="36" x14ac:dyDescent="0.2">
      <c r="A21" s="275">
        <v>19</v>
      </c>
      <c r="B21" s="276" t="s">
        <v>431</v>
      </c>
      <c r="C21" s="278"/>
      <c r="D21" s="278"/>
    </row>
    <row r="22" spans="1:5" ht="36" x14ac:dyDescent="0.2">
      <c r="A22" s="275">
        <v>20</v>
      </c>
      <c r="B22" s="276" t="s">
        <v>432</v>
      </c>
      <c r="C22" s="278"/>
      <c r="D22" s="278"/>
      <c r="E22" s="276"/>
    </row>
    <row r="23" spans="1:5" ht="36" x14ac:dyDescent="0.2">
      <c r="A23" s="275">
        <v>21</v>
      </c>
      <c r="B23" s="276" t="s">
        <v>433</v>
      </c>
      <c r="C23" s="278"/>
      <c r="D23" s="278"/>
    </row>
    <row r="24" spans="1:5" x14ac:dyDescent="0.2">
      <c r="B24" s="278"/>
      <c r="C24" s="278"/>
      <c r="D24" s="278"/>
      <c r="E24" s="284"/>
    </row>
    <row r="25" spans="1:5" x14ac:dyDescent="0.2">
      <c r="B25" s="279"/>
      <c r="C25" s="278"/>
      <c r="D25" s="278"/>
    </row>
  </sheetData>
  <phoneticPr fontId="17"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Dainius Karnilavičius</cp:lastModifiedBy>
  <cp:revision/>
  <cp:lastPrinted>2022-10-31T16:00:52Z</cp:lastPrinted>
  <dcterms:created xsi:type="dcterms:W3CDTF">2022-02-09T07:21:39Z</dcterms:created>
  <dcterms:modified xsi:type="dcterms:W3CDTF">2023-01-26T08:00:10Z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