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natmzns\OneDrive - GPC\Desktop\Sutartys\2021-ESO-246\"/>
    </mc:Choice>
  </mc:AlternateContent>
  <xr:revisionPtr revIDLastSave="0" documentId="8_{8C26E743-7D54-4405-9D68-E1D6BBCAF051}" xr6:coauthVersionLast="45" xr6:coauthVersionMax="45" xr10:uidLastSave="{00000000-0000-0000-0000-000000000000}"/>
  <bookViews>
    <workbookView xWindow="-110" yWindow="-110" windowWidth="19420" windowHeight="10420"/>
  </bookViews>
  <sheets>
    <sheet nam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8" i="2" l="1"/>
  <c r="F13" i="2"/>
  <c r="F125" i="2" s="1"/>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115" i="2"/>
  <c r="V109" i="2"/>
  <c r="V110" i="2"/>
  <c r="V111" i="2"/>
  <c r="V112" i="2"/>
  <c r="V113" i="2"/>
  <c r="V108" i="2"/>
  <c r="V102" i="2"/>
  <c r="V103" i="2"/>
  <c r="V104" i="2"/>
  <c r="V105" i="2"/>
  <c r="V106" i="2"/>
  <c r="V101" i="2"/>
  <c r="V84" i="2"/>
  <c r="V85" i="2"/>
  <c r="V86" i="2"/>
  <c r="V87" i="2"/>
  <c r="V88" i="2"/>
  <c r="V89" i="2"/>
  <c r="V90" i="2"/>
  <c r="V91" i="2"/>
  <c r="V92" i="2"/>
  <c r="V93" i="2"/>
  <c r="V94" i="2"/>
  <c r="V95" i="2"/>
  <c r="V96" i="2"/>
  <c r="V97" i="2"/>
  <c r="V98" i="2"/>
  <c r="V99" i="2"/>
  <c r="V83" i="2"/>
  <c r="V68" i="2"/>
  <c r="V69" i="2"/>
  <c r="V70" i="2"/>
  <c r="V71" i="2"/>
  <c r="V72" i="2"/>
  <c r="V73" i="2"/>
  <c r="V74" i="2"/>
  <c r="V75" i="2"/>
  <c r="V76" i="2"/>
  <c r="V77" i="2"/>
  <c r="V78" i="2"/>
  <c r="V79" i="2"/>
  <c r="V80" i="2"/>
  <c r="V81" i="2"/>
  <c r="V67" i="2"/>
  <c r="V61" i="2"/>
  <c r="V62" i="2"/>
  <c r="V63" i="2"/>
  <c r="V64" i="2"/>
  <c r="V65" i="2"/>
  <c r="V60" i="2"/>
  <c r="V47" i="2"/>
  <c r="V48" i="2"/>
  <c r="V49" i="2"/>
  <c r="V50" i="2"/>
  <c r="V51" i="2"/>
  <c r="V52" i="2"/>
  <c r="V53" i="2"/>
  <c r="V54" i="2"/>
  <c r="V55" i="2"/>
  <c r="V56" i="2"/>
  <c r="V57" i="2"/>
  <c r="V58" i="2"/>
  <c r="V46" i="2"/>
  <c r="V40" i="2"/>
  <c r="V41" i="2"/>
  <c r="V42" i="2"/>
  <c r="V43" i="2"/>
  <c r="V44" i="2"/>
  <c r="V39" i="2"/>
  <c r="V37" i="2"/>
  <c r="V36" i="2"/>
  <c r="V21" i="2"/>
  <c r="V22" i="2"/>
  <c r="V23" i="2"/>
  <c r="V24" i="2"/>
  <c r="V25" i="2"/>
  <c r="V26" i="2"/>
  <c r="V27" i="2"/>
  <c r="V28" i="2"/>
  <c r="V29" i="2"/>
  <c r="V30" i="2"/>
  <c r="V31" i="2"/>
  <c r="V32" i="2"/>
  <c r="V33" i="2"/>
  <c r="V34" i="2"/>
  <c r="V20" i="2"/>
  <c r="V205" i="2" s="1"/>
  <c r="V14" i="2"/>
  <c r="V15" i="2"/>
  <c r="V16" i="2"/>
  <c r="V17" i="2"/>
  <c r="V18" i="2"/>
  <c r="V13" i="2"/>
  <c r="N121" i="2"/>
  <c r="N122" i="2"/>
  <c r="N123" i="2"/>
  <c r="N120" i="2"/>
  <c r="N106" i="2"/>
  <c r="N107" i="2"/>
  <c r="N108" i="2"/>
  <c r="N109" i="2"/>
  <c r="N110" i="2"/>
  <c r="N111" i="2"/>
  <c r="N112" i="2"/>
  <c r="N113" i="2"/>
  <c r="N114" i="2"/>
  <c r="N115" i="2"/>
  <c r="N116" i="2"/>
  <c r="N117" i="2"/>
  <c r="N118" i="2"/>
  <c r="N105" i="2"/>
  <c r="N89" i="2"/>
  <c r="N90" i="2"/>
  <c r="N91" i="2"/>
  <c r="N92" i="2"/>
  <c r="N93" i="2"/>
  <c r="N94" i="2"/>
  <c r="N95" i="2"/>
  <c r="N96" i="2"/>
  <c r="N97" i="2"/>
  <c r="N98" i="2"/>
  <c r="N99" i="2"/>
  <c r="N100" i="2"/>
  <c r="N101" i="2"/>
  <c r="N102" i="2"/>
  <c r="N103" i="2"/>
  <c r="N88" i="2"/>
  <c r="N84" i="2"/>
  <c r="N85" i="2"/>
  <c r="N86" i="2"/>
  <c r="N72" i="2"/>
  <c r="N73" i="2"/>
  <c r="N74" i="2"/>
  <c r="N75" i="2"/>
  <c r="N76" i="2"/>
  <c r="N77" i="2"/>
  <c r="N78" i="2"/>
  <c r="N79" i="2"/>
  <c r="N80" i="2"/>
  <c r="N81" i="2"/>
  <c r="N82" i="2"/>
  <c r="N71" i="2"/>
  <c r="N63" i="2"/>
  <c r="N64" i="2"/>
  <c r="N65" i="2"/>
  <c r="N66" i="2"/>
  <c r="N67" i="2"/>
  <c r="N68" i="2"/>
  <c r="N69" i="2"/>
  <c r="N62" i="2"/>
  <c r="N58" i="2"/>
  <c r="N59" i="2"/>
  <c r="N60" i="2"/>
  <c r="N57" i="2"/>
  <c r="N51" i="2"/>
  <c r="N52" i="2"/>
  <c r="N53" i="2"/>
  <c r="N54" i="2"/>
  <c r="N55" i="2"/>
  <c r="N50" i="2"/>
  <c r="N46" i="2"/>
  <c r="N42" i="2"/>
  <c r="N43" i="2"/>
  <c r="N44" i="2"/>
  <c r="N37" i="2"/>
  <c r="N38" i="2"/>
  <c r="N39" i="2"/>
  <c r="N40" i="2"/>
  <c r="N36" i="2"/>
  <c r="N32" i="2"/>
  <c r="N33" i="2"/>
  <c r="N34" i="2"/>
  <c r="N31" i="2"/>
  <c r="N28" i="2"/>
  <c r="N29" i="2"/>
  <c r="N27" i="2"/>
  <c r="N22" i="2"/>
  <c r="N23" i="2"/>
  <c r="N24" i="2"/>
  <c r="N25" i="2"/>
  <c r="N21" i="2"/>
  <c r="N14" i="2"/>
  <c r="N15" i="2"/>
  <c r="N16" i="2"/>
  <c r="N17" i="2"/>
  <c r="N18" i="2"/>
  <c r="N19" i="2"/>
  <c r="N13" i="2"/>
  <c r="N124" i="2" s="1"/>
  <c r="F119" i="2"/>
  <c r="F120" i="2"/>
  <c r="F121" i="2"/>
  <c r="F122" i="2"/>
  <c r="F123" i="2"/>
  <c r="F124" i="2"/>
  <c r="F104" i="2"/>
  <c r="F105" i="2"/>
  <c r="F106" i="2"/>
  <c r="F107" i="2"/>
  <c r="F108" i="2"/>
  <c r="F109" i="2"/>
  <c r="F110" i="2"/>
  <c r="F111" i="2"/>
  <c r="F112" i="2"/>
  <c r="F113" i="2"/>
  <c r="F114" i="2"/>
  <c r="F115" i="2"/>
  <c r="F116" i="2"/>
  <c r="F117" i="2"/>
  <c r="F103" i="2"/>
  <c r="F86" i="2"/>
  <c r="F87" i="2"/>
  <c r="F88" i="2"/>
  <c r="F89" i="2"/>
  <c r="F90" i="2"/>
  <c r="F91" i="2"/>
  <c r="F92" i="2"/>
  <c r="F93" i="2"/>
  <c r="F94" i="2"/>
  <c r="F95" i="2"/>
  <c r="F96" i="2"/>
  <c r="F97" i="2"/>
  <c r="F98" i="2"/>
  <c r="F99" i="2"/>
  <c r="F100" i="2"/>
  <c r="F101" i="2"/>
  <c r="F85" i="2"/>
  <c r="F70" i="2"/>
  <c r="F71" i="2"/>
  <c r="F72" i="2"/>
  <c r="F73" i="2"/>
  <c r="F74" i="2"/>
  <c r="F75" i="2"/>
  <c r="F76" i="2"/>
  <c r="F77" i="2"/>
  <c r="F78" i="2"/>
  <c r="F79" i="2"/>
  <c r="F80" i="2"/>
  <c r="F81" i="2"/>
  <c r="F82" i="2"/>
  <c r="F83" i="2"/>
  <c r="F69" i="2"/>
  <c r="F63" i="2"/>
  <c r="F64" i="2"/>
  <c r="F65" i="2"/>
  <c r="F66" i="2"/>
  <c r="F67" i="2"/>
  <c r="F62" i="2"/>
  <c r="F56" i="2"/>
  <c r="F57" i="2"/>
  <c r="F58" i="2"/>
  <c r="F59" i="2"/>
  <c r="F60" i="2"/>
  <c r="F55" i="2"/>
  <c r="F49" i="2"/>
  <c r="F50" i="2"/>
  <c r="F51" i="2"/>
  <c r="F52" i="2"/>
  <c r="F53" i="2"/>
  <c r="F48" i="2"/>
  <c r="F42" i="2"/>
  <c r="F43" i="2"/>
  <c r="F44" i="2"/>
  <c r="F45" i="2"/>
  <c r="F46" i="2"/>
  <c r="F41" i="2"/>
  <c r="F35" i="2"/>
  <c r="F36" i="2"/>
  <c r="F37" i="2"/>
  <c r="F38" i="2"/>
  <c r="F39" i="2"/>
  <c r="F34" i="2"/>
  <c r="F28" i="2"/>
  <c r="F29" i="2"/>
  <c r="F30" i="2"/>
  <c r="F31" i="2"/>
  <c r="F32" i="2"/>
  <c r="F27" i="2"/>
  <c r="F21" i="2"/>
  <c r="F22" i="2"/>
  <c r="F23" i="2"/>
  <c r="F24" i="2"/>
  <c r="F25" i="2"/>
  <c r="F20" i="2"/>
  <c r="F14" i="2"/>
  <c r="F15" i="2"/>
  <c r="F16" i="2"/>
  <c r="F17" i="2"/>
  <c r="F18" i="2"/>
  <c r="F2" i="2" l="1"/>
</calcChain>
</file>

<file path=xl/sharedStrings.xml><?xml version="1.0" encoding="utf-8"?>
<sst xmlns="http://schemas.openxmlformats.org/spreadsheetml/2006/main" count="645" uniqueCount="210">
  <si>
    <t>Eil. Nr.</t>
  </si>
  <si>
    <t>DN</t>
  </si>
  <si>
    <t>Vieno vieneto įkainis EUR be PVM</t>
  </si>
  <si>
    <t>Kaina Eur be PVM</t>
  </si>
  <si>
    <t>3.1. Plieninė virinama mova vidiniu sriegiu:</t>
  </si>
  <si>
    <t>3.2. Plieninė virinama sferinė aklė:</t>
  </si>
  <si>
    <t>20x15</t>
  </si>
  <si>
    <t>25x15</t>
  </si>
  <si>
    <t>3.3. Plieninė aklė vidiniu sriegiu:</t>
  </si>
  <si>
    <t>25x20</t>
  </si>
  <si>
    <t>32x15</t>
  </si>
  <si>
    <t>32x20</t>
  </si>
  <si>
    <t>3.4. Plieninė aklė išoriniu sriegiu:</t>
  </si>
  <si>
    <t>32x25</t>
  </si>
  <si>
    <t>40x25</t>
  </si>
  <si>
    <t>½“ x10mm</t>
  </si>
  <si>
    <t>3.6. Plieninis antgalis virinamas:</t>
  </si>
  <si>
    <t>50(57,0)</t>
  </si>
  <si>
    <t>50(60,3)</t>
  </si>
  <si>
    <t>40x15</t>
  </si>
  <si>
    <t>100(108,0)</t>
  </si>
  <si>
    <t>40x20</t>
  </si>
  <si>
    <t>100(114,3)</t>
  </si>
  <si>
    <t>¼“ x ½“</t>
  </si>
  <si>
    <t>125(133,0)</t>
  </si>
  <si>
    <t>40x32</t>
  </si>
  <si>
    <t>½“ x ¾“</t>
  </si>
  <si>
    <t>125(139,7)</t>
  </si>
  <si>
    <t>50x15</t>
  </si>
  <si>
    <t>½“ x 1</t>
  </si>
  <si>
    <t>150(159,0)</t>
  </si>
  <si>
    <t>50x20</t>
  </si>
  <si>
    <t>¾“ x 1</t>
  </si>
  <si>
    <t>150(168,3)</t>
  </si>
  <si>
    <t>50x25</t>
  </si>
  <si>
    <t>3.9. Plieninis flanšas PN16:</t>
  </si>
  <si>
    <t>50x32</t>
  </si>
  <si>
    <t>50x40</t>
  </si>
  <si>
    <t>¼“ x 3/8"</t>
  </si>
  <si>
    <t>½" x ¼"</t>
  </si>
  <si>
    <t>¾" x ½"</t>
  </si>
  <si>
    <t>1“ x ¾“</t>
  </si>
  <si>
    <t>1 ¼“ x ¾"</t>
  </si>
  <si>
    <t>1 ¼“ x 1“</t>
  </si>
  <si>
    <t>1 ½“ x ¾“</t>
  </si>
  <si>
    <t>1 ½“ x 1 ¼“*</t>
  </si>
  <si>
    <t>1 x ½“</t>
  </si>
  <si>
    <t>1 x ¾“</t>
  </si>
  <si>
    <t>½" x 10 mm</t>
  </si>
  <si>
    <t>½" x 15 mm</t>
  </si>
  <si>
    <t>½" x 20 mm</t>
  </si>
  <si>
    <t>3.10. Plieninis cinkuotas ilgasriegis:</t>
  </si>
  <si>
    <t>½" x 25 mm</t>
  </si>
  <si>
    <t>½" x 30 mm</t>
  </si>
  <si>
    <t>½" x 40 mm</t>
  </si>
  <si>
    <t>½" x 50 mm</t>
  </si>
  <si>
    <t>½" x 60 mm</t>
  </si>
  <si>
    <t>½" x 80 mm</t>
  </si>
  <si>
    <t>½" x 100 mm</t>
  </si>
  <si>
    <t>¾" x 10 mm</t>
  </si>
  <si>
    <t>¾" x 15 mm</t>
  </si>
  <si>
    <t>¾" x 20 mm</t>
  </si>
  <si>
    <t>¾" x 30 mm</t>
  </si>
  <si>
    <t>1“ x 20 mm</t>
  </si>
  <si>
    <t>1“ x 30 mm</t>
  </si>
  <si>
    <t>3.12. Plieninis cinkuotas trumpasriegis:</t>
  </si>
  <si>
    <t>¼“ x 3/8“</t>
  </si>
  <si>
    <t>½" x 3/8“</t>
  </si>
  <si>
    <t>1“ x ½"</t>
  </si>
  <si>
    <t>1“ x ¾"</t>
  </si>
  <si>
    <t>1 ¼“ x ½“</t>
  </si>
  <si>
    <t>3.13. Plieninis virinamas perėjimas:</t>
  </si>
  <si>
    <t>26,9 x 21,3</t>
  </si>
  <si>
    <t>1 ½“ x ¾"</t>
  </si>
  <si>
    <t>33,7 x 21,3</t>
  </si>
  <si>
    <t>1 ¼ x 1"</t>
  </si>
  <si>
    <t>33,7 x 26,9</t>
  </si>
  <si>
    <t>1 ¼" x ¾"</t>
  </si>
  <si>
    <t>42,4 x 21,3</t>
  </si>
  <si>
    <t>1 ½“ x 1 ¼“</t>
  </si>
  <si>
    <t>42,4 x 26,9</t>
  </si>
  <si>
    <t>K1</t>
  </si>
  <si>
    <t>42,4 x 33,7</t>
  </si>
  <si>
    <t>48,3 x 21,3</t>
  </si>
  <si>
    <t>48,3 x 26,9</t>
  </si>
  <si>
    <t>48,3 x 33,7</t>
  </si>
  <si>
    <t>57 x 26,9</t>
  </si>
  <si>
    <t>57 x 33,7</t>
  </si>
  <si>
    <t>57 x 42,4</t>
  </si>
  <si>
    <t>57 x 48,3</t>
  </si>
  <si>
    <t>K2</t>
  </si>
  <si>
    <t>60,3 x 26,9</t>
  </si>
  <si>
    <t>60,3 x 33,7</t>
  </si>
  <si>
    <t>60,3 x 42,4</t>
  </si>
  <si>
    <t>60,3 x 48,3</t>
  </si>
  <si>
    <t>76,1 x 33,7</t>
  </si>
  <si>
    <t>76,1 x 42,4</t>
  </si>
  <si>
    <t>76,1 x 48,3</t>
  </si>
  <si>
    <t>76,1 x 57,0</t>
  </si>
  <si>
    <t>76,1 x 60,3</t>
  </si>
  <si>
    <t>88,9 x 42,4</t>
  </si>
  <si>
    <t>88,9 x 48,3</t>
  </si>
  <si>
    <t>88,9 x 57,0</t>
  </si>
  <si>
    <t>88,9 x 60,3</t>
  </si>
  <si>
    <t>88,9 x 76,1</t>
  </si>
  <si>
    <t>108 x 57,0</t>
  </si>
  <si>
    <t>108 x 60,3</t>
  </si>
  <si>
    <t>108 x 76,1</t>
  </si>
  <si>
    <t>108 x 88,9</t>
  </si>
  <si>
    <t>114,3 x 48,3</t>
  </si>
  <si>
    <t>114,3 x 57,0</t>
  </si>
  <si>
    <t>114,3 x 60,3</t>
  </si>
  <si>
    <t>114,3 x 76,1</t>
  </si>
  <si>
    <t>114,3 x 88,9</t>
  </si>
  <si>
    <t>114,3 x 108</t>
  </si>
  <si>
    <t>133 x 76,1</t>
  </si>
  <si>
    <t>133 x 88,9</t>
  </si>
  <si>
    <t>133 x 108,0</t>
  </si>
  <si>
    <t>133 x 114,3</t>
  </si>
  <si>
    <t>139,7 x 60,3</t>
  </si>
  <si>
    <t>139,7 x 76,1</t>
  </si>
  <si>
    <t>139,7 x 88,9</t>
  </si>
  <si>
    <t>139,7 x 108,0</t>
  </si>
  <si>
    <t>139,7 x 114,3</t>
  </si>
  <si>
    <t>139,7 x 133,0</t>
  </si>
  <si>
    <t>159 x 57,0</t>
  </si>
  <si>
    <t>159 x 60,3</t>
  </si>
  <si>
    <t>159 x 76,1</t>
  </si>
  <si>
    <t>159 x 88,9</t>
  </si>
  <si>
    <t>159 x 108,0</t>
  </si>
  <si>
    <t>159 x 114,3</t>
  </si>
  <si>
    <t>159 x 133,0</t>
  </si>
  <si>
    <t>168,3 x 76,1</t>
  </si>
  <si>
    <t>168,3 x 88,9</t>
  </si>
  <si>
    <t>168,3 x 108,0</t>
  </si>
  <si>
    <t>168,3 x 114,3</t>
  </si>
  <si>
    <t>168,3 x 139,7</t>
  </si>
  <si>
    <t>168,3 x 159,0</t>
  </si>
  <si>
    <t>219,1 x 76,1</t>
  </si>
  <si>
    <t>219,1 x 88,9</t>
  </si>
  <si>
    <t>219,1 x 108,0</t>
  </si>
  <si>
    <t>219,1 x 114,3</t>
  </si>
  <si>
    <t>219,1 x 133,0</t>
  </si>
  <si>
    <t>219,1 x 139,7</t>
  </si>
  <si>
    <t>219,1 x 159,0</t>
  </si>
  <si>
    <t>219,1 x 168,3</t>
  </si>
  <si>
    <t>273 x 108,0</t>
  </si>
  <si>
    <t>273 x 114,3</t>
  </si>
  <si>
    <t>273 x 133,0</t>
  </si>
  <si>
    <t>273 x 159,0</t>
  </si>
  <si>
    <t>273 x 219,1</t>
  </si>
  <si>
    <t>323 x 219,1</t>
  </si>
  <si>
    <t>323 x 273,0</t>
  </si>
  <si>
    <t>325 x 108,0</t>
  </si>
  <si>
    <t>325 x 159,0</t>
  </si>
  <si>
    <t>325 x 168,3</t>
  </si>
  <si>
    <t>325 x 219,1</t>
  </si>
  <si>
    <t>325 x 273,0</t>
  </si>
  <si>
    <t>377 x 273,0</t>
  </si>
  <si>
    <t>377 x 325,0</t>
  </si>
  <si>
    <t>426 x 273,0</t>
  </si>
  <si>
    <t>426 x 323,9</t>
  </si>
  <si>
    <t>426 x 325,0</t>
  </si>
  <si>
    <t>426 x 377,0</t>
  </si>
  <si>
    <t>530 x 325,0</t>
  </si>
  <si>
    <t>530 x 377,0</t>
  </si>
  <si>
    <t>530 x 426,0</t>
  </si>
  <si>
    <t>K3</t>
  </si>
  <si>
    <t>**Pasiūlymo kaina apskaičiuojama sudėjus 1,2,3 lentelių sumas K1, K2, K3.</t>
  </si>
  <si>
    <r>
      <t>3.5. Plieninė virinama 90</t>
    </r>
    <r>
      <rPr>
        <b/>
        <sz val="10"/>
        <color indexed="8"/>
        <rFont val="Arial"/>
        <family val="2"/>
        <charset val="186"/>
      </rPr>
      <t xml:space="preserve">° </t>
    </r>
    <r>
      <rPr>
        <b/>
        <i/>
        <sz val="10"/>
        <color indexed="8"/>
        <rFont val="Arial"/>
        <family val="2"/>
        <charset val="186"/>
      </rPr>
      <t>alkūnė:</t>
    </r>
  </si>
  <si>
    <t>Pasiūlymo kaina EUR be PVM**:</t>
  </si>
  <si>
    <t>2.1. Žalvarinė mova vidiniu sriegiu:</t>
  </si>
  <si>
    <t>2.2. Žalvarinė aklė išoriniu sriegiu:</t>
  </si>
  <si>
    <t>2.3.Žalvarinė aklė vidiniu sriegiu:</t>
  </si>
  <si>
    <r>
      <t>2.4. Žalvarinė 90</t>
    </r>
    <r>
      <rPr>
        <b/>
        <sz val="10"/>
        <color indexed="8"/>
        <rFont val="Arial"/>
        <family val="2"/>
        <charset val="186"/>
      </rPr>
      <t>°</t>
    </r>
    <r>
      <rPr>
        <b/>
        <i/>
        <sz val="10"/>
        <color indexed="8"/>
        <rFont val="Arial"/>
        <family val="2"/>
        <charset val="186"/>
      </rPr>
      <t xml:space="preserve"> alkūnė su sriegio tipu  vidinis/vidinis:</t>
    </r>
  </si>
  <si>
    <r>
      <t>2.5. Žalvarinė 90</t>
    </r>
    <r>
      <rPr>
        <b/>
        <sz val="10"/>
        <color indexed="8"/>
        <rFont val="Arial"/>
        <family val="2"/>
        <charset val="186"/>
      </rPr>
      <t>°</t>
    </r>
    <r>
      <rPr>
        <b/>
        <i/>
        <sz val="10"/>
        <color indexed="8"/>
        <rFont val="Arial"/>
        <family val="2"/>
        <charset val="186"/>
      </rPr>
      <t xml:space="preserve"> alkūnė su sriegio tipu  vidinis/išorinis:</t>
    </r>
  </si>
  <si>
    <r>
      <t>2.6. Žalvarinė 90</t>
    </r>
    <r>
      <rPr>
        <b/>
        <sz val="10"/>
        <color indexed="8"/>
        <rFont val="Arial"/>
        <family val="2"/>
        <charset val="186"/>
      </rPr>
      <t>°</t>
    </r>
    <r>
      <rPr>
        <b/>
        <i/>
        <sz val="10"/>
        <color indexed="8"/>
        <rFont val="Arial"/>
        <family val="2"/>
        <charset val="186"/>
      </rPr>
      <t xml:space="preserve"> alkūnė su sriegio tipu  išorinis/išorinis:</t>
    </r>
  </si>
  <si>
    <t>2.7. Antgalis žalvarinei žarnai su vidiniu sriegiu:</t>
  </si>
  <si>
    <t>2.8. Antgalis žalvarinei žarnai su išoriniu sriegiu:</t>
  </si>
  <si>
    <t>2.9. Žalvarinė išardoma tiesi jungtis  su sriegio tipu vidinis/išorinis:</t>
  </si>
  <si>
    <t>2.10. Žalvarinė išardoma 90° jungtis  su sriegio tipu vidinis/išorinis:</t>
  </si>
  <si>
    <t>2.12. Žalvarinė nipelis redukuotas su sriegio tipu išorinis/išorinis:</t>
  </si>
  <si>
    <t>2.13. Žalvarinis perėjimas su sriegio tipu vidinis/vidinis:</t>
  </si>
  <si>
    <t>2.14. Žalvarinis prailgintojas su sriegio tipu vidinis/išorinis:</t>
  </si>
  <si>
    <t>2.15. Žalvarinė redukcija:</t>
  </si>
  <si>
    <t>2.16. Žalvarinis trišakis:</t>
  </si>
  <si>
    <t>2.11. Žalvarinis nipelis su sriegio tipu išorinis/išorinis:</t>
  </si>
  <si>
    <t>3.8. Plieninis flanšas su atvamzdžiu PN16:</t>
  </si>
  <si>
    <t>1.1. Ketinė cinkuota mova su sriegio tipu vidinis:</t>
  </si>
  <si>
    <t>1.2. Ketinė cinkuota aklė su sriegio tipu išorinis:</t>
  </si>
  <si>
    <t>1.3. Ketinė cinkuota aklė su sriegio tipu vidinis:</t>
  </si>
  <si>
    <t>1.5. Ketinė cinkuota alkūnė su sriegio tipu vidinis/vidinis:</t>
  </si>
  <si>
    <t>1.6. Ketinė cinkuota alkūnė su sriegio tipu vidinis/išorinis:</t>
  </si>
  <si>
    <t>1.7. Ketinė cinkuota kontraveržlė:</t>
  </si>
  <si>
    <t>1.8. Ketinė cinkuota ardoma jungtis su sriegio tipu vidinis/išorinis:</t>
  </si>
  <si>
    <t>1.9. Ketinė cinkuota išardoma jungtis su sriegio tipu vidinis/vidinis:</t>
  </si>
  <si>
    <t>1.10. Ketinė cinkuota redukcija:</t>
  </si>
  <si>
    <t>1.11. Ketinis cinkuotas perėjimas:</t>
  </si>
  <si>
    <t>1.12. Ketinis cinkuotas nipelis redukuotas:</t>
  </si>
  <si>
    <t>1.13. Ketinis juodas nipelis:</t>
  </si>
  <si>
    <t>Siūlomos Prekės gamintojas, tipas, modelis</t>
  </si>
  <si>
    <t>Lentelė Nr. 1. Ketinės jungtys</t>
  </si>
  <si>
    <t>Lentelė Nr. 2. Žalvarinės jungtys</t>
  </si>
  <si>
    <t>Lentelė Nr. 3. Plieninės jungtys</t>
  </si>
  <si>
    <t>Preliminarus kiekis*, vnt.</t>
  </si>
  <si>
    <t>Kaina 
Eur be PVM</t>
  </si>
  <si>
    <t>* nurodytas preliminarus Prekių kiekis. Sutarties galiojimo laikotarpiu Pirkėjas turi teisę koreguoti perkamų Prekių kiekį, neviršijant sutartyje nurodytos maksimalios Sutarties kainos. Pirkėjas neįsipareigoja išpirkti viso Prekių kiekio ar bet kokios jų dalies.</t>
  </si>
  <si>
    <t>Jinan Meide Casting Co.,Ltd</t>
  </si>
  <si>
    <t>EFFEBI S.p.a  (Italija)</t>
  </si>
  <si>
    <t>United-fittings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</si>
</sst>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427]General"/>
    <numFmt numFmtId="167" formatCode="[$-427]0.00"/>
    <numFmt numFmtId="168" formatCode="#,##0.00&quot; &quot;[$Lt-427];[Red]&quot;-&quot;#,##0.00&quot; &quot;[$Lt-427]"/>
  </numFmts>
  <fonts count="15" x14ac:knownFonts="1">
    <font>
      <sz val="11"/>
      <color theme="1"/>
      <name val="Arial"/>
      <family val="2"/>
      <charset val="186"/>
    </font>
    <font>
      <b/>
      <sz val="10"/>
      <color indexed="8"/>
      <name val="Arial"/>
      <family val="2"/>
      <charset val="186"/>
    </font>
    <font>
      <b/>
      <i/>
      <sz val="10"/>
      <color indexed="8"/>
      <name val="Arial"/>
      <family val="2"/>
      <charset val="186"/>
    </font>
    <font>
      <sz val="11"/>
      <color rgb="FF000000"/>
      <name val="Arial"/>
      <family val="2"/>
      <charset val="186"/>
    </font>
    <font>
      <b/>
      <i/>
      <sz val="16"/>
      <color theme="1"/>
      <name val="Arial"/>
      <family val="2"/>
      <charset val="186"/>
    </font>
    <font>
      <b/>
      <i/>
      <u/>
      <sz val="11"/>
      <color theme="1"/>
      <name val="Arial"/>
      <family val="2"/>
      <charset val="186"/>
    </font>
    <font>
      <sz val="10"/>
      <color rgb="FF000000"/>
      <name val="Arial"/>
      <family val="2"/>
      <charset val="186"/>
    </font>
    <font>
      <i/>
      <sz val="10"/>
      <color rgb="FF000000"/>
      <name val="Arial"/>
      <family val="2"/>
      <charset val="186"/>
    </font>
    <font>
      <b/>
      <sz val="11"/>
      <color rgb="FF000000"/>
      <name val="Arial"/>
      <family val="2"/>
      <charset val="186"/>
    </font>
    <font>
      <b/>
      <u/>
      <sz val="11"/>
      <color rgb="FF000000"/>
      <name val="Arial"/>
      <family val="2"/>
      <charset val="186"/>
    </font>
    <font>
      <b/>
      <sz val="10"/>
      <color rgb="FF000000"/>
      <name val="Arial"/>
      <family val="2"/>
      <charset val="186"/>
    </font>
    <font>
      <b/>
      <i/>
      <sz val="10"/>
      <color rgb="FF000000"/>
      <name val="Arial"/>
      <family val="2"/>
      <charset val="186"/>
    </font>
    <font>
      <b/>
      <i/>
      <strike/>
      <sz val="10"/>
      <color rgb="FF000000"/>
      <name val="Arial"/>
      <family val="2"/>
      <charset val="186"/>
    </font>
    <font>
      <strike/>
      <sz val="10"/>
      <color rgb="FF000000"/>
      <name val="Arial"/>
      <family val="2"/>
      <charset val="186"/>
    </font>
    <font>
      <sz val="9"/>
      <color rgb="FF000000"/>
      <name val="Arial"/>
      <family val="2"/>
      <charset val="186"/>
    </font>
  </fonts>
  <fills count="8">
    <fill>
      <patternFill patternType="none"/>
    </fill>
    <fill>
      <patternFill patternType="gray125"/>
    </fill>
    <fill>
      <patternFill patternType="solid">
        <fgColor rgb="FFD9D9D9"/>
        <bgColor rgb="FFD9D9D9"/>
      </patternFill>
    </fill>
    <fill>
      <patternFill patternType="solid">
        <fgColor rgb="FF92D050"/>
        <bgColor rgb="FF92D050"/>
      </patternFill>
    </fill>
    <fill>
      <patternFill patternType="solid">
        <fgColor rgb="FFFFFF00"/>
        <bgColor indexed="64"/>
      </patternFill>
    </fill>
    <fill>
      <patternFill patternType="solid">
        <fgColor rgb="FFFFFF00"/>
        <bgColor rgb="FFFFFFFF"/>
      </patternFill>
    </fill>
    <fill>
      <patternFill patternType="solid">
        <fgColor theme="0" tint="-0.14999847407452621"/>
        <bgColor indexed="64"/>
      </patternFill>
    </fill>
    <fill>
      <patternFill patternType="solid">
        <fgColor theme="0" tint="-0.14999847407452621"/>
        <bgColor rgb="FFD9D9D9"/>
      </patternFill>
    </fill>
  </fills>
  <borders count="18">
    <border>
      <left/>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6">
    <xf numFmtId="0" fontId="0" fillId="0" borderId="0"/>
    <xf numFmtId="166" fontId="3" fillId="0" borderId="0"/>
    <xf numFmtId="0" fontId="4" fillId="0" borderId="0">
      <alignment horizontal="center"/>
    </xf>
    <xf numFmtId="0" fontId="4" fillId="0" borderId="0">
      <alignment horizontal="center" textRotation="90"/>
    </xf>
    <xf numFmtId="0" fontId="5" fillId="0" borderId="0"/>
    <xf numFmtId="168" fontId="5" fillId="0" borderId="0"/>
  </cellStyleXfs>
  <cellXfs count="103">
    <xf numFmtId="0" fontId="0" fillId="0" borderId="0" xfId="0"/>
    <xf numFmtId="166" fontId="6" fillId="0" borderId="9" xfId="1" applyFont="1" applyBorder="1" applyAlignment="1" applyProtection="1">
      <alignment horizontal="center"/>
    </xf>
    <xf numFmtId="166" fontId="6" fillId="0" borderId="9" xfId="1" applyFont="1" applyBorder="1" applyAlignment="1" applyProtection="1">
      <alignment horizontal="center" vertical="top" wrapText="1"/>
    </xf>
    <xf numFmtId="166" fontId="6" fillId="0" borderId="10" xfId="1" applyFont="1" applyBorder="1" applyAlignment="1" applyProtection="1">
      <alignment horizontal="center"/>
    </xf>
    <xf numFmtId="166" fontId="6" fillId="0" borderId="11" xfId="1" applyFont="1" applyBorder="1" applyAlignment="1" applyProtection="1">
      <alignment horizontal="center"/>
    </xf>
    <xf numFmtId="166" fontId="6" fillId="0" borderId="11" xfId="1" applyFont="1" applyBorder="1" applyAlignment="1" applyProtection="1">
      <alignment horizontal="center" vertical="top" wrapText="1"/>
    </xf>
    <xf numFmtId="166" fontId="6" fillId="0" borderId="9" xfId="1" applyFont="1" applyFill="1" applyBorder="1" applyAlignment="1" applyProtection="1">
      <alignment horizontal="center" wrapText="1"/>
    </xf>
    <xf numFmtId="166" fontId="6" fillId="0" borderId="12" xfId="1" applyFont="1" applyBorder="1" applyAlignment="1" applyProtection="1">
      <alignment horizontal="center"/>
    </xf>
    <xf numFmtId="166" fontId="6" fillId="0" borderId="9" xfId="1" applyFont="1" applyBorder="1" applyAlignment="1" applyProtection="1">
      <alignment horizontal="center" vertical="center"/>
    </xf>
    <xf numFmtId="166" fontId="6" fillId="0" borderId="9" xfId="1" applyFont="1" applyBorder="1" applyAlignment="1" applyProtection="1">
      <alignment horizontal="center" vertical="center" wrapText="1"/>
    </xf>
    <xf numFmtId="166" fontId="6" fillId="0" borderId="9" xfId="1" applyFont="1" applyFill="1" applyBorder="1" applyAlignment="1" applyProtection="1">
      <alignment horizontal="center" vertical="center" wrapText="1"/>
    </xf>
    <xf numFmtId="166" fontId="6" fillId="0" borderId="9" xfId="1" applyFont="1" applyFill="1" applyBorder="1" applyAlignment="1" applyProtection="1">
      <alignment horizontal="center"/>
    </xf>
    <xf numFmtId="166" fontId="7" fillId="0" borderId="9" xfId="1" applyFont="1" applyFill="1" applyBorder="1" applyAlignment="1" applyProtection="1">
      <alignment horizontal="center" wrapText="1"/>
    </xf>
    <xf numFmtId="166" fontId="6" fillId="0" borderId="13" xfId="1" applyFont="1" applyBorder="1" applyAlignment="1" applyProtection="1">
      <alignment horizontal="center"/>
    </xf>
    <xf numFmtId="166" fontId="6" fillId="0" borderId="0" xfId="1" applyFont="1" applyAlignment="1" applyProtection="1">
      <alignment horizontal="center"/>
    </xf>
    <xf numFmtId="166" fontId="6" fillId="0" borderId="0" xfId="1" applyFont="1" applyProtection="1"/>
    <xf numFmtId="166" fontId="8" fillId="0" borderId="0" xfId="1" applyFont="1" applyAlignment="1" applyProtection="1">
      <alignment horizontal="center"/>
    </xf>
    <xf numFmtId="166" fontId="9" fillId="0" borderId="0" xfId="1" applyFont="1" applyAlignment="1" applyProtection="1">
      <alignment horizontal="center"/>
    </xf>
    <xf numFmtId="166" fontId="10" fillId="2" borderId="9" xfId="1" applyFont="1" applyFill="1" applyBorder="1" applyAlignment="1" applyProtection="1">
      <alignment horizontal="center" vertical="center" wrapText="1"/>
    </xf>
    <xf numFmtId="166" fontId="10" fillId="2" borderId="9" xfId="1" applyFont="1" applyFill="1" applyBorder="1" applyAlignment="1" applyProtection="1">
      <alignment horizontal="center" vertical="center"/>
    </xf>
    <xf numFmtId="166" fontId="10" fillId="2" borderId="10" xfId="1" applyFont="1" applyFill="1" applyBorder="1" applyAlignment="1" applyProtection="1">
      <alignment horizontal="center" vertical="center"/>
    </xf>
    <xf numFmtId="166" fontId="10" fillId="2" borderId="10" xfId="1" applyFont="1" applyFill="1" applyBorder="1" applyAlignment="1" applyProtection="1">
      <alignment horizontal="center" vertical="center" wrapText="1"/>
    </xf>
    <xf numFmtId="166" fontId="11" fillId="0" borderId="0" xfId="1" applyFont="1" applyFill="1" applyBorder="1" applyAlignment="1" applyProtection="1">
      <alignment horizontal="center" vertical="center" wrapText="1"/>
    </xf>
    <xf numFmtId="166" fontId="11" fillId="0" borderId="0" xfId="1" applyFont="1" applyFill="1" applyBorder="1" applyAlignment="1" applyProtection="1">
      <alignment horizontal="left" wrapText="1"/>
    </xf>
    <xf numFmtId="166" fontId="10" fillId="0" borderId="0" xfId="1" applyFont="1" applyFill="1" applyBorder="1" applyAlignment="1" applyProtection="1">
      <alignment horizontal="center" vertical="center" wrapText="1"/>
    </xf>
    <xf numFmtId="166" fontId="10" fillId="0" borderId="0" xfId="1" applyFont="1" applyFill="1" applyBorder="1" applyAlignment="1" applyProtection="1">
      <alignment horizontal="center"/>
    </xf>
    <xf numFmtId="166" fontId="11" fillId="0" borderId="0" xfId="1" applyFont="1" applyFill="1" applyBorder="1" applyAlignment="1" applyProtection="1">
      <alignment vertical="center" wrapText="1"/>
    </xf>
    <xf numFmtId="167" fontId="6" fillId="0" borderId="9" xfId="1" applyNumberFormat="1" applyFont="1" applyBorder="1" applyAlignment="1" applyProtection="1">
      <alignment horizontal="center"/>
    </xf>
    <xf numFmtId="166" fontId="6" fillId="0" borderId="0" xfId="1" applyFont="1" applyFill="1" applyBorder="1" applyProtection="1"/>
    <xf numFmtId="166" fontId="6" fillId="0" borderId="0" xfId="1" applyFont="1" applyFill="1" applyBorder="1" applyAlignment="1" applyProtection="1">
      <alignment horizontal="center"/>
    </xf>
    <xf numFmtId="166" fontId="6" fillId="0" borderId="0" xfId="1" applyFont="1" applyBorder="1" applyProtection="1"/>
    <xf numFmtId="166" fontId="11" fillId="0" borderId="0" xfId="1" applyFont="1" applyFill="1" applyBorder="1" applyAlignment="1" applyProtection="1">
      <alignment wrapText="1"/>
    </xf>
    <xf numFmtId="166" fontId="6" fillId="0" borderId="0" xfId="1" applyFont="1" applyAlignment="1" applyProtection="1"/>
    <xf numFmtId="166" fontId="6" fillId="0" borderId="0" xfId="1" applyFont="1" applyFill="1" applyProtection="1"/>
    <xf numFmtId="166" fontId="12" fillId="0" borderId="0" xfId="1" applyFont="1" applyFill="1" applyBorder="1" applyAlignment="1" applyProtection="1">
      <alignment wrapText="1"/>
    </xf>
    <xf numFmtId="166" fontId="13" fillId="0" borderId="0" xfId="1" applyFont="1" applyFill="1" applyBorder="1" applyAlignment="1" applyProtection="1">
      <alignment horizontal="center"/>
    </xf>
    <xf numFmtId="166" fontId="13" fillId="0" borderId="0" xfId="1" applyFont="1" applyFill="1" applyBorder="1" applyProtection="1"/>
    <xf numFmtId="166" fontId="6" fillId="0" borderId="0" xfId="1" applyFont="1" applyBorder="1" applyAlignment="1" applyProtection="1">
      <alignment horizontal="center"/>
    </xf>
    <xf numFmtId="166" fontId="6" fillId="0" borderId="9" xfId="1" applyFont="1" applyBorder="1" applyAlignment="1" applyProtection="1">
      <alignment horizontal="right"/>
    </xf>
    <xf numFmtId="166" fontId="6" fillId="3" borderId="9" xfId="1" applyFont="1" applyFill="1" applyBorder="1" applyProtection="1"/>
    <xf numFmtId="167" fontId="6" fillId="0" borderId="11" xfId="1" applyNumberFormat="1" applyFont="1" applyBorder="1" applyAlignment="1" applyProtection="1">
      <alignment horizontal="center"/>
    </xf>
    <xf numFmtId="166" fontId="6" fillId="0" borderId="9" xfId="1" applyFont="1" applyFill="1" applyBorder="1" applyAlignment="1" applyProtection="1">
      <alignment horizontal="right"/>
    </xf>
    <xf numFmtId="166" fontId="6" fillId="3" borderId="9" xfId="1" applyFont="1" applyFill="1" applyBorder="1" applyAlignment="1" applyProtection="1">
      <alignment horizontal="center"/>
    </xf>
    <xf numFmtId="166" fontId="6" fillId="0" borderId="0" xfId="1" applyFont="1" applyFill="1" applyBorder="1" applyAlignment="1" applyProtection="1">
      <alignment horizontal="right"/>
    </xf>
    <xf numFmtId="166" fontId="6" fillId="0" borderId="0" xfId="1" applyFont="1" applyFill="1" applyBorder="1" applyAlignment="1" applyProtection="1">
      <alignment horizontal="center" wrapText="1"/>
    </xf>
    <xf numFmtId="166" fontId="10" fillId="0" borderId="0" xfId="1" applyFont="1" applyFill="1" applyBorder="1" applyAlignment="1" applyProtection="1">
      <alignment horizontal="center" vertical="center"/>
    </xf>
    <xf numFmtId="166" fontId="3" fillId="0" borderId="0" xfId="1" applyFont="1" applyAlignment="1" applyProtection="1">
      <alignment horizontal="justify" vertical="center"/>
    </xf>
    <xf numFmtId="166" fontId="10" fillId="0" borderId="0" xfId="1" applyFont="1" applyBorder="1" applyAlignment="1" applyProtection="1">
      <alignment horizontal="center" wrapText="1"/>
    </xf>
    <xf numFmtId="166" fontId="10" fillId="0" borderId="0" xfId="1" applyFont="1" applyBorder="1" applyAlignment="1" applyProtection="1">
      <alignment horizontal="center"/>
    </xf>
    <xf numFmtId="166" fontId="11" fillId="0" borderId="0" xfId="1" applyFont="1" applyFill="1" applyBorder="1" applyAlignment="1" applyProtection="1">
      <alignment horizontal="center" wrapText="1"/>
    </xf>
    <xf numFmtId="166" fontId="10" fillId="0" borderId="0" xfId="1" applyFont="1" applyFill="1" applyBorder="1" applyAlignment="1" applyProtection="1">
      <alignment horizontal="center" wrapText="1"/>
    </xf>
    <xf numFmtId="166" fontId="6" fillId="0" borderId="0" xfId="1" applyFont="1" applyAlignment="1" applyProtection="1">
      <alignment wrapText="1"/>
    </xf>
    <xf numFmtId="166" fontId="6" fillId="0" borderId="0" xfId="1" applyFont="1" applyAlignment="1" applyProtection="1">
      <alignment horizontal="center" wrapText="1"/>
    </xf>
    <xf numFmtId="166" fontId="10" fillId="0" borderId="0" xfId="1" applyFont="1" applyFill="1" applyBorder="1" applyAlignment="1" applyProtection="1">
      <alignment wrapText="1"/>
    </xf>
    <xf numFmtId="166" fontId="3" fillId="0" borderId="0" xfId="1" applyAlignment="1" applyProtection="1">
      <alignment horizontal="center" wrapText="1"/>
    </xf>
    <xf numFmtId="167" fontId="6" fillId="0" borderId="0" xfId="1" applyNumberFormat="1" applyFont="1" applyFill="1" applyBorder="1" applyProtection="1"/>
    <xf numFmtId="166" fontId="6" fillId="0" borderId="0" xfId="1" applyFont="1" applyFill="1" applyBorder="1" applyAlignment="1" applyProtection="1">
      <alignment wrapText="1"/>
    </xf>
    <xf numFmtId="166" fontId="10" fillId="0" borderId="0" xfId="1" applyFont="1" applyBorder="1" applyAlignment="1" applyProtection="1"/>
    <xf numFmtId="166" fontId="6" fillId="0" borderId="0" xfId="1" applyFont="1" applyBorder="1" applyAlignment="1" applyProtection="1">
      <alignment wrapText="1"/>
    </xf>
    <xf numFmtId="166" fontId="6" fillId="0" borderId="0" xfId="1" applyFont="1" applyBorder="1" applyAlignment="1" applyProtection="1">
      <alignment horizontal="center" wrapText="1"/>
    </xf>
    <xf numFmtId="166" fontId="6" fillId="0" borderId="0" xfId="1" applyFont="1" applyBorder="1" applyAlignment="1" applyProtection="1">
      <alignment horizontal="right"/>
    </xf>
    <xf numFmtId="166" fontId="8" fillId="0" borderId="0" xfId="1" applyFont="1" applyFill="1" applyBorder="1" applyAlignment="1" applyProtection="1">
      <alignment wrapText="1"/>
    </xf>
    <xf numFmtId="166" fontId="8" fillId="0" borderId="0" xfId="1" applyFont="1" applyFill="1" applyBorder="1" applyAlignment="1" applyProtection="1">
      <alignment horizontal="center"/>
    </xf>
    <xf numFmtId="166" fontId="8" fillId="0" borderId="0" xfId="1" applyFont="1" applyBorder="1" applyAlignment="1" applyProtection="1">
      <alignment horizontal="center"/>
    </xf>
    <xf numFmtId="166" fontId="6" fillId="4" borderId="10" xfId="1" applyFont="1" applyFill="1" applyBorder="1" applyAlignment="1" applyProtection="1">
      <alignment horizontal="center" vertical="top" wrapText="1"/>
      <protection locked="0"/>
    </xf>
    <xf numFmtId="167" fontId="6" fillId="4" borderId="9" xfId="1" applyNumberFormat="1" applyFont="1" applyFill="1" applyBorder="1" applyAlignment="1" applyProtection="1">
      <alignment horizontal="center" wrapText="1"/>
      <protection locked="0"/>
    </xf>
    <xf numFmtId="166" fontId="6" fillId="4" borderId="9" xfId="1" applyFont="1" applyFill="1" applyBorder="1" applyAlignment="1" applyProtection="1">
      <alignment horizontal="center" wrapText="1"/>
      <protection locked="0"/>
    </xf>
    <xf numFmtId="166" fontId="6" fillId="4" borderId="11" xfId="1" applyFont="1" applyFill="1" applyBorder="1" applyAlignment="1" applyProtection="1">
      <alignment horizontal="center" vertical="top" wrapText="1"/>
      <protection locked="0"/>
    </xf>
    <xf numFmtId="166" fontId="6" fillId="4" borderId="9" xfId="1" applyFont="1" applyFill="1" applyBorder="1" applyAlignment="1" applyProtection="1">
      <alignment horizontal="center" vertical="top" wrapText="1"/>
      <protection locked="0"/>
    </xf>
    <xf numFmtId="167" fontId="6" fillId="4" borderId="9" xfId="1" applyNumberFormat="1" applyFont="1" applyFill="1" applyBorder="1" applyAlignment="1" applyProtection="1">
      <alignment horizontal="center"/>
      <protection locked="0"/>
    </xf>
    <xf numFmtId="166" fontId="3" fillId="4" borderId="0" xfId="1" applyFont="1" applyFill="1" applyAlignment="1" applyProtection="1">
      <alignment horizontal="center" vertical="center"/>
      <protection locked="0"/>
    </xf>
    <xf numFmtId="167" fontId="6" fillId="4" borderId="13" xfId="1" applyNumberFormat="1" applyFont="1" applyFill="1" applyBorder="1" applyAlignment="1" applyProtection="1">
      <alignment horizontal="center" wrapText="1"/>
      <protection locked="0"/>
    </xf>
    <xf numFmtId="166" fontId="6" fillId="4" borderId="11" xfId="1" applyFont="1" applyFill="1" applyBorder="1" applyAlignment="1" applyProtection="1">
      <alignment horizontal="center" wrapText="1"/>
      <protection locked="0"/>
    </xf>
    <xf numFmtId="166" fontId="6" fillId="4" borderId="9" xfId="1" applyFont="1" applyFill="1" applyBorder="1" applyAlignment="1" applyProtection="1">
      <alignment horizontal="center" vertical="center" wrapText="1"/>
      <protection locked="0"/>
    </xf>
    <xf numFmtId="166" fontId="6" fillId="0" borderId="1" xfId="1" applyFont="1" applyBorder="1" applyProtection="1"/>
    <xf numFmtId="166" fontId="8" fillId="0" borderId="2" xfId="1" applyFont="1" applyFill="1" applyBorder="1" applyAlignment="1" applyProtection="1">
      <alignment horizontal="center" wrapText="1"/>
    </xf>
    <xf numFmtId="166" fontId="8" fillId="0" borderId="0" xfId="1" applyFont="1" applyFill="1" applyBorder="1" applyAlignment="1" applyProtection="1">
      <alignment horizontal="center" wrapText="1"/>
    </xf>
    <xf numFmtId="167" fontId="6" fillId="5" borderId="9" xfId="1" applyNumberFormat="1" applyFont="1" applyFill="1" applyBorder="1" applyAlignment="1" applyProtection="1">
      <alignment horizontal="center" wrapText="1"/>
      <protection locked="0"/>
    </xf>
    <xf numFmtId="166" fontId="6" fillId="3" borderId="3" xfId="1" applyFont="1" applyFill="1" applyBorder="1" applyAlignment="1" applyProtection="1">
      <alignment horizontal="center" vertical="center"/>
    </xf>
    <xf numFmtId="166" fontId="6" fillId="0" borderId="0" xfId="1" applyFont="1" applyFill="1" applyBorder="1" applyAlignment="1" applyProtection="1">
      <alignment horizontal="center" wrapText="1"/>
    </xf>
    <xf numFmtId="166" fontId="6" fillId="0" borderId="9" xfId="1" applyFont="1" applyFill="1" applyBorder="1" applyAlignment="1" applyProtection="1">
      <alignment horizontal="center" vertical="center"/>
    </xf>
    <xf numFmtId="167" fontId="6" fillId="0" borderId="9" xfId="1" applyNumberFormat="1" applyFont="1" applyBorder="1" applyAlignment="1" applyProtection="1">
      <alignment horizontal="center" vertical="center"/>
    </xf>
    <xf numFmtId="166" fontId="8" fillId="0" borderId="4" xfId="1" applyFont="1" applyFill="1" applyBorder="1" applyAlignment="1" applyProtection="1">
      <alignment horizontal="center" wrapText="1"/>
    </xf>
    <xf numFmtId="166" fontId="8" fillId="0" borderId="5" xfId="1" applyFont="1" applyFill="1" applyBorder="1" applyAlignment="1" applyProtection="1">
      <alignment horizontal="center" wrapText="1"/>
    </xf>
    <xf numFmtId="166" fontId="6" fillId="0" borderId="6" xfId="1" applyFont="1" applyFill="1" applyBorder="1" applyAlignment="1" applyProtection="1">
      <alignment horizontal="center"/>
    </xf>
    <xf numFmtId="166" fontId="6" fillId="0" borderId="7" xfId="1" applyFont="1" applyFill="1" applyBorder="1" applyAlignment="1" applyProtection="1">
      <alignment horizontal="center"/>
    </xf>
    <xf numFmtId="166" fontId="6" fillId="0" borderId="8" xfId="1" applyFont="1" applyFill="1" applyBorder="1" applyAlignment="1" applyProtection="1">
      <alignment horizontal="center"/>
    </xf>
    <xf numFmtId="166" fontId="6" fillId="0" borderId="2" xfId="1" applyFont="1" applyFill="1" applyBorder="1" applyAlignment="1" applyProtection="1">
      <alignment horizontal="left"/>
    </xf>
    <xf numFmtId="166" fontId="6" fillId="0" borderId="0" xfId="1" applyFont="1" applyFill="1" applyBorder="1" applyAlignment="1" applyProtection="1">
      <alignment horizontal="left"/>
    </xf>
    <xf numFmtId="166" fontId="6" fillId="0" borderId="1" xfId="1" applyFont="1" applyFill="1" applyBorder="1" applyAlignment="1" applyProtection="1">
      <alignment horizontal="left"/>
    </xf>
    <xf numFmtId="166" fontId="3" fillId="0" borderId="0" xfId="1" applyFont="1" applyFill="1" applyBorder="1" applyAlignment="1" applyProtection="1">
      <alignment horizontal="right"/>
    </xf>
    <xf numFmtId="166" fontId="14" fillId="0" borderId="2" xfId="1" applyFont="1" applyFill="1" applyBorder="1" applyAlignment="1" applyProtection="1">
      <alignment horizontal="left" wrapText="1"/>
    </xf>
    <xf numFmtId="166" fontId="14" fillId="0" borderId="0" xfId="1" applyFont="1" applyFill="1" applyBorder="1" applyAlignment="1" applyProtection="1">
      <alignment horizontal="left" wrapText="1"/>
    </xf>
    <xf numFmtId="166" fontId="14" fillId="0" borderId="1" xfId="1" applyFont="1" applyFill="1" applyBorder="1" applyAlignment="1" applyProtection="1">
      <alignment horizontal="left" wrapText="1"/>
    </xf>
    <xf numFmtId="166" fontId="11" fillId="2" borderId="9" xfId="1" applyFont="1" applyFill="1" applyBorder="1" applyAlignment="1" applyProtection="1">
      <alignment horizontal="center" vertical="center" wrapText="1"/>
    </xf>
    <xf numFmtId="166" fontId="11" fillId="2" borderId="9" xfId="1" applyFont="1" applyFill="1" applyBorder="1" applyAlignment="1" applyProtection="1">
      <alignment horizontal="center" wrapText="1"/>
    </xf>
    <xf numFmtId="166" fontId="11" fillId="6" borderId="9" xfId="1" applyFont="1" applyFill="1" applyBorder="1" applyAlignment="1" applyProtection="1">
      <alignment horizontal="center" vertical="center" wrapText="1"/>
    </xf>
    <xf numFmtId="166" fontId="11" fillId="7" borderId="9" xfId="1" applyFont="1" applyFill="1" applyBorder="1" applyAlignment="1" applyProtection="1">
      <alignment horizontal="center" wrapText="1"/>
    </xf>
    <xf numFmtId="166" fontId="11" fillId="6" borderId="9" xfId="1" applyFont="1" applyFill="1" applyBorder="1" applyAlignment="1" applyProtection="1">
      <alignment horizontal="center" wrapText="1"/>
    </xf>
    <xf numFmtId="166" fontId="11" fillId="2" borderId="17" xfId="1" applyFont="1" applyFill="1" applyBorder="1" applyAlignment="1" applyProtection="1">
      <alignment horizontal="center" vertical="center" wrapText="1"/>
    </xf>
    <xf numFmtId="166" fontId="11" fillId="2" borderId="14" xfId="1" applyFont="1" applyFill="1" applyBorder="1" applyAlignment="1" applyProtection="1">
      <alignment horizontal="center" wrapText="1"/>
    </xf>
    <xf numFmtId="166" fontId="11" fillId="2" borderId="15" xfId="1" applyFont="1" applyFill="1" applyBorder="1" applyAlignment="1" applyProtection="1">
      <alignment horizontal="center" wrapText="1"/>
    </xf>
    <xf numFmtId="166" fontId="11" fillId="2" borderId="16" xfId="1" applyFont="1" applyFill="1" applyBorder="1" applyAlignment="1" applyProtection="1">
      <alignment horizontal="center" wrapText="1"/>
    </xf>
  </cellXfs>
  <cellStyles count="6">
    <cellStyle name="Excel Built-in Normal" xfId="1"/>
    <cellStyle name="Heading" xfId="2"/>
    <cellStyle name="Heading1" xfId="3"/>
    <cellStyle name="Normal" xfId="0" builtinId="0"/>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8"/>
  <sheetViews>
    <sheetView tabSelected="1" topLeftCell="D1" zoomScale="80" zoomScaleNormal="80" workbookViewId="0">
      <selection activeCell="H6" sqref="H6"/>
    </sheetView>
  </sheetViews>
  <sheetFormatPr defaultColWidth="9.08203125" defaultRowHeight="15" customHeight="1" x14ac:dyDescent="0.25"/>
  <cols>
    <col min="1" max="1" width="6.08203125" style="14" bestFit="1" customWidth="1"/>
    <col min="2" max="2" width="5.25" style="14" bestFit="1" customWidth="1"/>
    <col min="3" max="3" width="36.25" style="14" customWidth="1"/>
    <col min="4" max="4" width="11" style="14" bestFit="1" customWidth="1"/>
    <col min="5" max="5" width="15.83203125" style="15" customWidth="1"/>
    <col min="6" max="6" width="14.25" style="15" customWidth="1"/>
    <col min="7" max="7" width="13.25" style="15" customWidth="1"/>
    <col min="8" max="8" width="9.08203125" style="15" customWidth="1"/>
    <col min="9" max="9" width="6.08203125" style="15" bestFit="1" customWidth="1"/>
    <col min="10" max="10" width="10.58203125" style="14" bestFit="1" customWidth="1"/>
    <col min="11" max="11" width="36.25" style="14" customWidth="1"/>
    <col min="12" max="12" width="11" style="14" bestFit="1" customWidth="1"/>
    <col min="13" max="13" width="16" style="15" customWidth="1"/>
    <col min="14" max="14" width="10.83203125" style="15" customWidth="1"/>
    <col min="15" max="16" width="9.08203125" style="15" customWidth="1"/>
    <col min="17" max="17" width="6.08203125" style="15" bestFit="1" customWidth="1"/>
    <col min="18" max="18" width="10.75" style="14" bestFit="1" customWidth="1"/>
    <col min="19" max="19" width="36.25" style="14" customWidth="1"/>
    <col min="20" max="20" width="11" style="14" bestFit="1" customWidth="1"/>
    <col min="21" max="21" width="13.58203125" style="15" customWidth="1"/>
    <col min="22" max="22" width="10.83203125" style="15" customWidth="1"/>
    <col min="23" max="16384" width="9.08203125" style="15"/>
  </cols>
  <sheetData>
    <row r="1" spans="1:28" ht="15" customHeight="1" thickBot="1" x14ac:dyDescent="0.3"/>
    <row r="2" spans="1:28" ht="15" customHeight="1" thickBot="1" x14ac:dyDescent="0.35">
      <c r="B2" s="82" t="s">
        <v>170</v>
      </c>
      <c r="C2" s="83"/>
      <c r="D2" s="83"/>
      <c r="E2" s="83"/>
      <c r="F2" s="78">
        <f>F125+N124+V205</f>
        <v>52260.469999999972</v>
      </c>
    </row>
    <row r="3" spans="1:28" ht="15" customHeight="1" x14ac:dyDescent="0.3">
      <c r="B3" s="75"/>
      <c r="C3" s="76"/>
      <c r="D3" s="76"/>
      <c r="E3" s="76"/>
      <c r="F3" s="74"/>
    </row>
    <row r="4" spans="1:28" ht="37.5" customHeight="1" x14ac:dyDescent="0.25">
      <c r="B4" s="91" t="s">
        <v>206</v>
      </c>
      <c r="C4" s="92"/>
      <c r="D4" s="92"/>
      <c r="E4" s="92"/>
      <c r="F4" s="93"/>
    </row>
    <row r="5" spans="1:28" ht="12.5" x14ac:dyDescent="0.25">
      <c r="B5" s="87" t="s">
        <v>168</v>
      </c>
      <c r="C5" s="88"/>
      <c r="D5" s="88"/>
      <c r="E5" s="88"/>
      <c r="F5" s="89"/>
    </row>
    <row r="6" spans="1:28" ht="15" customHeight="1" thickBot="1" x14ac:dyDescent="0.3">
      <c r="B6" s="84"/>
      <c r="C6" s="85"/>
      <c r="D6" s="85"/>
      <c r="E6" s="85"/>
      <c r="F6" s="86"/>
    </row>
    <row r="8" spans="1:28" ht="14" x14ac:dyDescent="0.3">
      <c r="V8" s="16"/>
    </row>
    <row r="9" spans="1:28" ht="14" x14ac:dyDescent="0.3">
      <c r="A9" s="90" t="s">
        <v>201</v>
      </c>
      <c r="B9" s="90"/>
      <c r="C9" s="90"/>
      <c r="D9" s="90"/>
      <c r="E9" s="90"/>
      <c r="F9" s="90"/>
      <c r="G9" s="17"/>
      <c r="I9" s="90" t="s">
        <v>202</v>
      </c>
      <c r="J9" s="90"/>
      <c r="K9" s="90"/>
      <c r="L9" s="90"/>
      <c r="M9" s="90"/>
      <c r="N9" s="90"/>
      <c r="Q9" s="90" t="s">
        <v>203</v>
      </c>
      <c r="R9" s="90"/>
      <c r="S9" s="90"/>
      <c r="T9" s="90"/>
      <c r="U9" s="90"/>
      <c r="V9" s="90"/>
    </row>
    <row r="10" spans="1:28" ht="12.5" x14ac:dyDescent="0.25">
      <c r="I10" s="14"/>
    </row>
    <row r="11" spans="1:28" ht="45.75" customHeight="1" x14ac:dyDescent="0.3">
      <c r="A11" s="18" t="s">
        <v>0</v>
      </c>
      <c r="B11" s="19" t="s">
        <v>1</v>
      </c>
      <c r="C11" s="20" t="s">
        <v>200</v>
      </c>
      <c r="D11" s="21" t="s">
        <v>204</v>
      </c>
      <c r="E11" s="18" t="s">
        <v>2</v>
      </c>
      <c r="F11" s="18" t="s">
        <v>3</v>
      </c>
      <c r="G11" s="22"/>
      <c r="I11" s="18" t="s">
        <v>0</v>
      </c>
      <c r="J11" s="19" t="s">
        <v>1</v>
      </c>
      <c r="K11" s="20" t="s">
        <v>200</v>
      </c>
      <c r="L11" s="21" t="s">
        <v>204</v>
      </c>
      <c r="M11" s="18" t="s">
        <v>2</v>
      </c>
      <c r="N11" s="18" t="s">
        <v>205</v>
      </c>
      <c r="O11" s="23"/>
      <c r="Q11" s="18" t="s">
        <v>0</v>
      </c>
      <c r="R11" s="19" t="s">
        <v>1</v>
      </c>
      <c r="S11" s="20" t="s">
        <v>200</v>
      </c>
      <c r="T11" s="18" t="s">
        <v>204</v>
      </c>
      <c r="U11" s="18" t="s">
        <v>2</v>
      </c>
      <c r="V11" s="18" t="s">
        <v>3</v>
      </c>
    </row>
    <row r="12" spans="1:28" ht="15" customHeight="1" x14ac:dyDescent="0.3">
      <c r="A12" s="94" t="s">
        <v>188</v>
      </c>
      <c r="B12" s="94"/>
      <c r="C12" s="94"/>
      <c r="D12" s="94"/>
      <c r="E12" s="94"/>
      <c r="F12" s="94"/>
      <c r="G12" s="24"/>
      <c r="I12" s="94" t="s">
        <v>171</v>
      </c>
      <c r="J12" s="94"/>
      <c r="K12" s="94"/>
      <c r="L12" s="94"/>
      <c r="M12" s="94"/>
      <c r="N12" s="94"/>
      <c r="O12" s="25"/>
      <c r="Q12" s="94" t="s">
        <v>4</v>
      </c>
      <c r="R12" s="94"/>
      <c r="S12" s="94"/>
      <c r="T12" s="94"/>
      <c r="U12" s="94"/>
      <c r="V12" s="94"/>
      <c r="X12" s="26"/>
      <c r="Y12" s="26"/>
      <c r="Z12" s="26"/>
      <c r="AA12" s="26"/>
      <c r="AB12" s="26"/>
    </row>
    <row r="13" spans="1:28" ht="12.5" x14ac:dyDescent="0.25">
      <c r="A13" s="1">
        <v>1</v>
      </c>
      <c r="B13" s="2">
        <v>15</v>
      </c>
      <c r="C13" s="64" t="s">
        <v>207</v>
      </c>
      <c r="D13" s="3">
        <v>190</v>
      </c>
      <c r="E13" s="65">
        <v>0.44799999999999995</v>
      </c>
      <c r="F13" s="27">
        <f t="shared" ref="F13:F18" si="0">D13*E13</f>
        <v>85.11999999999999</v>
      </c>
      <c r="G13" s="28"/>
      <c r="I13" s="4">
        <v>1</v>
      </c>
      <c r="J13" s="5">
        <v>10</v>
      </c>
      <c r="K13" s="67" t="s">
        <v>208</v>
      </c>
      <c r="L13" s="1">
        <v>10</v>
      </c>
      <c r="M13" s="65">
        <v>0.52</v>
      </c>
      <c r="N13" s="27">
        <f>L13*M13</f>
        <v>5.2</v>
      </c>
      <c r="O13" s="29"/>
      <c r="Q13" s="1">
        <v>1</v>
      </c>
      <c r="R13" s="2">
        <v>15</v>
      </c>
      <c r="S13" s="68" t="s">
        <v>209</v>
      </c>
      <c r="T13" s="1">
        <v>400</v>
      </c>
      <c r="U13" s="66">
        <v>0.3</v>
      </c>
      <c r="V13" s="27">
        <f t="shared" ref="V13:V18" si="1">T13*U13</f>
        <v>120</v>
      </c>
    </row>
    <row r="14" spans="1:28" ht="13" x14ac:dyDescent="0.25">
      <c r="A14" s="1">
        <v>2</v>
      </c>
      <c r="B14" s="2">
        <v>20</v>
      </c>
      <c r="C14" s="64" t="s">
        <v>207</v>
      </c>
      <c r="D14" s="3">
        <v>190</v>
      </c>
      <c r="E14" s="65">
        <v>0.47599999999999998</v>
      </c>
      <c r="F14" s="27">
        <f t="shared" si="0"/>
        <v>90.44</v>
      </c>
      <c r="G14" s="28"/>
      <c r="I14" s="1">
        <v>2</v>
      </c>
      <c r="J14" s="2">
        <v>15</v>
      </c>
      <c r="K14" s="67" t="s">
        <v>208</v>
      </c>
      <c r="L14" s="1">
        <v>65</v>
      </c>
      <c r="M14" s="65">
        <v>0.78</v>
      </c>
      <c r="N14" s="27">
        <f t="shared" ref="N14:N19" si="2">L14*M14</f>
        <v>50.7</v>
      </c>
      <c r="O14" s="29"/>
      <c r="Q14" s="1">
        <v>2</v>
      </c>
      <c r="R14" s="2">
        <v>20</v>
      </c>
      <c r="S14" s="68" t="s">
        <v>209</v>
      </c>
      <c r="T14" s="1">
        <v>400</v>
      </c>
      <c r="U14" s="66">
        <v>0.36</v>
      </c>
      <c r="V14" s="27">
        <f t="shared" si="1"/>
        <v>144</v>
      </c>
      <c r="W14" s="26"/>
      <c r="X14" s="26"/>
      <c r="Y14" s="26"/>
    </row>
    <row r="15" spans="1:28" ht="12.5" x14ac:dyDescent="0.25">
      <c r="A15" s="1">
        <v>3</v>
      </c>
      <c r="B15" s="2">
        <v>25</v>
      </c>
      <c r="C15" s="64" t="s">
        <v>207</v>
      </c>
      <c r="D15" s="3">
        <v>190</v>
      </c>
      <c r="E15" s="65">
        <v>0.78400000000000003</v>
      </c>
      <c r="F15" s="27">
        <f t="shared" si="0"/>
        <v>148.96</v>
      </c>
      <c r="G15" s="28"/>
      <c r="I15" s="1">
        <v>3</v>
      </c>
      <c r="J15" s="2">
        <v>20</v>
      </c>
      <c r="K15" s="67" t="s">
        <v>208</v>
      </c>
      <c r="L15" s="1">
        <v>55</v>
      </c>
      <c r="M15" s="65">
        <v>1</v>
      </c>
      <c r="N15" s="27">
        <f t="shared" si="2"/>
        <v>55</v>
      </c>
      <c r="O15" s="29"/>
      <c r="Q15" s="1">
        <v>3</v>
      </c>
      <c r="R15" s="2">
        <v>25</v>
      </c>
      <c r="S15" s="68" t="s">
        <v>209</v>
      </c>
      <c r="T15" s="1">
        <v>700</v>
      </c>
      <c r="U15" s="66">
        <v>0.55000000000000004</v>
      </c>
      <c r="V15" s="27">
        <f t="shared" si="1"/>
        <v>385.00000000000006</v>
      </c>
    </row>
    <row r="16" spans="1:28" ht="12.5" x14ac:dyDescent="0.25">
      <c r="A16" s="1">
        <v>4</v>
      </c>
      <c r="B16" s="2">
        <v>32</v>
      </c>
      <c r="C16" s="64" t="s">
        <v>207</v>
      </c>
      <c r="D16" s="3">
        <v>130</v>
      </c>
      <c r="E16" s="65">
        <v>1.246</v>
      </c>
      <c r="F16" s="27">
        <f t="shared" si="0"/>
        <v>161.97999999999999</v>
      </c>
      <c r="G16" s="28"/>
      <c r="I16" s="1">
        <v>4</v>
      </c>
      <c r="J16" s="2">
        <v>25</v>
      </c>
      <c r="K16" s="67" t="s">
        <v>208</v>
      </c>
      <c r="L16" s="1">
        <v>40</v>
      </c>
      <c r="M16" s="65">
        <v>1.73</v>
      </c>
      <c r="N16" s="27">
        <f t="shared" si="2"/>
        <v>69.2</v>
      </c>
      <c r="O16" s="29"/>
      <c r="Q16" s="1">
        <v>4</v>
      </c>
      <c r="R16" s="2">
        <v>32</v>
      </c>
      <c r="S16" s="68" t="s">
        <v>209</v>
      </c>
      <c r="T16" s="1">
        <v>300</v>
      </c>
      <c r="U16" s="66">
        <v>0.73</v>
      </c>
      <c r="V16" s="27">
        <f t="shared" si="1"/>
        <v>219</v>
      </c>
    </row>
    <row r="17" spans="1:22" ht="12.5" x14ac:dyDescent="0.25">
      <c r="A17" s="1">
        <v>5</v>
      </c>
      <c r="B17" s="2">
        <v>40</v>
      </c>
      <c r="C17" s="64" t="s">
        <v>207</v>
      </c>
      <c r="D17" s="3">
        <v>80</v>
      </c>
      <c r="E17" s="65">
        <v>1.512</v>
      </c>
      <c r="F17" s="27">
        <f t="shared" si="0"/>
        <v>120.96000000000001</v>
      </c>
      <c r="G17" s="28"/>
      <c r="I17" s="1">
        <v>5</v>
      </c>
      <c r="J17" s="2">
        <v>32</v>
      </c>
      <c r="K17" s="67" t="s">
        <v>208</v>
      </c>
      <c r="L17" s="1">
        <v>15</v>
      </c>
      <c r="M17" s="65">
        <v>2.0499999999999998</v>
      </c>
      <c r="N17" s="27">
        <f t="shared" si="2"/>
        <v>30.749999999999996</v>
      </c>
      <c r="O17" s="29"/>
      <c r="Q17" s="1">
        <v>5</v>
      </c>
      <c r="R17" s="2">
        <v>40</v>
      </c>
      <c r="S17" s="68" t="s">
        <v>209</v>
      </c>
      <c r="T17" s="1">
        <v>160</v>
      </c>
      <c r="U17" s="66">
        <v>0.87</v>
      </c>
      <c r="V17" s="27">
        <f t="shared" si="1"/>
        <v>139.19999999999999</v>
      </c>
    </row>
    <row r="18" spans="1:22" ht="12.5" x14ac:dyDescent="0.25">
      <c r="A18" s="1">
        <v>6</v>
      </c>
      <c r="B18" s="2">
        <v>50</v>
      </c>
      <c r="C18" s="64" t="s">
        <v>207</v>
      </c>
      <c r="D18" s="3">
        <v>80</v>
      </c>
      <c r="E18" s="65">
        <v>2.1320000000000001</v>
      </c>
      <c r="F18" s="27">
        <f t="shared" si="0"/>
        <v>170.56</v>
      </c>
      <c r="G18" s="28"/>
      <c r="I18" s="1">
        <v>6</v>
      </c>
      <c r="J18" s="6">
        <v>40</v>
      </c>
      <c r="K18" s="67" t="s">
        <v>208</v>
      </c>
      <c r="L18" s="6">
        <v>10</v>
      </c>
      <c r="M18" s="65">
        <v>3.4</v>
      </c>
      <c r="N18" s="27">
        <f t="shared" si="2"/>
        <v>34</v>
      </c>
      <c r="O18" s="29"/>
      <c r="Q18" s="1">
        <v>6</v>
      </c>
      <c r="R18" s="6">
        <v>50</v>
      </c>
      <c r="S18" s="68" t="s">
        <v>209</v>
      </c>
      <c r="T18" s="6">
        <v>250</v>
      </c>
      <c r="U18" s="66">
        <v>1.22</v>
      </c>
      <c r="V18" s="27">
        <f t="shared" si="1"/>
        <v>305</v>
      </c>
    </row>
    <row r="19" spans="1:22" ht="14.25" customHeight="1" x14ac:dyDescent="0.3">
      <c r="A19" s="94" t="s">
        <v>189</v>
      </c>
      <c r="B19" s="94"/>
      <c r="C19" s="94"/>
      <c r="D19" s="94"/>
      <c r="E19" s="94"/>
      <c r="F19" s="94"/>
      <c r="G19" s="28"/>
      <c r="I19" s="6">
        <v>7</v>
      </c>
      <c r="J19" s="1">
        <v>50</v>
      </c>
      <c r="K19" s="67" t="s">
        <v>208</v>
      </c>
      <c r="L19" s="1">
        <v>5</v>
      </c>
      <c r="M19" s="65">
        <v>5.64</v>
      </c>
      <c r="N19" s="27">
        <f t="shared" si="2"/>
        <v>28.2</v>
      </c>
      <c r="O19" s="29"/>
      <c r="Q19" s="95" t="s">
        <v>5</v>
      </c>
      <c r="R19" s="95"/>
      <c r="S19" s="95"/>
      <c r="T19" s="95"/>
      <c r="U19" s="95"/>
      <c r="V19" s="95"/>
    </row>
    <row r="20" spans="1:22" ht="13.5" customHeight="1" x14ac:dyDescent="0.25">
      <c r="A20" s="4">
        <v>1</v>
      </c>
      <c r="B20" s="4">
        <v>15</v>
      </c>
      <c r="C20" s="64" t="s">
        <v>207</v>
      </c>
      <c r="D20" s="7">
        <v>100</v>
      </c>
      <c r="E20" s="66">
        <v>0.39</v>
      </c>
      <c r="F20" s="27">
        <f t="shared" ref="F20:F25" si="3">D20*E20</f>
        <v>39</v>
      </c>
      <c r="G20" s="28"/>
      <c r="I20" s="94" t="s">
        <v>172</v>
      </c>
      <c r="J20" s="94"/>
      <c r="K20" s="94"/>
      <c r="L20" s="94"/>
      <c r="M20" s="94"/>
      <c r="N20" s="94"/>
      <c r="O20" s="29"/>
      <c r="Q20" s="8">
        <v>1</v>
      </c>
      <c r="R20" s="9">
        <v>57</v>
      </c>
      <c r="S20" s="68" t="s">
        <v>209</v>
      </c>
      <c r="T20" s="8">
        <v>10</v>
      </c>
      <c r="U20" s="65">
        <v>0.92</v>
      </c>
      <c r="V20" s="27">
        <f>T20*U20</f>
        <v>9.2000000000000011</v>
      </c>
    </row>
    <row r="21" spans="1:22" ht="16.5" customHeight="1" x14ac:dyDescent="0.25">
      <c r="A21" s="1">
        <v>2</v>
      </c>
      <c r="B21" s="1">
        <v>20</v>
      </c>
      <c r="C21" s="64" t="s">
        <v>207</v>
      </c>
      <c r="D21" s="3">
        <v>350</v>
      </c>
      <c r="E21" s="66">
        <v>0.41</v>
      </c>
      <c r="F21" s="27">
        <f t="shared" si="3"/>
        <v>143.5</v>
      </c>
      <c r="G21" s="28"/>
      <c r="H21" s="30"/>
      <c r="I21" s="1">
        <v>1</v>
      </c>
      <c r="J21" s="1">
        <v>10</v>
      </c>
      <c r="K21" s="67" t="s">
        <v>208</v>
      </c>
      <c r="L21" s="1">
        <v>5</v>
      </c>
      <c r="M21" s="65">
        <v>0.56000000000000005</v>
      </c>
      <c r="N21" s="27">
        <f>L21*M21</f>
        <v>2.8000000000000003</v>
      </c>
      <c r="O21" s="29"/>
      <c r="Q21" s="8">
        <v>2</v>
      </c>
      <c r="R21" s="9">
        <v>60.3</v>
      </c>
      <c r="S21" s="68" t="s">
        <v>209</v>
      </c>
      <c r="T21" s="8">
        <v>10</v>
      </c>
      <c r="U21" s="65">
        <v>1.07</v>
      </c>
      <c r="V21" s="27">
        <f t="shared" ref="V21:V34" si="4">T21*U21</f>
        <v>10.700000000000001</v>
      </c>
    </row>
    <row r="22" spans="1:22" ht="15" customHeight="1" x14ac:dyDescent="0.25">
      <c r="A22" s="1">
        <v>3</v>
      </c>
      <c r="B22" s="1">
        <v>25</v>
      </c>
      <c r="C22" s="64" t="s">
        <v>207</v>
      </c>
      <c r="D22" s="3">
        <v>100</v>
      </c>
      <c r="E22" s="66">
        <v>0.56999999999999995</v>
      </c>
      <c r="F22" s="27">
        <f t="shared" si="3"/>
        <v>56.999999999999993</v>
      </c>
      <c r="G22" s="28"/>
      <c r="I22" s="1">
        <v>2</v>
      </c>
      <c r="J22" s="1">
        <v>15</v>
      </c>
      <c r="K22" s="67" t="s">
        <v>208</v>
      </c>
      <c r="L22" s="1">
        <v>500</v>
      </c>
      <c r="M22" s="65">
        <v>0.46</v>
      </c>
      <c r="N22" s="27">
        <f>L22*M22</f>
        <v>230</v>
      </c>
      <c r="O22" s="29"/>
      <c r="Q22" s="8">
        <v>3</v>
      </c>
      <c r="R22" s="9">
        <v>76.099999999999994</v>
      </c>
      <c r="S22" s="68" t="s">
        <v>209</v>
      </c>
      <c r="T22" s="8">
        <v>10</v>
      </c>
      <c r="U22" s="65">
        <v>1.3</v>
      </c>
      <c r="V22" s="27">
        <f t="shared" si="4"/>
        <v>13</v>
      </c>
    </row>
    <row r="23" spans="1:22" ht="12.5" x14ac:dyDescent="0.25">
      <c r="A23" s="1">
        <v>4</v>
      </c>
      <c r="B23" s="1">
        <v>32</v>
      </c>
      <c r="C23" s="64" t="s">
        <v>207</v>
      </c>
      <c r="D23" s="3">
        <v>65</v>
      </c>
      <c r="E23" s="66">
        <v>0.7</v>
      </c>
      <c r="F23" s="27">
        <f t="shared" si="3"/>
        <v>45.5</v>
      </c>
      <c r="G23" s="28"/>
      <c r="I23" s="1">
        <v>3</v>
      </c>
      <c r="J23" s="1">
        <v>20</v>
      </c>
      <c r="K23" s="67" t="s">
        <v>208</v>
      </c>
      <c r="L23" s="1">
        <v>300</v>
      </c>
      <c r="M23" s="65">
        <v>0.7</v>
      </c>
      <c r="N23" s="27">
        <f>L23*M23</f>
        <v>210</v>
      </c>
      <c r="O23" s="29"/>
      <c r="Q23" s="8">
        <v>4</v>
      </c>
      <c r="R23" s="9">
        <v>88.9</v>
      </c>
      <c r="S23" s="68" t="s">
        <v>209</v>
      </c>
      <c r="T23" s="8">
        <v>10</v>
      </c>
      <c r="U23" s="65">
        <v>1.79</v>
      </c>
      <c r="V23" s="27">
        <f t="shared" si="4"/>
        <v>17.899999999999999</v>
      </c>
    </row>
    <row r="24" spans="1:22" ht="12.5" x14ac:dyDescent="0.25">
      <c r="A24" s="1">
        <v>5</v>
      </c>
      <c r="B24" s="1">
        <v>40</v>
      </c>
      <c r="C24" s="64" t="s">
        <v>207</v>
      </c>
      <c r="D24" s="3">
        <v>20</v>
      </c>
      <c r="E24" s="66">
        <v>0.88</v>
      </c>
      <c r="F24" s="27">
        <f t="shared" si="3"/>
        <v>17.600000000000001</v>
      </c>
      <c r="G24" s="28"/>
      <c r="I24" s="1">
        <v>4</v>
      </c>
      <c r="J24" s="1">
        <v>25</v>
      </c>
      <c r="K24" s="67" t="s">
        <v>208</v>
      </c>
      <c r="L24" s="1">
        <v>250</v>
      </c>
      <c r="M24" s="65">
        <v>1.1299999999999999</v>
      </c>
      <c r="N24" s="27">
        <f>L24*M24</f>
        <v>282.5</v>
      </c>
      <c r="O24" s="29"/>
      <c r="Q24" s="8">
        <v>5</v>
      </c>
      <c r="R24" s="9">
        <v>108</v>
      </c>
      <c r="S24" s="68" t="s">
        <v>209</v>
      </c>
      <c r="T24" s="8">
        <v>10</v>
      </c>
      <c r="U24" s="65">
        <v>3.5</v>
      </c>
      <c r="V24" s="27">
        <f t="shared" si="4"/>
        <v>35</v>
      </c>
    </row>
    <row r="25" spans="1:22" ht="12.5" x14ac:dyDescent="0.25">
      <c r="A25" s="1">
        <v>6</v>
      </c>
      <c r="B25" s="1">
        <v>50</v>
      </c>
      <c r="C25" s="64" t="s">
        <v>207</v>
      </c>
      <c r="D25" s="3">
        <v>20</v>
      </c>
      <c r="E25" s="66">
        <v>1.44</v>
      </c>
      <c r="F25" s="27">
        <f t="shared" si="3"/>
        <v>28.799999999999997</v>
      </c>
      <c r="G25" s="28"/>
      <c r="I25" s="1">
        <v>5</v>
      </c>
      <c r="J25" s="1">
        <v>32</v>
      </c>
      <c r="K25" s="67" t="s">
        <v>208</v>
      </c>
      <c r="L25" s="1">
        <v>200</v>
      </c>
      <c r="M25" s="65">
        <v>3</v>
      </c>
      <c r="N25" s="27">
        <f>L25*M25</f>
        <v>600</v>
      </c>
      <c r="O25" s="29"/>
      <c r="Q25" s="8">
        <v>6</v>
      </c>
      <c r="R25" s="10">
        <v>114.3</v>
      </c>
      <c r="S25" s="68" t="s">
        <v>209</v>
      </c>
      <c r="T25" s="8">
        <v>10</v>
      </c>
      <c r="U25" s="65">
        <v>3.3</v>
      </c>
      <c r="V25" s="27">
        <f t="shared" si="4"/>
        <v>33</v>
      </c>
    </row>
    <row r="26" spans="1:22" ht="13.5" customHeight="1" x14ac:dyDescent="0.3">
      <c r="A26" s="95" t="s">
        <v>190</v>
      </c>
      <c r="B26" s="95"/>
      <c r="C26" s="95"/>
      <c r="D26" s="95"/>
      <c r="E26" s="95"/>
      <c r="F26" s="95"/>
      <c r="G26" s="28"/>
      <c r="I26" s="95" t="s">
        <v>173</v>
      </c>
      <c r="J26" s="95"/>
      <c r="K26" s="95"/>
      <c r="L26" s="95"/>
      <c r="M26" s="95"/>
      <c r="N26" s="95"/>
      <c r="O26" s="29"/>
      <c r="Q26" s="8">
        <v>7</v>
      </c>
      <c r="R26" s="8">
        <v>133</v>
      </c>
      <c r="S26" s="68" t="s">
        <v>209</v>
      </c>
      <c r="T26" s="8">
        <v>10</v>
      </c>
      <c r="U26" s="65">
        <v>5.42</v>
      </c>
      <c r="V26" s="27">
        <f t="shared" si="4"/>
        <v>54.2</v>
      </c>
    </row>
    <row r="27" spans="1:22" ht="12.5" x14ac:dyDescent="0.25">
      <c r="A27" s="1">
        <v>1</v>
      </c>
      <c r="B27" s="1">
        <v>15</v>
      </c>
      <c r="C27" s="64" t="s">
        <v>207</v>
      </c>
      <c r="D27" s="3">
        <v>80</v>
      </c>
      <c r="E27" s="66">
        <v>0.42</v>
      </c>
      <c r="F27" s="27">
        <f t="shared" ref="F27:F32" si="5">D27*E27</f>
        <v>33.6</v>
      </c>
      <c r="G27" s="28"/>
      <c r="I27" s="1">
        <v>1</v>
      </c>
      <c r="J27" s="1">
        <v>15</v>
      </c>
      <c r="K27" s="67" t="s">
        <v>208</v>
      </c>
      <c r="L27" s="1">
        <v>500</v>
      </c>
      <c r="M27" s="65">
        <v>0.49</v>
      </c>
      <c r="N27" s="27">
        <f>L27*M27</f>
        <v>245</v>
      </c>
      <c r="O27" s="29"/>
      <c r="Q27" s="8">
        <v>8</v>
      </c>
      <c r="R27" s="8">
        <v>139.69999999999999</v>
      </c>
      <c r="S27" s="68" t="s">
        <v>209</v>
      </c>
      <c r="T27" s="8">
        <v>10</v>
      </c>
      <c r="U27" s="65">
        <v>5.84</v>
      </c>
      <c r="V27" s="27">
        <f t="shared" si="4"/>
        <v>58.4</v>
      </c>
    </row>
    <row r="28" spans="1:22" ht="12.5" x14ac:dyDescent="0.25">
      <c r="A28" s="1">
        <v>2</v>
      </c>
      <c r="B28" s="1">
        <v>20</v>
      </c>
      <c r="C28" s="64" t="s">
        <v>207</v>
      </c>
      <c r="D28" s="3">
        <v>80</v>
      </c>
      <c r="E28" s="66">
        <v>0.48</v>
      </c>
      <c r="F28" s="27">
        <f t="shared" si="5"/>
        <v>38.4</v>
      </c>
      <c r="G28" s="28"/>
      <c r="I28" s="1">
        <v>2</v>
      </c>
      <c r="J28" s="1">
        <v>20</v>
      </c>
      <c r="K28" s="67" t="s">
        <v>208</v>
      </c>
      <c r="L28" s="1">
        <v>300</v>
      </c>
      <c r="M28" s="65">
        <v>0.62</v>
      </c>
      <c r="N28" s="27">
        <f>L28*M28</f>
        <v>186</v>
      </c>
      <c r="O28" s="29"/>
      <c r="Q28" s="8">
        <v>9</v>
      </c>
      <c r="R28" s="8">
        <v>159</v>
      </c>
      <c r="S28" s="68" t="s">
        <v>209</v>
      </c>
      <c r="T28" s="8">
        <v>10</v>
      </c>
      <c r="U28" s="65">
        <v>10.01</v>
      </c>
      <c r="V28" s="27">
        <f t="shared" si="4"/>
        <v>100.1</v>
      </c>
    </row>
    <row r="29" spans="1:22" ht="12.5" x14ac:dyDescent="0.25">
      <c r="A29" s="1">
        <v>3</v>
      </c>
      <c r="B29" s="1">
        <v>25</v>
      </c>
      <c r="C29" s="64" t="s">
        <v>207</v>
      </c>
      <c r="D29" s="3">
        <v>50</v>
      </c>
      <c r="E29" s="66">
        <v>0.61</v>
      </c>
      <c r="F29" s="27">
        <f t="shared" si="5"/>
        <v>30.5</v>
      </c>
      <c r="G29" s="28"/>
      <c r="I29" s="1">
        <v>3</v>
      </c>
      <c r="J29" s="1">
        <v>25</v>
      </c>
      <c r="K29" s="67" t="s">
        <v>208</v>
      </c>
      <c r="L29" s="1">
        <v>300</v>
      </c>
      <c r="M29" s="65">
        <v>0.9</v>
      </c>
      <c r="N29" s="27">
        <f>L29*M29</f>
        <v>270</v>
      </c>
      <c r="O29" s="29"/>
      <c r="Q29" s="8">
        <v>10</v>
      </c>
      <c r="R29" s="8">
        <v>168.3</v>
      </c>
      <c r="S29" s="68" t="s">
        <v>209</v>
      </c>
      <c r="T29" s="8">
        <v>10</v>
      </c>
      <c r="U29" s="65">
        <v>9.8800000000000008</v>
      </c>
      <c r="V29" s="27">
        <f t="shared" si="4"/>
        <v>98.800000000000011</v>
      </c>
    </row>
    <row r="30" spans="1:22" ht="12.75" customHeight="1" x14ac:dyDescent="0.25">
      <c r="A30" s="1">
        <v>4</v>
      </c>
      <c r="B30" s="1">
        <v>32</v>
      </c>
      <c r="C30" s="64" t="s">
        <v>207</v>
      </c>
      <c r="D30" s="3">
        <v>40</v>
      </c>
      <c r="E30" s="66">
        <v>0.98</v>
      </c>
      <c r="F30" s="27">
        <f t="shared" si="5"/>
        <v>39.200000000000003</v>
      </c>
      <c r="G30" s="28"/>
      <c r="I30" s="94" t="s">
        <v>174</v>
      </c>
      <c r="J30" s="94"/>
      <c r="K30" s="94"/>
      <c r="L30" s="94"/>
      <c r="M30" s="94"/>
      <c r="N30" s="94"/>
      <c r="O30" s="29"/>
      <c r="Q30" s="8">
        <v>11</v>
      </c>
      <c r="R30" s="8">
        <v>219.1</v>
      </c>
      <c r="S30" s="68" t="s">
        <v>209</v>
      </c>
      <c r="T30" s="8">
        <v>10</v>
      </c>
      <c r="U30" s="65">
        <v>14.87</v>
      </c>
      <c r="V30" s="27">
        <f t="shared" si="4"/>
        <v>148.69999999999999</v>
      </c>
    </row>
    <row r="31" spans="1:22" ht="16.5" customHeight="1" x14ac:dyDescent="0.25">
      <c r="A31" s="1">
        <v>5</v>
      </c>
      <c r="B31" s="1">
        <v>40</v>
      </c>
      <c r="C31" s="64" t="s">
        <v>207</v>
      </c>
      <c r="D31" s="3">
        <v>25</v>
      </c>
      <c r="E31" s="66">
        <v>1.22</v>
      </c>
      <c r="F31" s="27">
        <f t="shared" si="5"/>
        <v>30.5</v>
      </c>
      <c r="G31" s="28"/>
      <c r="I31" s="1">
        <v>1</v>
      </c>
      <c r="J31" s="1">
        <v>10</v>
      </c>
      <c r="K31" s="67" t="s">
        <v>208</v>
      </c>
      <c r="L31" s="1">
        <v>5</v>
      </c>
      <c r="M31" s="65">
        <v>0.97</v>
      </c>
      <c r="N31" s="27">
        <f>L31*M31</f>
        <v>4.8499999999999996</v>
      </c>
      <c r="O31" s="29"/>
      <c r="Q31" s="8">
        <v>12</v>
      </c>
      <c r="R31" s="8">
        <v>273</v>
      </c>
      <c r="S31" s="68" t="s">
        <v>209</v>
      </c>
      <c r="T31" s="8">
        <v>5</v>
      </c>
      <c r="U31" s="65">
        <v>29.7</v>
      </c>
      <c r="V31" s="27">
        <f t="shared" si="4"/>
        <v>148.5</v>
      </c>
    </row>
    <row r="32" spans="1:22" ht="14.25" customHeight="1" x14ac:dyDescent="0.25">
      <c r="A32" s="1">
        <v>6</v>
      </c>
      <c r="B32" s="1">
        <v>50</v>
      </c>
      <c r="C32" s="64" t="s">
        <v>207</v>
      </c>
      <c r="D32" s="3">
        <v>20</v>
      </c>
      <c r="E32" s="66">
        <v>1.9</v>
      </c>
      <c r="F32" s="27">
        <f t="shared" si="5"/>
        <v>38</v>
      </c>
      <c r="G32" s="28"/>
      <c r="I32" s="1">
        <v>2</v>
      </c>
      <c r="J32" s="1">
        <v>15</v>
      </c>
      <c r="K32" s="67" t="s">
        <v>208</v>
      </c>
      <c r="L32" s="1">
        <v>60</v>
      </c>
      <c r="M32" s="65">
        <v>1.24</v>
      </c>
      <c r="N32" s="27">
        <f>L32*M32</f>
        <v>74.400000000000006</v>
      </c>
      <c r="O32" s="29"/>
      <c r="Q32" s="8">
        <v>13</v>
      </c>
      <c r="R32" s="8">
        <v>323.89999999999998</v>
      </c>
      <c r="S32" s="68" t="s">
        <v>209</v>
      </c>
      <c r="T32" s="8">
        <v>5</v>
      </c>
      <c r="U32" s="65">
        <v>42.42</v>
      </c>
      <c r="V32" s="27">
        <f t="shared" si="4"/>
        <v>212.10000000000002</v>
      </c>
    </row>
    <row r="33" spans="1:28" ht="12.75" customHeight="1" x14ac:dyDescent="0.25">
      <c r="A33" s="94" t="s">
        <v>191</v>
      </c>
      <c r="B33" s="94"/>
      <c r="C33" s="94"/>
      <c r="D33" s="94"/>
      <c r="E33" s="94"/>
      <c r="F33" s="94"/>
      <c r="G33" s="28"/>
      <c r="I33" s="1">
        <v>3</v>
      </c>
      <c r="J33" s="1">
        <v>20</v>
      </c>
      <c r="K33" s="67" t="s">
        <v>208</v>
      </c>
      <c r="L33" s="1">
        <v>10</v>
      </c>
      <c r="M33" s="65">
        <v>1.62</v>
      </c>
      <c r="N33" s="27">
        <f>L33*M33</f>
        <v>16.200000000000003</v>
      </c>
      <c r="O33" s="29"/>
      <c r="Q33" s="8">
        <v>14</v>
      </c>
      <c r="R33" s="8">
        <v>325</v>
      </c>
      <c r="S33" s="68" t="s">
        <v>209</v>
      </c>
      <c r="T33" s="8">
        <v>5</v>
      </c>
      <c r="U33" s="65">
        <v>50.94</v>
      </c>
      <c r="V33" s="27">
        <f t="shared" si="4"/>
        <v>254.7</v>
      </c>
    </row>
    <row r="34" spans="1:28" ht="12.5" x14ac:dyDescent="0.25">
      <c r="A34" s="1">
        <v>1</v>
      </c>
      <c r="B34" s="1">
        <v>15</v>
      </c>
      <c r="C34" s="64" t="s">
        <v>207</v>
      </c>
      <c r="D34" s="3">
        <v>140</v>
      </c>
      <c r="E34" s="65">
        <v>0.45</v>
      </c>
      <c r="F34" s="27">
        <f t="shared" ref="F34:F39" si="6">D34*E34</f>
        <v>63</v>
      </c>
      <c r="G34" s="28"/>
      <c r="I34" s="1">
        <v>4</v>
      </c>
      <c r="J34" s="1">
        <v>25</v>
      </c>
      <c r="K34" s="67" t="s">
        <v>208</v>
      </c>
      <c r="L34" s="1">
        <v>5</v>
      </c>
      <c r="M34" s="65">
        <v>2.84</v>
      </c>
      <c r="N34" s="27">
        <f>L34*M34</f>
        <v>14.2</v>
      </c>
      <c r="O34" s="29"/>
      <c r="Q34" s="8">
        <v>15</v>
      </c>
      <c r="R34" s="8">
        <v>426</v>
      </c>
      <c r="S34" s="68" t="s">
        <v>209</v>
      </c>
      <c r="T34" s="8">
        <v>4</v>
      </c>
      <c r="U34" s="65">
        <v>68.94</v>
      </c>
      <c r="V34" s="27">
        <f t="shared" si="4"/>
        <v>275.76</v>
      </c>
    </row>
    <row r="35" spans="1:28" ht="12.75" customHeight="1" x14ac:dyDescent="0.3">
      <c r="A35" s="1">
        <v>2</v>
      </c>
      <c r="B35" s="1">
        <v>20</v>
      </c>
      <c r="C35" s="64" t="s">
        <v>207</v>
      </c>
      <c r="D35" s="3">
        <v>70</v>
      </c>
      <c r="E35" s="65">
        <v>0.61</v>
      </c>
      <c r="F35" s="27">
        <f t="shared" si="6"/>
        <v>42.699999999999996</v>
      </c>
      <c r="G35" s="28"/>
      <c r="I35" s="96" t="s">
        <v>175</v>
      </c>
      <c r="J35" s="96"/>
      <c r="K35" s="96"/>
      <c r="L35" s="96"/>
      <c r="M35" s="96"/>
      <c r="N35" s="96"/>
      <c r="O35" s="29"/>
      <c r="Q35" s="95" t="s">
        <v>8</v>
      </c>
      <c r="R35" s="95"/>
      <c r="S35" s="95"/>
      <c r="T35" s="95"/>
      <c r="U35" s="95"/>
      <c r="V35" s="95"/>
    </row>
    <row r="36" spans="1:28" ht="12.5" x14ac:dyDescent="0.25">
      <c r="A36" s="1">
        <v>3</v>
      </c>
      <c r="B36" s="1">
        <v>25</v>
      </c>
      <c r="C36" s="64" t="s">
        <v>207</v>
      </c>
      <c r="D36" s="3">
        <v>70</v>
      </c>
      <c r="E36" s="65">
        <v>0.94</v>
      </c>
      <c r="F36" s="27">
        <f t="shared" si="6"/>
        <v>65.8</v>
      </c>
      <c r="G36" s="28"/>
      <c r="I36" s="1">
        <v>1</v>
      </c>
      <c r="J36" s="1">
        <v>10</v>
      </c>
      <c r="K36" s="67" t="s">
        <v>208</v>
      </c>
      <c r="L36" s="1">
        <v>10</v>
      </c>
      <c r="M36" s="66">
        <v>0.97</v>
      </c>
      <c r="N36" s="27">
        <f>L36*M36</f>
        <v>9.6999999999999993</v>
      </c>
      <c r="O36" s="29"/>
      <c r="Q36" s="8">
        <v>1</v>
      </c>
      <c r="R36" s="9">
        <v>15</v>
      </c>
      <c r="S36" s="68" t="s">
        <v>209</v>
      </c>
      <c r="T36" s="8">
        <v>180</v>
      </c>
      <c r="U36" s="66">
        <v>4</v>
      </c>
      <c r="V36" s="27">
        <f>T36*U36</f>
        <v>720</v>
      </c>
    </row>
    <row r="37" spans="1:28" ht="12.5" x14ac:dyDescent="0.25">
      <c r="A37" s="1">
        <v>4</v>
      </c>
      <c r="B37" s="1">
        <v>32</v>
      </c>
      <c r="C37" s="64" t="s">
        <v>207</v>
      </c>
      <c r="D37" s="3">
        <v>70</v>
      </c>
      <c r="E37" s="65">
        <v>1.55</v>
      </c>
      <c r="F37" s="27">
        <f t="shared" si="6"/>
        <v>108.5</v>
      </c>
      <c r="G37" s="28"/>
      <c r="I37" s="1">
        <v>2</v>
      </c>
      <c r="J37" s="1">
        <v>15</v>
      </c>
      <c r="K37" s="67" t="s">
        <v>208</v>
      </c>
      <c r="L37" s="1">
        <v>150</v>
      </c>
      <c r="M37" s="66">
        <v>1.22</v>
      </c>
      <c r="N37" s="27">
        <f>L37*M37</f>
        <v>183</v>
      </c>
      <c r="O37" s="29"/>
      <c r="Q37" s="8">
        <v>2</v>
      </c>
      <c r="R37" s="9">
        <v>20</v>
      </c>
      <c r="S37" s="68" t="s">
        <v>209</v>
      </c>
      <c r="T37" s="8">
        <v>140</v>
      </c>
      <c r="U37" s="66">
        <v>4.5</v>
      </c>
      <c r="V37" s="27">
        <f>T37*U37</f>
        <v>630</v>
      </c>
    </row>
    <row r="38" spans="1:28" ht="12.75" customHeight="1" x14ac:dyDescent="0.3">
      <c r="A38" s="1">
        <v>5</v>
      </c>
      <c r="B38" s="1">
        <v>40</v>
      </c>
      <c r="C38" s="64" t="s">
        <v>207</v>
      </c>
      <c r="D38" s="3">
        <v>35</v>
      </c>
      <c r="E38" s="65">
        <v>2.08</v>
      </c>
      <c r="F38" s="27">
        <f t="shared" si="6"/>
        <v>72.8</v>
      </c>
      <c r="G38" s="28"/>
      <c r="I38" s="1">
        <v>3</v>
      </c>
      <c r="J38" s="1">
        <v>20</v>
      </c>
      <c r="K38" s="67" t="s">
        <v>208</v>
      </c>
      <c r="L38" s="1">
        <v>100</v>
      </c>
      <c r="M38" s="66">
        <v>1.9</v>
      </c>
      <c r="N38" s="27">
        <f>L38*M38</f>
        <v>190</v>
      </c>
      <c r="O38" s="29"/>
      <c r="Q38" s="95" t="s">
        <v>12</v>
      </c>
      <c r="R38" s="95"/>
      <c r="S38" s="95"/>
      <c r="T38" s="95"/>
      <c r="U38" s="95"/>
      <c r="V38" s="95"/>
    </row>
    <row r="39" spans="1:28" ht="12.5" x14ac:dyDescent="0.25">
      <c r="A39" s="1">
        <v>6</v>
      </c>
      <c r="B39" s="1">
        <v>50</v>
      </c>
      <c r="C39" s="64" t="s">
        <v>207</v>
      </c>
      <c r="D39" s="3">
        <v>35</v>
      </c>
      <c r="E39" s="65">
        <v>3.03</v>
      </c>
      <c r="F39" s="27">
        <f t="shared" si="6"/>
        <v>106.05</v>
      </c>
      <c r="G39" s="28"/>
      <c r="I39" s="1">
        <v>4</v>
      </c>
      <c r="J39" s="1">
        <v>25</v>
      </c>
      <c r="K39" s="67" t="s">
        <v>208</v>
      </c>
      <c r="L39" s="1">
        <v>20</v>
      </c>
      <c r="M39" s="66">
        <v>2.69</v>
      </c>
      <c r="N39" s="27">
        <f>L39*M39</f>
        <v>53.8</v>
      </c>
      <c r="O39" s="29"/>
      <c r="Q39" s="1">
        <v>1</v>
      </c>
      <c r="R39" s="2">
        <v>15</v>
      </c>
      <c r="S39" s="68" t="s">
        <v>209</v>
      </c>
      <c r="T39" s="1">
        <v>350</v>
      </c>
      <c r="U39" s="66">
        <v>4</v>
      </c>
      <c r="V39" s="27">
        <f t="shared" ref="V39:V44" si="7">T39*U39</f>
        <v>1400</v>
      </c>
    </row>
    <row r="40" spans="1:28" ht="15" customHeight="1" x14ac:dyDescent="0.25">
      <c r="A40" s="94" t="s">
        <v>192</v>
      </c>
      <c r="B40" s="94"/>
      <c r="C40" s="94"/>
      <c r="D40" s="94"/>
      <c r="E40" s="94"/>
      <c r="F40" s="94"/>
      <c r="G40" s="28"/>
      <c r="I40" s="11">
        <v>5</v>
      </c>
      <c r="J40" s="11">
        <v>32</v>
      </c>
      <c r="K40" s="67" t="s">
        <v>208</v>
      </c>
      <c r="L40" s="11">
        <v>10</v>
      </c>
      <c r="M40" s="66">
        <v>4.3899999999999997</v>
      </c>
      <c r="N40" s="27">
        <f>L40*M40</f>
        <v>43.9</v>
      </c>
      <c r="O40" s="29"/>
      <c r="Q40" s="1">
        <v>2</v>
      </c>
      <c r="R40" s="2">
        <v>20</v>
      </c>
      <c r="S40" s="68" t="s">
        <v>209</v>
      </c>
      <c r="T40" s="1">
        <v>190</v>
      </c>
      <c r="U40" s="66">
        <v>4</v>
      </c>
      <c r="V40" s="27">
        <f t="shared" si="7"/>
        <v>760</v>
      </c>
    </row>
    <row r="41" spans="1:28" ht="15.75" customHeight="1" x14ac:dyDescent="0.3">
      <c r="A41" s="1">
        <v>1</v>
      </c>
      <c r="B41" s="1">
        <v>15</v>
      </c>
      <c r="C41" s="64" t="s">
        <v>207</v>
      </c>
      <c r="D41" s="3">
        <v>110</v>
      </c>
      <c r="E41" s="66">
        <v>0.52</v>
      </c>
      <c r="F41" s="27">
        <f t="shared" ref="F41:F46" si="8">D41*E41</f>
        <v>57.2</v>
      </c>
      <c r="G41" s="28"/>
      <c r="I41" s="98" t="s">
        <v>176</v>
      </c>
      <c r="J41" s="98"/>
      <c r="K41" s="98"/>
      <c r="L41" s="98"/>
      <c r="M41" s="98"/>
      <c r="N41" s="98"/>
      <c r="O41" s="29"/>
      <c r="Q41" s="1">
        <v>3</v>
      </c>
      <c r="R41" s="1">
        <v>25</v>
      </c>
      <c r="S41" s="68" t="s">
        <v>209</v>
      </c>
      <c r="T41" s="1">
        <v>340</v>
      </c>
      <c r="U41" s="66">
        <v>4.5</v>
      </c>
      <c r="V41" s="27">
        <f t="shared" si="7"/>
        <v>1530</v>
      </c>
    </row>
    <row r="42" spans="1:28" ht="13.5" customHeight="1" x14ac:dyDescent="0.25">
      <c r="A42" s="1">
        <v>2</v>
      </c>
      <c r="B42" s="1">
        <v>20</v>
      </c>
      <c r="C42" s="64" t="s">
        <v>207</v>
      </c>
      <c r="D42" s="3">
        <v>35</v>
      </c>
      <c r="E42" s="66">
        <v>0.68</v>
      </c>
      <c r="F42" s="27">
        <f t="shared" si="8"/>
        <v>23.8</v>
      </c>
      <c r="G42" s="28"/>
      <c r="I42" s="1">
        <v>1</v>
      </c>
      <c r="J42" s="1">
        <v>15</v>
      </c>
      <c r="K42" s="67" t="s">
        <v>208</v>
      </c>
      <c r="L42" s="1">
        <v>40</v>
      </c>
      <c r="M42" s="66">
        <v>1.24</v>
      </c>
      <c r="N42" s="27">
        <f>L42*M42</f>
        <v>49.6</v>
      </c>
      <c r="O42" s="29"/>
      <c r="Q42" s="1">
        <v>4</v>
      </c>
      <c r="R42" s="1">
        <v>32</v>
      </c>
      <c r="S42" s="68" t="s">
        <v>209</v>
      </c>
      <c r="T42" s="1">
        <v>180</v>
      </c>
      <c r="U42" s="66">
        <v>5</v>
      </c>
      <c r="V42" s="27">
        <f t="shared" si="7"/>
        <v>900</v>
      </c>
    </row>
    <row r="43" spans="1:28" ht="12" customHeight="1" x14ac:dyDescent="0.25">
      <c r="A43" s="1">
        <v>3</v>
      </c>
      <c r="B43" s="1">
        <v>25</v>
      </c>
      <c r="C43" s="64" t="s">
        <v>207</v>
      </c>
      <c r="D43" s="3">
        <v>35</v>
      </c>
      <c r="E43" s="66">
        <v>1.0900000000000001</v>
      </c>
      <c r="F43" s="27">
        <f t="shared" si="8"/>
        <v>38.150000000000006</v>
      </c>
      <c r="G43" s="28"/>
      <c r="I43" s="1">
        <v>2</v>
      </c>
      <c r="J43" s="1">
        <v>20</v>
      </c>
      <c r="K43" s="67" t="s">
        <v>208</v>
      </c>
      <c r="L43" s="1">
        <v>20</v>
      </c>
      <c r="M43" s="66">
        <v>1.73</v>
      </c>
      <c r="N43" s="27">
        <f>L43*M43</f>
        <v>34.6</v>
      </c>
      <c r="O43" s="29"/>
      <c r="Q43" s="1">
        <v>5</v>
      </c>
      <c r="R43" s="1">
        <v>40</v>
      </c>
      <c r="S43" s="68" t="s">
        <v>209</v>
      </c>
      <c r="T43" s="1">
        <v>60</v>
      </c>
      <c r="U43" s="66">
        <v>6</v>
      </c>
      <c r="V43" s="27">
        <f t="shared" si="7"/>
        <v>360</v>
      </c>
    </row>
    <row r="44" spans="1:28" ht="12.5" x14ac:dyDescent="0.25">
      <c r="A44" s="1">
        <v>4</v>
      </c>
      <c r="B44" s="1">
        <v>32</v>
      </c>
      <c r="C44" s="64" t="s">
        <v>207</v>
      </c>
      <c r="D44" s="3">
        <v>20</v>
      </c>
      <c r="E44" s="66">
        <v>1.99</v>
      </c>
      <c r="F44" s="27">
        <f t="shared" si="8"/>
        <v>39.799999999999997</v>
      </c>
      <c r="G44" s="28"/>
      <c r="I44" s="1">
        <v>3</v>
      </c>
      <c r="J44" s="1">
        <v>25</v>
      </c>
      <c r="K44" s="67" t="s">
        <v>208</v>
      </c>
      <c r="L44" s="1">
        <v>20</v>
      </c>
      <c r="M44" s="66">
        <v>2.62</v>
      </c>
      <c r="N44" s="27">
        <f>L44*M44</f>
        <v>52.400000000000006</v>
      </c>
      <c r="O44" s="29"/>
      <c r="Q44" s="1">
        <v>6</v>
      </c>
      <c r="R44" s="1">
        <v>50</v>
      </c>
      <c r="S44" s="68" t="s">
        <v>209</v>
      </c>
      <c r="T44" s="1">
        <v>80</v>
      </c>
      <c r="U44" s="66">
        <v>6</v>
      </c>
      <c r="V44" s="27">
        <f t="shared" si="7"/>
        <v>480</v>
      </c>
      <c r="X44" s="28"/>
      <c r="Y44" s="28"/>
      <c r="Z44" s="28"/>
      <c r="AA44" s="28"/>
      <c r="AB44" s="28"/>
    </row>
    <row r="45" spans="1:28" ht="12.75" customHeight="1" x14ac:dyDescent="0.3">
      <c r="A45" s="1">
        <v>5</v>
      </c>
      <c r="B45" s="1">
        <v>40</v>
      </c>
      <c r="C45" s="64" t="s">
        <v>207</v>
      </c>
      <c r="D45" s="3">
        <v>20</v>
      </c>
      <c r="E45" s="66">
        <v>2.5099999999999998</v>
      </c>
      <c r="F45" s="27">
        <f t="shared" si="8"/>
        <v>50.199999999999996</v>
      </c>
      <c r="G45" s="28"/>
      <c r="I45" s="95" t="s">
        <v>177</v>
      </c>
      <c r="J45" s="95"/>
      <c r="K45" s="95"/>
      <c r="L45" s="95"/>
      <c r="M45" s="95"/>
      <c r="N45" s="95"/>
      <c r="O45" s="29"/>
      <c r="Q45" s="97" t="s">
        <v>169</v>
      </c>
      <c r="R45" s="97"/>
      <c r="S45" s="97"/>
      <c r="T45" s="97"/>
      <c r="U45" s="97"/>
      <c r="V45" s="97"/>
      <c r="X45" s="31"/>
      <c r="Y45" s="31"/>
      <c r="Z45" s="31"/>
      <c r="AA45" s="31"/>
      <c r="AB45" s="31"/>
    </row>
    <row r="46" spans="1:28" ht="12.75" customHeight="1" x14ac:dyDescent="0.25">
      <c r="A46" s="1">
        <v>6</v>
      </c>
      <c r="B46" s="1">
        <v>50</v>
      </c>
      <c r="C46" s="64" t="s">
        <v>207</v>
      </c>
      <c r="D46" s="3">
        <v>20</v>
      </c>
      <c r="E46" s="66">
        <v>3.77</v>
      </c>
      <c r="F46" s="27">
        <f t="shared" si="8"/>
        <v>75.400000000000006</v>
      </c>
      <c r="G46" s="28"/>
      <c r="I46" s="80">
        <v>1</v>
      </c>
      <c r="J46" s="80" t="s">
        <v>15</v>
      </c>
      <c r="K46" s="67" t="s">
        <v>208</v>
      </c>
      <c r="L46" s="80">
        <v>110</v>
      </c>
      <c r="M46" s="73">
        <v>0.83</v>
      </c>
      <c r="N46" s="81">
        <f>L46*M46</f>
        <v>91.3</v>
      </c>
      <c r="O46" s="29"/>
      <c r="Q46" s="1">
        <v>1</v>
      </c>
      <c r="R46" s="1">
        <v>15</v>
      </c>
      <c r="S46" s="68" t="s">
        <v>209</v>
      </c>
      <c r="T46" s="11">
        <v>320</v>
      </c>
      <c r="U46" s="65">
        <v>0.55000000000000004</v>
      </c>
      <c r="V46" s="27">
        <f>T46*U46</f>
        <v>176</v>
      </c>
      <c r="X46" s="29"/>
      <c r="Y46" s="29"/>
      <c r="Z46" s="29"/>
      <c r="AA46" s="28"/>
      <c r="AB46" s="28"/>
    </row>
    <row r="47" spans="1:28" ht="12" customHeight="1" x14ac:dyDescent="0.3">
      <c r="A47" s="95" t="s">
        <v>193</v>
      </c>
      <c r="B47" s="95"/>
      <c r="C47" s="95"/>
      <c r="D47" s="95"/>
      <c r="E47" s="95"/>
      <c r="F47" s="95"/>
      <c r="G47" s="28"/>
      <c r="I47" s="94" t="s">
        <v>178</v>
      </c>
      <c r="J47" s="94"/>
      <c r="K47" s="94"/>
      <c r="L47" s="94"/>
      <c r="M47" s="94"/>
      <c r="N47" s="94"/>
      <c r="O47" s="29"/>
      <c r="Q47" s="1">
        <v>2</v>
      </c>
      <c r="R47" s="1">
        <v>20</v>
      </c>
      <c r="S47" s="68" t="s">
        <v>209</v>
      </c>
      <c r="T47" s="11">
        <v>230</v>
      </c>
      <c r="U47" s="65">
        <v>0.61</v>
      </c>
      <c r="V47" s="27">
        <f t="shared" ref="V47:V58" si="9">T47*U47</f>
        <v>140.29999999999998</v>
      </c>
      <c r="X47" s="29"/>
      <c r="Y47" s="29"/>
      <c r="Z47" s="29"/>
      <c r="AA47" s="28"/>
      <c r="AB47" s="28"/>
    </row>
    <row r="48" spans="1:28" ht="20.25" customHeight="1" x14ac:dyDescent="0.25">
      <c r="A48" s="1">
        <v>1</v>
      </c>
      <c r="B48" s="1">
        <v>15</v>
      </c>
      <c r="C48" s="64" t="s">
        <v>207</v>
      </c>
      <c r="D48" s="3">
        <v>75</v>
      </c>
      <c r="E48" s="66">
        <v>0.42</v>
      </c>
      <c r="F48" s="27">
        <f t="shared" ref="F48:F53" si="10">D48*E48</f>
        <v>31.5</v>
      </c>
      <c r="G48" s="28"/>
      <c r="I48" s="80">
        <v>1</v>
      </c>
      <c r="J48" s="80" t="s">
        <v>15</v>
      </c>
      <c r="K48" s="67" t="s">
        <v>208</v>
      </c>
      <c r="L48" s="80">
        <v>110</v>
      </c>
      <c r="M48" s="73">
        <v>0.73</v>
      </c>
      <c r="N48" s="81">
        <f>L48*M48</f>
        <v>80.3</v>
      </c>
      <c r="O48" s="29"/>
      <c r="Q48" s="1">
        <v>3</v>
      </c>
      <c r="R48" s="1">
        <v>25</v>
      </c>
      <c r="S48" s="68" t="s">
        <v>209</v>
      </c>
      <c r="T48" s="11">
        <v>1000</v>
      </c>
      <c r="U48" s="65">
        <v>0.81</v>
      </c>
      <c r="V48" s="27">
        <f t="shared" si="9"/>
        <v>810</v>
      </c>
      <c r="X48" s="29"/>
      <c r="Y48" s="29"/>
      <c r="Z48" s="29"/>
      <c r="AA48" s="28"/>
      <c r="AB48" s="28"/>
    </row>
    <row r="49" spans="1:28" ht="14.25" customHeight="1" x14ac:dyDescent="0.25">
      <c r="A49" s="1">
        <v>2</v>
      </c>
      <c r="B49" s="1">
        <v>20</v>
      </c>
      <c r="C49" s="64" t="s">
        <v>207</v>
      </c>
      <c r="D49" s="3">
        <v>400</v>
      </c>
      <c r="E49" s="66">
        <v>0.43</v>
      </c>
      <c r="F49" s="27">
        <f t="shared" si="10"/>
        <v>172</v>
      </c>
      <c r="G49" s="28"/>
      <c r="I49" s="94" t="s">
        <v>179</v>
      </c>
      <c r="J49" s="94"/>
      <c r="K49" s="94"/>
      <c r="L49" s="94"/>
      <c r="M49" s="94"/>
      <c r="N49" s="94"/>
      <c r="O49" s="29"/>
      <c r="Q49" s="1">
        <v>4</v>
      </c>
      <c r="R49" s="1">
        <v>32</v>
      </c>
      <c r="S49" s="68" t="s">
        <v>209</v>
      </c>
      <c r="T49" s="11">
        <v>500</v>
      </c>
      <c r="U49" s="65">
        <v>1.01</v>
      </c>
      <c r="V49" s="27">
        <f t="shared" si="9"/>
        <v>505</v>
      </c>
      <c r="X49" s="29"/>
      <c r="Y49" s="29"/>
      <c r="Z49" s="29"/>
      <c r="AA49" s="28"/>
      <c r="AB49" s="28"/>
    </row>
    <row r="50" spans="1:28" ht="15.75" customHeight="1" x14ac:dyDescent="0.25">
      <c r="A50" s="1">
        <v>3</v>
      </c>
      <c r="B50" s="1">
        <v>25</v>
      </c>
      <c r="C50" s="64" t="s">
        <v>207</v>
      </c>
      <c r="D50" s="3">
        <v>400</v>
      </c>
      <c r="E50" s="66">
        <v>0.52</v>
      </c>
      <c r="F50" s="27">
        <f t="shared" si="10"/>
        <v>208</v>
      </c>
      <c r="G50" s="28"/>
      <c r="I50" s="1">
        <v>1</v>
      </c>
      <c r="J50" s="1">
        <v>15</v>
      </c>
      <c r="K50" s="67" t="s">
        <v>208</v>
      </c>
      <c r="L50" s="1">
        <v>160</v>
      </c>
      <c r="M50" s="66">
        <v>2.04</v>
      </c>
      <c r="N50" s="27">
        <f t="shared" ref="N50:N55" si="11">L50*M50</f>
        <v>326.39999999999998</v>
      </c>
      <c r="O50" s="29"/>
      <c r="Q50" s="1">
        <v>5</v>
      </c>
      <c r="R50" s="1">
        <v>40</v>
      </c>
      <c r="S50" s="68" t="s">
        <v>209</v>
      </c>
      <c r="T50" s="11">
        <v>400</v>
      </c>
      <c r="U50" s="65">
        <v>1.26</v>
      </c>
      <c r="V50" s="27">
        <f t="shared" si="9"/>
        <v>504</v>
      </c>
      <c r="X50" s="29"/>
      <c r="Y50" s="29"/>
      <c r="Z50" s="29"/>
      <c r="AA50" s="28"/>
      <c r="AB50" s="28"/>
    </row>
    <row r="51" spans="1:28" ht="16.5" customHeight="1" x14ac:dyDescent="0.25">
      <c r="A51" s="1">
        <v>4</v>
      </c>
      <c r="B51" s="1">
        <v>32</v>
      </c>
      <c r="C51" s="64" t="s">
        <v>207</v>
      </c>
      <c r="D51" s="3">
        <v>250</v>
      </c>
      <c r="E51" s="66">
        <v>0.67</v>
      </c>
      <c r="F51" s="27">
        <f t="shared" si="10"/>
        <v>167.5</v>
      </c>
      <c r="G51" s="28"/>
      <c r="I51" s="1">
        <v>2</v>
      </c>
      <c r="J51" s="1">
        <v>20</v>
      </c>
      <c r="K51" s="67" t="s">
        <v>208</v>
      </c>
      <c r="L51" s="1">
        <v>130</v>
      </c>
      <c r="M51" s="66">
        <v>2.98</v>
      </c>
      <c r="N51" s="27">
        <f t="shared" si="11"/>
        <v>387.4</v>
      </c>
      <c r="O51" s="29"/>
      <c r="Q51" s="1">
        <v>6</v>
      </c>
      <c r="R51" s="1">
        <v>50</v>
      </c>
      <c r="S51" s="68" t="s">
        <v>209</v>
      </c>
      <c r="T51" s="11">
        <v>180</v>
      </c>
      <c r="U51" s="65">
        <v>2.13</v>
      </c>
      <c r="V51" s="27">
        <f t="shared" si="9"/>
        <v>383.4</v>
      </c>
      <c r="X51" s="29"/>
      <c r="Y51" s="29"/>
      <c r="Z51" s="29"/>
      <c r="AA51" s="28"/>
      <c r="AB51" s="28"/>
    </row>
    <row r="52" spans="1:28" ht="16.5" customHeight="1" x14ac:dyDescent="0.25">
      <c r="A52" s="1">
        <v>5</v>
      </c>
      <c r="B52" s="1">
        <v>40</v>
      </c>
      <c r="C52" s="64" t="s">
        <v>207</v>
      </c>
      <c r="D52" s="3">
        <v>170</v>
      </c>
      <c r="E52" s="66">
        <v>0.87</v>
      </c>
      <c r="F52" s="27">
        <f t="shared" si="10"/>
        <v>147.9</v>
      </c>
      <c r="G52" s="28"/>
      <c r="I52" s="1">
        <v>3</v>
      </c>
      <c r="J52" s="1">
        <v>25</v>
      </c>
      <c r="K52" s="67" t="s">
        <v>208</v>
      </c>
      <c r="L52" s="1">
        <v>200</v>
      </c>
      <c r="M52" s="66">
        <v>4.84</v>
      </c>
      <c r="N52" s="27">
        <f t="shared" si="11"/>
        <v>968</v>
      </c>
      <c r="O52" s="29"/>
      <c r="Q52" s="1">
        <v>7</v>
      </c>
      <c r="R52" s="1">
        <v>70</v>
      </c>
      <c r="S52" s="68" t="s">
        <v>209</v>
      </c>
      <c r="T52" s="11">
        <v>15</v>
      </c>
      <c r="U52" s="65">
        <v>2.9</v>
      </c>
      <c r="V52" s="27">
        <f t="shared" si="9"/>
        <v>43.5</v>
      </c>
      <c r="X52" s="29"/>
      <c r="Y52" s="29"/>
      <c r="Z52" s="29"/>
      <c r="AA52" s="28"/>
      <c r="AB52" s="28"/>
    </row>
    <row r="53" spans="1:28" ht="12.5" x14ac:dyDescent="0.25">
      <c r="A53" s="1">
        <v>6</v>
      </c>
      <c r="B53" s="1">
        <v>50</v>
      </c>
      <c r="C53" s="64" t="s">
        <v>207</v>
      </c>
      <c r="D53" s="3">
        <v>160</v>
      </c>
      <c r="E53" s="66">
        <v>1.33</v>
      </c>
      <c r="F53" s="27">
        <f t="shared" si="10"/>
        <v>212.8</v>
      </c>
      <c r="G53" s="28"/>
      <c r="I53" s="1">
        <v>4</v>
      </c>
      <c r="J53" s="1">
        <v>32</v>
      </c>
      <c r="K53" s="67" t="s">
        <v>208</v>
      </c>
      <c r="L53" s="1">
        <v>170</v>
      </c>
      <c r="M53" s="66">
        <v>6.73</v>
      </c>
      <c r="N53" s="27">
        <f t="shared" si="11"/>
        <v>1144.1000000000001</v>
      </c>
      <c r="O53" s="29"/>
      <c r="Q53" s="1">
        <v>8</v>
      </c>
      <c r="R53" s="1">
        <v>80</v>
      </c>
      <c r="S53" s="68" t="s">
        <v>209</v>
      </c>
      <c r="T53" s="11">
        <v>20</v>
      </c>
      <c r="U53" s="65">
        <v>4.26</v>
      </c>
      <c r="V53" s="27">
        <f t="shared" si="9"/>
        <v>85.199999999999989</v>
      </c>
      <c r="X53" s="29"/>
      <c r="Y53" s="29"/>
      <c r="Z53" s="29"/>
      <c r="AA53" s="28"/>
      <c r="AB53" s="28"/>
    </row>
    <row r="54" spans="1:28" ht="13" x14ac:dyDescent="0.25">
      <c r="A54" s="99" t="s">
        <v>194</v>
      </c>
      <c r="B54" s="99"/>
      <c r="C54" s="99"/>
      <c r="D54" s="99"/>
      <c r="E54" s="99"/>
      <c r="F54" s="99"/>
      <c r="G54" s="28"/>
      <c r="I54" s="11">
        <v>5</v>
      </c>
      <c r="J54" s="11">
        <v>40</v>
      </c>
      <c r="K54" s="67" t="s">
        <v>208</v>
      </c>
      <c r="L54" s="11">
        <v>110</v>
      </c>
      <c r="M54" s="66">
        <v>11.45</v>
      </c>
      <c r="N54" s="27">
        <f t="shared" si="11"/>
        <v>1259.5</v>
      </c>
      <c r="O54" s="29"/>
      <c r="Q54" s="1">
        <v>9</v>
      </c>
      <c r="R54" s="1">
        <v>100</v>
      </c>
      <c r="S54" s="68" t="s">
        <v>209</v>
      </c>
      <c r="T54" s="11">
        <v>30</v>
      </c>
      <c r="U54" s="65">
        <v>9.3000000000000007</v>
      </c>
      <c r="V54" s="27">
        <f t="shared" si="9"/>
        <v>279</v>
      </c>
      <c r="X54" s="29"/>
      <c r="Y54" s="29"/>
      <c r="Z54" s="29"/>
      <c r="AA54" s="28"/>
      <c r="AB54" s="28"/>
    </row>
    <row r="55" spans="1:28" ht="12.75" customHeight="1" x14ac:dyDescent="0.25">
      <c r="A55" s="1">
        <v>1</v>
      </c>
      <c r="B55" s="1">
        <v>15</v>
      </c>
      <c r="C55" s="64" t="s">
        <v>207</v>
      </c>
      <c r="D55" s="1">
        <v>400</v>
      </c>
      <c r="E55" s="65">
        <v>1.9</v>
      </c>
      <c r="F55" s="27">
        <f t="shared" ref="F55:F60" si="12">D55*E55</f>
        <v>760</v>
      </c>
      <c r="G55" s="28"/>
      <c r="I55" s="11">
        <v>6</v>
      </c>
      <c r="J55" s="11">
        <v>50</v>
      </c>
      <c r="K55" s="67" t="s">
        <v>208</v>
      </c>
      <c r="L55" s="11">
        <v>10</v>
      </c>
      <c r="M55" s="66">
        <v>24.08</v>
      </c>
      <c r="N55" s="27">
        <f t="shared" si="11"/>
        <v>240.79999999999998</v>
      </c>
      <c r="O55" s="29"/>
      <c r="Q55" s="1">
        <v>10</v>
      </c>
      <c r="R55" s="1">
        <v>125</v>
      </c>
      <c r="S55" s="68" t="s">
        <v>209</v>
      </c>
      <c r="T55" s="11">
        <v>15</v>
      </c>
      <c r="U55" s="65">
        <v>13.76</v>
      </c>
      <c r="V55" s="27">
        <f t="shared" si="9"/>
        <v>206.4</v>
      </c>
      <c r="X55" s="29"/>
      <c r="Y55" s="29"/>
      <c r="Z55" s="29"/>
      <c r="AA55" s="28"/>
      <c r="AB55" s="28"/>
    </row>
    <row r="56" spans="1:28" ht="12.75" customHeight="1" x14ac:dyDescent="0.3">
      <c r="A56" s="1">
        <v>2</v>
      </c>
      <c r="B56" s="1">
        <v>20</v>
      </c>
      <c r="C56" s="64" t="s">
        <v>207</v>
      </c>
      <c r="D56" s="1">
        <v>400</v>
      </c>
      <c r="E56" s="65">
        <v>2.48</v>
      </c>
      <c r="F56" s="27">
        <f t="shared" si="12"/>
        <v>992</v>
      </c>
      <c r="G56" s="28"/>
      <c r="I56" s="95" t="s">
        <v>180</v>
      </c>
      <c r="J56" s="95"/>
      <c r="K56" s="95"/>
      <c r="L56" s="95"/>
      <c r="M56" s="95"/>
      <c r="N56" s="95"/>
      <c r="O56" s="29"/>
      <c r="Q56" s="1">
        <v>11</v>
      </c>
      <c r="R56" s="1">
        <v>150</v>
      </c>
      <c r="S56" s="68" t="s">
        <v>209</v>
      </c>
      <c r="T56" s="11">
        <v>15</v>
      </c>
      <c r="U56" s="65">
        <v>20.98</v>
      </c>
      <c r="V56" s="27">
        <f t="shared" si="9"/>
        <v>314.7</v>
      </c>
      <c r="X56" s="29"/>
      <c r="Y56" s="29"/>
      <c r="Z56" s="29"/>
      <c r="AA56" s="28"/>
      <c r="AB56" s="28"/>
    </row>
    <row r="57" spans="1:28" ht="12.5" x14ac:dyDescent="0.25">
      <c r="A57" s="1">
        <v>3</v>
      </c>
      <c r="B57" s="1">
        <v>25</v>
      </c>
      <c r="C57" s="64" t="s">
        <v>207</v>
      </c>
      <c r="D57" s="3">
        <v>700</v>
      </c>
      <c r="E57" s="65">
        <v>2.95</v>
      </c>
      <c r="F57" s="27">
        <f t="shared" si="12"/>
        <v>2065</v>
      </c>
      <c r="G57" s="28"/>
      <c r="I57" s="1">
        <v>1</v>
      </c>
      <c r="J57" s="1">
        <v>15</v>
      </c>
      <c r="K57" s="67" t="s">
        <v>208</v>
      </c>
      <c r="L57" s="1">
        <v>10</v>
      </c>
      <c r="M57" s="66">
        <v>2.4</v>
      </c>
      <c r="N57" s="27">
        <f>L57*M57</f>
        <v>24</v>
      </c>
      <c r="O57" s="29"/>
      <c r="Q57" s="1">
        <v>12</v>
      </c>
      <c r="R57" s="1">
        <v>200</v>
      </c>
      <c r="S57" s="68" t="s">
        <v>209</v>
      </c>
      <c r="T57" s="11">
        <v>10</v>
      </c>
      <c r="U57" s="65">
        <v>44.34</v>
      </c>
      <c r="V57" s="27">
        <f t="shared" si="9"/>
        <v>443.40000000000003</v>
      </c>
      <c r="X57" s="29"/>
      <c r="Y57" s="29"/>
      <c r="Z57" s="29"/>
      <c r="AA57" s="28"/>
      <c r="AB57" s="28"/>
    </row>
    <row r="58" spans="1:28" ht="14.25" customHeight="1" x14ac:dyDescent="0.25">
      <c r="A58" s="1">
        <v>4</v>
      </c>
      <c r="B58" s="1">
        <v>32</v>
      </c>
      <c r="C58" s="64" t="s">
        <v>207</v>
      </c>
      <c r="D58" s="3">
        <v>400</v>
      </c>
      <c r="E58" s="65">
        <v>4.4800000000000004</v>
      </c>
      <c r="F58" s="27">
        <f t="shared" si="12"/>
        <v>1792.0000000000002</v>
      </c>
      <c r="G58" s="28"/>
      <c r="H58" s="32"/>
      <c r="I58" s="1">
        <v>2</v>
      </c>
      <c r="J58" s="1">
        <v>20</v>
      </c>
      <c r="K58" s="67" t="s">
        <v>208</v>
      </c>
      <c r="L58" s="1">
        <v>10</v>
      </c>
      <c r="M58" s="66">
        <v>3.43</v>
      </c>
      <c r="N58" s="27">
        <f>L58*M58</f>
        <v>34.300000000000004</v>
      </c>
      <c r="O58" s="29"/>
      <c r="Q58" s="1">
        <v>13</v>
      </c>
      <c r="R58" s="1">
        <v>250</v>
      </c>
      <c r="S58" s="68" t="s">
        <v>209</v>
      </c>
      <c r="T58" s="11">
        <v>10</v>
      </c>
      <c r="U58" s="65">
        <v>89.58</v>
      </c>
      <c r="V58" s="27">
        <f t="shared" si="9"/>
        <v>895.8</v>
      </c>
      <c r="X58" s="29"/>
      <c r="Y58" s="29"/>
      <c r="Z58" s="29"/>
      <c r="AA58" s="28"/>
      <c r="AB58" s="28"/>
    </row>
    <row r="59" spans="1:28" ht="12.75" customHeight="1" x14ac:dyDescent="0.3">
      <c r="A59" s="1">
        <v>5</v>
      </c>
      <c r="B59" s="1">
        <v>40</v>
      </c>
      <c r="C59" s="64" t="s">
        <v>207</v>
      </c>
      <c r="D59" s="3">
        <v>350</v>
      </c>
      <c r="E59" s="65">
        <v>5.46</v>
      </c>
      <c r="F59" s="27">
        <f t="shared" si="12"/>
        <v>1911</v>
      </c>
      <c r="G59" s="28"/>
      <c r="H59" s="33"/>
      <c r="I59" s="1">
        <v>3</v>
      </c>
      <c r="J59" s="1">
        <v>25</v>
      </c>
      <c r="K59" s="67" t="s">
        <v>208</v>
      </c>
      <c r="L59" s="1">
        <v>30</v>
      </c>
      <c r="M59" s="66">
        <v>5.44</v>
      </c>
      <c r="N59" s="27">
        <f>L59*M59</f>
        <v>163.20000000000002</v>
      </c>
      <c r="O59" s="29"/>
      <c r="Q59" s="95" t="s">
        <v>16</v>
      </c>
      <c r="R59" s="95"/>
      <c r="S59" s="95"/>
      <c r="T59" s="95"/>
      <c r="U59" s="95"/>
      <c r="V59" s="95"/>
      <c r="X59" s="34"/>
      <c r="Y59" s="34"/>
      <c r="Z59" s="34"/>
      <c r="AA59" s="34"/>
      <c r="AB59" s="34"/>
    </row>
    <row r="60" spans="1:28" ht="12.75" customHeight="1" x14ac:dyDescent="0.3">
      <c r="A60" s="1">
        <v>6</v>
      </c>
      <c r="B60" s="1">
        <v>50</v>
      </c>
      <c r="C60" s="64" t="s">
        <v>207</v>
      </c>
      <c r="D60" s="3">
        <v>200</v>
      </c>
      <c r="E60" s="65">
        <v>7.69</v>
      </c>
      <c r="F60" s="27">
        <f t="shared" si="12"/>
        <v>1538</v>
      </c>
      <c r="G60" s="28"/>
      <c r="H60" s="33"/>
      <c r="I60" s="1">
        <v>4</v>
      </c>
      <c r="J60" s="1">
        <v>32</v>
      </c>
      <c r="K60" s="67" t="s">
        <v>208</v>
      </c>
      <c r="L60" s="1">
        <v>10</v>
      </c>
      <c r="M60" s="66">
        <v>7.64</v>
      </c>
      <c r="N60" s="27">
        <f>L60*M60</f>
        <v>76.399999999999991</v>
      </c>
      <c r="O60" s="29"/>
      <c r="Q60" s="1">
        <v>1</v>
      </c>
      <c r="R60" s="1">
        <v>15</v>
      </c>
      <c r="S60" s="68" t="s">
        <v>209</v>
      </c>
      <c r="T60" s="1">
        <v>5</v>
      </c>
      <c r="U60" s="69">
        <v>0.23</v>
      </c>
      <c r="V60" s="27">
        <f t="shared" ref="V60:V65" si="13">T60*U60</f>
        <v>1.1500000000000001</v>
      </c>
      <c r="X60" s="35"/>
      <c r="Y60" s="35"/>
      <c r="Z60" s="35"/>
      <c r="AA60" s="34"/>
      <c r="AB60" s="34"/>
    </row>
    <row r="61" spans="1:28" ht="12.75" customHeight="1" x14ac:dyDescent="0.3">
      <c r="A61" s="94" t="s">
        <v>195</v>
      </c>
      <c r="B61" s="94"/>
      <c r="C61" s="94"/>
      <c r="D61" s="94"/>
      <c r="E61" s="94"/>
      <c r="F61" s="94"/>
      <c r="G61" s="28"/>
      <c r="H61" s="33"/>
      <c r="I61" s="95" t="s">
        <v>186</v>
      </c>
      <c r="J61" s="95"/>
      <c r="K61" s="95"/>
      <c r="L61" s="95"/>
      <c r="M61" s="95"/>
      <c r="N61" s="95"/>
      <c r="O61" s="29"/>
      <c r="Q61" s="1">
        <v>2</v>
      </c>
      <c r="R61" s="1">
        <v>20</v>
      </c>
      <c r="S61" s="68" t="s">
        <v>209</v>
      </c>
      <c r="T61" s="1">
        <v>5</v>
      </c>
      <c r="U61" s="69">
        <v>0.25</v>
      </c>
      <c r="V61" s="27">
        <f t="shared" si="13"/>
        <v>1.25</v>
      </c>
      <c r="X61" s="35"/>
      <c r="Y61" s="35"/>
      <c r="Z61" s="35"/>
      <c r="AA61" s="36"/>
      <c r="AB61" s="36"/>
    </row>
    <row r="62" spans="1:28" ht="12.5" x14ac:dyDescent="0.25">
      <c r="A62" s="1">
        <v>1</v>
      </c>
      <c r="B62" s="1">
        <v>15</v>
      </c>
      <c r="C62" s="64" t="s">
        <v>207</v>
      </c>
      <c r="D62" s="1">
        <v>5</v>
      </c>
      <c r="E62" s="65">
        <v>1.5</v>
      </c>
      <c r="F62" s="27">
        <f t="shared" ref="F62:F67" si="14">D62*E62</f>
        <v>7.5</v>
      </c>
      <c r="G62" s="28"/>
      <c r="H62" s="33"/>
      <c r="I62" s="1">
        <v>1</v>
      </c>
      <c r="J62" s="1">
        <v>15</v>
      </c>
      <c r="K62" s="67" t="s">
        <v>208</v>
      </c>
      <c r="L62" s="1">
        <v>500</v>
      </c>
      <c r="M62" s="65">
        <v>0.55000000000000004</v>
      </c>
      <c r="N62" s="27">
        <f>L62*M62</f>
        <v>275</v>
      </c>
      <c r="O62" s="29"/>
      <c r="Q62" s="1">
        <v>3</v>
      </c>
      <c r="R62" s="1">
        <v>25</v>
      </c>
      <c r="S62" s="68" t="s">
        <v>209</v>
      </c>
      <c r="T62" s="1">
        <v>5</v>
      </c>
      <c r="U62" s="69">
        <v>0.36</v>
      </c>
      <c r="V62" s="27">
        <f t="shared" si="13"/>
        <v>1.7999999999999998</v>
      </c>
      <c r="X62" s="35"/>
      <c r="Y62" s="35"/>
      <c r="Z62" s="35"/>
      <c r="AA62" s="36"/>
      <c r="AB62" s="36"/>
    </row>
    <row r="63" spans="1:28" ht="12.75" customHeight="1" x14ac:dyDescent="0.25">
      <c r="A63" s="1">
        <v>2</v>
      </c>
      <c r="B63" s="1">
        <v>20</v>
      </c>
      <c r="C63" s="64" t="s">
        <v>207</v>
      </c>
      <c r="D63" s="3">
        <v>10</v>
      </c>
      <c r="E63" s="65">
        <v>2.2400000000000002</v>
      </c>
      <c r="F63" s="27">
        <f t="shared" si="14"/>
        <v>22.400000000000002</v>
      </c>
      <c r="G63" s="28"/>
      <c r="H63" s="33"/>
      <c r="I63" s="1">
        <v>2</v>
      </c>
      <c r="J63" s="1">
        <v>8</v>
      </c>
      <c r="K63" s="67" t="s">
        <v>208</v>
      </c>
      <c r="L63" s="1">
        <v>15</v>
      </c>
      <c r="M63" s="65">
        <v>0.3</v>
      </c>
      <c r="N63" s="27">
        <f t="shared" ref="N63:N69" si="15">L63*M63</f>
        <v>4.5</v>
      </c>
      <c r="O63" s="29"/>
      <c r="Q63" s="1">
        <v>4</v>
      </c>
      <c r="R63" s="1">
        <v>32</v>
      </c>
      <c r="S63" s="68" t="s">
        <v>209</v>
      </c>
      <c r="T63" s="1">
        <v>5</v>
      </c>
      <c r="U63" s="69">
        <v>0.46</v>
      </c>
      <c r="V63" s="27">
        <f t="shared" si="13"/>
        <v>2.3000000000000003</v>
      </c>
      <c r="X63" s="35"/>
      <c r="Y63" s="35"/>
      <c r="Z63" s="35"/>
      <c r="AA63" s="36"/>
      <c r="AB63" s="36"/>
    </row>
    <row r="64" spans="1:28" ht="12" customHeight="1" x14ac:dyDescent="0.25">
      <c r="A64" s="1">
        <v>3</v>
      </c>
      <c r="B64" s="1">
        <v>25</v>
      </c>
      <c r="C64" s="64" t="s">
        <v>207</v>
      </c>
      <c r="D64" s="3">
        <v>200</v>
      </c>
      <c r="E64" s="65">
        <v>2.2999999999999998</v>
      </c>
      <c r="F64" s="27">
        <f t="shared" si="14"/>
        <v>459.99999999999994</v>
      </c>
      <c r="G64" s="28"/>
      <c r="H64" s="33"/>
      <c r="I64" s="1">
        <v>3</v>
      </c>
      <c r="J64" s="1">
        <v>10</v>
      </c>
      <c r="K64" s="67" t="s">
        <v>208</v>
      </c>
      <c r="L64" s="1">
        <v>10</v>
      </c>
      <c r="M64" s="65">
        <v>0.41</v>
      </c>
      <c r="N64" s="27">
        <f t="shared" si="15"/>
        <v>4.0999999999999996</v>
      </c>
      <c r="O64" s="29"/>
      <c r="Q64" s="1">
        <v>5</v>
      </c>
      <c r="R64" s="1">
        <v>40</v>
      </c>
      <c r="S64" s="68" t="s">
        <v>209</v>
      </c>
      <c r="T64" s="1">
        <v>5</v>
      </c>
      <c r="U64" s="69">
        <v>0.74</v>
      </c>
      <c r="V64" s="27">
        <f t="shared" si="13"/>
        <v>3.7</v>
      </c>
      <c r="X64" s="35"/>
      <c r="Y64" s="35"/>
      <c r="Z64" s="35"/>
      <c r="AA64" s="36"/>
      <c r="AB64" s="36"/>
    </row>
    <row r="65" spans="1:28" ht="12.5" x14ac:dyDescent="0.25">
      <c r="A65" s="1">
        <v>4</v>
      </c>
      <c r="B65" s="1">
        <v>32</v>
      </c>
      <c r="C65" s="64" t="s">
        <v>207</v>
      </c>
      <c r="D65" s="3">
        <v>200</v>
      </c>
      <c r="E65" s="65">
        <v>3.6</v>
      </c>
      <c r="F65" s="27">
        <f t="shared" si="14"/>
        <v>720</v>
      </c>
      <c r="G65" s="28"/>
      <c r="I65" s="1">
        <v>4</v>
      </c>
      <c r="J65" s="1">
        <v>20</v>
      </c>
      <c r="K65" s="67" t="s">
        <v>208</v>
      </c>
      <c r="L65" s="1">
        <v>250</v>
      </c>
      <c r="M65" s="65">
        <v>0.77</v>
      </c>
      <c r="N65" s="27">
        <f t="shared" si="15"/>
        <v>192.5</v>
      </c>
      <c r="O65" s="29"/>
      <c r="Q65" s="1">
        <v>6</v>
      </c>
      <c r="R65" s="1">
        <v>50</v>
      </c>
      <c r="S65" s="68" t="s">
        <v>209</v>
      </c>
      <c r="T65" s="1">
        <v>4</v>
      </c>
      <c r="U65" s="69">
        <v>0.95</v>
      </c>
      <c r="V65" s="27">
        <f t="shared" si="13"/>
        <v>3.8</v>
      </c>
      <c r="X65" s="35"/>
      <c r="Y65" s="35"/>
      <c r="Z65" s="35"/>
      <c r="AA65" s="36"/>
      <c r="AB65" s="36"/>
    </row>
    <row r="66" spans="1:28" ht="12.75" customHeight="1" x14ac:dyDescent="0.3">
      <c r="A66" s="1">
        <v>5</v>
      </c>
      <c r="B66" s="1">
        <v>40</v>
      </c>
      <c r="C66" s="64" t="s">
        <v>207</v>
      </c>
      <c r="D66" s="3">
        <v>190</v>
      </c>
      <c r="E66" s="65">
        <v>4.87</v>
      </c>
      <c r="F66" s="27">
        <f t="shared" si="14"/>
        <v>925.30000000000007</v>
      </c>
      <c r="G66" s="28"/>
      <c r="I66" s="1">
        <v>5</v>
      </c>
      <c r="J66" s="11">
        <v>25</v>
      </c>
      <c r="K66" s="67" t="s">
        <v>208</v>
      </c>
      <c r="L66" s="11">
        <v>25</v>
      </c>
      <c r="M66" s="65">
        <v>1.2</v>
      </c>
      <c r="N66" s="27">
        <f t="shared" si="15"/>
        <v>30</v>
      </c>
      <c r="O66" s="29"/>
      <c r="Q66" s="95" t="s">
        <v>187</v>
      </c>
      <c r="R66" s="95"/>
      <c r="S66" s="95"/>
      <c r="T66" s="95"/>
      <c r="U66" s="95"/>
      <c r="V66" s="95"/>
      <c r="X66" s="35"/>
      <c r="Y66" s="35"/>
      <c r="Z66" s="35"/>
      <c r="AA66" s="36"/>
      <c r="AB66" s="36"/>
    </row>
    <row r="67" spans="1:28" ht="12.5" x14ac:dyDescent="0.25">
      <c r="A67" s="1">
        <v>6</v>
      </c>
      <c r="B67" s="1">
        <v>50</v>
      </c>
      <c r="C67" s="64" t="s">
        <v>207</v>
      </c>
      <c r="D67" s="3">
        <v>120</v>
      </c>
      <c r="E67" s="65">
        <v>6.48</v>
      </c>
      <c r="F67" s="27">
        <f t="shared" si="14"/>
        <v>777.6</v>
      </c>
      <c r="G67" s="28"/>
      <c r="I67" s="1">
        <v>6</v>
      </c>
      <c r="J67" s="11">
        <v>32</v>
      </c>
      <c r="K67" s="67" t="s">
        <v>208</v>
      </c>
      <c r="L67" s="11">
        <v>50</v>
      </c>
      <c r="M67" s="65">
        <v>2.12</v>
      </c>
      <c r="N67" s="27">
        <f t="shared" si="15"/>
        <v>106</v>
      </c>
      <c r="O67" s="29"/>
      <c r="Q67" s="1">
        <v>1</v>
      </c>
      <c r="R67" s="1">
        <v>15</v>
      </c>
      <c r="S67" s="68" t="s">
        <v>209</v>
      </c>
      <c r="T67" s="1">
        <v>15</v>
      </c>
      <c r="U67" s="65">
        <v>2.78</v>
      </c>
      <c r="V67" s="27">
        <f>T67*U67</f>
        <v>41.699999999999996</v>
      </c>
      <c r="X67" s="35"/>
      <c r="Y67" s="35"/>
      <c r="Z67" s="35"/>
      <c r="AA67" s="36"/>
      <c r="AB67" s="36"/>
    </row>
    <row r="68" spans="1:28" ht="12.75" customHeight="1" x14ac:dyDescent="0.25">
      <c r="A68" s="94" t="s">
        <v>196</v>
      </c>
      <c r="B68" s="94"/>
      <c r="C68" s="94"/>
      <c r="D68" s="94"/>
      <c r="E68" s="94"/>
      <c r="F68" s="94"/>
      <c r="G68" s="28"/>
      <c r="I68" s="1">
        <v>7</v>
      </c>
      <c r="J68" s="11">
        <v>40</v>
      </c>
      <c r="K68" s="67" t="s">
        <v>208</v>
      </c>
      <c r="L68" s="11">
        <v>30</v>
      </c>
      <c r="M68" s="65">
        <v>2.69</v>
      </c>
      <c r="N68" s="27">
        <f t="shared" si="15"/>
        <v>80.7</v>
      </c>
      <c r="O68" s="29"/>
      <c r="Q68" s="1">
        <v>2</v>
      </c>
      <c r="R68" s="1">
        <v>20</v>
      </c>
      <c r="S68" s="68" t="s">
        <v>209</v>
      </c>
      <c r="T68" s="1">
        <v>15</v>
      </c>
      <c r="U68" s="65">
        <v>3.94</v>
      </c>
      <c r="V68" s="27">
        <f t="shared" ref="V68:V81" si="16">T68*U68</f>
        <v>59.1</v>
      </c>
      <c r="X68" s="35"/>
      <c r="Y68" s="35"/>
      <c r="Z68" s="35"/>
      <c r="AA68" s="36"/>
      <c r="AB68" s="36"/>
    </row>
    <row r="69" spans="1:28" ht="15" customHeight="1" x14ac:dyDescent="0.25">
      <c r="A69" s="1">
        <v>1</v>
      </c>
      <c r="B69" s="1" t="s">
        <v>6</v>
      </c>
      <c r="C69" s="64" t="s">
        <v>207</v>
      </c>
      <c r="D69" s="1">
        <v>70</v>
      </c>
      <c r="E69" s="65">
        <v>0.42</v>
      </c>
      <c r="F69" s="27">
        <f>D69*E69</f>
        <v>29.4</v>
      </c>
      <c r="G69" s="28"/>
      <c r="I69" s="1">
        <v>8</v>
      </c>
      <c r="J69" s="11">
        <v>50</v>
      </c>
      <c r="K69" s="67" t="s">
        <v>208</v>
      </c>
      <c r="L69" s="11">
        <v>20</v>
      </c>
      <c r="M69" s="65">
        <v>4.01</v>
      </c>
      <c r="N69" s="27">
        <f t="shared" si="15"/>
        <v>80.199999999999989</v>
      </c>
      <c r="O69" s="29"/>
      <c r="Q69" s="1">
        <v>3</v>
      </c>
      <c r="R69" s="1">
        <v>25</v>
      </c>
      <c r="S69" s="68" t="s">
        <v>209</v>
      </c>
      <c r="T69" s="1">
        <v>15</v>
      </c>
      <c r="U69" s="65">
        <v>4.75</v>
      </c>
      <c r="V69" s="27">
        <f t="shared" si="16"/>
        <v>71.25</v>
      </c>
      <c r="X69" s="35"/>
      <c r="Y69" s="35"/>
      <c r="Z69" s="35"/>
      <c r="AA69" s="36"/>
      <c r="AB69" s="36"/>
    </row>
    <row r="70" spans="1:28" ht="14.25" customHeight="1" x14ac:dyDescent="0.3">
      <c r="A70" s="1">
        <v>2</v>
      </c>
      <c r="B70" s="1" t="s">
        <v>7</v>
      </c>
      <c r="C70" s="64" t="s">
        <v>207</v>
      </c>
      <c r="D70" s="1">
        <v>35</v>
      </c>
      <c r="E70" s="65">
        <v>0.59</v>
      </c>
      <c r="F70" s="27">
        <f t="shared" ref="F70:F83" si="17">D70*E70</f>
        <v>20.65</v>
      </c>
      <c r="G70" s="28"/>
      <c r="H70" s="33"/>
      <c r="I70" s="95" t="s">
        <v>181</v>
      </c>
      <c r="J70" s="95"/>
      <c r="K70" s="95"/>
      <c r="L70" s="95"/>
      <c r="M70" s="95"/>
      <c r="N70" s="95"/>
      <c r="O70" s="29"/>
      <c r="Q70" s="1">
        <v>4</v>
      </c>
      <c r="R70" s="1">
        <v>32</v>
      </c>
      <c r="S70" s="68" t="s">
        <v>209</v>
      </c>
      <c r="T70" s="1">
        <v>15</v>
      </c>
      <c r="U70" s="65">
        <v>6.83</v>
      </c>
      <c r="V70" s="27">
        <f t="shared" si="16"/>
        <v>102.45</v>
      </c>
      <c r="X70" s="35"/>
      <c r="Y70" s="35"/>
      <c r="Z70" s="35"/>
      <c r="AA70" s="36"/>
      <c r="AB70" s="36"/>
    </row>
    <row r="71" spans="1:28" ht="12.75" customHeight="1" x14ac:dyDescent="0.25">
      <c r="A71" s="1">
        <v>3</v>
      </c>
      <c r="B71" s="1" t="s">
        <v>9</v>
      </c>
      <c r="C71" s="64" t="s">
        <v>207</v>
      </c>
      <c r="D71" s="1">
        <v>35</v>
      </c>
      <c r="E71" s="65">
        <v>0.6</v>
      </c>
      <c r="F71" s="27">
        <f t="shared" si="17"/>
        <v>21</v>
      </c>
      <c r="G71" s="28"/>
      <c r="H71" s="33"/>
      <c r="I71" s="1">
        <v>1</v>
      </c>
      <c r="J71" s="1" t="s">
        <v>23</v>
      </c>
      <c r="K71" s="67" t="s">
        <v>208</v>
      </c>
      <c r="L71" s="1">
        <v>5</v>
      </c>
      <c r="M71" s="65">
        <v>0.54</v>
      </c>
      <c r="N71" s="27">
        <f>L71*M71</f>
        <v>2.7</v>
      </c>
      <c r="O71" s="29"/>
      <c r="Q71" s="1">
        <v>5</v>
      </c>
      <c r="R71" s="1">
        <v>40</v>
      </c>
      <c r="S71" s="68" t="s">
        <v>209</v>
      </c>
      <c r="T71" s="1">
        <v>15</v>
      </c>
      <c r="U71" s="65">
        <v>7.57</v>
      </c>
      <c r="V71" s="27">
        <f t="shared" si="16"/>
        <v>113.55000000000001</v>
      </c>
      <c r="X71" s="35"/>
      <c r="Y71" s="35"/>
      <c r="Z71" s="35"/>
      <c r="AA71" s="36"/>
      <c r="AB71" s="36"/>
    </row>
    <row r="72" spans="1:28" ht="12.5" x14ac:dyDescent="0.25">
      <c r="A72" s="1">
        <v>4</v>
      </c>
      <c r="B72" s="1" t="s">
        <v>10</v>
      </c>
      <c r="C72" s="64" t="s">
        <v>207</v>
      </c>
      <c r="D72" s="1">
        <v>35</v>
      </c>
      <c r="E72" s="65">
        <v>0.95</v>
      </c>
      <c r="F72" s="27">
        <f t="shared" si="17"/>
        <v>33.25</v>
      </c>
      <c r="G72" s="28"/>
      <c r="H72" s="33"/>
      <c r="I72" s="1">
        <v>2</v>
      </c>
      <c r="J72" s="1" t="s">
        <v>26</v>
      </c>
      <c r="K72" s="67" t="s">
        <v>208</v>
      </c>
      <c r="L72" s="1">
        <v>20</v>
      </c>
      <c r="M72" s="65">
        <v>0.8</v>
      </c>
      <c r="N72" s="27">
        <f t="shared" ref="N72:N82" si="18">L72*M72</f>
        <v>16</v>
      </c>
      <c r="O72" s="29"/>
      <c r="Q72" s="1">
        <v>6</v>
      </c>
      <c r="R72" s="1" t="s">
        <v>17</v>
      </c>
      <c r="S72" s="68" t="s">
        <v>209</v>
      </c>
      <c r="T72" s="1">
        <v>15</v>
      </c>
      <c r="U72" s="65">
        <v>9.4</v>
      </c>
      <c r="V72" s="27">
        <f t="shared" si="16"/>
        <v>141</v>
      </c>
      <c r="X72" s="35"/>
      <c r="Y72" s="35"/>
      <c r="Z72" s="35"/>
      <c r="AA72" s="36"/>
      <c r="AB72" s="36"/>
    </row>
    <row r="73" spans="1:28" ht="16.5" customHeight="1" x14ac:dyDescent="0.25">
      <c r="A73" s="1">
        <v>5</v>
      </c>
      <c r="B73" s="1" t="s">
        <v>11</v>
      </c>
      <c r="C73" s="64" t="s">
        <v>207</v>
      </c>
      <c r="D73" s="1">
        <v>35</v>
      </c>
      <c r="E73" s="65">
        <v>0.96</v>
      </c>
      <c r="F73" s="27">
        <f t="shared" si="17"/>
        <v>33.6</v>
      </c>
      <c r="G73" s="28"/>
      <c r="H73" s="33"/>
      <c r="I73" s="1">
        <v>3</v>
      </c>
      <c r="J73" s="1" t="s">
        <v>29</v>
      </c>
      <c r="K73" s="67" t="s">
        <v>208</v>
      </c>
      <c r="L73" s="1">
        <v>15</v>
      </c>
      <c r="M73" s="65">
        <v>1.3</v>
      </c>
      <c r="N73" s="27">
        <f t="shared" si="18"/>
        <v>19.5</v>
      </c>
      <c r="O73" s="29"/>
      <c r="Q73" s="1">
        <v>7</v>
      </c>
      <c r="R73" s="1" t="s">
        <v>18</v>
      </c>
      <c r="S73" s="68" t="s">
        <v>209</v>
      </c>
      <c r="T73" s="1">
        <v>15</v>
      </c>
      <c r="U73" s="65">
        <v>9.1199999999999992</v>
      </c>
      <c r="V73" s="27">
        <f t="shared" si="16"/>
        <v>136.79999999999998</v>
      </c>
      <c r="X73" s="35"/>
      <c r="Y73" s="35"/>
      <c r="Z73" s="35"/>
      <c r="AA73" s="36"/>
      <c r="AB73" s="36"/>
    </row>
    <row r="74" spans="1:28" ht="14.25" customHeight="1" x14ac:dyDescent="0.25">
      <c r="A74" s="1">
        <v>6</v>
      </c>
      <c r="B74" s="1" t="s">
        <v>13</v>
      </c>
      <c r="C74" s="64" t="s">
        <v>207</v>
      </c>
      <c r="D74" s="1">
        <v>35</v>
      </c>
      <c r="E74" s="65">
        <v>0.96</v>
      </c>
      <c r="F74" s="27">
        <f t="shared" si="17"/>
        <v>33.6</v>
      </c>
      <c r="G74" s="28"/>
      <c r="H74" s="32"/>
      <c r="I74" s="1">
        <v>4</v>
      </c>
      <c r="J74" s="1" t="s">
        <v>32</v>
      </c>
      <c r="K74" s="67" t="s">
        <v>208</v>
      </c>
      <c r="L74" s="1">
        <v>10</v>
      </c>
      <c r="M74" s="65">
        <v>1.31</v>
      </c>
      <c r="N74" s="27">
        <f t="shared" si="18"/>
        <v>13.100000000000001</v>
      </c>
      <c r="O74" s="29"/>
      <c r="Q74" s="1">
        <v>8</v>
      </c>
      <c r="R74" s="1">
        <v>65</v>
      </c>
      <c r="S74" s="68" t="s">
        <v>209</v>
      </c>
      <c r="T74" s="1">
        <v>15</v>
      </c>
      <c r="U74" s="65">
        <v>10.7</v>
      </c>
      <c r="V74" s="27">
        <f t="shared" si="16"/>
        <v>160.5</v>
      </c>
      <c r="X74" s="35"/>
      <c r="Y74" s="35"/>
      <c r="Z74" s="35"/>
      <c r="AA74" s="36"/>
      <c r="AB74" s="36"/>
    </row>
    <row r="75" spans="1:28" ht="15" customHeight="1" x14ac:dyDescent="0.25">
      <c r="A75" s="1">
        <v>7</v>
      </c>
      <c r="B75" s="1" t="s">
        <v>19</v>
      </c>
      <c r="C75" s="64" t="s">
        <v>207</v>
      </c>
      <c r="D75" s="3">
        <v>20</v>
      </c>
      <c r="E75" s="65">
        <v>1.1599999999999999</v>
      </c>
      <c r="F75" s="27">
        <f t="shared" si="17"/>
        <v>23.2</v>
      </c>
      <c r="G75" s="28"/>
      <c r="H75" s="33"/>
      <c r="I75" s="1">
        <v>5</v>
      </c>
      <c r="J75" s="11" t="s">
        <v>38</v>
      </c>
      <c r="K75" s="67" t="s">
        <v>208</v>
      </c>
      <c r="L75" s="11">
        <v>5</v>
      </c>
      <c r="M75" s="65">
        <v>0.53</v>
      </c>
      <c r="N75" s="27">
        <f t="shared" si="18"/>
        <v>2.6500000000000004</v>
      </c>
      <c r="O75" s="29"/>
      <c r="Q75" s="1">
        <v>9</v>
      </c>
      <c r="R75" s="1">
        <v>80</v>
      </c>
      <c r="S75" s="68" t="s">
        <v>209</v>
      </c>
      <c r="T75" s="1">
        <v>15</v>
      </c>
      <c r="U75" s="65">
        <v>13.69</v>
      </c>
      <c r="V75" s="27">
        <f t="shared" si="16"/>
        <v>205.35</v>
      </c>
      <c r="X75" s="35"/>
      <c r="Y75" s="35"/>
      <c r="Z75" s="35"/>
      <c r="AA75" s="36"/>
      <c r="AB75" s="36"/>
    </row>
    <row r="76" spans="1:28" ht="17.25" customHeight="1" x14ac:dyDescent="0.25">
      <c r="A76" s="1">
        <v>8</v>
      </c>
      <c r="B76" s="1" t="s">
        <v>21</v>
      </c>
      <c r="C76" s="64" t="s">
        <v>207</v>
      </c>
      <c r="D76" s="3">
        <v>20</v>
      </c>
      <c r="E76" s="65">
        <v>1.1599999999999999</v>
      </c>
      <c r="F76" s="27">
        <f t="shared" si="17"/>
        <v>23.2</v>
      </c>
      <c r="G76" s="28"/>
      <c r="H76" s="33"/>
      <c r="I76" s="1">
        <v>6</v>
      </c>
      <c r="J76" s="11" t="s">
        <v>39</v>
      </c>
      <c r="K76" s="67" t="s">
        <v>208</v>
      </c>
      <c r="L76" s="11">
        <v>5</v>
      </c>
      <c r="M76" s="65">
        <v>0.54</v>
      </c>
      <c r="N76" s="27">
        <f t="shared" si="18"/>
        <v>2.7</v>
      </c>
      <c r="O76" s="29"/>
      <c r="Q76" s="1">
        <v>10</v>
      </c>
      <c r="R76" s="1" t="s">
        <v>20</v>
      </c>
      <c r="S76" s="68" t="s">
        <v>209</v>
      </c>
      <c r="T76" s="1">
        <v>4</v>
      </c>
      <c r="U76" s="65">
        <v>16.100000000000001</v>
      </c>
      <c r="V76" s="27">
        <f t="shared" si="16"/>
        <v>64.400000000000006</v>
      </c>
      <c r="X76" s="35"/>
      <c r="Y76" s="35"/>
      <c r="Z76" s="35"/>
      <c r="AA76" s="36"/>
      <c r="AB76" s="36"/>
    </row>
    <row r="77" spans="1:28" ht="15.75" customHeight="1" x14ac:dyDescent="0.25">
      <c r="A77" s="1">
        <v>9</v>
      </c>
      <c r="B77" s="1" t="s">
        <v>14</v>
      </c>
      <c r="C77" s="64" t="s">
        <v>207</v>
      </c>
      <c r="D77" s="3">
        <v>20</v>
      </c>
      <c r="E77" s="65">
        <v>1.1599999999999999</v>
      </c>
      <c r="F77" s="27">
        <f t="shared" si="17"/>
        <v>23.2</v>
      </c>
      <c r="G77" s="28"/>
      <c r="H77" s="33"/>
      <c r="I77" s="1">
        <v>7</v>
      </c>
      <c r="J77" s="11" t="s">
        <v>40</v>
      </c>
      <c r="K77" s="67" t="s">
        <v>208</v>
      </c>
      <c r="L77" s="11">
        <v>5</v>
      </c>
      <c r="M77" s="65">
        <v>0.8</v>
      </c>
      <c r="N77" s="27">
        <f t="shared" si="18"/>
        <v>4</v>
      </c>
      <c r="O77" s="29"/>
      <c r="Q77" s="1">
        <v>11</v>
      </c>
      <c r="R77" s="1" t="s">
        <v>22</v>
      </c>
      <c r="S77" s="68" t="s">
        <v>209</v>
      </c>
      <c r="T77" s="1">
        <v>4</v>
      </c>
      <c r="U77" s="65">
        <v>15.38</v>
      </c>
      <c r="V77" s="27">
        <f t="shared" si="16"/>
        <v>61.52</v>
      </c>
      <c r="X77" s="35"/>
      <c r="Y77" s="35"/>
      <c r="Z77" s="35"/>
      <c r="AA77" s="36"/>
      <c r="AB77" s="36"/>
    </row>
    <row r="78" spans="1:28" ht="17.25" customHeight="1" x14ac:dyDescent="0.3">
      <c r="A78" s="1">
        <v>10</v>
      </c>
      <c r="B78" s="1" t="s">
        <v>25</v>
      </c>
      <c r="C78" s="64" t="s">
        <v>207</v>
      </c>
      <c r="D78" s="3">
        <v>20</v>
      </c>
      <c r="E78" s="65">
        <v>1.1599999999999999</v>
      </c>
      <c r="F78" s="27">
        <f t="shared" si="17"/>
        <v>23.2</v>
      </c>
      <c r="G78" s="28"/>
      <c r="I78" s="1">
        <v>8</v>
      </c>
      <c r="J78" s="12" t="s">
        <v>41</v>
      </c>
      <c r="K78" s="67" t="s">
        <v>208</v>
      </c>
      <c r="L78" s="11">
        <v>5</v>
      </c>
      <c r="M78" s="65">
        <v>1.31</v>
      </c>
      <c r="N78" s="27">
        <f t="shared" si="18"/>
        <v>6.5500000000000007</v>
      </c>
      <c r="O78" s="29"/>
      <c r="Q78" s="1">
        <v>12</v>
      </c>
      <c r="R78" s="1" t="s">
        <v>24</v>
      </c>
      <c r="S78" s="68" t="s">
        <v>209</v>
      </c>
      <c r="T78" s="1">
        <v>4</v>
      </c>
      <c r="U78" s="65">
        <v>22.09</v>
      </c>
      <c r="V78" s="27">
        <f t="shared" si="16"/>
        <v>88.36</v>
      </c>
      <c r="X78" s="35"/>
      <c r="Y78" s="35"/>
      <c r="Z78" s="35"/>
      <c r="AA78" s="36"/>
      <c r="AB78" s="36"/>
    </row>
    <row r="79" spans="1:28" ht="15" customHeight="1" x14ac:dyDescent="0.25">
      <c r="A79" s="1">
        <v>11</v>
      </c>
      <c r="B79" s="1" t="s">
        <v>28</v>
      </c>
      <c r="C79" s="64" t="s">
        <v>207</v>
      </c>
      <c r="D79" s="3">
        <v>35</v>
      </c>
      <c r="E79" s="65">
        <v>1.57</v>
      </c>
      <c r="F79" s="27">
        <f t="shared" si="17"/>
        <v>54.95</v>
      </c>
      <c r="G79" s="28"/>
      <c r="I79" s="1">
        <v>9</v>
      </c>
      <c r="J79" s="11" t="s">
        <v>42</v>
      </c>
      <c r="K79" s="67" t="s">
        <v>208</v>
      </c>
      <c r="L79" s="11">
        <v>5</v>
      </c>
      <c r="M79" s="69">
        <v>2.0299999999999998</v>
      </c>
      <c r="N79" s="27">
        <f t="shared" si="18"/>
        <v>10.149999999999999</v>
      </c>
      <c r="O79" s="29"/>
      <c r="Q79" s="1">
        <v>13</v>
      </c>
      <c r="R79" s="1" t="s">
        <v>27</v>
      </c>
      <c r="S79" s="68" t="s">
        <v>209</v>
      </c>
      <c r="T79" s="1">
        <v>4</v>
      </c>
      <c r="U79" s="65">
        <v>19.86</v>
      </c>
      <c r="V79" s="27">
        <f t="shared" si="16"/>
        <v>79.44</v>
      </c>
      <c r="X79" s="28"/>
      <c r="Y79" s="28"/>
      <c r="Z79" s="28"/>
      <c r="AA79" s="28"/>
      <c r="AB79" s="28"/>
    </row>
    <row r="80" spans="1:28" ht="14.25" customHeight="1" x14ac:dyDescent="0.25">
      <c r="A80" s="1">
        <v>12</v>
      </c>
      <c r="B80" s="1" t="s">
        <v>31</v>
      </c>
      <c r="C80" s="64" t="s">
        <v>207</v>
      </c>
      <c r="D80" s="3">
        <v>35</v>
      </c>
      <c r="E80" s="65">
        <v>1.57</v>
      </c>
      <c r="F80" s="27">
        <f t="shared" si="17"/>
        <v>54.95</v>
      </c>
      <c r="G80" s="28"/>
      <c r="I80" s="1">
        <v>10</v>
      </c>
      <c r="J80" s="11" t="s">
        <v>43</v>
      </c>
      <c r="K80" s="67" t="s">
        <v>208</v>
      </c>
      <c r="L80" s="11">
        <v>5</v>
      </c>
      <c r="M80" s="65">
        <v>1.97</v>
      </c>
      <c r="N80" s="27">
        <f t="shared" si="18"/>
        <v>9.85</v>
      </c>
      <c r="O80" s="29"/>
      <c r="Q80" s="1">
        <v>14</v>
      </c>
      <c r="R80" s="1" t="s">
        <v>30</v>
      </c>
      <c r="S80" s="68" t="s">
        <v>209</v>
      </c>
      <c r="T80" s="1">
        <v>4</v>
      </c>
      <c r="U80" s="65">
        <v>29.94</v>
      </c>
      <c r="V80" s="27">
        <f t="shared" si="16"/>
        <v>119.76</v>
      </c>
    </row>
    <row r="81" spans="1:22" ht="12.5" x14ac:dyDescent="0.25">
      <c r="A81" s="1">
        <v>13</v>
      </c>
      <c r="B81" s="1" t="s">
        <v>34</v>
      </c>
      <c r="C81" s="64" t="s">
        <v>207</v>
      </c>
      <c r="D81" s="3">
        <v>35</v>
      </c>
      <c r="E81" s="65">
        <v>1.57</v>
      </c>
      <c r="F81" s="27">
        <f t="shared" si="17"/>
        <v>54.95</v>
      </c>
      <c r="G81" s="28"/>
      <c r="I81" s="1">
        <v>11</v>
      </c>
      <c r="J81" s="11" t="s">
        <v>44</v>
      </c>
      <c r="K81" s="67" t="s">
        <v>208</v>
      </c>
      <c r="L81" s="11">
        <v>5</v>
      </c>
      <c r="M81" s="69">
        <v>3.61</v>
      </c>
      <c r="N81" s="27">
        <f t="shared" si="18"/>
        <v>18.05</v>
      </c>
      <c r="O81" s="29"/>
      <c r="Q81" s="1">
        <v>15</v>
      </c>
      <c r="R81" s="1" t="s">
        <v>33</v>
      </c>
      <c r="S81" s="68" t="s">
        <v>209</v>
      </c>
      <c r="T81" s="1">
        <v>4</v>
      </c>
      <c r="U81" s="65">
        <v>25.68</v>
      </c>
      <c r="V81" s="27">
        <f t="shared" si="16"/>
        <v>102.72</v>
      </c>
    </row>
    <row r="82" spans="1:22" ht="13" x14ac:dyDescent="0.3">
      <c r="A82" s="1">
        <v>14</v>
      </c>
      <c r="B82" s="1" t="s">
        <v>36</v>
      </c>
      <c r="C82" s="64" t="s">
        <v>207</v>
      </c>
      <c r="D82" s="3">
        <v>30</v>
      </c>
      <c r="E82" s="65">
        <v>1.57</v>
      </c>
      <c r="F82" s="27">
        <f t="shared" si="17"/>
        <v>47.1</v>
      </c>
      <c r="G82" s="28"/>
      <c r="I82" s="1">
        <v>12</v>
      </c>
      <c r="J82" s="11" t="s">
        <v>45</v>
      </c>
      <c r="K82" s="67" t="s">
        <v>208</v>
      </c>
      <c r="L82" s="11">
        <v>5</v>
      </c>
      <c r="M82" s="65">
        <v>2.62</v>
      </c>
      <c r="N82" s="27">
        <f t="shared" si="18"/>
        <v>13.100000000000001</v>
      </c>
      <c r="O82" s="29"/>
      <c r="Q82" s="95" t="s">
        <v>35</v>
      </c>
      <c r="R82" s="95"/>
      <c r="S82" s="95"/>
      <c r="T82" s="95"/>
      <c r="U82" s="95"/>
      <c r="V82" s="95"/>
    </row>
    <row r="83" spans="1:22" ht="12.75" customHeight="1" x14ac:dyDescent="0.3">
      <c r="A83" s="1">
        <v>15</v>
      </c>
      <c r="B83" s="1" t="s">
        <v>37</v>
      </c>
      <c r="C83" s="64" t="s">
        <v>207</v>
      </c>
      <c r="D83" s="3">
        <v>20</v>
      </c>
      <c r="E83" s="65">
        <v>1.57</v>
      </c>
      <c r="F83" s="27">
        <f t="shared" si="17"/>
        <v>31.400000000000002</v>
      </c>
      <c r="G83" s="28"/>
      <c r="I83" s="95" t="s">
        <v>182</v>
      </c>
      <c r="J83" s="95"/>
      <c r="K83" s="95"/>
      <c r="L83" s="95"/>
      <c r="M83" s="95"/>
      <c r="N83" s="95"/>
      <c r="O83" s="29"/>
      <c r="Q83" s="1">
        <v>1</v>
      </c>
      <c r="R83" s="1">
        <v>15</v>
      </c>
      <c r="S83" s="68" t="s">
        <v>209</v>
      </c>
      <c r="T83" s="1">
        <v>15</v>
      </c>
      <c r="U83" s="65">
        <v>1.75</v>
      </c>
      <c r="V83" s="27">
        <f>T83*U83</f>
        <v>26.25</v>
      </c>
    </row>
    <row r="84" spans="1:22" ht="12.75" customHeight="1" x14ac:dyDescent="0.25">
      <c r="A84" s="94" t="s">
        <v>197</v>
      </c>
      <c r="B84" s="94"/>
      <c r="C84" s="94"/>
      <c r="D84" s="94"/>
      <c r="E84" s="94"/>
      <c r="F84" s="94"/>
      <c r="G84" s="28"/>
      <c r="I84" s="1">
        <v>1</v>
      </c>
      <c r="J84" s="1" t="s">
        <v>26</v>
      </c>
      <c r="K84" s="67" t="s">
        <v>208</v>
      </c>
      <c r="L84" s="1">
        <v>30</v>
      </c>
      <c r="M84" s="66">
        <v>1.01</v>
      </c>
      <c r="N84" s="27">
        <f>L84*M84</f>
        <v>30.3</v>
      </c>
      <c r="O84" s="29"/>
      <c r="Q84" s="1">
        <v>2</v>
      </c>
      <c r="R84" s="1">
        <v>20</v>
      </c>
      <c r="S84" s="68" t="s">
        <v>209</v>
      </c>
      <c r="T84" s="1">
        <v>15</v>
      </c>
      <c r="U84" s="65">
        <v>2.23</v>
      </c>
      <c r="V84" s="27">
        <f t="shared" ref="V84:V99" si="19">T84*U84</f>
        <v>33.450000000000003</v>
      </c>
    </row>
    <row r="85" spans="1:22" ht="12.5" x14ac:dyDescent="0.25">
      <c r="A85" s="1">
        <v>1</v>
      </c>
      <c r="B85" s="1" t="s">
        <v>7</v>
      </c>
      <c r="C85" s="64" t="s">
        <v>207</v>
      </c>
      <c r="D85" s="1">
        <v>180</v>
      </c>
      <c r="E85" s="65">
        <v>1.61</v>
      </c>
      <c r="F85" s="27">
        <f>D85*E85</f>
        <v>289.8</v>
      </c>
      <c r="G85" s="28"/>
      <c r="I85" s="1">
        <v>2</v>
      </c>
      <c r="J85" s="1" t="s">
        <v>46</v>
      </c>
      <c r="K85" s="67" t="s">
        <v>208</v>
      </c>
      <c r="L85" s="1">
        <v>10</v>
      </c>
      <c r="M85" s="66">
        <v>1.1399999999999999</v>
      </c>
      <c r="N85" s="27">
        <f>L85*M85</f>
        <v>11.399999999999999</v>
      </c>
      <c r="O85" s="29"/>
      <c r="Q85" s="1">
        <v>3</v>
      </c>
      <c r="R85" s="1">
        <v>25</v>
      </c>
      <c r="S85" s="68" t="s">
        <v>209</v>
      </c>
      <c r="T85" s="1">
        <v>15</v>
      </c>
      <c r="U85" s="65">
        <v>3.05</v>
      </c>
      <c r="V85" s="27">
        <f t="shared" si="19"/>
        <v>45.75</v>
      </c>
    </row>
    <row r="86" spans="1:22" ht="12.75" customHeight="1" x14ac:dyDescent="0.25">
      <c r="A86" s="1">
        <v>2</v>
      </c>
      <c r="B86" s="1" t="s">
        <v>9</v>
      </c>
      <c r="C86" s="64" t="s">
        <v>207</v>
      </c>
      <c r="D86" s="1">
        <v>110</v>
      </c>
      <c r="E86" s="65">
        <v>1.61</v>
      </c>
      <c r="F86" s="27">
        <f t="shared" ref="F86:F101" si="20">D86*E86</f>
        <v>177.10000000000002</v>
      </c>
      <c r="G86" s="28"/>
      <c r="I86" s="1">
        <v>3</v>
      </c>
      <c r="J86" s="1" t="s">
        <v>47</v>
      </c>
      <c r="K86" s="67" t="s">
        <v>208</v>
      </c>
      <c r="L86" s="1">
        <v>10</v>
      </c>
      <c r="M86" s="66">
        <v>1.25</v>
      </c>
      <c r="N86" s="27">
        <f>L86*M86</f>
        <v>12.5</v>
      </c>
      <c r="O86" s="29"/>
      <c r="Q86" s="1">
        <v>4</v>
      </c>
      <c r="R86" s="1">
        <v>32</v>
      </c>
      <c r="S86" s="68" t="s">
        <v>209</v>
      </c>
      <c r="T86" s="1">
        <v>15</v>
      </c>
      <c r="U86" s="65">
        <v>4.55</v>
      </c>
      <c r="V86" s="27">
        <f t="shared" si="19"/>
        <v>68.25</v>
      </c>
    </row>
    <row r="87" spans="1:22" ht="15" customHeight="1" x14ac:dyDescent="0.3">
      <c r="A87" s="1">
        <v>3</v>
      </c>
      <c r="B87" s="1" t="s">
        <v>6</v>
      </c>
      <c r="C87" s="64" t="s">
        <v>207</v>
      </c>
      <c r="D87" s="3">
        <v>110</v>
      </c>
      <c r="E87" s="65">
        <v>1.1299999999999999</v>
      </c>
      <c r="F87" s="27">
        <f t="shared" si="20"/>
        <v>124.29999999999998</v>
      </c>
      <c r="G87" s="28"/>
      <c r="I87" s="95" t="s">
        <v>183</v>
      </c>
      <c r="J87" s="95"/>
      <c r="K87" s="95"/>
      <c r="L87" s="95"/>
      <c r="M87" s="95"/>
      <c r="N87" s="95"/>
      <c r="O87" s="29"/>
      <c r="Q87" s="1">
        <v>5</v>
      </c>
      <c r="R87" s="1">
        <v>40</v>
      </c>
      <c r="S87" s="68" t="s">
        <v>209</v>
      </c>
      <c r="T87" s="1">
        <v>15</v>
      </c>
      <c r="U87" s="65">
        <v>5.22</v>
      </c>
      <c r="V87" s="27">
        <f t="shared" si="19"/>
        <v>78.3</v>
      </c>
    </row>
    <row r="88" spans="1:22" ht="12.75" customHeight="1" x14ac:dyDescent="0.25">
      <c r="A88" s="1">
        <v>4</v>
      </c>
      <c r="B88" s="1" t="s">
        <v>7</v>
      </c>
      <c r="C88" s="64" t="s">
        <v>207</v>
      </c>
      <c r="D88" s="3">
        <v>70</v>
      </c>
      <c r="E88" s="65">
        <v>1.61</v>
      </c>
      <c r="F88" s="27">
        <f t="shared" si="20"/>
        <v>112.7</v>
      </c>
      <c r="G88" s="28"/>
      <c r="I88" s="1">
        <v>1</v>
      </c>
      <c r="J88" s="1" t="s">
        <v>48</v>
      </c>
      <c r="K88" s="67" t="s">
        <v>208</v>
      </c>
      <c r="L88" s="1">
        <v>10</v>
      </c>
      <c r="M88" s="65">
        <v>0.68</v>
      </c>
      <c r="N88" s="27">
        <f>L88*M88</f>
        <v>6.8000000000000007</v>
      </c>
      <c r="O88" s="29"/>
      <c r="Q88" s="1">
        <v>6</v>
      </c>
      <c r="R88" s="1" t="s">
        <v>17</v>
      </c>
      <c r="S88" s="68" t="s">
        <v>209</v>
      </c>
      <c r="T88" s="1">
        <v>25</v>
      </c>
      <c r="U88" s="65">
        <v>6.43</v>
      </c>
      <c r="V88" s="27">
        <f t="shared" si="19"/>
        <v>160.75</v>
      </c>
    </row>
    <row r="89" spans="1:22" ht="12.75" customHeight="1" x14ac:dyDescent="0.25">
      <c r="A89" s="1">
        <v>5</v>
      </c>
      <c r="B89" s="1" t="s">
        <v>9</v>
      </c>
      <c r="C89" s="64" t="s">
        <v>207</v>
      </c>
      <c r="D89" s="3">
        <v>140</v>
      </c>
      <c r="E89" s="65">
        <v>1.61</v>
      </c>
      <c r="F89" s="27">
        <f t="shared" si="20"/>
        <v>225.4</v>
      </c>
      <c r="G89" s="28"/>
      <c r="I89" s="1">
        <v>2</v>
      </c>
      <c r="J89" s="1" t="s">
        <v>49</v>
      </c>
      <c r="K89" s="67" t="s">
        <v>208</v>
      </c>
      <c r="L89" s="1">
        <v>10</v>
      </c>
      <c r="M89" s="65">
        <v>0.78</v>
      </c>
      <c r="N89" s="27">
        <f t="shared" ref="N89:N103" si="21">L89*M89</f>
        <v>7.8000000000000007</v>
      </c>
      <c r="O89" s="29"/>
      <c r="Q89" s="1">
        <v>7</v>
      </c>
      <c r="R89" s="1" t="s">
        <v>18</v>
      </c>
      <c r="S89" s="68" t="s">
        <v>209</v>
      </c>
      <c r="T89" s="1">
        <v>15</v>
      </c>
      <c r="U89" s="65">
        <v>6.43</v>
      </c>
      <c r="V89" s="27">
        <f t="shared" si="19"/>
        <v>96.449999999999989</v>
      </c>
    </row>
    <row r="90" spans="1:22" ht="13.5" customHeight="1" x14ac:dyDescent="0.25">
      <c r="A90" s="1">
        <v>6</v>
      </c>
      <c r="B90" s="1" t="s">
        <v>10</v>
      </c>
      <c r="C90" s="64" t="s">
        <v>207</v>
      </c>
      <c r="D90" s="3">
        <v>70</v>
      </c>
      <c r="E90" s="65">
        <v>1.44</v>
      </c>
      <c r="F90" s="27">
        <f t="shared" si="20"/>
        <v>100.8</v>
      </c>
      <c r="G90" s="28"/>
      <c r="I90" s="1">
        <v>3</v>
      </c>
      <c r="J90" s="1" t="s">
        <v>50</v>
      </c>
      <c r="K90" s="67" t="s">
        <v>208</v>
      </c>
      <c r="L90" s="1">
        <v>10</v>
      </c>
      <c r="M90" s="65">
        <v>0.89</v>
      </c>
      <c r="N90" s="27">
        <f t="shared" si="21"/>
        <v>8.9</v>
      </c>
      <c r="O90" s="29"/>
      <c r="Q90" s="1">
        <v>8</v>
      </c>
      <c r="R90" s="1">
        <v>65</v>
      </c>
      <c r="S90" s="68" t="s">
        <v>209</v>
      </c>
      <c r="T90" s="1">
        <v>15</v>
      </c>
      <c r="U90" s="65">
        <v>8.18</v>
      </c>
      <c r="V90" s="27">
        <f t="shared" si="19"/>
        <v>122.69999999999999</v>
      </c>
    </row>
    <row r="91" spans="1:22" ht="12.5" x14ac:dyDescent="0.25">
      <c r="A91" s="1">
        <v>7</v>
      </c>
      <c r="B91" s="1" t="s">
        <v>11</v>
      </c>
      <c r="C91" s="64" t="s">
        <v>207</v>
      </c>
      <c r="D91" s="3">
        <v>55</v>
      </c>
      <c r="E91" s="65">
        <v>1.44</v>
      </c>
      <c r="F91" s="27">
        <f t="shared" si="20"/>
        <v>79.2</v>
      </c>
      <c r="G91" s="28"/>
      <c r="I91" s="1">
        <v>4</v>
      </c>
      <c r="J91" s="1" t="s">
        <v>52</v>
      </c>
      <c r="K91" s="67" t="s">
        <v>208</v>
      </c>
      <c r="L91" s="1">
        <v>10</v>
      </c>
      <c r="M91" s="65">
        <v>1</v>
      </c>
      <c r="N91" s="27">
        <f t="shared" si="21"/>
        <v>10</v>
      </c>
      <c r="O91" s="29"/>
      <c r="Q91" s="1">
        <v>9</v>
      </c>
      <c r="R91" s="1">
        <v>80</v>
      </c>
      <c r="S91" s="68" t="s">
        <v>209</v>
      </c>
      <c r="T91" s="1">
        <v>20</v>
      </c>
      <c r="U91" s="65">
        <v>9.3000000000000007</v>
      </c>
      <c r="V91" s="27">
        <f t="shared" si="19"/>
        <v>186</v>
      </c>
    </row>
    <row r="92" spans="1:22" ht="12.75" customHeight="1" x14ac:dyDescent="0.25">
      <c r="A92" s="1">
        <v>8</v>
      </c>
      <c r="B92" s="1" t="s">
        <v>13</v>
      </c>
      <c r="C92" s="64" t="s">
        <v>207</v>
      </c>
      <c r="D92" s="3">
        <v>70</v>
      </c>
      <c r="E92" s="65">
        <v>1.44</v>
      </c>
      <c r="F92" s="27">
        <f t="shared" si="20"/>
        <v>100.8</v>
      </c>
      <c r="G92" s="28"/>
      <c r="I92" s="1">
        <v>5</v>
      </c>
      <c r="J92" s="11" t="s">
        <v>53</v>
      </c>
      <c r="K92" s="67" t="s">
        <v>208</v>
      </c>
      <c r="L92" s="1">
        <v>10</v>
      </c>
      <c r="M92" s="65">
        <v>1.18</v>
      </c>
      <c r="N92" s="27">
        <f t="shared" si="21"/>
        <v>11.799999999999999</v>
      </c>
      <c r="O92" s="29"/>
      <c r="Q92" s="1">
        <v>10</v>
      </c>
      <c r="R92" s="1" t="s">
        <v>20</v>
      </c>
      <c r="S92" s="68" t="s">
        <v>209</v>
      </c>
      <c r="T92" s="1">
        <v>15</v>
      </c>
      <c r="U92" s="65">
        <v>11.42</v>
      </c>
      <c r="V92" s="27">
        <f t="shared" si="19"/>
        <v>171.3</v>
      </c>
    </row>
    <row r="93" spans="1:22" ht="13.5" customHeight="1" x14ac:dyDescent="0.25">
      <c r="A93" s="1">
        <v>9</v>
      </c>
      <c r="B93" s="1" t="s">
        <v>19</v>
      </c>
      <c r="C93" s="64" t="s">
        <v>207</v>
      </c>
      <c r="D93" s="3">
        <v>70</v>
      </c>
      <c r="E93" s="65">
        <v>3.56</v>
      </c>
      <c r="F93" s="27">
        <f t="shared" si="20"/>
        <v>249.20000000000002</v>
      </c>
      <c r="G93" s="28"/>
      <c r="I93" s="1">
        <v>6</v>
      </c>
      <c r="J93" s="11" t="s">
        <v>54</v>
      </c>
      <c r="K93" s="67" t="s">
        <v>208</v>
      </c>
      <c r="L93" s="1">
        <v>10</v>
      </c>
      <c r="M93" s="65">
        <v>1.48</v>
      </c>
      <c r="N93" s="27">
        <f t="shared" si="21"/>
        <v>14.8</v>
      </c>
      <c r="O93" s="29"/>
      <c r="Q93" s="1">
        <v>11</v>
      </c>
      <c r="R93" s="1" t="s">
        <v>22</v>
      </c>
      <c r="S93" s="68" t="s">
        <v>209</v>
      </c>
      <c r="T93" s="1">
        <v>4</v>
      </c>
      <c r="U93" s="65">
        <v>10.91</v>
      </c>
      <c r="V93" s="27">
        <f t="shared" si="19"/>
        <v>43.64</v>
      </c>
    </row>
    <row r="94" spans="1:22" ht="12.5" x14ac:dyDescent="0.25">
      <c r="A94" s="1">
        <v>10</v>
      </c>
      <c r="B94" s="1" t="s">
        <v>21</v>
      </c>
      <c r="C94" s="64" t="s">
        <v>207</v>
      </c>
      <c r="D94" s="3">
        <v>35</v>
      </c>
      <c r="E94" s="65">
        <v>2.5099999999999998</v>
      </c>
      <c r="F94" s="27">
        <f t="shared" si="20"/>
        <v>87.85</v>
      </c>
      <c r="G94" s="28"/>
      <c r="I94" s="1">
        <v>7</v>
      </c>
      <c r="J94" s="6" t="s">
        <v>55</v>
      </c>
      <c r="K94" s="67" t="s">
        <v>208</v>
      </c>
      <c r="L94" s="1">
        <v>10</v>
      </c>
      <c r="M94" s="65">
        <v>1.8</v>
      </c>
      <c r="N94" s="27">
        <f t="shared" si="21"/>
        <v>18</v>
      </c>
      <c r="O94" s="29"/>
      <c r="Q94" s="1">
        <v>12</v>
      </c>
      <c r="R94" s="1" t="s">
        <v>24</v>
      </c>
      <c r="S94" s="68" t="s">
        <v>209</v>
      </c>
      <c r="T94" s="1">
        <v>4</v>
      </c>
      <c r="U94" s="65">
        <v>14.63</v>
      </c>
      <c r="V94" s="27">
        <f t="shared" si="19"/>
        <v>58.52</v>
      </c>
    </row>
    <row r="95" spans="1:22" ht="12.5" x14ac:dyDescent="0.25">
      <c r="A95" s="1">
        <v>11</v>
      </c>
      <c r="B95" s="1" t="s">
        <v>14</v>
      </c>
      <c r="C95" s="64" t="s">
        <v>207</v>
      </c>
      <c r="D95" s="3">
        <v>35</v>
      </c>
      <c r="E95" s="65">
        <v>2.5099999999999998</v>
      </c>
      <c r="F95" s="27">
        <f t="shared" si="20"/>
        <v>87.85</v>
      </c>
      <c r="G95" s="28"/>
      <c r="I95" s="1">
        <v>8</v>
      </c>
      <c r="J95" s="11" t="s">
        <v>56</v>
      </c>
      <c r="K95" s="67" t="s">
        <v>208</v>
      </c>
      <c r="L95" s="1">
        <v>10</v>
      </c>
      <c r="M95" s="65">
        <v>2.06</v>
      </c>
      <c r="N95" s="27">
        <f t="shared" si="21"/>
        <v>20.6</v>
      </c>
      <c r="O95" s="29"/>
      <c r="Q95" s="1">
        <v>13</v>
      </c>
      <c r="R95" s="1" t="s">
        <v>27</v>
      </c>
      <c r="S95" s="68" t="s">
        <v>209</v>
      </c>
      <c r="T95" s="1">
        <v>4</v>
      </c>
      <c r="U95" s="65">
        <v>14.56</v>
      </c>
      <c r="V95" s="27">
        <f t="shared" si="19"/>
        <v>58.24</v>
      </c>
    </row>
    <row r="96" spans="1:22" ht="12.5" x14ac:dyDescent="0.25">
      <c r="A96" s="1">
        <v>12</v>
      </c>
      <c r="B96" s="1" t="s">
        <v>25</v>
      </c>
      <c r="C96" s="64" t="s">
        <v>207</v>
      </c>
      <c r="D96" s="3">
        <v>35</v>
      </c>
      <c r="E96" s="65">
        <v>2.5099999999999998</v>
      </c>
      <c r="F96" s="27">
        <f t="shared" si="20"/>
        <v>87.85</v>
      </c>
      <c r="G96" s="28"/>
      <c r="I96" s="1">
        <v>9</v>
      </c>
      <c r="J96" s="11" t="s">
        <v>57</v>
      </c>
      <c r="K96" s="67" t="s">
        <v>208</v>
      </c>
      <c r="L96" s="1">
        <v>10</v>
      </c>
      <c r="M96" s="65">
        <v>3.2</v>
      </c>
      <c r="N96" s="27">
        <f t="shared" si="21"/>
        <v>32</v>
      </c>
      <c r="O96" s="29"/>
      <c r="Q96" s="1">
        <v>14</v>
      </c>
      <c r="R96" s="1" t="s">
        <v>30</v>
      </c>
      <c r="S96" s="68" t="s">
        <v>209</v>
      </c>
      <c r="T96" s="1">
        <v>4</v>
      </c>
      <c r="U96" s="65">
        <v>19.62</v>
      </c>
      <c r="V96" s="27">
        <f t="shared" si="19"/>
        <v>78.48</v>
      </c>
    </row>
    <row r="97" spans="1:22" ht="15" customHeight="1" x14ac:dyDescent="0.25">
      <c r="A97" s="1">
        <v>13</v>
      </c>
      <c r="B97" s="1" t="s">
        <v>28</v>
      </c>
      <c r="C97" s="64" t="s">
        <v>207</v>
      </c>
      <c r="D97" s="3">
        <v>70</v>
      </c>
      <c r="E97" s="65">
        <v>4.3</v>
      </c>
      <c r="F97" s="27">
        <f t="shared" si="20"/>
        <v>301</v>
      </c>
      <c r="G97" s="28"/>
      <c r="I97" s="1">
        <v>10</v>
      </c>
      <c r="J97" s="11" t="s">
        <v>58</v>
      </c>
      <c r="K97" s="67" t="s">
        <v>208</v>
      </c>
      <c r="L97" s="1">
        <v>10</v>
      </c>
      <c r="M97" s="65">
        <v>4.1900000000000004</v>
      </c>
      <c r="N97" s="27">
        <f t="shared" si="21"/>
        <v>41.900000000000006</v>
      </c>
      <c r="O97" s="29"/>
      <c r="Q97" s="1">
        <v>15</v>
      </c>
      <c r="R97" s="1" t="s">
        <v>33</v>
      </c>
      <c r="S97" s="68" t="s">
        <v>209</v>
      </c>
      <c r="T97" s="1">
        <v>4</v>
      </c>
      <c r="U97" s="65">
        <v>19.43</v>
      </c>
      <c r="V97" s="27">
        <f t="shared" si="19"/>
        <v>77.72</v>
      </c>
    </row>
    <row r="98" spans="1:22" ht="12" customHeight="1" x14ac:dyDescent="0.25">
      <c r="A98" s="1">
        <v>14</v>
      </c>
      <c r="B98" s="1" t="s">
        <v>31</v>
      </c>
      <c r="C98" s="64" t="s">
        <v>207</v>
      </c>
      <c r="D98" s="3">
        <v>35</v>
      </c>
      <c r="E98" s="65">
        <v>4.3</v>
      </c>
      <c r="F98" s="27">
        <f t="shared" si="20"/>
        <v>150.5</v>
      </c>
      <c r="G98" s="28"/>
      <c r="I98" s="1">
        <v>11</v>
      </c>
      <c r="J98" s="11" t="s">
        <v>59</v>
      </c>
      <c r="K98" s="67" t="s">
        <v>208</v>
      </c>
      <c r="L98" s="1">
        <v>10</v>
      </c>
      <c r="M98" s="65">
        <v>0.83</v>
      </c>
      <c r="N98" s="27">
        <f t="shared" si="21"/>
        <v>8.2999999999999989</v>
      </c>
      <c r="O98" s="29"/>
      <c r="Q98" s="1">
        <v>16</v>
      </c>
      <c r="R98" s="1">
        <v>200</v>
      </c>
      <c r="S98" s="68" t="s">
        <v>209</v>
      </c>
      <c r="T98" s="1">
        <v>4</v>
      </c>
      <c r="U98" s="65">
        <v>24.12</v>
      </c>
      <c r="V98" s="27">
        <f t="shared" si="19"/>
        <v>96.48</v>
      </c>
    </row>
    <row r="99" spans="1:22" ht="12.75" customHeight="1" x14ac:dyDescent="0.25">
      <c r="A99" s="1">
        <v>15</v>
      </c>
      <c r="B99" s="1" t="s">
        <v>34</v>
      </c>
      <c r="C99" s="64" t="s">
        <v>207</v>
      </c>
      <c r="D99" s="3">
        <v>70</v>
      </c>
      <c r="E99" s="65">
        <v>4.3</v>
      </c>
      <c r="F99" s="27">
        <f t="shared" si="20"/>
        <v>301</v>
      </c>
      <c r="G99" s="28"/>
      <c r="I99" s="1">
        <v>12</v>
      </c>
      <c r="J99" s="11" t="s">
        <v>60</v>
      </c>
      <c r="K99" s="67" t="s">
        <v>208</v>
      </c>
      <c r="L99" s="1">
        <v>10</v>
      </c>
      <c r="M99" s="65">
        <v>1</v>
      </c>
      <c r="N99" s="27">
        <f t="shared" si="21"/>
        <v>10</v>
      </c>
      <c r="O99" s="29"/>
      <c r="Q99" s="1">
        <v>17</v>
      </c>
      <c r="R99" s="1">
        <v>250</v>
      </c>
      <c r="S99" s="68" t="s">
        <v>209</v>
      </c>
      <c r="T99" s="1">
        <v>1</v>
      </c>
      <c r="U99" s="65">
        <v>36.18</v>
      </c>
      <c r="V99" s="27">
        <f t="shared" si="19"/>
        <v>36.18</v>
      </c>
    </row>
    <row r="100" spans="1:22" ht="15.75" customHeight="1" x14ac:dyDescent="0.3">
      <c r="A100" s="1">
        <v>16</v>
      </c>
      <c r="B100" s="1" t="s">
        <v>36</v>
      </c>
      <c r="C100" s="64" t="s">
        <v>207</v>
      </c>
      <c r="D100" s="3">
        <v>55</v>
      </c>
      <c r="E100" s="65">
        <v>2.86</v>
      </c>
      <c r="F100" s="27">
        <f t="shared" si="20"/>
        <v>157.29999999999998</v>
      </c>
      <c r="G100" s="28"/>
      <c r="I100" s="1">
        <v>13</v>
      </c>
      <c r="J100" s="11" t="s">
        <v>61</v>
      </c>
      <c r="K100" s="67" t="s">
        <v>208</v>
      </c>
      <c r="L100" s="1">
        <v>10</v>
      </c>
      <c r="M100" s="65">
        <v>1.19</v>
      </c>
      <c r="N100" s="27">
        <f t="shared" si="21"/>
        <v>11.899999999999999</v>
      </c>
      <c r="O100" s="29"/>
      <c r="Q100" s="95" t="s">
        <v>51</v>
      </c>
      <c r="R100" s="95"/>
      <c r="S100" s="95"/>
      <c r="T100" s="95"/>
      <c r="U100" s="95"/>
      <c r="V100" s="95"/>
    </row>
    <row r="101" spans="1:22" ht="12.5" x14ac:dyDescent="0.25">
      <c r="A101" s="1">
        <v>17</v>
      </c>
      <c r="B101" s="1" t="s">
        <v>37</v>
      </c>
      <c r="C101" s="64" t="s">
        <v>207</v>
      </c>
      <c r="D101" s="3">
        <v>55</v>
      </c>
      <c r="E101" s="65">
        <v>2.86</v>
      </c>
      <c r="F101" s="27">
        <f t="shared" si="20"/>
        <v>157.29999999999998</v>
      </c>
      <c r="G101" s="28"/>
      <c r="I101" s="1">
        <v>14</v>
      </c>
      <c r="J101" s="11" t="s">
        <v>62</v>
      </c>
      <c r="K101" s="67" t="s">
        <v>208</v>
      </c>
      <c r="L101" s="1">
        <v>10</v>
      </c>
      <c r="M101" s="65">
        <v>1.51</v>
      </c>
      <c r="N101" s="27">
        <f t="shared" si="21"/>
        <v>15.1</v>
      </c>
      <c r="O101" s="29"/>
      <c r="Q101" s="1">
        <v>1</v>
      </c>
      <c r="R101" s="1">
        <v>15</v>
      </c>
      <c r="S101" s="68" t="s">
        <v>209</v>
      </c>
      <c r="T101" s="1">
        <v>130</v>
      </c>
      <c r="U101" s="66">
        <v>0.59</v>
      </c>
      <c r="V101" s="27">
        <f t="shared" ref="V101:V106" si="22">T101*U101</f>
        <v>76.7</v>
      </c>
    </row>
    <row r="102" spans="1:22" ht="13" x14ac:dyDescent="0.25">
      <c r="A102" s="94" t="s">
        <v>198</v>
      </c>
      <c r="B102" s="94"/>
      <c r="C102" s="94"/>
      <c r="D102" s="94"/>
      <c r="E102" s="94"/>
      <c r="F102" s="94"/>
      <c r="G102" s="28"/>
      <c r="I102" s="1">
        <v>15</v>
      </c>
      <c r="J102" s="11" t="s">
        <v>63</v>
      </c>
      <c r="K102" s="67" t="s">
        <v>208</v>
      </c>
      <c r="L102" s="1">
        <v>10</v>
      </c>
      <c r="M102" s="65">
        <v>1.96</v>
      </c>
      <c r="N102" s="27">
        <f t="shared" si="21"/>
        <v>19.600000000000001</v>
      </c>
      <c r="O102" s="29"/>
      <c r="Q102" s="1">
        <v>2</v>
      </c>
      <c r="R102" s="1">
        <v>20</v>
      </c>
      <c r="S102" s="68" t="s">
        <v>209</v>
      </c>
      <c r="T102" s="1">
        <v>130</v>
      </c>
      <c r="U102" s="66">
        <v>0.79</v>
      </c>
      <c r="V102" s="27">
        <f t="shared" si="22"/>
        <v>102.7</v>
      </c>
    </row>
    <row r="103" spans="1:22" ht="12.75" customHeight="1" x14ac:dyDescent="0.25">
      <c r="A103" s="1">
        <v>1</v>
      </c>
      <c r="B103" s="1" t="s">
        <v>6</v>
      </c>
      <c r="C103" s="64" t="s">
        <v>207</v>
      </c>
      <c r="D103" s="1">
        <v>20</v>
      </c>
      <c r="E103" s="65">
        <v>0.67</v>
      </c>
      <c r="F103" s="27">
        <f>D103*E103</f>
        <v>13.4</v>
      </c>
      <c r="G103" s="28"/>
      <c r="I103" s="1">
        <v>16</v>
      </c>
      <c r="J103" s="11" t="s">
        <v>64</v>
      </c>
      <c r="K103" s="67" t="s">
        <v>208</v>
      </c>
      <c r="L103" s="1">
        <v>10</v>
      </c>
      <c r="M103" s="65">
        <v>2.48</v>
      </c>
      <c r="N103" s="27">
        <f t="shared" si="21"/>
        <v>24.8</v>
      </c>
      <c r="O103" s="29"/>
      <c r="Q103" s="1">
        <v>3</v>
      </c>
      <c r="R103" s="1">
        <v>25</v>
      </c>
      <c r="S103" s="68" t="s">
        <v>209</v>
      </c>
      <c r="T103" s="1">
        <v>140</v>
      </c>
      <c r="U103" s="66">
        <v>1.02</v>
      </c>
      <c r="V103" s="27">
        <f t="shared" si="22"/>
        <v>142.80000000000001</v>
      </c>
    </row>
    <row r="104" spans="1:22" ht="12.75" customHeight="1" x14ac:dyDescent="0.3">
      <c r="A104" s="1">
        <v>2</v>
      </c>
      <c r="B104" s="1" t="s">
        <v>7</v>
      </c>
      <c r="C104" s="64" t="s">
        <v>207</v>
      </c>
      <c r="D104" s="1">
        <v>20</v>
      </c>
      <c r="E104" s="65">
        <v>0.88</v>
      </c>
      <c r="F104" s="27">
        <f t="shared" ref="F104:F117" si="23">D104*E104</f>
        <v>17.600000000000001</v>
      </c>
      <c r="G104" s="28"/>
      <c r="I104" s="95" t="s">
        <v>184</v>
      </c>
      <c r="J104" s="95"/>
      <c r="K104" s="95"/>
      <c r="L104" s="95"/>
      <c r="M104" s="95"/>
      <c r="N104" s="95"/>
      <c r="O104" s="29"/>
      <c r="Q104" s="1">
        <v>4</v>
      </c>
      <c r="R104" s="1">
        <v>32</v>
      </c>
      <c r="S104" s="68" t="s">
        <v>209</v>
      </c>
      <c r="T104" s="1">
        <v>180</v>
      </c>
      <c r="U104" s="66">
        <v>1.1200000000000001</v>
      </c>
      <c r="V104" s="27">
        <f t="shared" si="22"/>
        <v>201.60000000000002</v>
      </c>
    </row>
    <row r="105" spans="1:22" ht="12.5" x14ac:dyDescent="0.25">
      <c r="A105" s="1">
        <v>3</v>
      </c>
      <c r="B105" s="1" t="s">
        <v>9</v>
      </c>
      <c r="C105" s="64" t="s">
        <v>207</v>
      </c>
      <c r="D105" s="1">
        <v>20</v>
      </c>
      <c r="E105" s="65">
        <v>0.88</v>
      </c>
      <c r="F105" s="27">
        <f t="shared" si="23"/>
        <v>17.600000000000001</v>
      </c>
      <c r="G105" s="28"/>
      <c r="I105" s="1">
        <v>1</v>
      </c>
      <c r="J105" s="1" t="s">
        <v>66</v>
      </c>
      <c r="K105" s="67" t="s">
        <v>208</v>
      </c>
      <c r="L105" s="1">
        <v>10</v>
      </c>
      <c r="M105" s="65">
        <v>0.5</v>
      </c>
      <c r="N105" s="27">
        <f>L105*M105</f>
        <v>5</v>
      </c>
      <c r="O105" s="29"/>
      <c r="Q105" s="1">
        <v>5</v>
      </c>
      <c r="R105" s="1">
        <v>40</v>
      </c>
      <c r="S105" s="68" t="s">
        <v>209</v>
      </c>
      <c r="T105" s="1">
        <v>110</v>
      </c>
      <c r="U105" s="66">
        <v>1.63</v>
      </c>
      <c r="V105" s="27">
        <f t="shared" si="22"/>
        <v>179.29999999999998</v>
      </c>
    </row>
    <row r="106" spans="1:22" ht="12.5" x14ac:dyDescent="0.25">
      <c r="A106" s="1">
        <v>4</v>
      </c>
      <c r="B106" s="1" t="s">
        <v>10</v>
      </c>
      <c r="C106" s="64" t="s">
        <v>207</v>
      </c>
      <c r="D106" s="1">
        <v>20</v>
      </c>
      <c r="E106" s="65">
        <v>1.64</v>
      </c>
      <c r="F106" s="27">
        <f t="shared" si="23"/>
        <v>32.799999999999997</v>
      </c>
      <c r="G106" s="28"/>
      <c r="I106" s="1">
        <v>2</v>
      </c>
      <c r="J106" s="1" t="s">
        <v>67</v>
      </c>
      <c r="K106" s="67" t="s">
        <v>208</v>
      </c>
      <c r="L106" s="1">
        <v>20</v>
      </c>
      <c r="M106" s="65">
        <v>0.37</v>
      </c>
      <c r="N106" s="27">
        <f t="shared" ref="N106:N118" si="24">L106*M106</f>
        <v>7.4</v>
      </c>
      <c r="O106" s="29"/>
      <c r="Q106" s="1">
        <v>6</v>
      </c>
      <c r="R106" s="1">
        <v>50</v>
      </c>
      <c r="S106" s="68" t="s">
        <v>209</v>
      </c>
      <c r="T106" s="1">
        <v>50</v>
      </c>
      <c r="U106" s="66">
        <v>1.81</v>
      </c>
      <c r="V106" s="27">
        <f t="shared" si="22"/>
        <v>90.5</v>
      </c>
    </row>
    <row r="107" spans="1:22" ht="15" customHeight="1" x14ac:dyDescent="0.3">
      <c r="A107" s="1">
        <v>5</v>
      </c>
      <c r="B107" s="1" t="s">
        <v>11</v>
      </c>
      <c r="C107" s="64" t="s">
        <v>207</v>
      </c>
      <c r="D107" s="1">
        <v>20</v>
      </c>
      <c r="E107" s="65">
        <v>1.49</v>
      </c>
      <c r="F107" s="27">
        <f t="shared" si="23"/>
        <v>29.8</v>
      </c>
      <c r="G107" s="28"/>
      <c r="I107" s="1">
        <v>3</v>
      </c>
      <c r="J107" s="1" t="s">
        <v>39</v>
      </c>
      <c r="K107" s="67" t="s">
        <v>208</v>
      </c>
      <c r="L107" s="1">
        <v>30</v>
      </c>
      <c r="M107" s="65">
        <v>0.41</v>
      </c>
      <c r="N107" s="27">
        <f t="shared" si="24"/>
        <v>12.299999999999999</v>
      </c>
      <c r="O107" s="29"/>
      <c r="Q107" s="95" t="s">
        <v>65</v>
      </c>
      <c r="R107" s="95"/>
      <c r="S107" s="95"/>
      <c r="T107" s="95"/>
      <c r="U107" s="95"/>
      <c r="V107" s="95"/>
    </row>
    <row r="108" spans="1:22" ht="12.5" x14ac:dyDescent="0.25">
      <c r="A108" s="1">
        <v>6</v>
      </c>
      <c r="B108" s="1" t="s">
        <v>13</v>
      </c>
      <c r="C108" s="64" t="s">
        <v>207</v>
      </c>
      <c r="D108" s="1">
        <v>20</v>
      </c>
      <c r="E108" s="65">
        <v>1.49</v>
      </c>
      <c r="F108" s="27">
        <f t="shared" si="23"/>
        <v>29.8</v>
      </c>
      <c r="G108" s="28"/>
      <c r="I108" s="1">
        <v>4</v>
      </c>
      <c r="J108" s="1" t="s">
        <v>40</v>
      </c>
      <c r="K108" s="67" t="s">
        <v>208</v>
      </c>
      <c r="L108" s="1">
        <v>20</v>
      </c>
      <c r="M108" s="65">
        <v>0.48</v>
      </c>
      <c r="N108" s="27">
        <f t="shared" si="24"/>
        <v>9.6</v>
      </c>
      <c r="O108" s="29"/>
      <c r="Q108" s="1">
        <v>1</v>
      </c>
      <c r="R108" s="1">
        <v>15</v>
      </c>
      <c r="S108" s="68" t="s">
        <v>209</v>
      </c>
      <c r="T108" s="1">
        <v>70</v>
      </c>
      <c r="U108" s="66">
        <v>0.28999999999999998</v>
      </c>
      <c r="V108" s="27">
        <f t="shared" ref="V108:V113" si="25">T108*U108</f>
        <v>20.299999999999997</v>
      </c>
    </row>
    <row r="109" spans="1:22" ht="15.75" customHeight="1" x14ac:dyDescent="0.25">
      <c r="A109" s="1">
        <v>7</v>
      </c>
      <c r="B109" s="1" t="s">
        <v>19</v>
      </c>
      <c r="C109" s="64" t="s">
        <v>207</v>
      </c>
      <c r="D109" s="1">
        <v>20</v>
      </c>
      <c r="E109" s="65">
        <v>2.06</v>
      </c>
      <c r="F109" s="27">
        <f t="shared" si="23"/>
        <v>41.2</v>
      </c>
      <c r="G109" s="28"/>
      <c r="I109" s="1">
        <v>5</v>
      </c>
      <c r="J109" s="1" t="s">
        <v>68</v>
      </c>
      <c r="K109" s="67" t="s">
        <v>208</v>
      </c>
      <c r="L109" s="1">
        <v>20</v>
      </c>
      <c r="M109" s="65">
        <v>1.1399999999999999</v>
      </c>
      <c r="N109" s="27">
        <f t="shared" si="24"/>
        <v>22.799999999999997</v>
      </c>
      <c r="O109" s="29"/>
      <c r="Q109" s="1">
        <v>2</v>
      </c>
      <c r="R109" s="1">
        <v>20</v>
      </c>
      <c r="S109" s="68" t="s">
        <v>209</v>
      </c>
      <c r="T109" s="1">
        <v>15</v>
      </c>
      <c r="U109" s="66">
        <v>0.36</v>
      </c>
      <c r="V109" s="27">
        <f t="shared" si="25"/>
        <v>5.3999999999999995</v>
      </c>
    </row>
    <row r="110" spans="1:22" ht="12.75" customHeight="1" x14ac:dyDescent="0.25">
      <c r="A110" s="1">
        <v>8</v>
      </c>
      <c r="B110" s="1" t="s">
        <v>21</v>
      </c>
      <c r="C110" s="64" t="s">
        <v>207</v>
      </c>
      <c r="D110" s="1">
        <v>20</v>
      </c>
      <c r="E110" s="65">
        <v>1.84</v>
      </c>
      <c r="F110" s="27">
        <f t="shared" si="23"/>
        <v>36.800000000000004</v>
      </c>
      <c r="G110" s="28"/>
      <c r="I110" s="1">
        <v>6</v>
      </c>
      <c r="J110" s="1" t="s">
        <v>69</v>
      </c>
      <c r="K110" s="67" t="s">
        <v>208</v>
      </c>
      <c r="L110" s="1">
        <v>20</v>
      </c>
      <c r="M110" s="65">
        <v>0.95</v>
      </c>
      <c r="N110" s="27">
        <f t="shared" si="24"/>
        <v>19</v>
      </c>
      <c r="O110" s="29"/>
      <c r="Q110" s="1">
        <v>3</v>
      </c>
      <c r="R110" s="1">
        <v>25</v>
      </c>
      <c r="S110" s="68" t="s">
        <v>209</v>
      </c>
      <c r="T110" s="1">
        <v>15</v>
      </c>
      <c r="U110" s="66">
        <v>0.5</v>
      </c>
      <c r="V110" s="27">
        <f t="shared" si="25"/>
        <v>7.5</v>
      </c>
    </row>
    <row r="111" spans="1:22" ht="15" customHeight="1" x14ac:dyDescent="0.25">
      <c r="A111" s="1">
        <v>9</v>
      </c>
      <c r="B111" s="1" t="s">
        <v>14</v>
      </c>
      <c r="C111" s="64" t="s">
        <v>207</v>
      </c>
      <c r="D111" s="1">
        <v>20</v>
      </c>
      <c r="E111" s="65">
        <v>1.84</v>
      </c>
      <c r="F111" s="27">
        <f t="shared" si="23"/>
        <v>36.800000000000004</v>
      </c>
      <c r="G111" s="28"/>
      <c r="I111" s="1">
        <v>7</v>
      </c>
      <c r="J111" s="11" t="s">
        <v>70</v>
      </c>
      <c r="K111" s="67" t="s">
        <v>208</v>
      </c>
      <c r="L111" s="11">
        <v>60</v>
      </c>
      <c r="M111" s="70">
        <v>2.48</v>
      </c>
      <c r="N111" s="27">
        <f t="shared" si="24"/>
        <v>148.80000000000001</v>
      </c>
      <c r="O111" s="29"/>
      <c r="Q111" s="1">
        <v>4</v>
      </c>
      <c r="R111" s="1">
        <v>32</v>
      </c>
      <c r="S111" s="68" t="s">
        <v>209</v>
      </c>
      <c r="T111" s="1">
        <v>15</v>
      </c>
      <c r="U111" s="66">
        <v>0.64</v>
      </c>
      <c r="V111" s="27">
        <f t="shared" si="25"/>
        <v>9.6</v>
      </c>
    </row>
    <row r="112" spans="1:22" ht="13.5" customHeight="1" x14ac:dyDescent="0.25">
      <c r="A112" s="1">
        <v>10</v>
      </c>
      <c r="B112" s="1" t="s">
        <v>25</v>
      </c>
      <c r="C112" s="64" t="s">
        <v>207</v>
      </c>
      <c r="D112" s="1">
        <v>20</v>
      </c>
      <c r="E112" s="65">
        <v>1.84</v>
      </c>
      <c r="F112" s="27">
        <f t="shared" si="23"/>
        <v>36.800000000000004</v>
      </c>
      <c r="G112" s="28"/>
      <c r="I112" s="1">
        <v>8</v>
      </c>
      <c r="J112" s="1" t="s">
        <v>73</v>
      </c>
      <c r="K112" s="67" t="s">
        <v>208</v>
      </c>
      <c r="L112" s="1">
        <v>5</v>
      </c>
      <c r="M112" s="65">
        <v>3.61</v>
      </c>
      <c r="N112" s="27">
        <f t="shared" si="24"/>
        <v>18.05</v>
      </c>
      <c r="O112" s="29"/>
      <c r="Q112" s="1">
        <v>5</v>
      </c>
      <c r="R112" s="1">
        <v>40</v>
      </c>
      <c r="S112" s="68" t="s">
        <v>209</v>
      </c>
      <c r="T112" s="1">
        <v>15</v>
      </c>
      <c r="U112" s="66">
        <v>0.9</v>
      </c>
      <c r="V112" s="27">
        <f t="shared" si="25"/>
        <v>13.5</v>
      </c>
    </row>
    <row r="113" spans="1:22" ht="12.5" x14ac:dyDescent="0.25">
      <c r="A113" s="1">
        <v>11</v>
      </c>
      <c r="B113" s="1" t="s">
        <v>28</v>
      </c>
      <c r="C113" s="64" t="s">
        <v>207</v>
      </c>
      <c r="D113" s="1">
        <v>20</v>
      </c>
      <c r="E113" s="77">
        <v>2.93</v>
      </c>
      <c r="F113" s="27">
        <f t="shared" si="23"/>
        <v>58.6</v>
      </c>
      <c r="G113" s="28"/>
      <c r="I113" s="1">
        <v>9</v>
      </c>
      <c r="J113" s="1" t="s">
        <v>75</v>
      </c>
      <c r="K113" s="67" t="s">
        <v>208</v>
      </c>
      <c r="L113" s="1">
        <v>10</v>
      </c>
      <c r="M113" s="65">
        <v>1.6</v>
      </c>
      <c r="N113" s="27">
        <f t="shared" si="24"/>
        <v>16</v>
      </c>
      <c r="O113" s="29"/>
      <c r="Q113" s="1">
        <v>6</v>
      </c>
      <c r="R113" s="1">
        <v>50</v>
      </c>
      <c r="S113" s="68" t="s">
        <v>209</v>
      </c>
      <c r="T113" s="1">
        <v>15</v>
      </c>
      <c r="U113" s="66">
        <v>1.02</v>
      </c>
      <c r="V113" s="27">
        <f t="shared" si="25"/>
        <v>15.3</v>
      </c>
    </row>
    <row r="114" spans="1:22" ht="12.75" customHeight="1" x14ac:dyDescent="0.3">
      <c r="A114" s="1">
        <v>12</v>
      </c>
      <c r="B114" s="1" t="s">
        <v>31</v>
      </c>
      <c r="C114" s="64" t="s">
        <v>207</v>
      </c>
      <c r="D114" s="1">
        <v>20</v>
      </c>
      <c r="E114" s="65">
        <v>2.57</v>
      </c>
      <c r="F114" s="27">
        <f t="shared" si="23"/>
        <v>51.4</v>
      </c>
      <c r="G114" s="28"/>
      <c r="I114" s="1">
        <v>10</v>
      </c>
      <c r="J114" s="1" t="s">
        <v>77</v>
      </c>
      <c r="K114" s="67" t="s">
        <v>208</v>
      </c>
      <c r="L114" s="1">
        <v>5</v>
      </c>
      <c r="M114" s="65">
        <v>2.0499999999999998</v>
      </c>
      <c r="N114" s="27">
        <f t="shared" si="24"/>
        <v>10.25</v>
      </c>
      <c r="O114" s="29"/>
      <c r="Q114" s="95" t="s">
        <v>71</v>
      </c>
      <c r="R114" s="95"/>
      <c r="S114" s="95"/>
      <c r="T114" s="95"/>
      <c r="U114" s="95"/>
      <c r="V114" s="95"/>
    </row>
    <row r="115" spans="1:22" ht="12.5" x14ac:dyDescent="0.25">
      <c r="A115" s="1">
        <v>13</v>
      </c>
      <c r="B115" s="1" t="s">
        <v>34</v>
      </c>
      <c r="C115" s="64" t="s">
        <v>207</v>
      </c>
      <c r="D115" s="1">
        <v>20</v>
      </c>
      <c r="E115" s="65">
        <v>3</v>
      </c>
      <c r="F115" s="27">
        <f t="shared" si="23"/>
        <v>60</v>
      </c>
      <c r="G115" s="28"/>
      <c r="I115" s="1">
        <v>11</v>
      </c>
      <c r="J115" s="1" t="s">
        <v>79</v>
      </c>
      <c r="K115" s="67" t="s">
        <v>208</v>
      </c>
      <c r="L115" s="1">
        <v>5</v>
      </c>
      <c r="M115" s="65">
        <v>1.72</v>
      </c>
      <c r="N115" s="27">
        <f t="shared" si="24"/>
        <v>8.6</v>
      </c>
      <c r="O115" s="29"/>
      <c r="Q115" s="1">
        <v>1</v>
      </c>
      <c r="R115" s="1" t="s">
        <v>72</v>
      </c>
      <c r="S115" s="68" t="s">
        <v>209</v>
      </c>
      <c r="T115" s="1">
        <v>4</v>
      </c>
      <c r="U115" s="65">
        <v>1.52</v>
      </c>
      <c r="V115" s="27">
        <f>T115*U115</f>
        <v>6.08</v>
      </c>
    </row>
    <row r="116" spans="1:22" ht="12.5" x14ac:dyDescent="0.25">
      <c r="A116" s="1">
        <v>14</v>
      </c>
      <c r="B116" s="1" t="s">
        <v>36</v>
      </c>
      <c r="C116" s="64" t="s">
        <v>207</v>
      </c>
      <c r="D116" s="1">
        <v>20</v>
      </c>
      <c r="E116" s="65">
        <v>3</v>
      </c>
      <c r="F116" s="27">
        <f t="shared" si="23"/>
        <v>60</v>
      </c>
      <c r="G116" s="28"/>
      <c r="I116" s="1">
        <v>12</v>
      </c>
      <c r="J116" s="1" t="s">
        <v>26</v>
      </c>
      <c r="K116" s="67" t="s">
        <v>208</v>
      </c>
      <c r="L116" s="1">
        <v>10</v>
      </c>
      <c r="M116" s="65">
        <v>0.86</v>
      </c>
      <c r="N116" s="27">
        <f t="shared" si="24"/>
        <v>8.6</v>
      </c>
      <c r="O116" s="29"/>
      <c r="Q116" s="1">
        <v>2</v>
      </c>
      <c r="R116" s="1" t="s">
        <v>74</v>
      </c>
      <c r="S116" s="68" t="s">
        <v>209</v>
      </c>
      <c r="T116" s="1">
        <v>4</v>
      </c>
      <c r="U116" s="65">
        <v>1.44</v>
      </c>
      <c r="V116" s="27">
        <f t="shared" ref="V116:V179" si="26">T116*U116</f>
        <v>5.76</v>
      </c>
    </row>
    <row r="117" spans="1:22" ht="13.5" customHeight="1" x14ac:dyDescent="0.25">
      <c r="A117" s="1">
        <v>15</v>
      </c>
      <c r="B117" s="1" t="s">
        <v>37</v>
      </c>
      <c r="C117" s="64" t="s">
        <v>207</v>
      </c>
      <c r="D117" s="1">
        <v>20</v>
      </c>
      <c r="E117" s="65">
        <v>3</v>
      </c>
      <c r="F117" s="27">
        <f t="shared" si="23"/>
        <v>60</v>
      </c>
      <c r="G117" s="28"/>
      <c r="I117" s="1">
        <v>13</v>
      </c>
      <c r="J117" s="1" t="s">
        <v>29</v>
      </c>
      <c r="K117" s="67" t="s">
        <v>208</v>
      </c>
      <c r="L117" s="1">
        <v>10</v>
      </c>
      <c r="M117" s="65">
        <v>1.06</v>
      </c>
      <c r="N117" s="27">
        <f t="shared" si="24"/>
        <v>10.600000000000001</v>
      </c>
      <c r="O117" s="29"/>
      <c r="Q117" s="1">
        <v>3</v>
      </c>
      <c r="R117" s="1" t="s">
        <v>76</v>
      </c>
      <c r="S117" s="68" t="s">
        <v>209</v>
      </c>
      <c r="T117" s="1">
        <v>4</v>
      </c>
      <c r="U117" s="65">
        <v>1.44</v>
      </c>
      <c r="V117" s="27">
        <f t="shared" si="26"/>
        <v>5.76</v>
      </c>
    </row>
    <row r="118" spans="1:22" ht="13" x14ac:dyDescent="0.25">
      <c r="A118" s="94" t="s">
        <v>199</v>
      </c>
      <c r="B118" s="94"/>
      <c r="C118" s="94"/>
      <c r="D118" s="94"/>
      <c r="E118" s="94"/>
      <c r="F118" s="94"/>
      <c r="G118" s="28"/>
      <c r="I118" s="1">
        <v>14</v>
      </c>
      <c r="J118" s="13" t="s">
        <v>32</v>
      </c>
      <c r="K118" s="67" t="s">
        <v>208</v>
      </c>
      <c r="L118" s="13">
        <v>10</v>
      </c>
      <c r="M118" s="71">
        <v>1.1499999999999999</v>
      </c>
      <c r="N118" s="27">
        <f t="shared" si="24"/>
        <v>11.5</v>
      </c>
      <c r="O118" s="29"/>
      <c r="Q118" s="1">
        <v>4</v>
      </c>
      <c r="R118" s="1" t="s">
        <v>78</v>
      </c>
      <c r="S118" s="68" t="s">
        <v>209</v>
      </c>
      <c r="T118" s="1">
        <v>4</v>
      </c>
      <c r="U118" s="65">
        <v>1.44</v>
      </c>
      <c r="V118" s="27">
        <f t="shared" si="26"/>
        <v>5.76</v>
      </c>
    </row>
    <row r="119" spans="1:22" ht="12.75" customHeight="1" x14ac:dyDescent="0.3">
      <c r="A119" s="1">
        <v>1</v>
      </c>
      <c r="B119" s="1">
        <v>15</v>
      </c>
      <c r="C119" s="64" t="s">
        <v>207</v>
      </c>
      <c r="D119" s="3">
        <v>200</v>
      </c>
      <c r="E119" s="65">
        <v>0.34</v>
      </c>
      <c r="F119" s="27">
        <f t="shared" ref="F119:F124" si="27">D119*E119</f>
        <v>68</v>
      </c>
      <c r="G119" s="28"/>
      <c r="I119" s="100" t="s">
        <v>185</v>
      </c>
      <c r="J119" s="101"/>
      <c r="K119" s="101"/>
      <c r="L119" s="101"/>
      <c r="M119" s="101"/>
      <c r="N119" s="102"/>
      <c r="O119" s="29"/>
      <c r="Q119" s="1">
        <v>5</v>
      </c>
      <c r="R119" s="1" t="s">
        <v>80</v>
      </c>
      <c r="S119" s="68" t="s">
        <v>209</v>
      </c>
      <c r="T119" s="1">
        <v>4</v>
      </c>
      <c r="U119" s="65">
        <v>1.58</v>
      </c>
      <c r="V119" s="27">
        <f t="shared" si="26"/>
        <v>6.32</v>
      </c>
    </row>
    <row r="120" spans="1:22" ht="14.25" customHeight="1" x14ac:dyDescent="0.25">
      <c r="A120" s="1">
        <v>2</v>
      </c>
      <c r="B120" s="1">
        <v>20</v>
      </c>
      <c r="C120" s="64" t="s">
        <v>207</v>
      </c>
      <c r="D120" s="3">
        <v>70</v>
      </c>
      <c r="E120" s="65">
        <v>0.4</v>
      </c>
      <c r="F120" s="27">
        <f t="shared" si="27"/>
        <v>28</v>
      </c>
      <c r="G120" s="28"/>
      <c r="I120" s="4">
        <v>1</v>
      </c>
      <c r="J120" s="4">
        <v>15</v>
      </c>
      <c r="K120" s="67" t="s">
        <v>208</v>
      </c>
      <c r="L120" s="4">
        <v>60</v>
      </c>
      <c r="M120" s="72">
        <v>1.25</v>
      </c>
      <c r="N120" s="40">
        <f>L120*M120</f>
        <v>75</v>
      </c>
      <c r="O120" s="29"/>
      <c r="Q120" s="1">
        <v>6</v>
      </c>
      <c r="R120" s="1" t="s">
        <v>82</v>
      </c>
      <c r="S120" s="68" t="s">
        <v>209</v>
      </c>
      <c r="T120" s="1">
        <v>4</v>
      </c>
      <c r="U120" s="65">
        <v>1.43</v>
      </c>
      <c r="V120" s="27">
        <f t="shared" si="26"/>
        <v>5.72</v>
      </c>
    </row>
    <row r="121" spans="1:22" ht="15" customHeight="1" x14ac:dyDescent="0.25">
      <c r="A121" s="1">
        <v>3</v>
      </c>
      <c r="B121" s="1">
        <v>25</v>
      </c>
      <c r="C121" s="64" t="s">
        <v>207</v>
      </c>
      <c r="D121" s="3">
        <v>70</v>
      </c>
      <c r="E121" s="65">
        <v>0.6</v>
      </c>
      <c r="F121" s="27">
        <f t="shared" si="27"/>
        <v>42</v>
      </c>
      <c r="G121" s="28"/>
      <c r="I121" s="1">
        <v>2</v>
      </c>
      <c r="J121" s="1">
        <v>20</v>
      </c>
      <c r="K121" s="67" t="s">
        <v>208</v>
      </c>
      <c r="L121" s="1">
        <v>40</v>
      </c>
      <c r="M121" s="66">
        <v>1.79</v>
      </c>
      <c r="N121" s="40">
        <f>L121*M121</f>
        <v>71.599999999999994</v>
      </c>
      <c r="O121" s="29"/>
      <c r="Q121" s="1">
        <v>7</v>
      </c>
      <c r="R121" s="1" t="s">
        <v>83</v>
      </c>
      <c r="S121" s="68" t="s">
        <v>209</v>
      </c>
      <c r="T121" s="1">
        <v>4</v>
      </c>
      <c r="U121" s="65">
        <v>4.09</v>
      </c>
      <c r="V121" s="27">
        <f t="shared" si="26"/>
        <v>16.36</v>
      </c>
    </row>
    <row r="122" spans="1:22" ht="13.5" customHeight="1" x14ac:dyDescent="0.25">
      <c r="A122" s="1">
        <v>4</v>
      </c>
      <c r="B122" s="1">
        <v>32</v>
      </c>
      <c r="C122" s="64" t="s">
        <v>207</v>
      </c>
      <c r="D122" s="3">
        <v>35</v>
      </c>
      <c r="E122" s="65">
        <v>0.86</v>
      </c>
      <c r="F122" s="27">
        <f t="shared" si="27"/>
        <v>30.099999999999998</v>
      </c>
      <c r="G122" s="28"/>
      <c r="I122" s="1">
        <v>3</v>
      </c>
      <c r="J122" s="1">
        <v>25</v>
      </c>
      <c r="K122" s="67" t="s">
        <v>208</v>
      </c>
      <c r="L122" s="1">
        <v>30</v>
      </c>
      <c r="M122" s="66">
        <v>3.19</v>
      </c>
      <c r="N122" s="40">
        <f>L122*M122</f>
        <v>95.7</v>
      </c>
      <c r="O122" s="29"/>
      <c r="Q122" s="1">
        <v>8</v>
      </c>
      <c r="R122" s="1" t="s">
        <v>84</v>
      </c>
      <c r="S122" s="68" t="s">
        <v>209</v>
      </c>
      <c r="T122" s="1">
        <v>4</v>
      </c>
      <c r="U122" s="65">
        <v>2.15</v>
      </c>
      <c r="V122" s="27">
        <f t="shared" si="26"/>
        <v>8.6</v>
      </c>
    </row>
    <row r="123" spans="1:22" ht="12.5" x14ac:dyDescent="0.25">
      <c r="A123" s="1">
        <v>5</v>
      </c>
      <c r="B123" s="1">
        <v>40</v>
      </c>
      <c r="C123" s="64" t="s">
        <v>207</v>
      </c>
      <c r="D123" s="1">
        <v>35</v>
      </c>
      <c r="E123" s="65">
        <v>1.1000000000000001</v>
      </c>
      <c r="F123" s="27">
        <f t="shared" si="27"/>
        <v>38.5</v>
      </c>
      <c r="G123" s="28"/>
      <c r="I123" s="1">
        <v>4</v>
      </c>
      <c r="J123" s="1">
        <v>32</v>
      </c>
      <c r="K123" s="67" t="s">
        <v>208</v>
      </c>
      <c r="L123" s="1">
        <v>5</v>
      </c>
      <c r="M123" s="66">
        <v>5.39</v>
      </c>
      <c r="N123" s="40">
        <f>L123*M123</f>
        <v>26.95</v>
      </c>
      <c r="O123" s="29"/>
      <c r="Q123" s="1">
        <v>9</v>
      </c>
      <c r="R123" s="1" t="s">
        <v>85</v>
      </c>
      <c r="S123" s="68" t="s">
        <v>209</v>
      </c>
      <c r="T123" s="1">
        <v>4</v>
      </c>
      <c r="U123" s="65">
        <v>2</v>
      </c>
      <c r="V123" s="27">
        <f t="shared" si="26"/>
        <v>8</v>
      </c>
    </row>
    <row r="124" spans="1:22" ht="12.5" x14ac:dyDescent="0.25">
      <c r="A124" s="1">
        <v>6</v>
      </c>
      <c r="B124" s="1">
        <v>50</v>
      </c>
      <c r="C124" s="64" t="s">
        <v>207</v>
      </c>
      <c r="D124" s="1">
        <v>50</v>
      </c>
      <c r="E124" s="65">
        <v>1.63</v>
      </c>
      <c r="F124" s="27">
        <f t="shared" si="27"/>
        <v>81.5</v>
      </c>
      <c r="G124" s="28"/>
      <c r="I124" s="37"/>
      <c r="J124" s="37"/>
      <c r="K124" s="37"/>
      <c r="L124" s="37"/>
      <c r="M124" s="41" t="s">
        <v>90</v>
      </c>
      <c r="N124" s="42">
        <f>SUM(N13:N123)</f>
        <v>9607.2999999999956</v>
      </c>
      <c r="O124" s="29"/>
      <c r="Q124" s="1">
        <v>10</v>
      </c>
      <c r="R124" s="1" t="s">
        <v>86</v>
      </c>
      <c r="S124" s="68" t="s">
        <v>209</v>
      </c>
      <c r="T124" s="1">
        <v>4</v>
      </c>
      <c r="U124" s="65">
        <v>1.86</v>
      </c>
      <c r="V124" s="27">
        <f t="shared" si="26"/>
        <v>7.44</v>
      </c>
    </row>
    <row r="125" spans="1:22" ht="12.5" x14ac:dyDescent="0.25">
      <c r="A125" s="37"/>
      <c r="B125" s="37"/>
      <c r="C125" s="37"/>
      <c r="D125" s="37"/>
      <c r="E125" s="38" t="s">
        <v>81</v>
      </c>
      <c r="F125" s="39">
        <f>SUM(F13:F124)</f>
        <v>19141.819999999992</v>
      </c>
      <c r="G125" s="28"/>
      <c r="I125" s="37"/>
      <c r="J125" s="37"/>
      <c r="K125" s="37"/>
      <c r="L125" s="37"/>
      <c r="M125" s="43"/>
      <c r="N125" s="29"/>
      <c r="O125" s="29"/>
      <c r="Q125" s="1">
        <v>11</v>
      </c>
      <c r="R125" s="1" t="s">
        <v>87</v>
      </c>
      <c r="S125" s="68" t="s">
        <v>209</v>
      </c>
      <c r="T125" s="1">
        <v>4</v>
      </c>
      <c r="U125" s="65">
        <v>1.91</v>
      </c>
      <c r="V125" s="27">
        <f t="shared" si="26"/>
        <v>7.64</v>
      </c>
    </row>
    <row r="126" spans="1:22" ht="12.75" customHeight="1" x14ac:dyDescent="0.25">
      <c r="A126" s="29"/>
      <c r="B126" s="29"/>
      <c r="C126" s="29"/>
      <c r="D126" s="29"/>
      <c r="E126" s="28"/>
      <c r="F126" s="28"/>
      <c r="G126" s="28"/>
      <c r="I126" s="37"/>
      <c r="J126" s="37"/>
      <c r="K126" s="37"/>
      <c r="L126" s="37"/>
      <c r="M126" s="29"/>
      <c r="N126" s="29"/>
      <c r="O126" s="29"/>
      <c r="Q126" s="1">
        <v>12</v>
      </c>
      <c r="R126" s="1" t="s">
        <v>88</v>
      </c>
      <c r="S126" s="68" t="s">
        <v>209</v>
      </c>
      <c r="T126" s="1">
        <v>100</v>
      </c>
      <c r="U126" s="65">
        <v>1.81</v>
      </c>
      <c r="V126" s="27">
        <f t="shared" si="26"/>
        <v>181</v>
      </c>
    </row>
    <row r="127" spans="1:22" ht="15" customHeight="1" x14ac:dyDescent="0.25">
      <c r="A127" s="29"/>
      <c r="B127" s="29"/>
      <c r="C127" s="29"/>
      <c r="D127" s="29"/>
      <c r="E127" s="28"/>
      <c r="F127" s="28"/>
      <c r="G127" s="28"/>
      <c r="I127" s="29"/>
      <c r="J127" s="29"/>
      <c r="K127" s="29"/>
      <c r="L127" s="29"/>
      <c r="M127" s="29"/>
      <c r="N127" s="29"/>
      <c r="O127" s="29"/>
      <c r="Q127" s="1">
        <v>13</v>
      </c>
      <c r="R127" s="1" t="s">
        <v>89</v>
      </c>
      <c r="S127" s="68" t="s">
        <v>209</v>
      </c>
      <c r="T127" s="1">
        <v>4</v>
      </c>
      <c r="U127" s="65">
        <v>1.69</v>
      </c>
      <c r="V127" s="27">
        <f t="shared" si="26"/>
        <v>6.76</v>
      </c>
    </row>
    <row r="128" spans="1:22" ht="12.75" customHeight="1" x14ac:dyDescent="0.25">
      <c r="A128" s="29"/>
      <c r="B128" s="29"/>
      <c r="C128" s="29"/>
      <c r="D128" s="29"/>
      <c r="E128" s="28"/>
      <c r="F128" s="28"/>
      <c r="G128" s="28"/>
      <c r="H128" s="33"/>
      <c r="I128" s="29"/>
      <c r="J128" s="29"/>
      <c r="K128" s="29"/>
      <c r="L128" s="29"/>
      <c r="M128" s="29"/>
      <c r="N128" s="29"/>
      <c r="O128" s="29"/>
      <c r="Q128" s="1">
        <v>14</v>
      </c>
      <c r="R128" s="1" t="s">
        <v>91</v>
      </c>
      <c r="S128" s="68" t="s">
        <v>209</v>
      </c>
      <c r="T128" s="1">
        <v>4</v>
      </c>
      <c r="U128" s="65">
        <v>3.61</v>
      </c>
      <c r="V128" s="27">
        <f t="shared" si="26"/>
        <v>14.44</v>
      </c>
    </row>
    <row r="129" spans="1:22" ht="14" x14ac:dyDescent="0.25">
      <c r="A129" s="29"/>
      <c r="B129" s="29"/>
      <c r="C129" s="29"/>
      <c r="D129" s="29"/>
      <c r="E129" s="28"/>
      <c r="F129" s="28"/>
      <c r="G129" s="28"/>
      <c r="H129" s="33"/>
      <c r="I129" s="29"/>
      <c r="J129" s="46"/>
      <c r="K129" s="46"/>
      <c r="L129" s="29"/>
      <c r="M129" s="29"/>
      <c r="N129" s="29"/>
      <c r="O129" s="29"/>
      <c r="Q129" s="1">
        <v>15</v>
      </c>
      <c r="R129" s="1" t="s">
        <v>92</v>
      </c>
      <c r="S129" s="68" t="s">
        <v>209</v>
      </c>
      <c r="T129" s="1">
        <v>4</v>
      </c>
      <c r="U129" s="65">
        <v>2.44</v>
      </c>
      <c r="V129" s="27">
        <f t="shared" si="26"/>
        <v>9.76</v>
      </c>
    </row>
    <row r="130" spans="1:22" ht="12.75" customHeight="1" x14ac:dyDescent="0.25">
      <c r="A130" s="79"/>
      <c r="B130" s="79"/>
      <c r="C130" s="79"/>
      <c r="D130" s="79"/>
      <c r="E130" s="79"/>
      <c r="F130" s="79"/>
      <c r="G130" s="28"/>
      <c r="H130" s="33"/>
      <c r="I130" s="29"/>
      <c r="J130" s="44"/>
      <c r="K130" s="44"/>
      <c r="L130" s="44"/>
      <c r="M130" s="44"/>
      <c r="N130" s="44"/>
      <c r="O130" s="29"/>
      <c r="Q130" s="1">
        <v>16</v>
      </c>
      <c r="R130" s="1" t="s">
        <v>93</v>
      </c>
      <c r="S130" s="68" t="s">
        <v>209</v>
      </c>
      <c r="T130" s="1">
        <v>4</v>
      </c>
      <c r="U130" s="65">
        <v>2.2599999999999998</v>
      </c>
      <c r="V130" s="27">
        <f t="shared" si="26"/>
        <v>9.0399999999999991</v>
      </c>
    </row>
    <row r="131" spans="1:22" ht="12.5" x14ac:dyDescent="0.25">
      <c r="A131" s="29"/>
      <c r="B131" s="29"/>
      <c r="C131" s="29"/>
      <c r="D131" s="29"/>
      <c r="E131" s="28"/>
      <c r="F131" s="28"/>
      <c r="G131" s="28"/>
      <c r="H131" s="33"/>
      <c r="I131" s="29"/>
      <c r="J131" s="29"/>
      <c r="K131" s="29"/>
      <c r="L131" s="29"/>
      <c r="M131" s="29"/>
      <c r="N131" s="29"/>
      <c r="O131" s="29"/>
      <c r="Q131" s="1">
        <v>17</v>
      </c>
      <c r="R131" s="1" t="s">
        <v>94</v>
      </c>
      <c r="S131" s="68" t="s">
        <v>209</v>
      </c>
      <c r="T131" s="1">
        <v>4</v>
      </c>
      <c r="U131" s="65">
        <v>2.1</v>
      </c>
      <c r="V131" s="27">
        <f t="shared" si="26"/>
        <v>8.4</v>
      </c>
    </row>
    <row r="132" spans="1:22" ht="12.5" x14ac:dyDescent="0.25">
      <c r="A132" s="29"/>
      <c r="B132" s="29"/>
      <c r="C132" s="29"/>
      <c r="D132" s="29"/>
      <c r="E132" s="28"/>
      <c r="F132" s="28"/>
      <c r="G132" s="28"/>
      <c r="H132" s="33"/>
      <c r="I132" s="29"/>
      <c r="J132" s="29"/>
      <c r="K132" s="29"/>
      <c r="L132" s="29"/>
      <c r="M132" s="29"/>
      <c r="N132" s="29"/>
      <c r="O132" s="29"/>
      <c r="Q132" s="1">
        <v>18</v>
      </c>
      <c r="R132" s="1" t="s">
        <v>95</v>
      </c>
      <c r="S132" s="68" t="s">
        <v>209</v>
      </c>
      <c r="T132" s="1">
        <v>4</v>
      </c>
      <c r="U132" s="65">
        <v>5.16</v>
      </c>
      <c r="V132" s="27">
        <f t="shared" si="26"/>
        <v>20.64</v>
      </c>
    </row>
    <row r="133" spans="1:22" ht="15" customHeight="1" x14ac:dyDescent="0.25">
      <c r="A133" s="37"/>
      <c r="B133" s="37"/>
      <c r="C133" s="37"/>
      <c r="D133" s="37"/>
      <c r="E133" s="30"/>
      <c r="F133" s="30"/>
      <c r="G133" s="28"/>
      <c r="H133" s="33"/>
      <c r="I133" s="29"/>
      <c r="J133" s="29"/>
      <c r="K133" s="29"/>
      <c r="L133" s="29"/>
      <c r="M133" s="29"/>
      <c r="N133" s="29"/>
      <c r="O133" s="29"/>
      <c r="Q133" s="1">
        <v>19</v>
      </c>
      <c r="R133" s="1" t="s">
        <v>96</v>
      </c>
      <c r="S133" s="68" t="s">
        <v>209</v>
      </c>
      <c r="T133" s="1">
        <v>4</v>
      </c>
      <c r="U133" s="65">
        <v>3.83</v>
      </c>
      <c r="V133" s="27">
        <f t="shared" si="26"/>
        <v>15.32</v>
      </c>
    </row>
    <row r="134" spans="1:22" ht="12.75" customHeight="1" x14ac:dyDescent="0.25">
      <c r="A134" s="26"/>
      <c r="B134" s="22"/>
      <c r="C134" s="22"/>
      <c r="D134" s="22"/>
      <c r="E134" s="26"/>
      <c r="F134" s="26"/>
      <c r="G134" s="28"/>
      <c r="H134" s="33"/>
      <c r="I134" s="29"/>
      <c r="J134" s="29"/>
      <c r="K134" s="29"/>
      <c r="L134" s="29"/>
      <c r="M134" s="29"/>
      <c r="N134" s="29"/>
      <c r="O134" s="29"/>
      <c r="Q134" s="1">
        <v>20</v>
      </c>
      <c r="R134" s="1" t="s">
        <v>97</v>
      </c>
      <c r="S134" s="68" t="s">
        <v>209</v>
      </c>
      <c r="T134" s="1">
        <v>4</v>
      </c>
      <c r="U134" s="65">
        <v>3.01</v>
      </c>
      <c r="V134" s="27">
        <f t="shared" si="26"/>
        <v>12.04</v>
      </c>
    </row>
    <row r="135" spans="1:22" ht="12.75" customHeight="1" x14ac:dyDescent="0.25">
      <c r="A135" s="24"/>
      <c r="B135" s="45"/>
      <c r="C135" s="45"/>
      <c r="D135" s="24"/>
      <c r="E135" s="24"/>
      <c r="F135" s="24"/>
      <c r="G135" s="28"/>
      <c r="H135" s="33"/>
      <c r="I135" s="29"/>
      <c r="J135" s="29"/>
      <c r="K135" s="29"/>
      <c r="L135" s="29"/>
      <c r="M135" s="29"/>
      <c r="N135" s="29"/>
      <c r="O135" s="29"/>
      <c r="Q135" s="1">
        <v>21</v>
      </c>
      <c r="R135" s="1" t="s">
        <v>98</v>
      </c>
      <c r="S135" s="68" t="s">
        <v>209</v>
      </c>
      <c r="T135" s="1">
        <v>4</v>
      </c>
      <c r="U135" s="65">
        <v>2.5299999999999998</v>
      </c>
      <c r="V135" s="27">
        <f t="shared" si="26"/>
        <v>10.119999999999999</v>
      </c>
    </row>
    <row r="136" spans="1:22" ht="14.25" customHeight="1" x14ac:dyDescent="0.25">
      <c r="A136" s="29"/>
      <c r="B136" s="29"/>
      <c r="C136" s="29"/>
      <c r="D136" s="29"/>
      <c r="E136" s="28"/>
      <c r="F136" s="28"/>
      <c r="G136" s="28"/>
      <c r="H136" s="33"/>
      <c r="I136" s="29"/>
      <c r="J136" s="29"/>
      <c r="K136" s="29"/>
      <c r="L136" s="29"/>
      <c r="M136" s="29"/>
      <c r="N136" s="29"/>
      <c r="O136" s="29"/>
      <c r="Q136" s="1">
        <v>22</v>
      </c>
      <c r="R136" s="1" t="s">
        <v>99</v>
      </c>
      <c r="S136" s="68" t="s">
        <v>209</v>
      </c>
      <c r="T136" s="1">
        <v>4</v>
      </c>
      <c r="U136" s="65">
        <v>2.68</v>
      </c>
      <c r="V136" s="27">
        <f t="shared" si="26"/>
        <v>10.72</v>
      </c>
    </row>
    <row r="137" spans="1:22" ht="12.75" customHeight="1" x14ac:dyDescent="0.25">
      <c r="A137" s="29"/>
      <c r="B137" s="29"/>
      <c r="C137" s="29"/>
      <c r="D137" s="29"/>
      <c r="E137" s="28"/>
      <c r="F137" s="28"/>
      <c r="G137" s="28"/>
      <c r="H137" s="33"/>
      <c r="I137" s="29"/>
      <c r="J137" s="29"/>
      <c r="K137" s="29"/>
      <c r="L137" s="29"/>
      <c r="M137" s="29"/>
      <c r="N137" s="29"/>
      <c r="O137" s="29"/>
      <c r="Q137" s="1">
        <v>23</v>
      </c>
      <c r="R137" s="1" t="s">
        <v>100</v>
      </c>
      <c r="S137" s="68" t="s">
        <v>209</v>
      </c>
      <c r="T137" s="1">
        <v>4</v>
      </c>
      <c r="U137" s="65">
        <v>4.87</v>
      </c>
      <c r="V137" s="27">
        <f t="shared" si="26"/>
        <v>19.48</v>
      </c>
    </row>
    <row r="138" spans="1:22" ht="12.75" customHeight="1" x14ac:dyDescent="0.25">
      <c r="A138" s="29"/>
      <c r="B138" s="29"/>
      <c r="C138" s="29"/>
      <c r="D138" s="29"/>
      <c r="E138" s="28"/>
      <c r="F138" s="28"/>
      <c r="G138" s="28"/>
      <c r="I138" s="29"/>
      <c r="J138" s="29"/>
      <c r="K138" s="29"/>
      <c r="L138" s="29"/>
      <c r="M138" s="29"/>
      <c r="N138" s="29"/>
      <c r="O138" s="29"/>
      <c r="Q138" s="1">
        <v>24</v>
      </c>
      <c r="R138" s="1" t="s">
        <v>101</v>
      </c>
      <c r="S138" s="68" t="s">
        <v>209</v>
      </c>
      <c r="T138" s="1">
        <v>4</v>
      </c>
      <c r="U138" s="65">
        <v>3.67</v>
      </c>
      <c r="V138" s="27">
        <f t="shared" si="26"/>
        <v>14.68</v>
      </c>
    </row>
    <row r="139" spans="1:22" ht="12.75" customHeight="1" x14ac:dyDescent="0.25">
      <c r="A139" s="29"/>
      <c r="B139" s="29"/>
      <c r="C139" s="29"/>
      <c r="D139" s="29"/>
      <c r="E139" s="28"/>
      <c r="F139" s="28"/>
      <c r="G139" s="79"/>
      <c r="I139" s="29"/>
      <c r="J139" s="29"/>
      <c r="K139" s="29"/>
      <c r="L139" s="29"/>
      <c r="M139" s="29"/>
      <c r="N139" s="29"/>
      <c r="O139" s="29"/>
      <c r="Q139" s="1">
        <v>25</v>
      </c>
      <c r="R139" s="1" t="s">
        <v>102</v>
      </c>
      <c r="S139" s="68" t="s">
        <v>209</v>
      </c>
      <c r="T139" s="1">
        <v>4</v>
      </c>
      <c r="U139" s="65">
        <v>2.36</v>
      </c>
      <c r="V139" s="27">
        <f t="shared" si="26"/>
        <v>9.44</v>
      </c>
    </row>
    <row r="140" spans="1:22" ht="12.75" customHeight="1" x14ac:dyDescent="0.3">
      <c r="A140" s="29"/>
      <c r="B140" s="29"/>
      <c r="C140" s="29"/>
      <c r="D140" s="29"/>
      <c r="E140" s="28"/>
      <c r="F140" s="28"/>
      <c r="G140" s="28"/>
      <c r="I140" s="47"/>
      <c r="J140" s="48"/>
      <c r="K140" s="48"/>
      <c r="L140" s="48"/>
      <c r="M140" s="48"/>
      <c r="N140" s="48"/>
      <c r="O140" s="29"/>
      <c r="Q140" s="1">
        <v>26</v>
      </c>
      <c r="R140" s="1" t="s">
        <v>103</v>
      </c>
      <c r="S140" s="68" t="s">
        <v>209</v>
      </c>
      <c r="T140" s="1">
        <v>10</v>
      </c>
      <c r="U140" s="65">
        <v>3.24</v>
      </c>
      <c r="V140" s="27">
        <f t="shared" si="26"/>
        <v>32.400000000000006</v>
      </c>
    </row>
    <row r="141" spans="1:22" ht="12.75" customHeight="1" x14ac:dyDescent="0.25">
      <c r="A141" s="29"/>
      <c r="B141" s="29"/>
      <c r="C141" s="29"/>
      <c r="D141" s="29"/>
      <c r="E141" s="28"/>
      <c r="F141" s="28"/>
      <c r="G141" s="28"/>
      <c r="I141" s="29"/>
      <c r="J141" s="29"/>
      <c r="K141" s="29"/>
      <c r="L141" s="29"/>
      <c r="M141" s="29"/>
      <c r="N141" s="29"/>
      <c r="O141" s="29"/>
      <c r="Q141" s="1">
        <v>27</v>
      </c>
      <c r="R141" s="1" t="s">
        <v>104</v>
      </c>
      <c r="S141" s="68" t="s">
        <v>209</v>
      </c>
      <c r="T141" s="1">
        <v>4</v>
      </c>
      <c r="U141" s="65">
        <v>3.19</v>
      </c>
      <c r="V141" s="27">
        <f t="shared" si="26"/>
        <v>12.76</v>
      </c>
    </row>
    <row r="142" spans="1:22" ht="13" x14ac:dyDescent="0.3">
      <c r="A142" s="29"/>
      <c r="B142" s="29"/>
      <c r="C142" s="29"/>
      <c r="D142" s="29"/>
      <c r="E142" s="28"/>
      <c r="F142" s="28"/>
      <c r="G142" s="28"/>
      <c r="I142" s="31"/>
      <c r="J142" s="49"/>
      <c r="K142" s="49"/>
      <c r="L142" s="49"/>
      <c r="M142" s="49"/>
      <c r="N142" s="49"/>
      <c r="O142" s="29"/>
      <c r="Q142" s="1">
        <v>28</v>
      </c>
      <c r="R142" s="1" t="s">
        <v>105</v>
      </c>
      <c r="S142" s="68" t="s">
        <v>209</v>
      </c>
      <c r="T142" s="1">
        <v>4</v>
      </c>
      <c r="U142" s="65">
        <v>4.22</v>
      </c>
      <c r="V142" s="27">
        <f t="shared" si="26"/>
        <v>16.88</v>
      </c>
    </row>
    <row r="143" spans="1:22" ht="15" customHeight="1" x14ac:dyDescent="0.3">
      <c r="A143" s="29"/>
      <c r="B143" s="29"/>
      <c r="C143" s="29"/>
      <c r="D143" s="29"/>
      <c r="E143" s="28"/>
      <c r="F143" s="28"/>
      <c r="G143" s="22"/>
      <c r="I143" s="50"/>
      <c r="J143" s="25"/>
      <c r="K143" s="25"/>
      <c r="L143" s="24"/>
      <c r="M143" s="24"/>
      <c r="N143" s="24"/>
      <c r="O143" s="44"/>
      <c r="Q143" s="1">
        <v>29</v>
      </c>
      <c r="R143" s="1" t="s">
        <v>106</v>
      </c>
      <c r="S143" s="68" t="s">
        <v>209</v>
      </c>
      <c r="T143" s="1">
        <v>10</v>
      </c>
      <c r="U143" s="65">
        <v>6.18</v>
      </c>
      <c r="V143" s="27">
        <f t="shared" si="26"/>
        <v>61.8</v>
      </c>
    </row>
    <row r="144" spans="1:22" ht="13" x14ac:dyDescent="0.25">
      <c r="A144" s="29"/>
      <c r="B144" s="29"/>
      <c r="C144" s="29"/>
      <c r="D144" s="29"/>
      <c r="E144" s="28"/>
      <c r="F144" s="28"/>
      <c r="G144" s="24"/>
      <c r="I144" s="29"/>
      <c r="J144" s="29"/>
      <c r="K144" s="29"/>
      <c r="L144" s="29"/>
      <c r="M144" s="29"/>
      <c r="N144" s="29"/>
      <c r="O144" s="29"/>
      <c r="Q144" s="1">
        <v>30</v>
      </c>
      <c r="R144" s="1" t="s">
        <v>107</v>
      </c>
      <c r="S144" s="68" t="s">
        <v>209</v>
      </c>
      <c r="T144" s="1">
        <v>4</v>
      </c>
      <c r="U144" s="65">
        <v>6.25</v>
      </c>
      <c r="V144" s="27">
        <f t="shared" si="26"/>
        <v>25</v>
      </c>
    </row>
    <row r="145" spans="1:22" ht="12.5" x14ac:dyDescent="0.25">
      <c r="A145" s="29"/>
      <c r="B145" s="29"/>
      <c r="C145" s="29"/>
      <c r="D145" s="29"/>
      <c r="E145" s="28"/>
      <c r="F145" s="28"/>
      <c r="G145" s="28"/>
      <c r="I145" s="29"/>
      <c r="J145" s="29"/>
      <c r="K145" s="29"/>
      <c r="L145" s="29"/>
      <c r="M145" s="29"/>
      <c r="N145" s="29"/>
      <c r="O145" s="29"/>
      <c r="Q145" s="1">
        <v>31</v>
      </c>
      <c r="R145" s="1" t="s">
        <v>108</v>
      </c>
      <c r="S145" s="68" t="s">
        <v>209</v>
      </c>
      <c r="T145" s="1">
        <v>4</v>
      </c>
      <c r="U145" s="65">
        <v>5.34</v>
      </c>
      <c r="V145" s="27">
        <f t="shared" si="26"/>
        <v>21.36</v>
      </c>
    </row>
    <row r="146" spans="1:22" ht="12.5" x14ac:dyDescent="0.25">
      <c r="A146" s="29"/>
      <c r="B146" s="29"/>
      <c r="C146" s="29"/>
      <c r="D146" s="29"/>
      <c r="E146" s="28"/>
      <c r="F146" s="28"/>
      <c r="G146" s="28"/>
      <c r="I146" s="29"/>
      <c r="J146" s="29"/>
      <c r="K146" s="29"/>
      <c r="L146" s="29"/>
      <c r="M146" s="29"/>
      <c r="N146" s="29"/>
      <c r="O146" s="29"/>
      <c r="Q146" s="1">
        <v>32</v>
      </c>
      <c r="R146" s="1" t="s">
        <v>109</v>
      </c>
      <c r="S146" s="68" t="s">
        <v>209</v>
      </c>
      <c r="T146" s="1">
        <v>4</v>
      </c>
      <c r="U146" s="65">
        <v>7.66</v>
      </c>
      <c r="V146" s="27">
        <f t="shared" si="26"/>
        <v>30.64</v>
      </c>
    </row>
    <row r="147" spans="1:22" ht="12.5" x14ac:dyDescent="0.25">
      <c r="A147" s="29"/>
      <c r="B147" s="29"/>
      <c r="C147" s="29"/>
      <c r="D147" s="29"/>
      <c r="E147" s="28"/>
      <c r="F147" s="28"/>
      <c r="G147" s="28"/>
      <c r="I147" s="29"/>
      <c r="J147" s="29"/>
      <c r="K147" s="29"/>
      <c r="L147" s="29"/>
      <c r="M147" s="29"/>
      <c r="N147" s="29"/>
      <c r="O147" s="29"/>
      <c r="Q147" s="1">
        <v>33</v>
      </c>
      <c r="R147" s="1" t="s">
        <v>110</v>
      </c>
      <c r="S147" s="68" t="s">
        <v>209</v>
      </c>
      <c r="T147" s="1">
        <v>4</v>
      </c>
      <c r="U147" s="65">
        <v>5.77</v>
      </c>
      <c r="V147" s="27">
        <f t="shared" si="26"/>
        <v>23.08</v>
      </c>
    </row>
    <row r="148" spans="1:22" ht="12.75" customHeight="1" x14ac:dyDescent="0.25">
      <c r="A148" s="29"/>
      <c r="B148" s="29"/>
      <c r="C148" s="29"/>
      <c r="D148" s="29"/>
      <c r="E148" s="28"/>
      <c r="F148" s="28"/>
      <c r="G148" s="28"/>
      <c r="I148" s="29"/>
      <c r="J148" s="29"/>
      <c r="K148" s="29"/>
      <c r="L148" s="29"/>
      <c r="M148" s="29"/>
      <c r="N148" s="29"/>
      <c r="O148" s="29"/>
      <c r="Q148" s="1">
        <v>34</v>
      </c>
      <c r="R148" s="1" t="s">
        <v>111</v>
      </c>
      <c r="S148" s="68" t="s">
        <v>209</v>
      </c>
      <c r="T148" s="1">
        <v>4</v>
      </c>
      <c r="U148" s="65">
        <v>5.77</v>
      </c>
      <c r="V148" s="27">
        <f t="shared" si="26"/>
        <v>23.08</v>
      </c>
    </row>
    <row r="149" spans="1:22" ht="12.5" x14ac:dyDescent="0.25">
      <c r="A149" s="29"/>
      <c r="B149" s="29"/>
      <c r="C149" s="29"/>
      <c r="D149" s="29"/>
      <c r="E149" s="28"/>
      <c r="F149" s="28"/>
      <c r="G149" s="28"/>
      <c r="I149" s="29"/>
      <c r="J149" s="29"/>
      <c r="K149" s="29"/>
      <c r="L149" s="29"/>
      <c r="M149" s="29"/>
      <c r="N149" s="29"/>
      <c r="O149" s="29"/>
      <c r="Q149" s="1">
        <v>35</v>
      </c>
      <c r="R149" s="1" t="s">
        <v>112</v>
      </c>
      <c r="S149" s="68" t="s">
        <v>209</v>
      </c>
      <c r="T149" s="1">
        <v>4</v>
      </c>
      <c r="U149" s="65">
        <v>5.77</v>
      </c>
      <c r="V149" s="27">
        <f t="shared" si="26"/>
        <v>23.08</v>
      </c>
    </row>
    <row r="150" spans="1:22" ht="12.5" x14ac:dyDescent="0.25">
      <c r="A150" s="29"/>
      <c r="B150" s="29"/>
      <c r="C150" s="29"/>
      <c r="D150" s="29"/>
      <c r="E150" s="28"/>
      <c r="F150" s="28"/>
      <c r="G150" s="28"/>
      <c r="I150" s="29"/>
      <c r="J150" s="29"/>
      <c r="K150" s="29"/>
      <c r="L150" s="29"/>
      <c r="M150" s="29"/>
      <c r="N150" s="29"/>
      <c r="O150" s="29"/>
      <c r="Q150" s="1">
        <v>36</v>
      </c>
      <c r="R150" s="1" t="s">
        <v>113</v>
      </c>
      <c r="S150" s="68" t="s">
        <v>209</v>
      </c>
      <c r="T150" s="1">
        <v>4</v>
      </c>
      <c r="U150" s="65">
        <v>4.57</v>
      </c>
      <c r="V150" s="27">
        <f t="shared" si="26"/>
        <v>18.28</v>
      </c>
    </row>
    <row r="151" spans="1:22" ht="12.75" customHeight="1" x14ac:dyDescent="0.25">
      <c r="A151" s="29"/>
      <c r="B151" s="29"/>
      <c r="C151" s="29"/>
      <c r="D151" s="29"/>
      <c r="E151" s="28"/>
      <c r="F151" s="28"/>
      <c r="G151" s="28"/>
      <c r="I151" s="29"/>
      <c r="J151" s="29"/>
      <c r="K151" s="29"/>
      <c r="L151" s="29"/>
      <c r="M151" s="29"/>
      <c r="N151" s="29"/>
      <c r="O151" s="29"/>
      <c r="Q151" s="1">
        <v>37</v>
      </c>
      <c r="R151" s="1" t="s">
        <v>114</v>
      </c>
      <c r="S151" s="68" t="s">
        <v>209</v>
      </c>
      <c r="T151" s="1">
        <v>4</v>
      </c>
      <c r="U151" s="65">
        <v>7.38</v>
      </c>
      <c r="V151" s="27">
        <f t="shared" si="26"/>
        <v>29.52</v>
      </c>
    </row>
    <row r="152" spans="1:22" ht="12.5" x14ac:dyDescent="0.25">
      <c r="A152" s="37"/>
      <c r="B152" s="37"/>
      <c r="C152" s="37"/>
      <c r="D152" s="37"/>
      <c r="E152" s="30"/>
      <c r="F152" s="30"/>
      <c r="G152" s="28"/>
      <c r="I152" s="29"/>
      <c r="J152" s="29"/>
      <c r="K152" s="29"/>
      <c r="L152" s="29"/>
      <c r="M152" s="29"/>
      <c r="N152" s="29"/>
      <c r="O152" s="29"/>
      <c r="Q152" s="1">
        <v>38</v>
      </c>
      <c r="R152" s="1" t="s">
        <v>115</v>
      </c>
      <c r="S152" s="68" t="s">
        <v>209</v>
      </c>
      <c r="T152" s="1">
        <v>4</v>
      </c>
      <c r="U152" s="65">
        <v>9.59</v>
      </c>
      <c r="V152" s="27">
        <f t="shared" si="26"/>
        <v>38.36</v>
      </c>
    </row>
    <row r="153" spans="1:22" ht="12.75" customHeight="1" x14ac:dyDescent="0.3">
      <c r="A153" s="26"/>
      <c r="B153" s="22"/>
      <c r="C153" s="22"/>
      <c r="D153" s="22"/>
      <c r="E153" s="26"/>
      <c r="F153" s="26"/>
      <c r="G153" s="28"/>
      <c r="I153" s="29"/>
      <c r="J153" s="29"/>
      <c r="K153" s="29"/>
      <c r="L153" s="29"/>
      <c r="M153" s="29"/>
      <c r="N153" s="29"/>
      <c r="O153" s="23"/>
      <c r="Q153" s="1">
        <v>39</v>
      </c>
      <c r="R153" s="1" t="s">
        <v>116</v>
      </c>
      <c r="S153" s="68" t="s">
        <v>209</v>
      </c>
      <c r="T153" s="1">
        <v>4</v>
      </c>
      <c r="U153" s="65">
        <v>7.61</v>
      </c>
      <c r="V153" s="27">
        <f t="shared" si="26"/>
        <v>30.44</v>
      </c>
    </row>
    <row r="154" spans="1:22" ht="13" x14ac:dyDescent="0.3">
      <c r="A154" s="50"/>
      <c r="B154" s="25"/>
      <c r="C154" s="25"/>
      <c r="D154" s="24"/>
      <c r="E154" s="24"/>
      <c r="F154" s="24"/>
      <c r="G154" s="28"/>
      <c r="I154" s="29"/>
      <c r="J154" s="29"/>
      <c r="K154" s="29"/>
      <c r="L154" s="29"/>
      <c r="M154" s="29"/>
      <c r="N154" s="29"/>
      <c r="O154" s="25"/>
      <c r="Q154" s="1">
        <v>40</v>
      </c>
      <c r="R154" s="1" t="s">
        <v>117</v>
      </c>
      <c r="S154" s="68" t="s">
        <v>209</v>
      </c>
      <c r="T154" s="1">
        <v>4</v>
      </c>
      <c r="U154" s="65">
        <v>7.22</v>
      </c>
      <c r="V154" s="27">
        <f t="shared" si="26"/>
        <v>28.88</v>
      </c>
    </row>
    <row r="155" spans="1:22" ht="12.5" x14ac:dyDescent="0.25">
      <c r="A155" s="29"/>
      <c r="B155" s="29"/>
      <c r="C155" s="29"/>
      <c r="D155" s="29"/>
      <c r="E155" s="28"/>
      <c r="F155" s="28"/>
      <c r="G155" s="28"/>
      <c r="I155" s="29"/>
      <c r="J155" s="29"/>
      <c r="K155" s="29"/>
      <c r="L155" s="29"/>
      <c r="M155" s="29"/>
      <c r="N155" s="29"/>
      <c r="O155" s="29"/>
      <c r="Q155" s="1">
        <v>41</v>
      </c>
      <c r="R155" s="1" t="s">
        <v>118</v>
      </c>
      <c r="S155" s="68" t="s">
        <v>209</v>
      </c>
      <c r="T155" s="1">
        <v>4</v>
      </c>
      <c r="U155" s="65">
        <v>7.22</v>
      </c>
      <c r="V155" s="27">
        <f t="shared" si="26"/>
        <v>28.88</v>
      </c>
    </row>
    <row r="156" spans="1:22" ht="12.5" x14ac:dyDescent="0.25">
      <c r="A156" s="29"/>
      <c r="B156" s="29"/>
      <c r="C156" s="29"/>
      <c r="D156" s="29"/>
      <c r="E156" s="28"/>
      <c r="F156" s="28"/>
      <c r="G156" s="28"/>
      <c r="I156" s="29"/>
      <c r="J156" s="29"/>
      <c r="K156" s="29"/>
      <c r="L156" s="29"/>
      <c r="M156" s="29"/>
      <c r="N156" s="29"/>
      <c r="O156" s="29"/>
      <c r="Q156" s="1">
        <v>42</v>
      </c>
      <c r="R156" s="1" t="s">
        <v>119</v>
      </c>
      <c r="S156" s="68" t="s">
        <v>209</v>
      </c>
      <c r="T156" s="1">
        <v>1</v>
      </c>
      <c r="U156" s="65">
        <v>15.98</v>
      </c>
      <c r="V156" s="27">
        <f t="shared" si="26"/>
        <v>15.98</v>
      </c>
    </row>
    <row r="157" spans="1:22" ht="15.75" customHeight="1" x14ac:dyDescent="0.25">
      <c r="A157" s="29"/>
      <c r="B157" s="29"/>
      <c r="C157" s="29"/>
      <c r="D157" s="29"/>
      <c r="E157" s="28"/>
      <c r="F157" s="28"/>
      <c r="G157" s="28"/>
      <c r="I157" s="29"/>
      <c r="J157" s="29"/>
      <c r="K157" s="29"/>
      <c r="L157" s="29"/>
      <c r="M157" s="29"/>
      <c r="N157" s="29"/>
      <c r="O157" s="29"/>
      <c r="Q157" s="1">
        <v>43</v>
      </c>
      <c r="R157" s="1" t="s">
        <v>120</v>
      </c>
      <c r="S157" s="68" t="s">
        <v>209</v>
      </c>
      <c r="T157" s="1">
        <v>1</v>
      </c>
      <c r="U157" s="65">
        <v>12.54</v>
      </c>
      <c r="V157" s="27">
        <f t="shared" si="26"/>
        <v>12.54</v>
      </c>
    </row>
    <row r="158" spans="1:22" ht="12.5" x14ac:dyDescent="0.25">
      <c r="A158" s="29"/>
      <c r="B158" s="29"/>
      <c r="C158" s="29"/>
      <c r="D158" s="29"/>
      <c r="E158" s="28"/>
      <c r="F158" s="28"/>
      <c r="G158" s="28"/>
      <c r="H158" s="30"/>
      <c r="I158" s="29"/>
      <c r="J158" s="29"/>
      <c r="K158" s="29"/>
      <c r="L158" s="29"/>
      <c r="M158" s="29"/>
      <c r="N158" s="29"/>
      <c r="O158" s="29"/>
      <c r="Q158" s="1">
        <v>44</v>
      </c>
      <c r="R158" s="1" t="s">
        <v>121</v>
      </c>
      <c r="S158" s="68" t="s">
        <v>209</v>
      </c>
      <c r="T158" s="1">
        <v>1</v>
      </c>
      <c r="U158" s="65">
        <v>11.04</v>
      </c>
      <c r="V158" s="27">
        <f t="shared" si="26"/>
        <v>11.04</v>
      </c>
    </row>
    <row r="159" spans="1:22" ht="12.75" customHeight="1" x14ac:dyDescent="0.25">
      <c r="A159" s="29"/>
      <c r="B159" s="29"/>
      <c r="C159" s="29"/>
      <c r="D159" s="29"/>
      <c r="E159" s="28"/>
      <c r="F159" s="28"/>
      <c r="G159" s="28"/>
      <c r="H159" s="30"/>
      <c r="I159" s="29"/>
      <c r="J159" s="29"/>
      <c r="K159" s="29"/>
      <c r="L159" s="29"/>
      <c r="M159" s="29"/>
      <c r="N159" s="29"/>
      <c r="O159" s="29"/>
      <c r="Q159" s="1">
        <v>45</v>
      </c>
      <c r="R159" s="1" t="s">
        <v>122</v>
      </c>
      <c r="S159" s="68" t="s">
        <v>209</v>
      </c>
      <c r="T159" s="1">
        <v>1</v>
      </c>
      <c r="U159" s="65">
        <v>9.48</v>
      </c>
      <c r="V159" s="27">
        <f t="shared" si="26"/>
        <v>9.48</v>
      </c>
    </row>
    <row r="160" spans="1:22" ht="12.5" x14ac:dyDescent="0.25">
      <c r="A160" s="29"/>
      <c r="B160" s="29"/>
      <c r="C160" s="29"/>
      <c r="D160" s="29"/>
      <c r="E160" s="28"/>
      <c r="F160" s="28"/>
      <c r="G160" s="28"/>
      <c r="H160" s="30"/>
      <c r="I160" s="29"/>
      <c r="J160" s="29"/>
      <c r="K160" s="29"/>
      <c r="L160" s="29"/>
      <c r="M160" s="29"/>
      <c r="N160" s="29"/>
      <c r="O160" s="29"/>
      <c r="Q160" s="1">
        <v>46</v>
      </c>
      <c r="R160" s="1" t="s">
        <v>123</v>
      </c>
      <c r="S160" s="68" t="s">
        <v>209</v>
      </c>
      <c r="T160" s="1">
        <v>1</v>
      </c>
      <c r="U160" s="65">
        <v>10.5</v>
      </c>
      <c r="V160" s="27">
        <f t="shared" si="26"/>
        <v>10.5</v>
      </c>
    </row>
    <row r="161" spans="1:22" ht="12.5" x14ac:dyDescent="0.25">
      <c r="A161" s="29"/>
      <c r="B161" s="29"/>
      <c r="C161" s="29"/>
      <c r="D161" s="29"/>
      <c r="E161" s="28"/>
      <c r="F161" s="28"/>
      <c r="G161" s="28"/>
      <c r="H161" s="30"/>
      <c r="I161" s="37"/>
      <c r="J161" s="37"/>
      <c r="K161" s="37"/>
      <c r="L161" s="37"/>
      <c r="M161" s="37"/>
      <c r="N161" s="37"/>
      <c r="O161" s="29"/>
      <c r="Q161" s="1">
        <v>47</v>
      </c>
      <c r="R161" s="1" t="s">
        <v>124</v>
      </c>
      <c r="S161" s="68" t="s">
        <v>209</v>
      </c>
      <c r="T161" s="1">
        <v>1</v>
      </c>
      <c r="U161" s="65">
        <v>9.43</v>
      </c>
      <c r="V161" s="27">
        <f t="shared" si="26"/>
        <v>9.43</v>
      </c>
    </row>
    <row r="162" spans="1:22" ht="14.25" customHeight="1" x14ac:dyDescent="0.25">
      <c r="G162" s="22"/>
      <c r="H162" s="30"/>
      <c r="I162" s="29"/>
      <c r="J162" s="29"/>
      <c r="K162" s="29"/>
      <c r="L162" s="29"/>
      <c r="M162" s="29"/>
      <c r="N162" s="29"/>
      <c r="O162" s="29"/>
      <c r="Q162" s="1">
        <v>48</v>
      </c>
      <c r="R162" s="1" t="s">
        <v>125</v>
      </c>
      <c r="S162" s="68" t="s">
        <v>209</v>
      </c>
      <c r="T162" s="1">
        <v>1</v>
      </c>
      <c r="U162" s="65">
        <v>19.62</v>
      </c>
      <c r="V162" s="27">
        <f t="shared" si="26"/>
        <v>19.62</v>
      </c>
    </row>
    <row r="163" spans="1:22" ht="13" x14ac:dyDescent="0.3">
      <c r="G163" s="24"/>
      <c r="H163" s="30"/>
      <c r="I163" s="31"/>
      <c r="J163" s="49"/>
      <c r="K163" s="49"/>
      <c r="L163" s="49"/>
      <c r="M163" s="49"/>
      <c r="N163" s="49"/>
      <c r="O163" s="29"/>
      <c r="Q163" s="1">
        <v>49</v>
      </c>
      <c r="R163" s="1" t="s">
        <v>126</v>
      </c>
      <c r="S163" s="68" t="s">
        <v>209</v>
      </c>
      <c r="T163" s="1">
        <v>1</v>
      </c>
      <c r="U163" s="65">
        <v>19.62</v>
      </c>
      <c r="V163" s="27">
        <f t="shared" si="26"/>
        <v>19.62</v>
      </c>
    </row>
    <row r="164" spans="1:22" ht="13" x14ac:dyDescent="0.3">
      <c r="A164" s="51"/>
      <c r="B164" s="52"/>
      <c r="C164" s="52"/>
      <c r="D164" s="52"/>
      <c r="E164" s="51"/>
      <c r="F164" s="51"/>
      <c r="G164" s="28"/>
      <c r="H164" s="30"/>
      <c r="I164" s="50"/>
      <c r="J164" s="25"/>
      <c r="K164" s="25"/>
      <c r="L164" s="24"/>
      <c r="M164" s="24"/>
      <c r="N164" s="24"/>
      <c r="O164" s="29"/>
      <c r="Q164" s="1">
        <v>50</v>
      </c>
      <c r="R164" s="1" t="s">
        <v>127</v>
      </c>
      <c r="S164" s="68" t="s">
        <v>209</v>
      </c>
      <c r="T164" s="1">
        <v>1</v>
      </c>
      <c r="U164" s="65">
        <v>15.12</v>
      </c>
      <c r="V164" s="27">
        <f t="shared" si="26"/>
        <v>15.12</v>
      </c>
    </row>
    <row r="165" spans="1:22" ht="12.5" x14ac:dyDescent="0.25">
      <c r="G165" s="28"/>
      <c r="H165" s="30"/>
      <c r="I165" s="29"/>
      <c r="J165" s="29"/>
      <c r="K165" s="29"/>
      <c r="L165" s="29"/>
      <c r="M165" s="29"/>
      <c r="N165" s="29"/>
      <c r="O165" s="29"/>
      <c r="Q165" s="1">
        <v>51</v>
      </c>
      <c r="R165" s="1" t="s">
        <v>128</v>
      </c>
      <c r="S165" s="68" t="s">
        <v>209</v>
      </c>
      <c r="T165" s="1">
        <v>1</v>
      </c>
      <c r="U165" s="65">
        <v>13.68</v>
      </c>
      <c r="V165" s="27">
        <f t="shared" si="26"/>
        <v>13.68</v>
      </c>
    </row>
    <row r="166" spans="1:22" ht="13" x14ac:dyDescent="0.3">
      <c r="B166" s="50"/>
      <c r="C166" s="50"/>
      <c r="D166" s="50"/>
      <c r="E166" s="53"/>
      <c r="F166" s="53"/>
      <c r="G166" s="28"/>
      <c r="H166" s="30"/>
      <c r="I166" s="29"/>
      <c r="J166" s="29"/>
      <c r="K166" s="29"/>
      <c r="L166" s="29"/>
      <c r="M166" s="29"/>
      <c r="N166" s="29"/>
      <c r="O166" s="29"/>
      <c r="Q166" s="1">
        <v>52</v>
      </c>
      <c r="R166" s="1" t="s">
        <v>129</v>
      </c>
      <c r="S166" s="68" t="s">
        <v>209</v>
      </c>
      <c r="T166" s="1">
        <v>1</v>
      </c>
      <c r="U166" s="65">
        <v>16.739999999999998</v>
      </c>
      <c r="V166" s="27">
        <f t="shared" si="26"/>
        <v>16.739999999999998</v>
      </c>
    </row>
    <row r="167" spans="1:22" ht="17.25" customHeight="1" x14ac:dyDescent="0.25">
      <c r="G167" s="28"/>
      <c r="H167" s="30"/>
      <c r="I167" s="29"/>
      <c r="J167" s="29"/>
      <c r="K167" s="29"/>
      <c r="L167" s="29"/>
      <c r="M167" s="29"/>
      <c r="N167" s="29"/>
      <c r="O167" s="29"/>
      <c r="Q167" s="1">
        <v>53</v>
      </c>
      <c r="R167" s="1" t="s">
        <v>130</v>
      </c>
      <c r="S167" s="68" t="s">
        <v>209</v>
      </c>
      <c r="T167" s="1">
        <v>1</v>
      </c>
      <c r="U167" s="65">
        <v>24.96</v>
      </c>
      <c r="V167" s="27">
        <f t="shared" si="26"/>
        <v>24.96</v>
      </c>
    </row>
    <row r="168" spans="1:22" ht="12.5" x14ac:dyDescent="0.25">
      <c r="A168" s="51"/>
      <c r="B168" s="52"/>
      <c r="C168" s="52"/>
      <c r="D168" s="52"/>
      <c r="E168" s="51"/>
      <c r="F168" s="51"/>
      <c r="G168" s="28"/>
      <c r="H168" s="30"/>
      <c r="I168" s="29"/>
      <c r="J168" s="29"/>
      <c r="K168" s="29"/>
      <c r="L168" s="29"/>
      <c r="M168" s="29"/>
      <c r="N168" s="29"/>
      <c r="O168" s="29"/>
      <c r="Q168" s="1">
        <v>54</v>
      </c>
      <c r="R168" s="1" t="s">
        <v>131</v>
      </c>
      <c r="S168" s="68" t="s">
        <v>209</v>
      </c>
      <c r="T168" s="1">
        <v>1</v>
      </c>
      <c r="U168" s="65">
        <v>11.4</v>
      </c>
      <c r="V168" s="27">
        <f t="shared" si="26"/>
        <v>11.4</v>
      </c>
    </row>
    <row r="169" spans="1:22" ht="12.75" customHeight="1" x14ac:dyDescent="0.25">
      <c r="A169" s="51"/>
      <c r="B169" s="52"/>
      <c r="C169" s="52"/>
      <c r="D169" s="52"/>
      <c r="E169" s="51"/>
      <c r="F169" s="51"/>
      <c r="G169" s="28"/>
      <c r="H169" s="30"/>
      <c r="I169" s="29"/>
      <c r="J169" s="29"/>
      <c r="K169" s="29"/>
      <c r="L169" s="29"/>
      <c r="M169" s="29"/>
      <c r="N169" s="29"/>
      <c r="O169" s="29"/>
      <c r="Q169" s="1">
        <v>55</v>
      </c>
      <c r="R169" s="1" t="s">
        <v>132</v>
      </c>
      <c r="S169" s="68" t="s">
        <v>209</v>
      </c>
      <c r="T169" s="1">
        <v>1</v>
      </c>
      <c r="U169" s="65">
        <v>21</v>
      </c>
      <c r="V169" s="27">
        <f t="shared" si="26"/>
        <v>21</v>
      </c>
    </row>
    <row r="170" spans="1:22" ht="12.5" x14ac:dyDescent="0.25">
      <c r="G170" s="28"/>
      <c r="H170" s="30"/>
      <c r="I170" s="29"/>
      <c r="J170" s="29"/>
      <c r="K170" s="29"/>
      <c r="L170" s="29"/>
      <c r="M170" s="29"/>
      <c r="N170" s="29"/>
      <c r="O170" s="29"/>
      <c r="Q170" s="1">
        <v>56</v>
      </c>
      <c r="R170" s="1" t="s">
        <v>133</v>
      </c>
      <c r="S170" s="68" t="s">
        <v>209</v>
      </c>
      <c r="T170" s="1">
        <v>1</v>
      </c>
      <c r="U170" s="65">
        <v>18.420000000000002</v>
      </c>
      <c r="V170" s="27">
        <f t="shared" si="26"/>
        <v>18.420000000000002</v>
      </c>
    </row>
    <row r="171" spans="1:22" ht="12.5" x14ac:dyDescent="0.25">
      <c r="G171" s="28"/>
      <c r="H171" s="30"/>
      <c r="I171" s="56"/>
      <c r="J171" s="44"/>
      <c r="K171" s="44"/>
      <c r="L171" s="44"/>
      <c r="M171" s="56"/>
      <c r="N171" s="56"/>
      <c r="O171" s="29"/>
      <c r="Q171" s="1">
        <v>57</v>
      </c>
      <c r="R171" s="1" t="s">
        <v>134</v>
      </c>
      <c r="S171" s="68" t="s">
        <v>209</v>
      </c>
      <c r="T171" s="1">
        <v>1</v>
      </c>
      <c r="U171" s="65">
        <v>18.420000000000002</v>
      </c>
      <c r="V171" s="27">
        <f t="shared" si="26"/>
        <v>18.420000000000002</v>
      </c>
    </row>
    <row r="172" spans="1:22" ht="15" customHeight="1" x14ac:dyDescent="0.25">
      <c r="G172" s="33"/>
      <c r="H172" s="30"/>
      <c r="I172" s="29"/>
      <c r="J172" s="29"/>
      <c r="K172" s="29"/>
      <c r="L172" s="29"/>
      <c r="M172" s="29"/>
      <c r="N172" s="29"/>
      <c r="O172" s="29"/>
      <c r="Q172" s="1">
        <v>58</v>
      </c>
      <c r="R172" s="1" t="s">
        <v>135</v>
      </c>
      <c r="S172" s="68" t="s">
        <v>209</v>
      </c>
      <c r="T172" s="1">
        <v>1</v>
      </c>
      <c r="U172" s="65">
        <v>16.739999999999998</v>
      </c>
      <c r="V172" s="27">
        <f t="shared" si="26"/>
        <v>16.739999999999998</v>
      </c>
    </row>
    <row r="173" spans="1:22" ht="15" customHeight="1" x14ac:dyDescent="0.3">
      <c r="A173" s="54"/>
      <c r="B173" s="54"/>
      <c r="C173" s="54"/>
      <c r="D173" s="54"/>
      <c r="E173" s="54"/>
      <c r="F173" s="54"/>
      <c r="G173" s="28"/>
      <c r="H173" s="30"/>
      <c r="J173" s="48"/>
      <c r="K173" s="48"/>
      <c r="L173" s="48"/>
      <c r="M173" s="57"/>
      <c r="N173" s="57"/>
      <c r="O173" s="23"/>
      <c r="Q173" s="1">
        <v>59</v>
      </c>
      <c r="R173" s="1" t="s">
        <v>136</v>
      </c>
      <c r="S173" s="68" t="s">
        <v>209</v>
      </c>
      <c r="T173" s="1">
        <v>1</v>
      </c>
      <c r="U173" s="65">
        <v>16.260000000000002</v>
      </c>
      <c r="V173" s="27">
        <f t="shared" si="26"/>
        <v>16.260000000000002</v>
      </c>
    </row>
    <row r="174" spans="1:22" ht="13" x14ac:dyDescent="0.3">
      <c r="H174" s="30"/>
      <c r="I174" s="32"/>
      <c r="M174" s="32"/>
      <c r="N174" s="32"/>
      <c r="O174" s="25"/>
      <c r="Q174" s="1">
        <v>60</v>
      </c>
      <c r="R174" s="1" t="s">
        <v>137</v>
      </c>
      <c r="S174" s="68" t="s">
        <v>209</v>
      </c>
      <c r="T174" s="1">
        <v>1</v>
      </c>
      <c r="U174" s="65">
        <v>19.14</v>
      </c>
      <c r="V174" s="27">
        <f t="shared" si="26"/>
        <v>19.14</v>
      </c>
    </row>
    <row r="175" spans="1:22" ht="13.5" customHeight="1" x14ac:dyDescent="0.25">
      <c r="H175" s="30"/>
      <c r="I175" s="58"/>
      <c r="J175" s="59"/>
      <c r="K175" s="59"/>
      <c r="L175" s="59"/>
      <c r="M175" s="58"/>
      <c r="N175" s="58"/>
      <c r="O175" s="29"/>
      <c r="Q175" s="1">
        <v>61</v>
      </c>
      <c r="R175" s="1" t="s">
        <v>138</v>
      </c>
      <c r="S175" s="68" t="s">
        <v>209</v>
      </c>
      <c r="T175" s="1">
        <v>1</v>
      </c>
      <c r="U175" s="65">
        <v>39.6</v>
      </c>
      <c r="V175" s="27">
        <f t="shared" si="26"/>
        <v>39.6</v>
      </c>
    </row>
    <row r="176" spans="1:22" ht="12.5" x14ac:dyDescent="0.25">
      <c r="H176" s="30"/>
      <c r="I176" s="58"/>
      <c r="J176" s="59"/>
      <c r="K176" s="59"/>
      <c r="L176" s="59"/>
      <c r="M176" s="58"/>
      <c r="N176" s="58"/>
      <c r="O176" s="29"/>
      <c r="Q176" s="1">
        <v>62</v>
      </c>
      <c r="R176" s="1" t="s">
        <v>139</v>
      </c>
      <c r="S176" s="68" t="s">
        <v>209</v>
      </c>
      <c r="T176" s="1">
        <v>1</v>
      </c>
      <c r="U176" s="65">
        <v>36.72</v>
      </c>
      <c r="V176" s="27">
        <f t="shared" si="26"/>
        <v>36.72</v>
      </c>
    </row>
    <row r="177" spans="7:22" ht="16.5" customHeight="1" x14ac:dyDescent="0.3">
      <c r="G177" s="51"/>
      <c r="H177" s="30"/>
      <c r="I177" s="47"/>
      <c r="J177" s="48"/>
      <c r="K177" s="48"/>
      <c r="L177" s="48"/>
      <c r="M177" s="48"/>
      <c r="N177" s="48"/>
      <c r="O177" s="29"/>
      <c r="Q177" s="1">
        <v>63</v>
      </c>
      <c r="R177" s="1" t="s">
        <v>140</v>
      </c>
      <c r="S177" s="68" t="s">
        <v>209</v>
      </c>
      <c r="T177" s="1">
        <v>1</v>
      </c>
      <c r="U177" s="65">
        <v>34.799999999999997</v>
      </c>
      <c r="V177" s="27">
        <f t="shared" si="26"/>
        <v>34.799999999999997</v>
      </c>
    </row>
    <row r="178" spans="7:22" ht="16.5" customHeight="1" x14ac:dyDescent="0.25">
      <c r="G178" s="51"/>
      <c r="H178" s="30"/>
      <c r="I178" s="37"/>
      <c r="J178" s="37"/>
      <c r="K178" s="37"/>
      <c r="L178" s="37"/>
      <c r="M178" s="37"/>
      <c r="N178" s="37"/>
      <c r="O178" s="29"/>
      <c r="Q178" s="1">
        <v>64</v>
      </c>
      <c r="R178" s="1" t="s">
        <v>141</v>
      </c>
      <c r="S178" s="68" t="s">
        <v>209</v>
      </c>
      <c r="T178" s="1">
        <v>1</v>
      </c>
      <c r="U178" s="65">
        <v>38.04</v>
      </c>
      <c r="V178" s="27">
        <f t="shared" si="26"/>
        <v>38.04</v>
      </c>
    </row>
    <row r="179" spans="7:22" ht="12.5" x14ac:dyDescent="0.25">
      <c r="H179" s="30"/>
      <c r="I179" s="37"/>
      <c r="J179" s="37"/>
      <c r="K179" s="37"/>
      <c r="L179" s="37"/>
      <c r="M179" s="37"/>
      <c r="N179" s="37"/>
      <c r="O179" s="29"/>
      <c r="Q179" s="1">
        <v>65</v>
      </c>
      <c r="R179" s="1" t="s">
        <v>142</v>
      </c>
      <c r="S179" s="68" t="s">
        <v>209</v>
      </c>
      <c r="T179" s="1">
        <v>1</v>
      </c>
      <c r="U179" s="65">
        <v>46.38</v>
      </c>
      <c r="V179" s="27">
        <f t="shared" si="26"/>
        <v>46.38</v>
      </c>
    </row>
    <row r="180" spans="7:22" ht="12.5" x14ac:dyDescent="0.25">
      <c r="H180" s="30"/>
      <c r="I180" s="37"/>
      <c r="J180" s="37"/>
      <c r="K180" s="37"/>
      <c r="L180" s="37"/>
      <c r="M180" s="37"/>
      <c r="N180" s="37"/>
      <c r="O180" s="33"/>
      <c r="Q180" s="1">
        <v>66</v>
      </c>
      <c r="R180" s="1" t="s">
        <v>143</v>
      </c>
      <c r="S180" s="68" t="s">
        <v>209</v>
      </c>
      <c r="T180" s="1">
        <v>1</v>
      </c>
      <c r="U180" s="65">
        <v>35.4</v>
      </c>
      <c r="V180" s="27">
        <f t="shared" ref="V180:V204" si="28">T180*U180</f>
        <v>35.4</v>
      </c>
    </row>
    <row r="181" spans="7:22" ht="12.75" customHeight="1" x14ac:dyDescent="0.25">
      <c r="I181" s="37"/>
      <c r="J181" s="37"/>
      <c r="K181" s="37"/>
      <c r="L181" s="37"/>
      <c r="M181" s="37"/>
      <c r="N181" s="37"/>
      <c r="Q181" s="1">
        <v>67</v>
      </c>
      <c r="R181" s="1" t="s">
        <v>144</v>
      </c>
      <c r="S181" s="68" t="s">
        <v>209</v>
      </c>
      <c r="T181" s="1">
        <v>1</v>
      </c>
      <c r="U181" s="65">
        <v>27.4</v>
      </c>
      <c r="V181" s="27">
        <f t="shared" si="28"/>
        <v>27.4</v>
      </c>
    </row>
    <row r="182" spans="7:22" ht="14" x14ac:dyDescent="0.3">
      <c r="G182" s="54"/>
      <c r="H182" s="54"/>
      <c r="I182" s="37"/>
      <c r="J182" s="37"/>
      <c r="K182" s="37"/>
      <c r="L182" s="37"/>
      <c r="M182" s="37"/>
      <c r="N182" s="37"/>
      <c r="Q182" s="1">
        <v>68</v>
      </c>
      <c r="R182" s="1" t="s">
        <v>145</v>
      </c>
      <c r="S182" s="68" t="s">
        <v>209</v>
      </c>
      <c r="T182" s="1">
        <v>1</v>
      </c>
      <c r="U182" s="65">
        <v>33.78</v>
      </c>
      <c r="V182" s="27">
        <f t="shared" si="28"/>
        <v>33.78</v>
      </c>
    </row>
    <row r="183" spans="7:22" ht="17.25" customHeight="1" x14ac:dyDescent="0.25">
      <c r="I183" s="37"/>
      <c r="J183" s="37"/>
      <c r="K183" s="37"/>
      <c r="L183" s="37"/>
      <c r="M183" s="37"/>
      <c r="N183" s="37"/>
      <c r="Q183" s="1">
        <v>69</v>
      </c>
      <c r="R183" s="1" t="s">
        <v>146</v>
      </c>
      <c r="S183" s="68" t="s">
        <v>209</v>
      </c>
      <c r="T183" s="1">
        <v>1</v>
      </c>
      <c r="U183" s="65">
        <v>38.1</v>
      </c>
      <c r="V183" s="27">
        <f t="shared" si="28"/>
        <v>38.1</v>
      </c>
    </row>
    <row r="184" spans="7:22" ht="15.75" customHeight="1" x14ac:dyDescent="0.25">
      <c r="H184" s="28"/>
      <c r="I184" s="37"/>
      <c r="J184" s="37"/>
      <c r="K184" s="37"/>
      <c r="L184" s="37"/>
      <c r="M184" s="37"/>
      <c r="N184" s="37"/>
      <c r="O184" s="28"/>
      <c r="Q184" s="1">
        <v>70</v>
      </c>
      <c r="R184" s="1" t="s">
        <v>147</v>
      </c>
      <c r="S184" s="68" t="s">
        <v>209</v>
      </c>
      <c r="T184" s="1">
        <v>1</v>
      </c>
      <c r="U184" s="65">
        <v>47.28</v>
      </c>
      <c r="V184" s="27">
        <f t="shared" si="28"/>
        <v>47.28</v>
      </c>
    </row>
    <row r="185" spans="7:22" ht="12.5" x14ac:dyDescent="0.25">
      <c r="H185" s="28"/>
      <c r="I185" s="37"/>
      <c r="J185" s="37"/>
      <c r="K185" s="37"/>
      <c r="L185" s="37"/>
      <c r="M185" s="37"/>
      <c r="N185" s="37"/>
      <c r="O185" s="28"/>
      <c r="Q185" s="1">
        <v>71</v>
      </c>
      <c r="R185" s="1" t="s">
        <v>148</v>
      </c>
      <c r="S185" s="68" t="s">
        <v>209</v>
      </c>
      <c r="T185" s="1">
        <v>1</v>
      </c>
      <c r="U185" s="65">
        <v>43.32</v>
      </c>
      <c r="V185" s="27">
        <f t="shared" si="28"/>
        <v>43.32</v>
      </c>
    </row>
    <row r="186" spans="7:22" ht="12.5" x14ac:dyDescent="0.25">
      <c r="H186" s="28"/>
      <c r="I186" s="37"/>
      <c r="J186" s="37"/>
      <c r="K186" s="37"/>
      <c r="L186" s="37"/>
      <c r="M186" s="37"/>
      <c r="N186" s="37"/>
      <c r="O186" s="28"/>
      <c r="Q186" s="1">
        <v>72</v>
      </c>
      <c r="R186" s="1" t="s">
        <v>143</v>
      </c>
      <c r="S186" s="68" t="s">
        <v>209</v>
      </c>
      <c r="T186" s="1">
        <v>1</v>
      </c>
      <c r="U186" s="65">
        <v>34.14</v>
      </c>
      <c r="V186" s="27">
        <f t="shared" si="28"/>
        <v>34.14</v>
      </c>
    </row>
    <row r="187" spans="7:22" ht="15" customHeight="1" x14ac:dyDescent="0.25">
      <c r="H187" s="55"/>
      <c r="I187" s="37"/>
      <c r="J187" s="37"/>
      <c r="K187" s="37"/>
      <c r="L187" s="37"/>
      <c r="M187" s="37"/>
      <c r="N187" s="37"/>
      <c r="O187" s="28"/>
      <c r="Q187" s="1">
        <v>73</v>
      </c>
      <c r="R187" s="1" t="s">
        <v>149</v>
      </c>
      <c r="S187" s="68" t="s">
        <v>209</v>
      </c>
      <c r="T187" s="1">
        <v>1</v>
      </c>
      <c r="U187" s="65">
        <v>33.42</v>
      </c>
      <c r="V187" s="27">
        <f t="shared" si="28"/>
        <v>33.42</v>
      </c>
    </row>
    <row r="188" spans="7:22" ht="12.5" x14ac:dyDescent="0.25">
      <c r="H188" s="28"/>
      <c r="I188" s="37"/>
      <c r="J188" s="37"/>
      <c r="K188" s="37"/>
      <c r="L188" s="37"/>
      <c r="M188" s="37"/>
      <c r="N188" s="37"/>
      <c r="O188" s="28"/>
      <c r="Q188" s="1">
        <v>74</v>
      </c>
      <c r="R188" s="1" t="s">
        <v>150</v>
      </c>
      <c r="S188" s="68" t="s">
        <v>209</v>
      </c>
      <c r="T188" s="1">
        <v>1</v>
      </c>
      <c r="U188" s="65">
        <v>35.700000000000003</v>
      </c>
      <c r="V188" s="27">
        <f t="shared" si="28"/>
        <v>35.700000000000003</v>
      </c>
    </row>
    <row r="189" spans="7:22" ht="15" customHeight="1" x14ac:dyDescent="0.3">
      <c r="H189" s="56"/>
      <c r="I189" s="31"/>
      <c r="J189" s="49"/>
      <c r="K189" s="49"/>
      <c r="L189" s="49"/>
      <c r="M189" s="31"/>
      <c r="N189" s="31"/>
      <c r="O189" s="28"/>
      <c r="Q189" s="1">
        <v>75</v>
      </c>
      <c r="R189" s="1" t="s">
        <v>151</v>
      </c>
      <c r="S189" s="68" t="s">
        <v>209</v>
      </c>
      <c r="T189" s="1">
        <v>1</v>
      </c>
      <c r="U189" s="65">
        <v>72.180000000000007</v>
      </c>
      <c r="V189" s="27">
        <f t="shared" si="28"/>
        <v>72.180000000000007</v>
      </c>
    </row>
    <row r="190" spans="7:22" ht="13" x14ac:dyDescent="0.3">
      <c r="H190" s="28"/>
      <c r="I190" s="50"/>
      <c r="J190" s="25"/>
      <c r="K190" s="25"/>
      <c r="L190" s="24"/>
      <c r="M190" s="24"/>
      <c r="N190" s="24"/>
      <c r="O190" s="28"/>
      <c r="Q190" s="1">
        <v>76</v>
      </c>
      <c r="R190" s="1" t="s">
        <v>152</v>
      </c>
      <c r="S190" s="68" t="s">
        <v>209</v>
      </c>
      <c r="T190" s="1">
        <v>1</v>
      </c>
      <c r="U190" s="65">
        <v>48.6</v>
      </c>
      <c r="V190" s="27">
        <f t="shared" si="28"/>
        <v>48.6</v>
      </c>
    </row>
    <row r="191" spans="7:22" ht="13" x14ac:dyDescent="0.3">
      <c r="I191" s="31"/>
      <c r="J191" s="49"/>
      <c r="K191" s="49"/>
      <c r="L191" s="49"/>
      <c r="M191" s="31"/>
      <c r="N191" s="31"/>
      <c r="Q191" s="1">
        <v>77</v>
      </c>
      <c r="R191" s="1" t="s">
        <v>153</v>
      </c>
      <c r="S191" s="68" t="s">
        <v>209</v>
      </c>
      <c r="T191" s="1">
        <v>1</v>
      </c>
      <c r="U191" s="65">
        <v>85.92</v>
      </c>
      <c r="V191" s="27">
        <f t="shared" si="28"/>
        <v>85.92</v>
      </c>
    </row>
    <row r="192" spans="7:22" ht="13" x14ac:dyDescent="0.3">
      <c r="H192" s="32"/>
      <c r="I192" s="50"/>
      <c r="J192" s="25"/>
      <c r="K192" s="25"/>
      <c r="L192" s="24"/>
      <c r="M192" s="24"/>
      <c r="N192" s="24"/>
      <c r="Q192" s="1">
        <v>78</v>
      </c>
      <c r="R192" s="1" t="s">
        <v>154</v>
      </c>
      <c r="S192" s="68" t="s">
        <v>209</v>
      </c>
      <c r="T192" s="1">
        <v>1</v>
      </c>
      <c r="U192" s="65">
        <v>81.36</v>
      </c>
      <c r="V192" s="27">
        <f t="shared" si="28"/>
        <v>81.36</v>
      </c>
    </row>
    <row r="193" spans="7:22" ht="12.5" x14ac:dyDescent="0.25">
      <c r="H193" s="58"/>
      <c r="I193" s="29"/>
      <c r="J193" s="29"/>
      <c r="K193" s="29"/>
      <c r="L193" s="29"/>
      <c r="M193" s="29"/>
      <c r="N193" s="29"/>
      <c r="Q193" s="1">
        <v>79</v>
      </c>
      <c r="R193" s="1" t="s">
        <v>155</v>
      </c>
      <c r="S193" s="68" t="s">
        <v>209</v>
      </c>
      <c r="T193" s="1">
        <v>1</v>
      </c>
      <c r="U193" s="65">
        <v>76.08</v>
      </c>
      <c r="V193" s="27">
        <f t="shared" si="28"/>
        <v>76.08</v>
      </c>
    </row>
    <row r="194" spans="7:22" ht="12.5" x14ac:dyDescent="0.25">
      <c r="G194" s="51"/>
      <c r="H194" s="58"/>
      <c r="I194" s="29"/>
      <c r="J194" s="29"/>
      <c r="K194" s="29"/>
      <c r="L194" s="29"/>
      <c r="M194" s="29"/>
      <c r="N194" s="29"/>
      <c r="Q194" s="1">
        <v>80</v>
      </c>
      <c r="R194" s="1" t="s">
        <v>156</v>
      </c>
      <c r="S194" s="68" t="s">
        <v>209</v>
      </c>
      <c r="T194" s="1">
        <v>1</v>
      </c>
      <c r="U194" s="65">
        <v>72.180000000000007</v>
      </c>
      <c r="V194" s="27">
        <f t="shared" si="28"/>
        <v>72.180000000000007</v>
      </c>
    </row>
    <row r="195" spans="7:22" ht="12.5" x14ac:dyDescent="0.25">
      <c r="I195" s="29"/>
      <c r="J195" s="29"/>
      <c r="K195" s="29"/>
      <c r="L195" s="29"/>
      <c r="M195" s="29"/>
      <c r="N195" s="29"/>
      <c r="Q195" s="1">
        <v>81</v>
      </c>
      <c r="R195" s="1" t="s">
        <v>157</v>
      </c>
      <c r="S195" s="68" t="s">
        <v>209</v>
      </c>
      <c r="T195" s="1">
        <v>1</v>
      </c>
      <c r="U195" s="65">
        <v>48.54</v>
      </c>
      <c r="V195" s="27">
        <f t="shared" si="28"/>
        <v>48.54</v>
      </c>
    </row>
    <row r="196" spans="7:22" ht="12.5" x14ac:dyDescent="0.25">
      <c r="I196" s="29"/>
      <c r="J196" s="29"/>
      <c r="K196" s="29"/>
      <c r="L196" s="29"/>
      <c r="M196" s="29"/>
      <c r="N196" s="29"/>
      <c r="Q196" s="1">
        <v>82</v>
      </c>
      <c r="R196" s="1" t="s">
        <v>158</v>
      </c>
      <c r="S196" s="68" t="s">
        <v>209</v>
      </c>
      <c r="T196" s="1">
        <v>1</v>
      </c>
      <c r="U196" s="65">
        <v>131.16</v>
      </c>
      <c r="V196" s="27">
        <f t="shared" si="28"/>
        <v>131.16</v>
      </c>
    </row>
    <row r="197" spans="7:22" ht="12.5" x14ac:dyDescent="0.25">
      <c r="I197" s="29"/>
      <c r="J197" s="29"/>
      <c r="K197" s="29"/>
      <c r="L197" s="29"/>
      <c r="M197" s="29"/>
      <c r="N197" s="29"/>
      <c r="Q197" s="1">
        <v>83</v>
      </c>
      <c r="R197" s="1" t="s">
        <v>159</v>
      </c>
      <c r="S197" s="68" t="s">
        <v>209</v>
      </c>
      <c r="T197" s="1">
        <v>1</v>
      </c>
      <c r="U197" s="65">
        <v>126.12</v>
      </c>
      <c r="V197" s="27">
        <f t="shared" si="28"/>
        <v>126.12</v>
      </c>
    </row>
    <row r="198" spans="7:22" ht="12.5" x14ac:dyDescent="0.25">
      <c r="I198" s="29"/>
      <c r="J198" s="29"/>
      <c r="K198" s="29"/>
      <c r="L198" s="29"/>
      <c r="M198" s="29"/>
      <c r="N198" s="29"/>
      <c r="Q198" s="1">
        <v>84</v>
      </c>
      <c r="R198" s="1" t="s">
        <v>160</v>
      </c>
      <c r="S198" s="68" t="s">
        <v>209</v>
      </c>
      <c r="T198" s="1">
        <v>1</v>
      </c>
      <c r="U198" s="65">
        <v>195.6</v>
      </c>
      <c r="V198" s="27">
        <f t="shared" si="28"/>
        <v>195.6</v>
      </c>
    </row>
    <row r="199" spans="7:22" ht="12.5" x14ac:dyDescent="0.25">
      <c r="I199" s="29"/>
      <c r="J199" s="29"/>
      <c r="K199" s="29"/>
      <c r="L199" s="29"/>
      <c r="M199" s="29"/>
      <c r="N199" s="29"/>
      <c r="Q199" s="1">
        <v>85</v>
      </c>
      <c r="R199" s="1" t="s">
        <v>161</v>
      </c>
      <c r="S199" s="68" t="s">
        <v>209</v>
      </c>
      <c r="T199" s="1">
        <v>3</v>
      </c>
      <c r="U199" s="65">
        <v>190.8</v>
      </c>
      <c r="V199" s="27">
        <f t="shared" si="28"/>
        <v>572.40000000000009</v>
      </c>
    </row>
    <row r="200" spans="7:22" ht="12.5" x14ac:dyDescent="0.25">
      <c r="I200" s="29"/>
      <c r="J200" s="29"/>
      <c r="K200" s="29"/>
      <c r="L200" s="29"/>
      <c r="M200" s="29"/>
      <c r="N200" s="29"/>
      <c r="Q200" s="1">
        <v>86</v>
      </c>
      <c r="R200" s="1" t="s">
        <v>162</v>
      </c>
      <c r="S200" s="68" t="s">
        <v>209</v>
      </c>
      <c r="T200" s="1">
        <v>2</v>
      </c>
      <c r="U200" s="65">
        <v>178.8</v>
      </c>
      <c r="V200" s="27">
        <f t="shared" si="28"/>
        <v>357.6</v>
      </c>
    </row>
    <row r="201" spans="7:22" ht="12.5" x14ac:dyDescent="0.25">
      <c r="I201" s="29"/>
      <c r="J201" s="29"/>
      <c r="K201" s="29"/>
      <c r="L201" s="29"/>
      <c r="M201" s="29"/>
      <c r="N201" s="29"/>
      <c r="Q201" s="1">
        <v>87</v>
      </c>
      <c r="R201" s="1" t="s">
        <v>163</v>
      </c>
      <c r="S201" s="68" t="s">
        <v>209</v>
      </c>
      <c r="T201" s="1">
        <v>2</v>
      </c>
      <c r="U201" s="65">
        <v>324</v>
      </c>
      <c r="V201" s="27">
        <f t="shared" si="28"/>
        <v>648</v>
      </c>
    </row>
    <row r="202" spans="7:22" ht="12.5" x14ac:dyDescent="0.25">
      <c r="I202" s="29"/>
      <c r="J202" s="29"/>
      <c r="K202" s="29"/>
      <c r="L202" s="29"/>
      <c r="M202" s="29"/>
      <c r="N202" s="29"/>
      <c r="Q202" s="1">
        <v>88</v>
      </c>
      <c r="R202" s="1" t="s">
        <v>164</v>
      </c>
      <c r="S202" s="68" t="s">
        <v>209</v>
      </c>
      <c r="T202" s="1">
        <v>1</v>
      </c>
      <c r="U202" s="65">
        <v>396</v>
      </c>
      <c r="V202" s="27">
        <f t="shared" si="28"/>
        <v>396</v>
      </c>
    </row>
    <row r="203" spans="7:22" ht="12.5" x14ac:dyDescent="0.25">
      <c r="Q203" s="1">
        <v>89</v>
      </c>
      <c r="R203" s="1" t="s">
        <v>165</v>
      </c>
      <c r="S203" s="68" t="s">
        <v>209</v>
      </c>
      <c r="T203" s="1">
        <v>1</v>
      </c>
      <c r="U203" s="65">
        <v>345.6</v>
      </c>
      <c r="V203" s="27">
        <f t="shared" si="28"/>
        <v>345.6</v>
      </c>
    </row>
    <row r="204" spans="7:22" ht="12.5" x14ac:dyDescent="0.25">
      <c r="Q204" s="1">
        <v>90</v>
      </c>
      <c r="R204" s="1" t="s">
        <v>166</v>
      </c>
      <c r="S204" s="68" t="s">
        <v>209</v>
      </c>
      <c r="T204" s="1">
        <v>1</v>
      </c>
      <c r="U204" s="65">
        <v>345.6</v>
      </c>
      <c r="V204" s="27">
        <f t="shared" si="28"/>
        <v>345.6</v>
      </c>
    </row>
    <row r="205" spans="7:22" ht="12.5" x14ac:dyDescent="0.25">
      <c r="Q205" s="37"/>
      <c r="R205" s="37"/>
      <c r="S205" s="37"/>
      <c r="T205" s="37"/>
      <c r="U205" s="38" t="s">
        <v>167</v>
      </c>
      <c r="V205" s="39">
        <f>SUM(V13:V204)</f>
        <v>23511.349999999984</v>
      </c>
    </row>
    <row r="206" spans="7:22" ht="12.5" x14ac:dyDescent="0.25">
      <c r="Q206" s="37"/>
      <c r="R206" s="37"/>
      <c r="S206" s="37"/>
      <c r="T206" s="37"/>
      <c r="U206" s="30"/>
      <c r="V206" s="30"/>
    </row>
    <row r="207" spans="7:22" ht="12.5" x14ac:dyDescent="0.25">
      <c r="Q207" s="37"/>
      <c r="R207" s="37"/>
      <c r="S207" s="37"/>
      <c r="T207" s="37"/>
      <c r="U207" s="30"/>
      <c r="V207" s="30"/>
    </row>
    <row r="208" spans="7:22" ht="12.5" x14ac:dyDescent="0.25">
      <c r="Q208" s="37"/>
      <c r="R208" s="37"/>
      <c r="S208" s="37"/>
      <c r="T208" s="37"/>
      <c r="U208" s="30"/>
      <c r="V208" s="30"/>
    </row>
    <row r="209" spans="17:22" ht="12.5" x14ac:dyDescent="0.25">
      <c r="Q209" s="37"/>
      <c r="R209" s="37"/>
      <c r="S209" s="37"/>
      <c r="T209" s="37"/>
      <c r="U209" s="30"/>
      <c r="V209" s="30"/>
    </row>
    <row r="210" spans="17:22" ht="12.5" x14ac:dyDescent="0.25">
      <c r="Q210" s="37"/>
      <c r="R210" s="37"/>
      <c r="S210" s="37"/>
      <c r="T210" s="37"/>
      <c r="U210" s="30"/>
      <c r="V210" s="30"/>
    </row>
    <row r="211" spans="17:22" ht="12.5" x14ac:dyDescent="0.25">
      <c r="Q211" s="37"/>
      <c r="R211" s="37"/>
      <c r="S211" s="37"/>
      <c r="T211" s="37"/>
      <c r="U211" s="30"/>
      <c r="V211" s="30"/>
    </row>
    <row r="212" spans="17:22" ht="12.5" x14ac:dyDescent="0.25">
      <c r="Q212" s="37"/>
      <c r="R212" s="37"/>
      <c r="S212" s="37"/>
      <c r="T212" s="37"/>
      <c r="U212" s="30"/>
      <c r="V212" s="30"/>
    </row>
    <row r="213" spans="17:22" ht="12.5" x14ac:dyDescent="0.25">
      <c r="Q213" s="37"/>
      <c r="R213" s="37"/>
      <c r="S213" s="37"/>
      <c r="T213" s="37"/>
      <c r="U213" s="30"/>
      <c r="V213" s="30"/>
    </row>
    <row r="214" spans="17:22" ht="12.5" x14ac:dyDescent="0.25">
      <c r="Q214" s="37"/>
      <c r="R214" s="37"/>
      <c r="S214" s="37"/>
      <c r="T214" s="37"/>
      <c r="U214" s="30"/>
      <c r="V214" s="30"/>
    </row>
    <row r="215" spans="17:22" ht="13" x14ac:dyDescent="0.3">
      <c r="Q215" s="31"/>
      <c r="R215" s="31"/>
      <c r="S215" s="31"/>
      <c r="T215" s="31"/>
      <c r="U215" s="31"/>
      <c r="V215" s="31"/>
    </row>
    <row r="216" spans="17:22" ht="12.5" x14ac:dyDescent="0.25">
      <c r="Q216" s="37"/>
      <c r="R216" s="37"/>
      <c r="S216" s="37"/>
      <c r="T216" s="37"/>
      <c r="U216" s="30"/>
      <c r="V216" s="30"/>
    </row>
    <row r="217" spans="17:22" ht="12.5" x14ac:dyDescent="0.25">
      <c r="Q217" s="37"/>
      <c r="R217" s="37"/>
      <c r="S217" s="37"/>
      <c r="T217" s="37"/>
      <c r="U217" s="30"/>
      <c r="V217" s="30"/>
    </row>
    <row r="218" spans="17:22" ht="12.5" x14ac:dyDescent="0.25">
      <c r="Q218" s="37"/>
      <c r="R218" s="37"/>
      <c r="S218" s="37"/>
      <c r="T218" s="37"/>
      <c r="U218" s="30"/>
      <c r="V218" s="30"/>
    </row>
    <row r="219" spans="17:22" ht="12.5" x14ac:dyDescent="0.25">
      <c r="Q219" s="37"/>
      <c r="R219" s="37"/>
      <c r="S219" s="37"/>
      <c r="T219" s="37"/>
      <c r="U219" s="30"/>
      <c r="V219" s="30"/>
    </row>
    <row r="220" spans="17:22" ht="12.5" x14ac:dyDescent="0.25">
      <c r="Q220" s="37"/>
      <c r="R220" s="37"/>
      <c r="S220" s="37"/>
      <c r="T220" s="37"/>
      <c r="U220" s="30"/>
      <c r="V220" s="30"/>
    </row>
    <row r="221" spans="17:22" ht="12.5" x14ac:dyDescent="0.25">
      <c r="Q221" s="37"/>
      <c r="R221" s="37"/>
      <c r="S221" s="37"/>
      <c r="T221" s="37"/>
      <c r="U221" s="30"/>
      <c r="V221" s="30"/>
    </row>
    <row r="222" spans="17:22" ht="12.5" x14ac:dyDescent="0.25">
      <c r="Q222" s="37"/>
      <c r="R222" s="37"/>
      <c r="S222" s="37"/>
      <c r="T222" s="37"/>
      <c r="U222" s="60"/>
      <c r="V222" s="28"/>
    </row>
    <row r="223" spans="17:22" ht="12.5" x14ac:dyDescent="0.25">
      <c r="Q223" s="37"/>
      <c r="R223" s="37"/>
      <c r="S223" s="37"/>
      <c r="T223" s="37"/>
      <c r="U223" s="30"/>
    </row>
    <row r="224" spans="17:22" ht="12.5" x14ac:dyDescent="0.25">
      <c r="Q224" s="37"/>
      <c r="R224" s="37"/>
      <c r="S224" s="37"/>
      <c r="T224" s="37"/>
      <c r="U224" s="30"/>
    </row>
    <row r="225" spans="2:21" ht="12.5" x14ac:dyDescent="0.25">
      <c r="Q225" s="37"/>
      <c r="R225" s="37"/>
      <c r="S225" s="37"/>
      <c r="T225" s="37"/>
      <c r="U225" s="30"/>
    </row>
    <row r="226" spans="2:21" ht="12.5" x14ac:dyDescent="0.25">
      <c r="Q226" s="37"/>
      <c r="R226" s="37"/>
      <c r="S226" s="37"/>
      <c r="T226" s="37"/>
      <c r="U226" s="30"/>
    </row>
    <row r="227" spans="2:21" ht="12.5" x14ac:dyDescent="0.25">
      <c r="Q227" s="37"/>
      <c r="R227" s="37"/>
      <c r="S227" s="37"/>
      <c r="T227" s="37"/>
      <c r="U227" s="30"/>
    </row>
    <row r="228" spans="2:21" ht="12.5" x14ac:dyDescent="0.25">
      <c r="Q228" s="37"/>
      <c r="R228" s="37"/>
      <c r="S228" s="37"/>
      <c r="T228" s="37"/>
      <c r="U228" s="30"/>
    </row>
    <row r="229" spans="2:21" ht="12.75" customHeight="1" x14ac:dyDescent="0.3">
      <c r="B229" s="61"/>
      <c r="C229" s="61"/>
      <c r="D229" s="61"/>
      <c r="E229" s="61"/>
      <c r="F229" s="28"/>
      <c r="Q229" s="37"/>
      <c r="R229" s="37"/>
      <c r="S229" s="37"/>
      <c r="T229" s="37"/>
      <c r="U229" s="30"/>
    </row>
    <row r="230" spans="2:21" ht="12.5" x14ac:dyDescent="0.25">
      <c r="Q230" s="37"/>
      <c r="R230" s="37"/>
      <c r="S230" s="37"/>
      <c r="T230" s="37"/>
      <c r="U230" s="30"/>
    </row>
    <row r="231" spans="2:21" ht="12.5" x14ac:dyDescent="0.25">
      <c r="Q231" s="37"/>
      <c r="R231" s="37"/>
      <c r="S231" s="37"/>
      <c r="T231" s="37"/>
      <c r="U231" s="30"/>
    </row>
    <row r="232" spans="2:21" ht="12.5" x14ac:dyDescent="0.25">
      <c r="Q232" s="37"/>
      <c r="R232" s="37"/>
      <c r="S232" s="37"/>
      <c r="T232" s="37"/>
      <c r="U232" s="30"/>
    </row>
    <row r="233" spans="2:21" ht="12.5" x14ac:dyDescent="0.25">
      <c r="Q233" s="37"/>
      <c r="R233" s="37"/>
      <c r="S233" s="37"/>
      <c r="T233" s="37"/>
      <c r="U233" s="30"/>
    </row>
    <row r="234" spans="2:21" ht="12.5" x14ac:dyDescent="0.25">
      <c r="Q234" s="37"/>
      <c r="R234" s="37"/>
      <c r="S234" s="37"/>
      <c r="T234" s="37"/>
      <c r="U234" s="30"/>
    </row>
    <row r="235" spans="2:21" ht="12.5" x14ac:dyDescent="0.25">
      <c r="Q235" s="37"/>
      <c r="R235" s="37"/>
      <c r="S235" s="37"/>
      <c r="T235" s="37"/>
      <c r="U235" s="30"/>
    </row>
    <row r="236" spans="2:21" ht="12.5" x14ac:dyDescent="0.25">
      <c r="P236" s="30"/>
      <c r="Q236" s="37"/>
      <c r="R236" s="37"/>
      <c r="S236" s="37"/>
      <c r="T236" s="37"/>
      <c r="U236" s="30"/>
    </row>
    <row r="237" spans="2:21" ht="12.5" x14ac:dyDescent="0.25">
      <c r="P237" s="30"/>
      <c r="Q237" s="37"/>
      <c r="R237" s="37"/>
      <c r="S237" s="37"/>
      <c r="T237" s="37"/>
      <c r="U237" s="30"/>
    </row>
    <row r="238" spans="2:21" ht="15" customHeight="1" x14ac:dyDescent="0.25">
      <c r="P238" s="30"/>
      <c r="Q238" s="37"/>
      <c r="R238" s="37"/>
      <c r="S238" s="37"/>
      <c r="T238" s="37"/>
      <c r="U238" s="30"/>
    </row>
    <row r="239" spans="2:21" ht="15.75" customHeight="1" x14ac:dyDescent="0.25">
      <c r="P239" s="30"/>
      <c r="Q239" s="37"/>
      <c r="R239" s="37"/>
      <c r="S239" s="37"/>
      <c r="T239" s="37"/>
      <c r="U239" s="30"/>
    </row>
    <row r="240" spans="2:21" ht="12.5" x14ac:dyDescent="0.25">
      <c r="P240" s="30"/>
      <c r="Q240" s="37"/>
      <c r="R240" s="37"/>
      <c r="S240" s="37"/>
      <c r="T240" s="37"/>
      <c r="U240" s="30"/>
    </row>
    <row r="241" spans="16:21" ht="12.5" x14ac:dyDescent="0.25">
      <c r="P241" s="30"/>
      <c r="Q241" s="37"/>
      <c r="R241" s="37"/>
      <c r="S241" s="37"/>
      <c r="T241" s="37"/>
      <c r="U241" s="30"/>
    </row>
    <row r="242" spans="16:21" ht="12.5" x14ac:dyDescent="0.25">
      <c r="P242" s="30"/>
      <c r="Q242" s="37"/>
      <c r="R242" s="37"/>
      <c r="S242" s="37"/>
      <c r="T242" s="37"/>
      <c r="U242" s="30"/>
    </row>
    <row r="243" spans="16:21" ht="12.5" x14ac:dyDescent="0.25">
      <c r="P243" s="30"/>
      <c r="Q243" s="37"/>
      <c r="R243" s="37"/>
      <c r="S243" s="37"/>
      <c r="T243" s="37"/>
      <c r="U243" s="30"/>
    </row>
    <row r="244" spans="16:21" ht="12.5" x14ac:dyDescent="0.25">
      <c r="P244" s="30"/>
      <c r="Q244" s="37"/>
      <c r="R244" s="37"/>
      <c r="S244" s="37"/>
      <c r="T244" s="37"/>
      <c r="U244" s="30"/>
    </row>
    <row r="245" spans="16:21" ht="12.5" x14ac:dyDescent="0.25">
      <c r="P245" s="30"/>
      <c r="Q245" s="37"/>
      <c r="R245" s="37"/>
      <c r="S245" s="37"/>
      <c r="T245" s="37"/>
      <c r="U245" s="30"/>
    </row>
    <row r="246" spans="16:21" ht="12.5" x14ac:dyDescent="0.25">
      <c r="P246" s="30"/>
      <c r="Q246" s="37"/>
      <c r="R246" s="37"/>
      <c r="S246" s="37"/>
      <c r="T246" s="37"/>
      <c r="U246" s="30"/>
    </row>
    <row r="247" spans="16:21" ht="12.5" x14ac:dyDescent="0.25">
      <c r="P247" s="30"/>
      <c r="Q247" s="37"/>
      <c r="R247" s="37"/>
      <c r="S247" s="37"/>
      <c r="T247" s="37"/>
      <c r="U247" s="30"/>
    </row>
    <row r="248" spans="16:21" ht="12.5" x14ac:dyDescent="0.25">
      <c r="P248" s="30"/>
      <c r="Q248" s="37"/>
      <c r="R248" s="37"/>
      <c r="S248" s="37"/>
      <c r="T248" s="37"/>
      <c r="U248" s="30"/>
    </row>
    <row r="249" spans="16:21" ht="12.5" x14ac:dyDescent="0.25">
      <c r="P249" s="30"/>
      <c r="Q249" s="37"/>
      <c r="R249" s="37"/>
      <c r="S249" s="37"/>
      <c r="T249" s="37"/>
      <c r="U249" s="30"/>
    </row>
    <row r="250" spans="16:21" ht="12.5" x14ac:dyDescent="0.25">
      <c r="P250" s="30"/>
      <c r="Q250" s="37"/>
      <c r="R250" s="37"/>
      <c r="S250" s="37"/>
      <c r="T250" s="37"/>
      <c r="U250" s="30"/>
    </row>
    <row r="251" spans="16:21" ht="12.5" x14ac:dyDescent="0.25">
      <c r="P251" s="30"/>
      <c r="Q251" s="37"/>
      <c r="R251" s="37"/>
      <c r="S251" s="37"/>
      <c r="T251" s="37"/>
      <c r="U251" s="30"/>
    </row>
    <row r="252" spans="16:21" ht="12.5" x14ac:dyDescent="0.25">
      <c r="P252" s="30"/>
      <c r="Q252" s="29"/>
      <c r="R252" s="29"/>
      <c r="S252" s="29"/>
      <c r="T252" s="29"/>
      <c r="U252" s="30"/>
    </row>
    <row r="253" spans="16:21" ht="13" x14ac:dyDescent="0.3">
      <c r="P253" s="30"/>
      <c r="Q253" s="31"/>
      <c r="R253" s="49"/>
      <c r="S253" s="49"/>
      <c r="T253" s="49"/>
    </row>
    <row r="254" spans="16:21" ht="13" x14ac:dyDescent="0.3">
      <c r="P254" s="30"/>
      <c r="Q254" s="31"/>
      <c r="R254" s="49"/>
      <c r="S254" s="49"/>
      <c r="T254" s="49"/>
    </row>
    <row r="255" spans="16:21" ht="13" x14ac:dyDescent="0.25">
      <c r="P255" s="30"/>
      <c r="Q255" s="24"/>
      <c r="R255" s="45"/>
      <c r="S255" s="45"/>
      <c r="T255" s="24"/>
    </row>
    <row r="256" spans="16:21" ht="12.5" x14ac:dyDescent="0.25">
      <c r="P256" s="30"/>
      <c r="Q256" s="29"/>
      <c r="R256" s="29"/>
      <c r="S256" s="29"/>
      <c r="T256" s="29"/>
    </row>
    <row r="257" spans="16:21" ht="12.5" x14ac:dyDescent="0.25">
      <c r="P257" s="30"/>
      <c r="Q257" s="29"/>
      <c r="R257" s="29"/>
      <c r="S257" s="29"/>
      <c r="T257" s="29"/>
    </row>
    <row r="258" spans="16:21" ht="12.5" x14ac:dyDescent="0.25">
      <c r="P258" s="30"/>
      <c r="Q258" s="29"/>
      <c r="R258" s="29"/>
      <c r="S258" s="29"/>
      <c r="T258" s="29"/>
    </row>
    <row r="259" spans="16:21" ht="12.5" x14ac:dyDescent="0.25">
      <c r="P259" s="30"/>
      <c r="Q259" s="29"/>
      <c r="R259" s="29"/>
      <c r="S259" s="29"/>
      <c r="T259" s="29"/>
    </row>
    <row r="260" spans="16:21" ht="12.5" x14ac:dyDescent="0.25">
      <c r="P260" s="30"/>
      <c r="Q260" s="29"/>
      <c r="R260" s="29"/>
      <c r="S260" s="29"/>
      <c r="T260" s="29"/>
    </row>
    <row r="261" spans="16:21" ht="12.5" x14ac:dyDescent="0.25">
      <c r="P261" s="30"/>
      <c r="Q261" s="29"/>
      <c r="R261" s="29"/>
      <c r="S261" s="29"/>
      <c r="T261" s="29"/>
    </row>
    <row r="262" spans="16:21" ht="12.5" x14ac:dyDescent="0.25">
      <c r="P262" s="30"/>
      <c r="Q262" s="28"/>
      <c r="R262" s="29"/>
      <c r="S262" s="29"/>
      <c r="T262" s="29"/>
    </row>
    <row r="263" spans="16:21" ht="12.5" x14ac:dyDescent="0.25">
      <c r="P263" s="30"/>
      <c r="Q263" s="56"/>
      <c r="R263" s="44"/>
      <c r="S263" s="44"/>
      <c r="T263" s="44"/>
    </row>
    <row r="264" spans="16:21" ht="12.5" x14ac:dyDescent="0.25">
      <c r="P264" s="30"/>
    </row>
    <row r="265" spans="16:21" ht="13" x14ac:dyDescent="0.3">
      <c r="P265" s="30"/>
      <c r="R265" s="25"/>
      <c r="S265" s="25"/>
      <c r="T265" s="25"/>
    </row>
    <row r="266" spans="16:21" ht="12.5" x14ac:dyDescent="0.25">
      <c r="P266" s="28"/>
    </row>
    <row r="267" spans="16:21" ht="12.75" customHeight="1" x14ac:dyDescent="0.25">
      <c r="P267" s="28"/>
    </row>
    <row r="268" spans="16:21" ht="13" x14ac:dyDescent="0.3">
      <c r="P268" s="28"/>
      <c r="R268" s="48"/>
      <c r="S268" s="48"/>
      <c r="T268" s="48"/>
    </row>
    <row r="269" spans="16:21" ht="12.5" x14ac:dyDescent="0.25">
      <c r="P269" s="28"/>
    </row>
    <row r="270" spans="16:21" ht="12.5" x14ac:dyDescent="0.25">
      <c r="P270" s="28"/>
      <c r="Q270" s="51"/>
      <c r="R270" s="52"/>
      <c r="S270" s="52"/>
      <c r="T270" s="52"/>
      <c r="U270" s="51"/>
    </row>
    <row r="271" spans="16:21" ht="12.5" x14ac:dyDescent="0.25">
      <c r="P271" s="28"/>
      <c r="Q271" s="51"/>
      <c r="R271" s="52"/>
      <c r="S271" s="52"/>
      <c r="T271" s="52"/>
      <c r="U271" s="51"/>
    </row>
    <row r="272" spans="16:21" ht="14" x14ac:dyDescent="0.3">
      <c r="P272" s="28"/>
      <c r="T272" s="62"/>
    </row>
    <row r="273" spans="16:20" ht="12.5" x14ac:dyDescent="0.25">
      <c r="P273" s="28"/>
    </row>
    <row r="274" spans="16:20" ht="12.5" x14ac:dyDescent="0.25">
      <c r="P274" s="28"/>
    </row>
    <row r="275" spans="16:20" ht="14" x14ac:dyDescent="0.3">
      <c r="P275" s="28"/>
      <c r="R275" s="63"/>
      <c r="S275" s="63"/>
      <c r="T275" s="63"/>
    </row>
    <row r="276" spans="16:20" ht="12.5" x14ac:dyDescent="0.25">
      <c r="P276" s="28"/>
    </row>
    <row r="277" spans="16:20" ht="27.75" customHeight="1" x14ac:dyDescent="0.25">
      <c r="P277" s="28"/>
    </row>
    <row r="278" spans="16:20" ht="12.5" x14ac:dyDescent="0.25"/>
    <row r="279" spans="16:20" ht="12.5" x14ac:dyDescent="0.25"/>
    <row r="280" spans="16:20" ht="12.5" x14ac:dyDescent="0.25"/>
    <row r="281" spans="16:20" ht="12.5" x14ac:dyDescent="0.25"/>
    <row r="282" spans="16:20" ht="12.5" x14ac:dyDescent="0.25"/>
    <row r="283" spans="16:20" ht="12.5" x14ac:dyDescent="0.25"/>
    <row r="284" spans="16:20" ht="12.5" x14ac:dyDescent="0.25">
      <c r="P284" s="51"/>
    </row>
    <row r="285" spans="16:20" ht="12.5" x14ac:dyDescent="0.25">
      <c r="P285" s="51"/>
    </row>
    <row r="286" spans="16:20" ht="12.5" x14ac:dyDescent="0.25"/>
    <row r="287" spans="16:20" ht="12.5" x14ac:dyDescent="0.25"/>
    <row r="288" spans="16:20" ht="12.5" x14ac:dyDescent="0.25"/>
  </sheetData>
  <sheetProtection password="ECBD" sheet="1"/>
  <mergeCells count="46">
    <mergeCell ref="I83:N83"/>
    <mergeCell ref="I87:N87"/>
    <mergeCell ref="Q114:V114"/>
    <mergeCell ref="I119:N119"/>
    <mergeCell ref="Q100:V100"/>
    <mergeCell ref="A102:F102"/>
    <mergeCell ref="I104:N104"/>
    <mergeCell ref="Q107:V107"/>
    <mergeCell ref="I56:N56"/>
    <mergeCell ref="A61:F61"/>
    <mergeCell ref="Q66:V66"/>
    <mergeCell ref="I61:N61"/>
    <mergeCell ref="A118:F118"/>
    <mergeCell ref="A68:F68"/>
    <mergeCell ref="I70:N70"/>
    <mergeCell ref="Q82:V82"/>
    <mergeCell ref="A84:F84"/>
    <mergeCell ref="Q59:V59"/>
    <mergeCell ref="I49:N49"/>
    <mergeCell ref="A54:F54"/>
    <mergeCell ref="A47:F47"/>
    <mergeCell ref="I45:N45"/>
    <mergeCell ref="I47:N47"/>
    <mergeCell ref="Q38:V38"/>
    <mergeCell ref="A33:F33"/>
    <mergeCell ref="I35:N35"/>
    <mergeCell ref="Q45:V45"/>
    <mergeCell ref="A40:F40"/>
    <mergeCell ref="I41:N41"/>
    <mergeCell ref="I20:N20"/>
    <mergeCell ref="A26:F26"/>
    <mergeCell ref="I26:N26"/>
    <mergeCell ref="Q35:V35"/>
    <mergeCell ref="I30:N30"/>
    <mergeCell ref="A12:F12"/>
    <mergeCell ref="I12:N12"/>
    <mergeCell ref="Q12:V12"/>
    <mergeCell ref="Q9:V9"/>
    <mergeCell ref="A19:F19"/>
    <mergeCell ref="Q19:V19"/>
    <mergeCell ref="B2:E2"/>
    <mergeCell ref="B6:F6"/>
    <mergeCell ref="B5:F5"/>
    <mergeCell ref="A9:F9"/>
    <mergeCell ref="I9:N9"/>
    <mergeCell ref="B4:F4"/>
  </mergeCells>
  <pageMargins left="0.7" right="0.7" top="1.1437007874015748" bottom="1.1437007874015748" header="0.75" footer="0.75"/>
  <pageSetup paperSize="9" fitToWidth="0" fitToHeight="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Natalija Mažonė</cp:lastModifiedBy>
  <dcterms:created xsi:type="dcterms:W3CDTF">2015-11-24T08:00:53Z</dcterms:created>
  <dcterms:modified xsi:type="dcterms:W3CDTF">2021-06-17T09:38:32Z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Ilona.Kiseliene@ignitis.lt</vt:lpwstr>
  </property>
  <property fmtid="{D5CDD505-2E9C-101B-9397-08002B2CF9AE}" pid="5" name="MSIP_Label_320c693d-44b7-4e16-b3dd-4fcd87401cf5_SetDate">
    <vt:lpwstr>2021-02-26T06:18:32.9379936Z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b547d4c9-bcfb-4ed3-82b7-5b7637317462</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Ilona.Kiseliene@ignitis.lt</vt:lpwstr>
  </property>
  <property fmtid="{D5CDD505-2E9C-101B-9397-08002B2CF9AE}" pid="13" name="MSIP_Label_190751af-2442-49a7-b7b9-9f0bcce858c9_SetDate">
    <vt:lpwstr>2021-02-26T06:18:32.9384898Z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b547d4c9-bcfb-4ed3-82b7-5b7637317462</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ies>
</file>