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valakeviciute\Desktop\2025-08\!NEW\"/>
    </mc:Choice>
  </mc:AlternateContent>
  <xr:revisionPtr revIDLastSave="0" documentId="8_{63EB37BB-77B9-4074-AD93-2D060A731E97}" xr6:coauthVersionLast="47" xr6:coauthVersionMax="47" xr10:uidLastSave="{00000000-0000-0000-0000-000000000000}"/>
  <bookViews>
    <workbookView xWindow="13260" yWindow="750" windowWidth="15330" windowHeight="107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1" l="1"/>
  <c r="F38" i="1"/>
  <c r="G89" i="1" s="1"/>
  <c r="G21" i="1"/>
  <c r="F89" i="1" l="1"/>
  <c r="F90" i="1" s="1"/>
  <c r="F91" i="1" s="1"/>
</calcChain>
</file>

<file path=xl/sharedStrings.xml><?xml version="1.0" encoding="utf-8"?>
<sst xmlns="http://schemas.openxmlformats.org/spreadsheetml/2006/main" count="246" uniqueCount="208">
  <si>
    <t>PIRKIMO SĄLYGŲ PRIEDAS "PASIŪLYMO FORMA"</t>
  </si>
  <si>
    <t>VIENKARTINIAI APKLOTŲ RINKINIAI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</si>
  <si>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</si>
  <si>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</si>
  <si>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</si>
  <si>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</si>
  <si>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</si>
  <si>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</si>
  <si>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</si>
  <si>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</si>
  <si>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</si>
  <si>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</si>
  <si>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</si>
  <si>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</si>
  <si>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</si>
  <si>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</si>
  <si>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</si>
  <si>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</si>
  <si>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</si>
  <si>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</si>
  <si>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</si>
  <si>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</si>
  <si>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</si>
  <si>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</si>
  <si>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</si>
  <si>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</si>
  <si>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</si>
  <si>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</si>
  <si>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</si>
  <si>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</si>
  <si>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</si>
  <si>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</si>
  <si>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</si>
  <si>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Gamintojas, modelis</t>
  </si>
  <si>
    <t>Siūlomo parametro reikšmė su nuoroda į konkretų pasiūlymo puslapį</t>
  </si>
  <si>
    <t>vnt.</t>
  </si>
  <si>
    <t>Suma be PVM</t>
  </si>
  <si>
    <t>Taikomas PVM dydis (%)</t>
  </si>
  <si>
    <t>PVM suma</t>
  </si>
  <si>
    <t>Suma su PVM</t>
  </si>
  <si>
    <t>Rinkinio sudėtis:</t>
  </si>
  <si>
    <t>11. DALIS</t>
  </si>
  <si>
    <t>CEZARIO RINKINYS</t>
  </si>
  <si>
    <t>11.</t>
  </si>
  <si>
    <t>Cezario rinkinys</t>
  </si>
  <si>
    <t>11.1.</t>
  </si>
  <si>
    <t>11.1.1.</t>
  </si>
  <si>
    <t>Rinkinys supakuotas viename steriliame gamykliniame plastiko arba lygiavertis įpakavime.</t>
  </si>
  <si>
    <t>11.1.2.</t>
  </si>
  <si>
    <t>Įpakavimo viduje turi būti įdėta rinkinio etiketė, kurios turinys gerai matomas neatidarius pirminės pakuotės.</t>
  </si>
  <si>
    <t>11.1.3.</t>
  </si>
  <si>
    <t>Etiketėje turi būti: rinkinio sudėtis lietuvių kalba, sterilumo kontrolės sistema (ne mažiau 4 lipdukų su pakuotės sterilumo ir gamybos duomenimis, lipdukai turi atsiklijuoti su galimybe juos įklijuoti į kitą vietą)</t>
  </si>
  <si>
    <t>11.1.4.</t>
  </si>
  <si>
    <t>Sterili pakuotė turi atplėšimo kampų žymėjimus ir atidarant plyšta per pakuotės sujungimo vietas</t>
  </si>
  <si>
    <t>11.1.5.</t>
  </si>
  <si>
    <t>Ant rinkinio turi būti lipdukas-rodyklė, nurodanti išpakavimo kryptį</t>
  </si>
  <si>
    <t>11.1.6.</t>
  </si>
  <si>
    <t>Paciento apklotas turi piktogramas, kurios nurodo teisingą apkloto išlankstymo kryptį paciento atžvilgiu</t>
  </si>
  <si>
    <t>11.1.7.</t>
  </si>
  <si>
    <t>Lipnios apkloto dalys yra padengtos nealergizuojančiais klijais ir apsaugotos popieriumi</t>
  </si>
  <si>
    <t>11.1.8.</t>
  </si>
  <si>
    <t>Apklotas gerai limpa prie odos ir nereikalauja papildomų judesių, fiksuojant prie paciento odos</t>
  </si>
  <si>
    <t>11.1.9.</t>
  </si>
  <si>
    <t>Lipnios apkloto dalys turi išlikti prilipusios prie paciento odos visos operacijos metu, sulipusios tarpusavyje lengvai atsiskiria, nepažeidžiant apkloto</t>
  </si>
  <si>
    <t>11.1.10.</t>
  </si>
  <si>
    <t>Sudėtyje neturi būti latekso</t>
  </si>
  <si>
    <t>11.1.11.</t>
  </si>
  <si>
    <t>Pakuotė trijų lygių</t>
  </si>
  <si>
    <t>11.1.12.</t>
  </si>
  <si>
    <t>11.1.13.</t>
  </si>
  <si>
    <t>1. Instrumentavimo staliuko apklotas 140 x 190cm ±10cm, sustiprintos zonos dydis ne mažesnis nei 70x190 cm – 1 vnt.</t>
  </si>
  <si>
    <t>11.1.14.</t>
  </si>
  <si>
    <t>2. Standartinės apsaugos chirurginis chalatas XL dydžio– 1 vnt.:</t>
  </si>
  <si>
    <t>11.1.15.</t>
  </si>
  <si>
    <t>ilgis 130 cm ± 5 cm, krūtinės plotis 75 cm ±3 cm, rankovės ilgis iki rankogalio 60 cm ±3 cm</t>
  </si>
  <si>
    <t>11.1.16.</t>
  </si>
  <si>
    <t>Neišlankstytas chalatas matomoj vietoje turi žymas nurodančias dydį ir ilgį</t>
  </si>
  <si>
    <t>11.1.17.</t>
  </si>
  <si>
    <t>Chalatas turi du vidinius diržus ir du išorinius diržus (kairės ir dešinės pusės), tarpusavyje fiksuotus diržo kortele</t>
  </si>
  <si>
    <t>11.1.18.</t>
  </si>
  <si>
    <t>Išoriniai diržai pritvirtinti prie chalato taip, kad būtų galima užsirišti chalatą, nepažeidžiant sterilumo reikalavimų</t>
  </si>
  <si>
    <t>11.1.19.</t>
  </si>
  <si>
    <t>Nugarinė chalato dalis turi pilnai dengti nugarą</t>
  </si>
  <si>
    <t>11.1.20.</t>
  </si>
  <si>
    <t>Prie kaklo susisega lipnia „velcro“ tipo juostele ne mažiau 15 cm ilgio, rankovės su elastiniais rankogaliais gerai priglundančiais prie riešo ne trumpesniais nei 6 cm ilgio</t>
  </si>
  <si>
    <t>11.1.21.</t>
  </si>
  <si>
    <t>Pagamintas iš neaustinės polipropileno medžiagos, kurios svoris ne mažesnis kaip 35 g/m²</t>
  </si>
  <si>
    <t>11.1.22.</t>
  </si>
  <si>
    <t>rankogaliai iš poliesterio</t>
  </si>
  <si>
    <t>11.1.23.</t>
  </si>
  <si>
    <t xml:space="preserve">Kietųjų dalelių sklaida ne daugiau kaip 2.0 Log₁₀ (pūkų sk.). Atsparumas skysčių įsiskverbimui ne mažiau 40 cm H₂O </t>
  </si>
  <si>
    <t>11.1.24.</t>
  </si>
  <si>
    <t>Pastaba: Standartinės apsaugos chalatas supakuotas į krepinį arba lygiavertis popierių ir patalpintas viso rinkinio viršuje.</t>
  </si>
  <si>
    <t>11.1.25.</t>
  </si>
  <si>
    <t>3. Padidintos apsaugos chirurginis chalatas XLL dydžio – 2 vnt.</t>
  </si>
  <si>
    <t>11.1.26.</t>
  </si>
  <si>
    <t>ilgis 150 cm ± 5 cm, krūtinės plotis 75 cm ±3 cm, rankovės ilgis iki rankogalio 65 cm ±3 cm</t>
  </si>
  <si>
    <t>11.1.27.</t>
  </si>
  <si>
    <t>11.1.28.</t>
  </si>
  <si>
    <t>Chalatas turi du vidinius diržus ir du išorinius diržus (kairės ir dešinės pusės) tarpusavyje fiksuotus diržo kortele</t>
  </si>
  <si>
    <t>11.1.29.</t>
  </si>
  <si>
    <t>Dešinės pusės diržas taip pritvirtintas, kad būtų galima užsirišti pačiam, nepažeidžiant sterilumo reikalavimų</t>
  </si>
  <si>
    <t>11.1.30.</t>
  </si>
  <si>
    <t>11.1.31.</t>
  </si>
  <si>
    <t>11.1.32.</t>
  </si>
  <si>
    <t>11.1.33.</t>
  </si>
  <si>
    <t>11.1.34.</t>
  </si>
  <si>
    <t>Kietųjų dalelių sklaida ne daugiau kaip 3.2 Log₁₀ (pūkų sk.). Atsparumas skysčių įsiskverbimui ne mažiau 110 cm H₂O</t>
  </si>
  <si>
    <t>11.1.35.</t>
  </si>
  <si>
    <t>4. Paciento apklotas – 1 vnt.:</t>
  </si>
  <si>
    <t>11.1.36.</t>
  </si>
  <si>
    <t>250 x 310 cm  ±10 cm su lipnia abdominaline 30 x 45 cm ± 2cm anga, dengta incizine plėvele</t>
  </si>
  <si>
    <t>11.1.37.</t>
  </si>
  <si>
    <t>Apie angą integruotas skaidraus tvirto plastiko skysčių surinkimo maišas, su skysčių išleidimo angomis šonuose ir ne mažiau 3 vnt. laidų ir vamzdelių laikikliai, žemiau angos absorbuojanti zona</t>
  </si>
  <si>
    <t>11.1.38.</t>
  </si>
  <si>
    <t>Pagamintas iš ne mažiau dviejų sluoksnių polipropileno neaustinės medžiagos, kurios svoris ne mažesnis kaip 55 g/m² ir polietileno plėvelės</t>
  </si>
  <si>
    <t>11.1.39.</t>
  </si>
  <si>
    <t>Absorbcija ne mažesnė kaip 250%</t>
  </si>
  <si>
    <t>11.1.40.</t>
  </si>
  <si>
    <t>Atsparumas skysčių įsiskverbimui ne mažiau negu 150 cm H₂O, kietųjų dalelių sklaida ne daugiau kaip 1,8 Log₁₀ (pūkų sk.)</t>
  </si>
  <si>
    <t>11.1.41.</t>
  </si>
  <si>
    <t>5. Apklotas kūdikiui – 2 vnt.</t>
  </si>
  <si>
    <t>11.1.42.</t>
  </si>
  <si>
    <t>100x100 cm ±5 cm</t>
  </si>
  <si>
    <t>11.1.43.</t>
  </si>
  <si>
    <t>Apklotas pagamintas iš neaustinės poliesterio ir viskozės medžiagos, kurios svoris ne mažesnis nei 70 g/m2</t>
  </si>
  <si>
    <t>11.1.44.</t>
  </si>
  <si>
    <t xml:space="preserve">Atsparumas skysčių įsiskverbimui ne mažiau negu 25 cm H₂O, kietųjų dalelių sklaida ne daugiau kaip 3,5 Log₁₀ (pūkų sk.) </t>
  </si>
  <si>
    <t>11.1.45.</t>
  </si>
  <si>
    <t>6. Skalpelis Nr. 10, su koteliu – 1 vnt.</t>
  </si>
  <si>
    <t>11.1.46.</t>
  </si>
  <si>
    <t>7. Tvarstukas su pleistru 10x35 cm ±1 cm – 1 vnt.</t>
  </si>
  <si>
    <t>11.1.47.</t>
  </si>
  <si>
    <t>8. Marlinė skara 45x45 cm ±1 cm, 4 sluoksnių, su rentgeno kontrastiniu siūlu – 10 vnt.</t>
  </si>
  <si>
    <t>11.1.48.</t>
  </si>
  <si>
    <t>9. Marlinės skarelės 7,5x7,5 cm ±0,5 cm, 12 sluoksnių – 30 vnt.</t>
  </si>
  <si>
    <t>11.1.49.</t>
  </si>
  <si>
    <t>10. Popieriniai rankšluosčiai 30x40 cm ±2 cm – 2 vnt.</t>
  </si>
  <si>
    <t>11.1.50.</t>
  </si>
  <si>
    <t>11. Siurbimo rinkinys su "Yankauer" tipo tiesiu antgaliu, CH30 dydžio, ne mažiau 300 cm ilgio – 1 vnt.</t>
  </si>
  <si>
    <t>Dalies biudžetas su PVM: 31348,8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</si>
  <si>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</si>
  <si>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</si>
  <si>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</si>
  <si>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</si>
  <si>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</si>
  <si>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</si>
  <si>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</si>
  <si>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</si>
  <si>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</si>
  <si>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</si>
  <si>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</si>
  <si>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</si>
  <si>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</si>
  <si>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</si>
  <si>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</si>
  <si>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</si>
  <si>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</si>
  <si>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</si>
  <si>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</si>
  <si>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</si>
  <si>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</si>
  <si>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</si>
  <si>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14582-3 2025-06-04 16:20:38</t>
  </si>
  <si>
    <t>Klaipėdos raj.</t>
  </si>
  <si>
    <t>AmberCell Solutions, UAB</t>
  </si>
  <si>
    <t>Sendvario g. 12, Sudmantai, LT-96327 Klaipėdos raj.</t>
  </si>
  <si>
    <t>LT100006146717</t>
  </si>
  <si>
    <t xml:space="preserve">A.s. LT907044060007684079                   
AB SEB bankas, Banko kodas 70440          </t>
  </si>
  <si>
    <t>Agnė Melenė</t>
  </si>
  <si>
    <t>-</t>
  </si>
  <si>
    <t>Ne</t>
  </si>
  <si>
    <t>Įgaliotas asmuo</t>
  </si>
  <si>
    <t>Rinkinys supakuotas viename steriliame gamykliniame plastiko įpakavime.</t>
  </si>
  <si>
    <t>Įpakavimo viduje įdėta rinkinio etiketė, kurios turinys gerai matomas neatidarius pirminės pakuotės.</t>
  </si>
  <si>
    <t>Etiketėje yra: rinkinio sudėtis lietuvių kalba, sterilumo kontrolės sistema (4 lipdukų su pakuotės sterilumo ir gamybos duomenimis, lipdukai atsiklijuoja su galimybe juos įklijuoti į kitą vietą)</t>
  </si>
  <si>
    <t>Ant rinkinio yra lipdukas-rodyklė, nurodanti išpakavimo kryptį</t>
  </si>
  <si>
    <t>Lipnios apkloto dalys išlieka prilipusios prie paciento odos visos operacijos metu, sulipusios tarpusavyje lengvai atsiskiria, nepažeidžiant apkloto</t>
  </si>
  <si>
    <t>Sudėtyje nėra latekso</t>
  </si>
  <si>
    <t>1. Instrumentavimo staliuko apklotas 140 x 190cm, sustiprintos zonos dydis 74x190 cm – 1 vnt.</t>
  </si>
  <si>
    <t>ilgis 130 cm, krūtinės plotis 72 cm, rankovės ilgis iki rankogalio 60 cm</t>
  </si>
  <si>
    <t>Nugarinė chalato dalis pilnai dengia nugarą</t>
  </si>
  <si>
    <t>Prie kaklo susisega lipnia „velcro“ tipo juostele 17 cm ilgio, rankovės su elastiniais rankogaliais gerai priglundančiais prie riešo 7 cm ilgio</t>
  </si>
  <si>
    <t>Pagamintas iš neaustinės polipropileno medžiagos, kurios svoris 35 g/m²</t>
  </si>
  <si>
    <t xml:space="preserve">Kietųjų dalelių sklaida 2.0 Log₁₀ (pūkų sk.). Atsparumas skysčių įsiskverbimui 47 cm H₂O </t>
  </si>
  <si>
    <t>Pastaba: Standartinės apsaugos chalatas supakuotas į krepinį popierių ir patalpintas viso rinkinio viršuje.</t>
  </si>
  <si>
    <t>ilgis 150 cm, krūtinės plotis 72 cm, rankovės ilgis iki rankogalio 62,5 cm</t>
  </si>
  <si>
    <t>Kietųjų dalelių sklaida 3.2 Log₁₀ (pūkų sk.). Atsparumas skysčių įsiskverbimui 110 cm H₂O</t>
  </si>
  <si>
    <t>250 x 314 cm su lipnia abdominaline 32 x 47 cm anga, dengta incizine plėvele</t>
  </si>
  <si>
    <t>Apie angą integruotas skaidraus tvirto plastiko skysčių surinkimo maišas, su skysčių išleidimo angomis šonuose ir 3 vnt. laidų ir vamzdelių laikikliais, žemiau angos absorbuojanti zona</t>
  </si>
  <si>
    <t>Pagamintas iš dviejų sluoksnių polipropileno neaustinės medžiagos, kurios svoris 58 g/m² ir polietileno plėvelės</t>
  </si>
  <si>
    <t>Absorbcija 250%</t>
  </si>
  <si>
    <t>Atsparumas skysčių įsiskverbimui 178 cm H₂O, kietųjų dalelių sklaida 1,7 Log₁₀ (pūkų sk.)</t>
  </si>
  <si>
    <t>100x105 cm</t>
  </si>
  <si>
    <t>Apklotas pagamintas iš neaustinės poliesterio ir viskozės medžiagos, kurios svoris 70 g/m2</t>
  </si>
  <si>
    <t xml:space="preserve">Atsparumas skysčių įsiskverbimui 30 cm H₂O, kietųjų dalelių sklaida 3,1 Log₁₀ (pūkų sk.) </t>
  </si>
  <si>
    <t>7. Tvarstukas su pleistru 10x35 cm  – 1 vnt.</t>
  </si>
  <si>
    <t>8. Marlinė skara 45x45 cm, 4 sluoksnių, su rentgeno kontrastiniu siūlu – 10 vnt.</t>
  </si>
  <si>
    <t>9. Marlinės skarelės 7,5x7,5 cm, 12 sluoksnių – 30 vnt.</t>
  </si>
  <si>
    <t>10. Popieriniai rankšluosčiai 30x39 cm – 2 vnt.</t>
  </si>
  <si>
    <t>11. Siurbimo rinkinys su "Yankauer" tipo tiesiu antgaliu, CH30 dydžio, 300 cm ilgio – 1 vnt.</t>
  </si>
  <si>
    <t>Medline International France SAS, 5 rue Charles Lindbergh, 44110 Châteaubriant, France, Cezario rinkinys, ref. Nr. ST01-EGIMA030, quote nr. 1520727</t>
  </si>
  <si>
    <t>1.1_priedas_Pasiūlymas ir techninė specifikacija</t>
  </si>
  <si>
    <t>Įgaliojimas</t>
  </si>
  <si>
    <t>Pasiūlymas</t>
  </si>
  <si>
    <t>Failai kataloge "Katalogai ir CE"</t>
  </si>
  <si>
    <t>2025.06.16</t>
  </si>
  <si>
    <t>ACS-20250616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</si>
</sst>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4" fillId="4" borderId="23" xfId="0" applyFont="1" applyFill="1" applyBorder="1" applyAlignment="1">
      <alignment wrapText="1"/>
    </xf>
    <xf numFmtId="0" fontId="3" fillId="5"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6" borderId="1" xfId="0" applyFont="1" applyFill="1" applyBorder="1" applyAlignment="1" applyProtection="1">
      <alignment horizontal="center" vertical="center" wrapText="1"/>
      <protection locked="0"/>
    </xf>
    <xf numFmtId="0" fontId="3" fillId="5" borderId="1" xfId="0" quotePrefix="1"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0" fontId="2" fillId="5" borderId="1" xfId="0" applyFont="1" applyFill="1" applyBorder="1" applyAlignment="1" applyProtection="1">
      <alignment horizontal="center" vertical="center" wrapText="1"/>
      <protection locked="0"/>
    </xf>
    <xf numFmtId="0" fontId="7" fillId="0" borderId="16" xfId="0" applyFont="1" applyBorder="1" applyProtection="1">
      <protection locked="0"/>
    </xf>
    <xf numFmtId="0" fontId="7" fillId="0" borderId="15" xfId="0" applyFont="1" applyBorder="1" applyProtection="1">
      <protection locked="0"/>
    </xf>
    <xf numFmtId="0" fontId="0" fillId="0" borderId="16" xfId="0" applyBorder="1" applyAlignment="1" applyProtection="1">
      <alignment horizontal="center"/>
      <protection locked="0"/>
    </xf>
    <xf numFmtId="0" fontId="0" fillId="0" borderId="15" xfId="0" applyBorder="1" applyAlignment="1" applyProtection="1">
      <alignment horizontal="center"/>
      <protection locked="0"/>
    </xf>
    <xf numFmtId="49" fontId="5" fillId="2" borderId="2" xfId="0" applyNumberFormat="1" applyFont="1" applyFill="1" applyBorder="1" applyAlignment="1">
      <alignment horizontal="left" vertical="center"/>
    </xf>
    <xf numFmtId="0" fontId="3" fillId="7" borderId="23" xfId="0" applyFont="1" applyFill="1" applyBorder="1" applyAlignment="1" applyProtection="1">
      <alignment horizontal="center" vertical="center" wrapText="1"/>
      <protection locked="0"/>
    </xf>
    <xf numFmtId="0" fontId="0" fillId="3" borderId="23" xfId="0" applyFill="1" applyBorder="1" applyProtection="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0" xfId="0" applyFont="1" applyFill="1" applyProtection="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0" fillId="0" borderId="20" xfId="0" applyBorder="1"/>
    <xf numFmtId="0" fontId="3" fillId="3" borderId="7"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0" fillId="0" borderId="13" xfId="0" applyBorder="1"/>
    <xf numFmtId="0" fontId="0" fillId="0" borderId="12" xfId="0" applyBorder="1"/>
    <xf numFmtId="0" fontId="3" fillId="2" borderId="14" xfId="0" applyFont="1" applyFill="1" applyBorder="1" applyAlignment="1">
      <alignment horizontal="center" vertical="center" wrapText="1"/>
    </xf>
    <xf numFmtId="0" fontId="3" fillId="3" borderId="10" xfId="0" applyFont="1" applyFill="1" applyBorder="1" applyAlignment="1" applyProtection="1">
      <alignment horizontal="center" vertical="center" wrapText="1"/>
      <protection locked="0"/>
    </xf>
    <xf numFmtId="0" fontId="0" fillId="0" borderId="19" xfId="0" applyBorder="1"/>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2" borderId="0" xfId="0" applyFont="1" applyFill="1" applyAlignment="1">
      <alignment horizontal="right"/>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0" xfId="0" applyFont="1" applyFill="1" applyAlignment="1">
      <alignment horizontal="left" wrapText="1"/>
    </xf>
    <xf numFmtId="0" fontId="4" fillId="2" borderId="0" xfId="0" applyFont="1" applyFill="1" applyAlignment="1">
      <alignment horizontal="left" vertical="center" wrapText="1"/>
    </xf>
    <xf numFmtId="0" fontId="4"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1"/>
  <sheetViews>
    <sheetView tabSelected="1" topLeftCell="C10" workbookViewId="0">
      <selection activeCell="C17" sqref="C17: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206</v>
      </c>
    </row>
    <row r="9" spans="1:6" x14ac:dyDescent="0.25">
      <c r="A9" s="4" t="s">
        <v>5</v>
      </c>
      <c r="B9" s="13" t="s">
        <v>207</v>
      </c>
    </row>
    <row r="10" spans="1:6" x14ac:dyDescent="0.25">
      <c r="A10" s="4" t="s">
        <v>6</v>
      </c>
      <c r="B10" s="13" t="s">
        <v>164</v>
      </c>
    </row>
    <row r="12" spans="1:6" ht="15.75" x14ac:dyDescent="0.25">
      <c r="A12" s="38" t="s">
        <v>7</v>
      </c>
      <c r="B12" s="39"/>
      <c r="C12" s="30" t="s">
        <v>165</v>
      </c>
      <c r="D12" s="31"/>
      <c r="E12" s="31"/>
      <c r="F12" s="32"/>
    </row>
    <row r="13" spans="1:6" ht="16.149999999999999" customHeight="1" x14ac:dyDescent="0.25">
      <c r="A13" s="48" t="s">
        <v>8</v>
      </c>
      <c r="B13" s="36"/>
      <c r="C13" s="33">
        <v>302591590</v>
      </c>
      <c r="D13" s="31"/>
      <c r="E13" s="31"/>
      <c r="F13" s="32"/>
    </row>
    <row r="14" spans="1:6" ht="16.149999999999999" customHeight="1" x14ac:dyDescent="0.25">
      <c r="A14" s="48" t="s">
        <v>9</v>
      </c>
      <c r="B14" s="36"/>
      <c r="C14" s="33" t="s">
        <v>166</v>
      </c>
      <c r="D14" s="31"/>
      <c r="E14" s="31"/>
      <c r="F14" s="32"/>
    </row>
    <row r="15" spans="1:6" ht="16.149999999999999" customHeight="1" x14ac:dyDescent="0.25">
      <c r="A15" s="38" t="s">
        <v>10</v>
      </c>
      <c r="B15" s="39"/>
      <c r="C15" s="33" t="s">
        <v>167</v>
      </c>
      <c r="D15" s="31"/>
      <c r="E15" s="31"/>
      <c r="F15" s="32"/>
    </row>
    <row r="16" spans="1:6" ht="63" customHeight="1" x14ac:dyDescent="0.25">
      <c r="A16" s="35" t="s">
        <v>11</v>
      </c>
      <c r="B16" s="36"/>
      <c r="C16" s="33" t="s">
        <v>168</v>
      </c>
      <c r="D16" s="46"/>
      <c r="E16" s="46"/>
      <c r="F16" s="47"/>
    </row>
    <row r="17" spans="1:7" ht="16.149999999999999" customHeight="1" x14ac:dyDescent="0.25">
      <c r="A17" s="38" t="s">
        <v>12</v>
      </c>
      <c r="B17" s="39"/>
      <c r="C17" s="30"/>
      <c r="D17" s="31"/>
      <c r="E17" s="31"/>
      <c r="F17" s="32"/>
    </row>
    <row r="18" spans="1:7" ht="16.149999999999999" customHeight="1" x14ac:dyDescent="0.25">
      <c r="A18" s="38" t="s">
        <v>13</v>
      </c>
      <c r="B18" s="39"/>
      <c r="C18" s="34"/>
      <c r="D18" s="31"/>
      <c r="E18" s="31"/>
      <c r="F18" s="32"/>
    </row>
    <row r="19" spans="1:7" ht="48" customHeight="1" x14ac:dyDescent="0.25">
      <c r="A19" s="38" t="s">
        <v>14</v>
      </c>
      <c r="B19" s="39"/>
      <c r="C19" s="30"/>
      <c r="D19" s="31"/>
      <c r="E19" s="31"/>
      <c r="F19" s="32"/>
    </row>
    <row r="20" spans="1:7" ht="55.15" customHeight="1" x14ac:dyDescent="0.25">
      <c r="A20" s="38" t="s">
        <v>15</v>
      </c>
      <c r="B20" s="39"/>
      <c r="C20" s="43"/>
      <c r="D20" s="44"/>
      <c r="E20" s="44"/>
      <c r="F20" s="45"/>
    </row>
    <row r="21" spans="1:7" ht="70.900000000000006" customHeight="1" x14ac:dyDescent="0.25">
      <c r="A21" s="40" t="s">
        <v>16</v>
      </c>
      <c r="B21" s="41"/>
      <c r="C21" s="49"/>
      <c r="D21" s="50"/>
      <c r="E21" s="50"/>
      <c r="F21" s="5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7"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1.9" customHeight="1" x14ac:dyDescent="0.25">
      <c r="A28" s="42" t="s">
        <v>22</v>
      </c>
      <c r="B28" s="29"/>
      <c r="C28" s="29"/>
      <c r="D28" s="29"/>
      <c r="E28" s="29"/>
      <c r="F28" s="29"/>
    </row>
    <row r="29" spans="1:7" x14ac:dyDescent="0.25">
      <c r="A29" s="29" t="s">
        <v>23</v>
      </c>
      <c r="B29" s="29"/>
      <c r="C29" s="29"/>
      <c r="D29" s="29"/>
      <c r="E29" s="29"/>
      <c r="F29" s="29"/>
    </row>
    <row r="30" spans="1:7" x14ac:dyDescent="0.25">
      <c r="A30" s="14" t="s">
        <v>24</v>
      </c>
      <c r="D30" s="15"/>
    </row>
    <row r="31" spans="1:7" x14ac:dyDescent="0.25">
      <c r="A31" s="14" t="s">
        <v>25</v>
      </c>
    </row>
    <row r="33" spans="1:8" x14ac:dyDescent="0.25">
      <c r="A33" s="12" t="s">
        <v>41</v>
      </c>
      <c r="B33" s="12" t="s">
        <v>42</v>
      </c>
    </row>
    <row r="35" spans="1:8" x14ac:dyDescent="0.25">
      <c r="A35" s="12" t="s">
        <v>26</v>
      </c>
    </row>
    <row r="36" spans="1:8" ht="45" x14ac:dyDescent="0.25">
      <c r="A36" s="16" t="s">
        <v>27</v>
      </c>
      <c r="B36" s="16" t="s">
        <v>28</v>
      </c>
      <c r="C36" s="16" t="s">
        <v>29</v>
      </c>
      <c r="D36" s="16" t="s">
        <v>30</v>
      </c>
      <c r="E36" s="16" t="s">
        <v>31</v>
      </c>
      <c r="F36" s="16" t="s">
        <v>32</v>
      </c>
      <c r="G36" s="16" t="s">
        <v>33</v>
      </c>
      <c r="H36" s="26" t="s">
        <v>34</v>
      </c>
    </row>
    <row r="37" spans="1:8" x14ac:dyDescent="0.25">
      <c r="A37" s="16" t="s">
        <v>43</v>
      </c>
      <c r="B37" s="16" t="s">
        <v>44</v>
      </c>
      <c r="C37" s="17"/>
      <c r="D37" s="17"/>
      <c r="E37" s="17"/>
      <c r="F37" s="17"/>
      <c r="G37" s="17"/>
      <c r="H37" s="17"/>
    </row>
    <row r="38" spans="1:8" ht="105" x14ac:dyDescent="0.25">
      <c r="A38" s="17" t="s">
        <v>45</v>
      </c>
      <c r="B38" s="17" t="s">
        <v>44</v>
      </c>
      <c r="C38" s="17">
        <v>600</v>
      </c>
      <c r="D38" s="17" t="s">
        <v>35</v>
      </c>
      <c r="E38" s="18">
        <v>49.76</v>
      </c>
      <c r="F38" s="17">
        <f>IF(ISBLANK(E38),"", PRODUCT(C38,E38))</f>
        <v>29856</v>
      </c>
      <c r="G38" s="27" t="s">
        <v>201</v>
      </c>
      <c r="H38" s="17"/>
    </row>
    <row r="39" spans="1:8" ht="45" x14ac:dyDescent="0.25">
      <c r="A39" s="17" t="s">
        <v>46</v>
      </c>
      <c r="B39" s="17" t="s">
        <v>47</v>
      </c>
      <c r="C39" s="17"/>
      <c r="D39" s="17"/>
      <c r="E39" s="17"/>
      <c r="F39" s="17"/>
      <c r="G39" s="17"/>
      <c r="H39" s="27" t="s">
        <v>173</v>
      </c>
    </row>
    <row r="40" spans="1:8" ht="60" x14ac:dyDescent="0.25">
      <c r="A40" s="17" t="s">
        <v>48</v>
      </c>
      <c r="B40" s="25" t="s">
        <v>49</v>
      </c>
      <c r="C40" s="17"/>
      <c r="D40" s="17"/>
      <c r="E40" s="17"/>
      <c r="F40" s="17"/>
      <c r="G40" s="17"/>
      <c r="H40" s="28" t="s">
        <v>174</v>
      </c>
    </row>
    <row r="41" spans="1:8" ht="105" x14ac:dyDescent="0.25">
      <c r="A41" s="17" t="s">
        <v>50</v>
      </c>
      <c r="B41" s="25" t="s">
        <v>51</v>
      </c>
      <c r="C41" s="17"/>
      <c r="D41" s="17"/>
      <c r="E41" s="17"/>
      <c r="F41" s="17"/>
      <c r="G41" s="17"/>
      <c r="H41" s="27" t="s">
        <v>175</v>
      </c>
    </row>
    <row r="42" spans="1:8" ht="60" x14ac:dyDescent="0.25">
      <c r="A42" s="17" t="s">
        <v>52</v>
      </c>
      <c r="B42" s="17" t="s">
        <v>53</v>
      </c>
      <c r="C42" s="17"/>
      <c r="D42" s="17"/>
      <c r="E42" s="17"/>
      <c r="F42" s="17"/>
      <c r="G42" s="17"/>
      <c r="H42" s="27" t="s">
        <v>53</v>
      </c>
    </row>
    <row r="43" spans="1:8" ht="45" x14ac:dyDescent="0.25">
      <c r="A43" s="17" t="s">
        <v>54</v>
      </c>
      <c r="B43" s="17" t="s">
        <v>55</v>
      </c>
      <c r="C43" s="17"/>
      <c r="D43" s="17"/>
      <c r="E43" s="17"/>
      <c r="F43" s="17"/>
      <c r="G43" s="17"/>
      <c r="H43" s="27" t="s">
        <v>176</v>
      </c>
    </row>
    <row r="44" spans="1:8" ht="56.45" customHeight="1" x14ac:dyDescent="0.25">
      <c r="A44" s="17" t="s">
        <v>56</v>
      </c>
      <c r="B44" s="25" t="s">
        <v>57</v>
      </c>
      <c r="C44" s="17"/>
      <c r="D44" s="17"/>
      <c r="E44" s="17"/>
      <c r="F44" s="17"/>
      <c r="G44" s="17"/>
      <c r="H44" s="27" t="s">
        <v>57</v>
      </c>
    </row>
    <row r="45" spans="1:8" ht="45" x14ac:dyDescent="0.25">
      <c r="A45" s="17" t="s">
        <v>58</v>
      </c>
      <c r="B45" s="17" t="s">
        <v>59</v>
      </c>
      <c r="C45" s="17"/>
      <c r="D45" s="17"/>
      <c r="E45" s="17"/>
      <c r="F45" s="17"/>
      <c r="G45" s="17"/>
      <c r="H45" s="27" t="s">
        <v>59</v>
      </c>
    </row>
    <row r="46" spans="1:8" ht="45" x14ac:dyDescent="0.25">
      <c r="A46" s="17" t="s">
        <v>60</v>
      </c>
      <c r="B46" s="17" t="s">
        <v>61</v>
      </c>
      <c r="C46" s="17"/>
      <c r="D46" s="17"/>
      <c r="E46" s="17"/>
      <c r="F46" s="17"/>
      <c r="G46" s="17"/>
      <c r="H46" s="27" t="s">
        <v>61</v>
      </c>
    </row>
    <row r="47" spans="1:8" ht="75" x14ac:dyDescent="0.25">
      <c r="A47" s="17" t="s">
        <v>62</v>
      </c>
      <c r="B47" s="25" t="s">
        <v>63</v>
      </c>
      <c r="C47" s="17"/>
      <c r="D47" s="17"/>
      <c r="E47" s="17"/>
      <c r="F47" s="17"/>
      <c r="G47" s="17"/>
      <c r="H47" s="27" t="s">
        <v>177</v>
      </c>
    </row>
    <row r="48" spans="1:8" x14ac:dyDescent="0.25">
      <c r="A48" s="17" t="s">
        <v>64</v>
      </c>
      <c r="B48" s="17" t="s">
        <v>65</v>
      </c>
      <c r="C48" s="17"/>
      <c r="D48" s="17"/>
      <c r="E48" s="17"/>
      <c r="F48" s="17"/>
      <c r="G48" s="17"/>
      <c r="H48" s="19" t="s">
        <v>178</v>
      </c>
    </row>
    <row r="49" spans="1:8" x14ac:dyDescent="0.25">
      <c r="A49" s="17" t="s">
        <v>66</v>
      </c>
      <c r="B49" s="17" t="s">
        <v>67</v>
      </c>
      <c r="C49" s="17"/>
      <c r="D49" s="17"/>
      <c r="E49" s="17"/>
      <c r="F49" s="17"/>
      <c r="G49" s="17"/>
      <c r="H49" s="19" t="s">
        <v>67</v>
      </c>
    </row>
    <row r="50" spans="1:8" x14ac:dyDescent="0.25">
      <c r="A50" s="17" t="s">
        <v>68</v>
      </c>
      <c r="B50" s="17" t="s">
        <v>40</v>
      </c>
      <c r="C50" s="17"/>
      <c r="D50" s="17"/>
      <c r="E50" s="17"/>
      <c r="F50" s="17"/>
      <c r="G50" s="17"/>
      <c r="H50" s="19" t="s">
        <v>40</v>
      </c>
    </row>
    <row r="51" spans="1:8" ht="60" x14ac:dyDescent="0.25">
      <c r="A51" s="17" t="s">
        <v>69</v>
      </c>
      <c r="B51" s="25" t="s">
        <v>70</v>
      </c>
      <c r="C51" s="17"/>
      <c r="D51" s="17"/>
      <c r="E51" s="17"/>
      <c r="F51" s="17"/>
      <c r="G51" s="17"/>
      <c r="H51" s="27" t="s">
        <v>179</v>
      </c>
    </row>
    <row r="52" spans="1:8" ht="45" x14ac:dyDescent="0.25">
      <c r="A52" s="17" t="s">
        <v>71</v>
      </c>
      <c r="B52" s="17" t="s">
        <v>72</v>
      </c>
      <c r="C52" s="17"/>
      <c r="D52" s="17"/>
      <c r="E52" s="17"/>
      <c r="F52" s="17"/>
      <c r="G52" s="17"/>
      <c r="H52" s="27" t="s">
        <v>72</v>
      </c>
    </row>
    <row r="53" spans="1:8" ht="45" x14ac:dyDescent="0.25">
      <c r="A53" s="17" t="s">
        <v>73</v>
      </c>
      <c r="B53" s="17" t="s">
        <v>74</v>
      </c>
      <c r="C53" s="17"/>
      <c r="D53" s="17"/>
      <c r="E53" s="17"/>
      <c r="F53" s="17"/>
      <c r="G53" s="17"/>
      <c r="H53" s="27" t="s">
        <v>180</v>
      </c>
    </row>
    <row r="54" spans="1:8" ht="45" x14ac:dyDescent="0.25">
      <c r="A54" s="17" t="s">
        <v>75</v>
      </c>
      <c r="B54" s="17" t="s">
        <v>76</v>
      </c>
      <c r="C54" s="17"/>
      <c r="D54" s="17"/>
      <c r="E54" s="17"/>
      <c r="F54" s="17"/>
      <c r="G54" s="17"/>
      <c r="H54" s="27" t="s">
        <v>76</v>
      </c>
    </row>
    <row r="55" spans="1:8" ht="60" x14ac:dyDescent="0.25">
      <c r="A55" s="17" t="s">
        <v>77</v>
      </c>
      <c r="B55" s="25" t="s">
        <v>78</v>
      </c>
      <c r="C55" s="17"/>
      <c r="D55" s="17"/>
      <c r="E55" s="17"/>
      <c r="F55" s="17"/>
      <c r="G55" s="17"/>
      <c r="H55" s="27" t="s">
        <v>78</v>
      </c>
    </row>
    <row r="56" spans="1:8" ht="60" x14ac:dyDescent="0.25">
      <c r="A56" s="17" t="s">
        <v>79</v>
      </c>
      <c r="B56" s="25" t="s">
        <v>80</v>
      </c>
      <c r="C56" s="17"/>
      <c r="D56" s="17"/>
      <c r="E56" s="17"/>
      <c r="F56" s="17"/>
      <c r="G56" s="17"/>
      <c r="H56" s="27" t="s">
        <v>80</v>
      </c>
    </row>
    <row r="57" spans="1:8" ht="30" x14ac:dyDescent="0.25">
      <c r="A57" s="17" t="s">
        <v>81</v>
      </c>
      <c r="B57" s="17" t="s">
        <v>82</v>
      </c>
      <c r="C57" s="17"/>
      <c r="D57" s="17"/>
      <c r="E57" s="17"/>
      <c r="F57" s="17"/>
      <c r="G57" s="17"/>
      <c r="H57" s="27" t="s">
        <v>181</v>
      </c>
    </row>
    <row r="58" spans="1:8" ht="57.6" customHeight="1" x14ac:dyDescent="0.25">
      <c r="A58" s="17" t="s">
        <v>83</v>
      </c>
      <c r="B58" s="25" t="s">
        <v>84</v>
      </c>
      <c r="C58" s="17"/>
      <c r="D58" s="17"/>
      <c r="E58" s="17"/>
      <c r="F58" s="17"/>
      <c r="G58" s="17"/>
      <c r="H58" s="27" t="s">
        <v>182</v>
      </c>
    </row>
    <row r="59" spans="1:8" ht="45" x14ac:dyDescent="0.25">
      <c r="A59" s="17" t="s">
        <v>85</v>
      </c>
      <c r="B59" s="17" t="s">
        <v>86</v>
      </c>
      <c r="C59" s="17"/>
      <c r="D59" s="17"/>
      <c r="E59" s="17"/>
      <c r="F59" s="17"/>
      <c r="G59" s="17"/>
      <c r="H59" s="27" t="s">
        <v>183</v>
      </c>
    </row>
    <row r="60" spans="1:8" x14ac:dyDescent="0.25">
      <c r="A60" s="17" t="s">
        <v>87</v>
      </c>
      <c r="B60" s="17" t="s">
        <v>88</v>
      </c>
      <c r="C60" s="17"/>
      <c r="D60" s="17"/>
      <c r="E60" s="17"/>
      <c r="F60" s="17"/>
      <c r="G60" s="17"/>
      <c r="H60" s="19" t="s">
        <v>88</v>
      </c>
    </row>
    <row r="61" spans="1:8" ht="45" x14ac:dyDescent="0.25">
      <c r="A61" s="17" t="s">
        <v>89</v>
      </c>
      <c r="B61" s="25" t="s">
        <v>90</v>
      </c>
      <c r="C61" s="17"/>
      <c r="D61" s="17"/>
      <c r="E61" s="17"/>
      <c r="F61" s="17"/>
      <c r="G61" s="17"/>
      <c r="H61" s="27" t="s">
        <v>184</v>
      </c>
    </row>
    <row r="62" spans="1:8" ht="60" x14ac:dyDescent="0.25">
      <c r="A62" s="17" t="s">
        <v>91</v>
      </c>
      <c r="B62" s="25" t="s">
        <v>92</v>
      </c>
      <c r="C62" s="17"/>
      <c r="D62" s="17"/>
      <c r="E62" s="17"/>
      <c r="F62" s="17"/>
      <c r="G62" s="17"/>
      <c r="H62" s="27" t="s">
        <v>185</v>
      </c>
    </row>
    <row r="63" spans="1:8" ht="45" x14ac:dyDescent="0.25">
      <c r="A63" s="17" t="s">
        <v>93</v>
      </c>
      <c r="B63" s="17" t="s">
        <v>94</v>
      </c>
      <c r="C63" s="17"/>
      <c r="D63" s="17"/>
      <c r="E63" s="17"/>
      <c r="F63" s="17"/>
      <c r="G63" s="17"/>
      <c r="H63" s="27" t="s">
        <v>94</v>
      </c>
    </row>
    <row r="64" spans="1:8" ht="45" x14ac:dyDescent="0.25">
      <c r="A64" s="17" t="s">
        <v>95</v>
      </c>
      <c r="B64" s="17" t="s">
        <v>96</v>
      </c>
      <c r="C64" s="17"/>
      <c r="D64" s="17"/>
      <c r="E64" s="17"/>
      <c r="F64" s="17"/>
      <c r="G64" s="17"/>
      <c r="H64" s="27" t="s">
        <v>186</v>
      </c>
    </row>
    <row r="65" spans="1:8" ht="45" x14ac:dyDescent="0.25">
      <c r="A65" s="17" t="s">
        <v>97</v>
      </c>
      <c r="B65" s="17" t="s">
        <v>76</v>
      </c>
      <c r="C65" s="17"/>
      <c r="D65" s="17"/>
      <c r="E65" s="17"/>
      <c r="F65" s="17"/>
      <c r="G65" s="17"/>
      <c r="H65" s="27" t="s">
        <v>76</v>
      </c>
    </row>
    <row r="66" spans="1:8" ht="60" x14ac:dyDescent="0.25">
      <c r="A66" s="17" t="s">
        <v>98</v>
      </c>
      <c r="B66" s="25" t="s">
        <v>99</v>
      </c>
      <c r="C66" s="17"/>
      <c r="D66" s="17"/>
      <c r="E66" s="17"/>
      <c r="F66" s="17"/>
      <c r="G66" s="17"/>
      <c r="H66" s="27" t="s">
        <v>99</v>
      </c>
    </row>
    <row r="67" spans="1:8" ht="60" x14ac:dyDescent="0.25">
      <c r="A67" s="17" t="s">
        <v>100</v>
      </c>
      <c r="B67" s="25" t="s">
        <v>101</v>
      </c>
      <c r="C67" s="17"/>
      <c r="D67" s="17"/>
      <c r="E67" s="17"/>
      <c r="F67" s="17"/>
      <c r="G67" s="17"/>
      <c r="H67" s="27" t="s">
        <v>101</v>
      </c>
    </row>
    <row r="68" spans="1:8" ht="30" x14ac:dyDescent="0.25">
      <c r="A68" s="17" t="s">
        <v>102</v>
      </c>
      <c r="B68" s="17" t="s">
        <v>82</v>
      </c>
      <c r="C68" s="17"/>
      <c r="D68" s="17"/>
      <c r="E68" s="17"/>
      <c r="F68" s="17"/>
      <c r="G68" s="17"/>
      <c r="H68" s="27" t="s">
        <v>181</v>
      </c>
    </row>
    <row r="69" spans="1:8" ht="58.15" customHeight="1" x14ac:dyDescent="0.25">
      <c r="A69" s="17" t="s">
        <v>103</v>
      </c>
      <c r="B69" s="25" t="s">
        <v>84</v>
      </c>
      <c r="C69" s="17"/>
      <c r="D69" s="17"/>
      <c r="E69" s="17"/>
      <c r="F69" s="17"/>
      <c r="G69" s="17"/>
      <c r="H69" s="27" t="s">
        <v>182</v>
      </c>
    </row>
    <row r="70" spans="1:8" ht="45" x14ac:dyDescent="0.25">
      <c r="A70" s="17" t="s">
        <v>104</v>
      </c>
      <c r="B70" s="17" t="s">
        <v>86</v>
      </c>
      <c r="C70" s="17"/>
      <c r="D70" s="17"/>
      <c r="E70" s="17"/>
      <c r="F70" s="17"/>
      <c r="G70" s="17"/>
      <c r="H70" s="27" t="s">
        <v>183</v>
      </c>
    </row>
    <row r="71" spans="1:8" x14ac:dyDescent="0.25">
      <c r="A71" s="17" t="s">
        <v>105</v>
      </c>
      <c r="B71" s="17" t="s">
        <v>88</v>
      </c>
      <c r="C71" s="17"/>
      <c r="D71" s="17"/>
      <c r="E71" s="17"/>
      <c r="F71" s="17"/>
      <c r="G71" s="17"/>
      <c r="H71" s="19" t="s">
        <v>88</v>
      </c>
    </row>
    <row r="72" spans="1:8" ht="45" x14ac:dyDescent="0.25">
      <c r="A72" s="17" t="s">
        <v>106</v>
      </c>
      <c r="B72" s="25" t="s">
        <v>107</v>
      </c>
      <c r="C72" s="17"/>
      <c r="D72" s="17"/>
      <c r="E72" s="17"/>
      <c r="F72" s="17"/>
      <c r="G72" s="17"/>
      <c r="H72" s="27" t="s">
        <v>187</v>
      </c>
    </row>
    <row r="73" spans="1:8" x14ac:dyDescent="0.25">
      <c r="A73" s="17" t="s">
        <v>108</v>
      </c>
      <c r="B73" s="17" t="s">
        <v>109</v>
      </c>
      <c r="C73" s="17"/>
      <c r="D73" s="17"/>
      <c r="E73" s="17"/>
      <c r="F73" s="17"/>
      <c r="G73" s="17"/>
      <c r="H73" s="19" t="s">
        <v>109</v>
      </c>
    </row>
    <row r="74" spans="1:8" ht="45" x14ac:dyDescent="0.25">
      <c r="A74" s="17" t="s">
        <v>110</v>
      </c>
      <c r="B74" s="17" t="s">
        <v>111</v>
      </c>
      <c r="C74" s="17"/>
      <c r="D74" s="17"/>
      <c r="E74" s="17"/>
      <c r="F74" s="17"/>
      <c r="G74" s="17"/>
      <c r="H74" s="27" t="s">
        <v>188</v>
      </c>
    </row>
    <row r="75" spans="1:8" ht="87" customHeight="1" x14ac:dyDescent="0.25">
      <c r="A75" s="17" t="s">
        <v>112</v>
      </c>
      <c r="B75" s="25" t="s">
        <v>113</v>
      </c>
      <c r="C75" s="17"/>
      <c r="D75" s="17"/>
      <c r="E75" s="17"/>
      <c r="F75" s="17"/>
      <c r="G75" s="17"/>
      <c r="H75" s="27" t="s">
        <v>189</v>
      </c>
    </row>
    <row r="76" spans="1:8" ht="60" x14ac:dyDescent="0.25">
      <c r="A76" s="17" t="s">
        <v>114</v>
      </c>
      <c r="B76" s="25" t="s">
        <v>115</v>
      </c>
      <c r="C76" s="17"/>
      <c r="D76" s="17"/>
      <c r="E76" s="17"/>
      <c r="F76" s="17"/>
      <c r="G76" s="17"/>
      <c r="H76" s="27" t="s">
        <v>190</v>
      </c>
    </row>
    <row r="77" spans="1:8" x14ac:dyDescent="0.25">
      <c r="A77" s="17" t="s">
        <v>116</v>
      </c>
      <c r="B77" s="17" t="s">
        <v>117</v>
      </c>
      <c r="C77" s="17"/>
      <c r="D77" s="17"/>
      <c r="E77" s="17"/>
      <c r="F77" s="17"/>
      <c r="G77" s="17"/>
      <c r="H77" s="27" t="s">
        <v>191</v>
      </c>
    </row>
    <row r="78" spans="1:8" ht="60" x14ac:dyDescent="0.25">
      <c r="A78" s="17" t="s">
        <v>118</v>
      </c>
      <c r="B78" s="25" t="s">
        <v>119</v>
      </c>
      <c r="C78" s="17"/>
      <c r="D78" s="17"/>
      <c r="E78" s="17"/>
      <c r="F78" s="17"/>
      <c r="G78" s="17"/>
      <c r="H78" s="27" t="s">
        <v>192</v>
      </c>
    </row>
    <row r="79" spans="1:8" x14ac:dyDescent="0.25">
      <c r="A79" s="17" t="s">
        <v>120</v>
      </c>
      <c r="B79" s="17" t="s">
        <v>121</v>
      </c>
      <c r="C79" s="17"/>
      <c r="D79" s="17"/>
      <c r="E79" s="17"/>
      <c r="F79" s="17"/>
      <c r="G79" s="17"/>
      <c r="H79" s="27" t="s">
        <v>121</v>
      </c>
    </row>
    <row r="80" spans="1:8" x14ac:dyDescent="0.25">
      <c r="A80" s="17" t="s">
        <v>122</v>
      </c>
      <c r="B80" s="17" t="s">
        <v>123</v>
      </c>
      <c r="C80" s="17"/>
      <c r="D80" s="17"/>
      <c r="E80" s="17"/>
      <c r="F80" s="17"/>
      <c r="G80" s="17"/>
      <c r="H80" s="27" t="s">
        <v>193</v>
      </c>
    </row>
    <row r="81" spans="1:8" ht="60" x14ac:dyDescent="0.25">
      <c r="A81" s="17" t="s">
        <v>124</v>
      </c>
      <c r="B81" s="25" t="s">
        <v>125</v>
      </c>
      <c r="C81" s="17"/>
      <c r="D81" s="17"/>
      <c r="E81" s="17"/>
      <c r="F81" s="17"/>
      <c r="G81" s="17"/>
      <c r="H81" s="27" t="s">
        <v>194</v>
      </c>
    </row>
    <row r="82" spans="1:8" ht="43.9" customHeight="1" x14ac:dyDescent="0.25">
      <c r="A82" s="17" t="s">
        <v>126</v>
      </c>
      <c r="B82" s="25" t="s">
        <v>127</v>
      </c>
      <c r="C82" s="17"/>
      <c r="D82" s="17"/>
      <c r="E82" s="17"/>
      <c r="F82" s="17"/>
      <c r="G82" s="17"/>
      <c r="H82" s="27" t="s">
        <v>195</v>
      </c>
    </row>
    <row r="83" spans="1:8" ht="30" x14ac:dyDescent="0.25">
      <c r="A83" s="17" t="s">
        <v>128</v>
      </c>
      <c r="B83" s="17" t="s">
        <v>129</v>
      </c>
      <c r="C83" s="17"/>
      <c r="D83" s="17"/>
      <c r="E83" s="17"/>
      <c r="F83" s="17"/>
      <c r="G83" s="17"/>
      <c r="H83" s="27" t="s">
        <v>129</v>
      </c>
    </row>
    <row r="84" spans="1:8" ht="30" x14ac:dyDescent="0.25">
      <c r="A84" s="17" t="s">
        <v>130</v>
      </c>
      <c r="B84" s="17" t="s">
        <v>131</v>
      </c>
      <c r="C84" s="17"/>
      <c r="D84" s="17"/>
      <c r="E84" s="17"/>
      <c r="F84" s="17"/>
      <c r="G84" s="17"/>
      <c r="H84" s="27" t="s">
        <v>196</v>
      </c>
    </row>
    <row r="85" spans="1:8" ht="45" x14ac:dyDescent="0.25">
      <c r="A85" s="17" t="s">
        <v>132</v>
      </c>
      <c r="B85" s="17" t="s">
        <v>133</v>
      </c>
      <c r="C85" s="17"/>
      <c r="D85" s="17"/>
      <c r="E85" s="17"/>
      <c r="F85" s="17"/>
      <c r="G85" s="17"/>
      <c r="H85" s="27" t="s">
        <v>197</v>
      </c>
    </row>
    <row r="86" spans="1:8" ht="30" x14ac:dyDescent="0.25">
      <c r="A86" s="17" t="s">
        <v>134</v>
      </c>
      <c r="B86" s="17" t="s">
        <v>135</v>
      </c>
      <c r="C86" s="17"/>
      <c r="D86" s="17"/>
      <c r="E86" s="17"/>
      <c r="F86" s="17"/>
      <c r="G86" s="17"/>
      <c r="H86" s="27" t="s">
        <v>198</v>
      </c>
    </row>
    <row r="87" spans="1:8" ht="30" x14ac:dyDescent="0.25">
      <c r="A87" s="17" t="s">
        <v>136</v>
      </c>
      <c r="B87" s="17" t="s">
        <v>137</v>
      </c>
      <c r="C87" s="17"/>
      <c r="D87" s="17"/>
      <c r="E87" s="17"/>
      <c r="F87" s="17"/>
      <c r="G87" s="17"/>
      <c r="H87" s="27" t="s">
        <v>199</v>
      </c>
    </row>
    <row r="88" spans="1:8" ht="45" x14ac:dyDescent="0.25">
      <c r="A88" s="17" t="s">
        <v>138</v>
      </c>
      <c r="B88" s="17" t="s">
        <v>139</v>
      </c>
      <c r="C88" s="17"/>
      <c r="D88" s="17"/>
      <c r="E88" s="17"/>
      <c r="F88" s="17"/>
      <c r="G88" s="17"/>
      <c r="H88" s="27" t="s">
        <v>200</v>
      </c>
    </row>
    <row r="89" spans="1:8" x14ac:dyDescent="0.25">
      <c r="E89" s="16" t="s">
        <v>36</v>
      </c>
      <c r="F89" s="16">
        <f>IF((COUNT(C38:C88)&lt;&gt;COUNT(F38:F88)),"", ROUND(SUM(F38:F88),2))</f>
        <v>29856</v>
      </c>
      <c r="G89" s="14" t="str">
        <f>IF((COUNT(C38:C88)&lt;&gt;COUNT(F38:F88)),"Neužpildytos visų objektų kainos", "")</f>
        <v/>
      </c>
    </row>
    <row r="90" spans="1:8" x14ac:dyDescent="0.25">
      <c r="C90" s="16" t="s">
        <v>37</v>
      </c>
      <c r="D90" s="19">
        <v>5</v>
      </c>
      <c r="E90" s="16" t="s">
        <v>38</v>
      </c>
      <c r="F90" s="16">
        <f>IF(OR(F89="",D90=""),"", ROUND(PRODUCT(D90,F89)/100,2))</f>
        <v>1492.8</v>
      </c>
      <c r="G90" s="14" t="str">
        <f>IF(D90="", "Nurodykite taikomą PVM dydį", "")</f>
        <v/>
      </c>
    </row>
    <row r="91" spans="1:8" x14ac:dyDescent="0.25">
      <c r="E91" s="16" t="s">
        <v>39</v>
      </c>
      <c r="F91" s="16">
        <f>IF(ISBLANK(F90), "", ROUND(SUM(F89:F90),2))</f>
        <v>31348.799999999999</v>
      </c>
      <c r="G91" s="14" t="s">
        <v>140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election activeCell="B37" sqref="B37:G37"/>
    </sheetView>
  </sheetViews>
  <sheetFormatPr defaultColWidth="10.75" defaultRowHeight="15" x14ac:dyDescent="0.25"/>
  <cols>
    <col min="1" max="1" width="13.75" style="1" customWidth="1"/>
    <col min="2" max="2" width="10.75" style="1" customWidth="1"/>
    <col min="3" max="16384" width="10.75" style="1"/>
  </cols>
  <sheetData>
    <row r="2" spans="1:11" x14ac:dyDescent="0.25">
      <c r="A2" s="78" t="s">
        <v>141</v>
      </c>
      <c r="B2" s="29"/>
      <c r="C2" s="29"/>
      <c r="D2" s="29"/>
      <c r="E2" s="29"/>
      <c r="F2" s="29"/>
      <c r="G2" s="29"/>
      <c r="H2" s="29"/>
      <c r="I2" s="29"/>
      <c r="J2" s="29"/>
      <c r="K2" s="29"/>
    </row>
    <row r="3" spans="1:11" x14ac:dyDescent="0.25">
      <c r="A3" s="29"/>
      <c r="B3" s="29"/>
      <c r="C3" s="29"/>
      <c r="D3" s="29"/>
      <c r="E3" s="29"/>
      <c r="F3" s="29"/>
      <c r="G3" s="29"/>
      <c r="H3" s="29"/>
      <c r="I3" s="29"/>
      <c r="J3" s="29"/>
      <c r="K3" s="29"/>
    </row>
    <row r="4" spans="1:11" ht="16.149999999999999" customHeight="1" thickBot="1" x14ac:dyDescent="0.3">
      <c r="A4" s="7"/>
      <c r="B4" s="7"/>
      <c r="C4" s="7"/>
      <c r="D4" s="7"/>
      <c r="E4" s="7"/>
      <c r="F4" s="7"/>
      <c r="G4" s="7"/>
      <c r="H4" s="7"/>
      <c r="I4" s="7"/>
      <c r="J4" s="7"/>
    </row>
    <row r="5" spans="1:11" ht="48" customHeight="1" x14ac:dyDescent="0.25">
      <c r="A5" s="76" t="s">
        <v>142</v>
      </c>
      <c r="B5" s="69"/>
      <c r="C5" s="77" t="s">
        <v>143</v>
      </c>
      <c r="D5" s="68"/>
      <c r="E5" s="69"/>
      <c r="F5" s="77" t="s">
        <v>144</v>
      </c>
      <c r="G5" s="68"/>
      <c r="H5" s="69"/>
      <c r="I5" s="77" t="s">
        <v>145</v>
      </c>
      <c r="J5" s="69"/>
      <c r="K5" s="9" t="s">
        <v>146</v>
      </c>
    </row>
    <row r="6" spans="1:11" ht="49.15" customHeight="1" x14ac:dyDescent="0.25">
      <c r="A6" s="63"/>
      <c r="B6" s="39"/>
      <c r="C6" s="57"/>
      <c r="D6" s="55"/>
      <c r="E6" s="39"/>
      <c r="F6" s="57"/>
      <c r="G6" s="55"/>
      <c r="H6" s="39"/>
      <c r="I6" s="57"/>
      <c r="J6" s="39"/>
      <c r="K6" s="20"/>
    </row>
    <row r="7" spans="1:11" ht="49.15" customHeight="1" x14ac:dyDescent="0.25">
      <c r="A7" s="63"/>
      <c r="B7" s="39"/>
      <c r="C7" s="57"/>
      <c r="D7" s="55"/>
      <c r="E7" s="39"/>
      <c r="F7" s="57"/>
      <c r="G7" s="55"/>
      <c r="H7" s="39"/>
      <c r="I7" s="57"/>
      <c r="J7" s="39"/>
      <c r="K7" s="20"/>
    </row>
    <row r="8" spans="1:11" ht="49.15" customHeight="1" x14ac:dyDescent="0.25">
      <c r="A8" s="63"/>
      <c r="B8" s="39"/>
      <c r="C8" s="57"/>
      <c r="D8" s="55"/>
      <c r="E8" s="39"/>
      <c r="F8" s="57"/>
      <c r="G8" s="55"/>
      <c r="H8" s="39"/>
      <c r="I8" s="57"/>
      <c r="J8" s="39"/>
      <c r="K8" s="20"/>
    </row>
    <row r="9" spans="1:11" ht="49.15" customHeight="1" x14ac:dyDescent="0.25">
      <c r="A9" s="63"/>
      <c r="B9" s="39"/>
      <c r="C9" s="57"/>
      <c r="D9" s="55"/>
      <c r="E9" s="39"/>
      <c r="F9" s="57"/>
      <c r="G9" s="55"/>
      <c r="H9" s="39"/>
      <c r="I9" s="57"/>
      <c r="J9" s="39"/>
      <c r="K9" s="20"/>
    </row>
    <row r="10" spans="1:11" ht="49.15" customHeight="1" x14ac:dyDescent="0.25">
      <c r="A10" s="63"/>
      <c r="B10" s="39"/>
      <c r="C10" s="57"/>
      <c r="D10" s="55"/>
      <c r="E10" s="39"/>
      <c r="F10" s="57"/>
      <c r="G10" s="55"/>
      <c r="H10" s="39"/>
      <c r="I10" s="57"/>
      <c r="J10" s="39"/>
      <c r="K10" s="20"/>
    </row>
    <row r="11" spans="1:11" ht="49.15" customHeight="1" x14ac:dyDescent="0.25">
      <c r="A11" s="63"/>
      <c r="B11" s="39"/>
      <c r="C11" s="57"/>
      <c r="D11" s="55"/>
      <c r="E11" s="39"/>
      <c r="F11" s="57"/>
      <c r="G11" s="55"/>
      <c r="H11" s="39"/>
      <c r="I11" s="57"/>
      <c r="J11" s="39"/>
      <c r="K11" s="20"/>
    </row>
    <row r="12" spans="1:11" ht="49.15" customHeight="1" x14ac:dyDescent="0.25">
      <c r="A12" s="63"/>
      <c r="B12" s="39"/>
      <c r="C12" s="57"/>
      <c r="D12" s="55"/>
      <c r="E12" s="39"/>
      <c r="F12" s="57"/>
      <c r="G12" s="55"/>
      <c r="H12" s="39"/>
      <c r="I12" s="57"/>
      <c r="J12" s="39"/>
      <c r="K12" s="20"/>
    </row>
    <row r="13" spans="1:11" ht="49.15" customHeight="1" x14ac:dyDescent="0.25">
      <c r="A13" s="63"/>
      <c r="B13" s="39"/>
      <c r="C13" s="57"/>
      <c r="D13" s="55"/>
      <c r="E13" s="39"/>
      <c r="F13" s="57"/>
      <c r="G13" s="55"/>
      <c r="H13" s="39"/>
      <c r="I13" s="57"/>
      <c r="J13" s="39"/>
      <c r="K13" s="20"/>
    </row>
    <row r="14" spans="1:11" ht="49.15" customHeight="1" x14ac:dyDescent="0.25">
      <c r="A14" s="63"/>
      <c r="B14" s="39"/>
      <c r="C14" s="57"/>
      <c r="D14" s="55"/>
      <c r="E14" s="39"/>
      <c r="F14" s="57"/>
      <c r="G14" s="55"/>
      <c r="H14" s="39"/>
      <c r="I14" s="57"/>
      <c r="J14" s="39"/>
      <c r="K14" s="20"/>
    </row>
    <row r="15" spans="1:11" ht="48" customHeight="1" thickBot="1" x14ac:dyDescent="0.3">
      <c r="A15" s="61"/>
      <c r="B15" s="62"/>
      <c r="C15" s="71"/>
      <c r="D15" s="72"/>
      <c r="E15" s="62"/>
      <c r="F15" s="71"/>
      <c r="G15" s="72"/>
      <c r="H15" s="62"/>
      <c r="I15" s="71"/>
      <c r="J15" s="62"/>
      <c r="K15" s="21"/>
    </row>
    <row r="16" spans="1:11" ht="19.149999999999999" customHeight="1" x14ac:dyDescent="0.25">
      <c r="A16" s="10"/>
      <c r="B16" s="10"/>
      <c r="C16" s="10"/>
      <c r="D16" s="10"/>
      <c r="E16" s="10"/>
      <c r="F16" s="10"/>
      <c r="G16" s="10"/>
      <c r="H16" s="10"/>
      <c r="I16" s="10"/>
      <c r="J16" s="10"/>
      <c r="K16" s="11"/>
    </row>
    <row r="17" spans="1:11" ht="49.15" customHeight="1" x14ac:dyDescent="0.25">
      <c r="A17" s="79" t="s">
        <v>147</v>
      </c>
      <c r="B17" s="29"/>
      <c r="C17" s="29"/>
      <c r="D17" s="29"/>
      <c r="E17" s="29"/>
      <c r="F17" s="29"/>
      <c r="G17" s="29"/>
      <c r="H17" s="29"/>
      <c r="I17" s="29"/>
      <c r="J17" s="29"/>
      <c r="K17" s="29"/>
    </row>
    <row r="18" spans="1:11" ht="16.149999999999999" customHeight="1" thickBot="1" x14ac:dyDescent="0.3">
      <c r="A18" s="10"/>
      <c r="B18" s="10"/>
      <c r="C18" s="10"/>
      <c r="D18" s="10"/>
      <c r="E18" s="10"/>
      <c r="F18" s="10"/>
      <c r="G18" s="10"/>
      <c r="H18" s="10"/>
      <c r="I18" s="10"/>
      <c r="J18" s="10"/>
      <c r="K18" s="11"/>
    </row>
    <row r="19" spans="1:11" ht="49.15" customHeight="1" x14ac:dyDescent="0.25">
      <c r="A19" s="76" t="s">
        <v>28</v>
      </c>
      <c r="B19" s="69"/>
      <c r="C19" s="77" t="s">
        <v>143</v>
      </c>
      <c r="D19" s="68"/>
      <c r="E19" s="69"/>
      <c r="F19" s="77" t="s">
        <v>148</v>
      </c>
      <c r="G19" s="68"/>
      <c r="H19" s="69"/>
      <c r="I19" s="59" t="s">
        <v>145</v>
      </c>
      <c r="J19" s="60"/>
      <c r="K19" s="11"/>
    </row>
    <row r="20" spans="1:11" ht="49.15" customHeight="1" x14ac:dyDescent="0.25">
      <c r="A20" s="63"/>
      <c r="B20" s="39"/>
      <c r="C20" s="57"/>
      <c r="D20" s="55"/>
      <c r="E20" s="39"/>
      <c r="F20" s="57"/>
      <c r="G20" s="55"/>
      <c r="H20" s="39"/>
      <c r="I20" s="66"/>
      <c r="J20" s="65"/>
      <c r="K20" s="11"/>
    </row>
    <row r="21" spans="1:11" ht="49.15" customHeight="1" x14ac:dyDescent="0.25">
      <c r="A21" s="63"/>
      <c r="B21" s="39"/>
      <c r="C21" s="57"/>
      <c r="D21" s="55"/>
      <c r="E21" s="39"/>
      <c r="F21" s="57"/>
      <c r="G21" s="55"/>
      <c r="H21" s="39"/>
      <c r="I21" s="66"/>
      <c r="J21" s="65"/>
      <c r="K21" s="11"/>
    </row>
    <row r="22" spans="1:11" ht="49.15" customHeight="1" x14ac:dyDescent="0.25">
      <c r="A22" s="63"/>
      <c r="B22" s="39"/>
      <c r="C22" s="57"/>
      <c r="D22" s="55"/>
      <c r="E22" s="39"/>
      <c r="F22" s="57"/>
      <c r="G22" s="55"/>
      <c r="H22" s="39"/>
      <c r="I22" s="66"/>
      <c r="J22" s="65"/>
      <c r="K22" s="11"/>
    </row>
    <row r="23" spans="1:11" ht="49.15" customHeight="1" x14ac:dyDescent="0.25">
      <c r="A23" s="63"/>
      <c r="B23" s="39"/>
      <c r="C23" s="57"/>
      <c r="D23" s="55"/>
      <c r="E23" s="39"/>
      <c r="F23" s="57"/>
      <c r="G23" s="55"/>
      <c r="H23" s="39"/>
      <c r="I23" s="66"/>
      <c r="J23" s="65"/>
      <c r="K23" s="11"/>
    </row>
    <row r="24" spans="1:11" ht="49.15" customHeight="1" x14ac:dyDescent="0.25">
      <c r="A24" s="63"/>
      <c r="B24" s="39"/>
      <c r="C24" s="57"/>
      <c r="D24" s="55"/>
      <c r="E24" s="39"/>
      <c r="F24" s="57"/>
      <c r="G24" s="55"/>
      <c r="H24" s="39"/>
      <c r="I24" s="66"/>
      <c r="J24" s="65"/>
      <c r="K24" s="11"/>
    </row>
    <row r="25" spans="1:11" ht="49.15" customHeight="1" x14ac:dyDescent="0.25">
      <c r="A25" s="63"/>
      <c r="B25" s="39"/>
      <c r="C25" s="57"/>
      <c r="D25" s="55"/>
      <c r="E25" s="39"/>
      <c r="F25" s="57"/>
      <c r="G25" s="55"/>
      <c r="H25" s="39"/>
      <c r="I25" s="66"/>
      <c r="J25" s="65"/>
      <c r="K25" s="11"/>
    </row>
    <row r="26" spans="1:11" ht="49.15" customHeight="1" x14ac:dyDescent="0.25">
      <c r="A26" s="63"/>
      <c r="B26" s="39"/>
      <c r="C26" s="57"/>
      <c r="D26" s="55"/>
      <c r="E26" s="39"/>
      <c r="F26" s="57"/>
      <c r="G26" s="55"/>
      <c r="H26" s="39"/>
      <c r="I26" s="66"/>
      <c r="J26" s="65"/>
      <c r="K26" s="11"/>
    </row>
    <row r="27" spans="1:11" ht="49.15" customHeight="1" x14ac:dyDescent="0.25">
      <c r="A27" s="63"/>
      <c r="B27" s="39"/>
      <c r="C27" s="57"/>
      <c r="D27" s="55"/>
      <c r="E27" s="39"/>
      <c r="F27" s="57"/>
      <c r="G27" s="55"/>
      <c r="H27" s="39"/>
      <c r="I27" s="66"/>
      <c r="J27" s="65"/>
      <c r="K27" s="11"/>
    </row>
    <row r="28" spans="1:11" ht="49.15" customHeight="1" x14ac:dyDescent="0.25">
      <c r="A28" s="63"/>
      <c r="B28" s="39"/>
      <c r="C28" s="57"/>
      <c r="D28" s="55"/>
      <c r="E28" s="39"/>
      <c r="F28" s="57"/>
      <c r="G28" s="55"/>
      <c r="H28" s="39"/>
      <c r="I28" s="66"/>
      <c r="J28" s="65"/>
      <c r="K28" s="11"/>
    </row>
    <row r="29" spans="1:11" ht="49.15" customHeight="1" x14ac:dyDescent="0.25">
      <c r="A29" s="63"/>
      <c r="B29" s="39"/>
      <c r="C29" s="57"/>
      <c r="D29" s="55"/>
      <c r="E29" s="39"/>
      <c r="F29" s="57"/>
      <c r="G29" s="55"/>
      <c r="H29" s="39"/>
      <c r="I29" s="66"/>
      <c r="J29" s="65"/>
      <c r="K29" s="11"/>
    </row>
    <row r="31" spans="1:11" ht="33" customHeight="1" x14ac:dyDescent="0.25">
      <c r="A31" s="73"/>
      <c r="B31" s="29"/>
      <c r="C31" s="29"/>
      <c r="D31" s="29"/>
      <c r="E31" s="29"/>
      <c r="F31" s="29"/>
      <c r="G31" s="29"/>
      <c r="H31" s="29"/>
      <c r="I31" s="29"/>
      <c r="J31" s="29"/>
    </row>
    <row r="33" spans="1:10" ht="16.149999999999999" customHeight="1" x14ac:dyDescent="0.25">
      <c r="A33" s="80" t="s">
        <v>149</v>
      </c>
      <c r="B33" s="29"/>
      <c r="C33" s="29"/>
      <c r="D33" s="29"/>
      <c r="E33" s="29"/>
      <c r="F33" s="29"/>
      <c r="G33" s="29"/>
      <c r="H33" s="29"/>
      <c r="I33" s="29"/>
      <c r="J33" s="29"/>
    </row>
    <row r="34" spans="1:10" ht="16.149999999999999" customHeight="1" thickBot="1" x14ac:dyDescent="0.3"/>
    <row r="35" spans="1:10" ht="16.149999999999999" customHeight="1" x14ac:dyDescent="0.25">
      <c r="A35" s="8" t="s">
        <v>27</v>
      </c>
      <c r="B35" s="67" t="s">
        <v>150</v>
      </c>
      <c r="C35" s="68"/>
      <c r="D35" s="68"/>
      <c r="E35" s="68"/>
      <c r="F35" s="68"/>
      <c r="G35" s="69"/>
      <c r="H35" s="70" t="s">
        <v>151</v>
      </c>
      <c r="I35" s="68"/>
      <c r="J35" s="60"/>
    </row>
    <row r="36" spans="1:10" ht="48" customHeight="1" x14ac:dyDescent="0.25">
      <c r="A36" s="22" t="s">
        <v>152</v>
      </c>
      <c r="B36" s="58" t="s">
        <v>153</v>
      </c>
      <c r="C36" s="55"/>
      <c r="D36" s="55"/>
      <c r="E36" s="55"/>
      <c r="F36" s="55"/>
      <c r="G36" s="39"/>
      <c r="H36" s="64" t="s">
        <v>170</v>
      </c>
      <c r="I36" s="55"/>
      <c r="J36" s="65"/>
    </row>
    <row r="37" spans="1:10" ht="48" customHeight="1" x14ac:dyDescent="0.25">
      <c r="A37" s="22" t="s">
        <v>154</v>
      </c>
      <c r="B37" s="58" t="s">
        <v>155</v>
      </c>
      <c r="C37" s="55"/>
      <c r="D37" s="55"/>
      <c r="E37" s="55"/>
      <c r="F37" s="55"/>
      <c r="G37" s="39"/>
      <c r="H37" s="64" t="s">
        <v>171</v>
      </c>
      <c r="I37" s="55"/>
      <c r="J37" s="65"/>
    </row>
    <row r="38" spans="1:10" ht="48" customHeight="1" x14ac:dyDescent="0.25">
      <c r="A38" s="22" t="s">
        <v>156</v>
      </c>
      <c r="B38" s="58" t="s">
        <v>157</v>
      </c>
      <c r="C38" s="55"/>
      <c r="D38" s="55"/>
      <c r="E38" s="55"/>
      <c r="F38" s="55"/>
      <c r="G38" s="39"/>
      <c r="H38" s="64" t="s">
        <v>170</v>
      </c>
      <c r="I38" s="55"/>
      <c r="J38" s="65"/>
    </row>
    <row r="39" spans="1:10" ht="48" customHeight="1" x14ac:dyDescent="0.25">
      <c r="A39" s="22" t="s">
        <v>158</v>
      </c>
      <c r="B39" s="58" t="s">
        <v>159</v>
      </c>
      <c r="C39" s="55"/>
      <c r="D39" s="55"/>
      <c r="E39" s="55"/>
      <c r="F39" s="55"/>
      <c r="G39" s="39"/>
      <c r="H39" s="64" t="s">
        <v>171</v>
      </c>
      <c r="I39" s="55"/>
      <c r="J39" s="65"/>
    </row>
    <row r="40" spans="1:10" ht="48" customHeight="1" x14ac:dyDescent="0.25">
      <c r="A40" s="23">
        <v>5</v>
      </c>
      <c r="B40" s="54" t="s">
        <v>202</v>
      </c>
      <c r="C40" s="55"/>
      <c r="D40" s="55"/>
      <c r="E40" s="55"/>
      <c r="F40" s="55"/>
      <c r="G40" s="39"/>
      <c r="H40" s="64" t="s">
        <v>171</v>
      </c>
      <c r="I40" s="55"/>
      <c r="J40" s="65"/>
    </row>
    <row r="41" spans="1:10" ht="48" customHeight="1" x14ac:dyDescent="0.25">
      <c r="A41" s="23">
        <v>6</v>
      </c>
      <c r="B41" s="54" t="s">
        <v>203</v>
      </c>
      <c r="C41" s="55"/>
      <c r="D41" s="55"/>
      <c r="E41" s="55"/>
      <c r="F41" s="55"/>
      <c r="G41" s="39"/>
      <c r="H41" s="64" t="s">
        <v>171</v>
      </c>
      <c r="I41" s="55"/>
      <c r="J41" s="65"/>
    </row>
    <row r="42" spans="1:10" ht="48" customHeight="1" x14ac:dyDescent="0.25">
      <c r="A42" s="23">
        <v>7</v>
      </c>
      <c r="B42" s="54" t="s">
        <v>204</v>
      </c>
      <c r="C42" s="55"/>
      <c r="D42" s="55"/>
      <c r="E42" s="55"/>
      <c r="F42" s="55"/>
      <c r="G42" s="39"/>
      <c r="H42" s="64" t="s">
        <v>171</v>
      </c>
      <c r="I42" s="55"/>
      <c r="J42" s="65"/>
    </row>
    <row r="43" spans="1:10" ht="48" customHeight="1" x14ac:dyDescent="0.25">
      <c r="A43" s="23">
        <v>8</v>
      </c>
      <c r="B43" s="54" t="s">
        <v>205</v>
      </c>
      <c r="C43" s="55"/>
      <c r="D43" s="55"/>
      <c r="E43" s="55"/>
      <c r="F43" s="55"/>
      <c r="G43" s="39"/>
      <c r="H43" s="64" t="s">
        <v>171</v>
      </c>
      <c r="I43" s="55"/>
      <c r="J43" s="65"/>
    </row>
    <row r="44" spans="1:10" ht="48" customHeight="1" x14ac:dyDescent="0.25">
      <c r="A44" s="23"/>
      <c r="B44" s="54"/>
      <c r="C44" s="55"/>
      <c r="D44" s="55"/>
      <c r="E44" s="55"/>
      <c r="F44" s="55"/>
      <c r="G44" s="39"/>
      <c r="H44" s="64"/>
      <c r="I44" s="55"/>
      <c r="J44" s="65"/>
    </row>
    <row r="45" spans="1:10" ht="48" customHeight="1" x14ac:dyDescent="0.25">
      <c r="A45" s="23"/>
      <c r="B45" s="54"/>
      <c r="C45" s="55"/>
      <c r="D45" s="55"/>
      <c r="E45" s="55"/>
      <c r="F45" s="55"/>
      <c r="G45" s="39"/>
      <c r="H45" s="64"/>
      <c r="I45" s="55"/>
      <c r="J45" s="65"/>
    </row>
    <row r="46" spans="1:10" ht="49.15" customHeight="1" thickBot="1" x14ac:dyDescent="0.3">
      <c r="A46" s="24"/>
      <c r="B46" s="74"/>
      <c r="C46" s="72"/>
      <c r="D46" s="72"/>
      <c r="E46" s="72"/>
      <c r="F46" s="72"/>
      <c r="G46" s="62"/>
      <c r="H46" s="51"/>
      <c r="I46" s="52"/>
      <c r="J46" s="53"/>
    </row>
    <row r="48" spans="1:10" ht="102" customHeight="1" x14ac:dyDescent="0.25">
      <c r="A48" s="73" t="s">
        <v>160</v>
      </c>
      <c r="B48" s="29"/>
      <c r="C48" s="29"/>
      <c r="D48" s="29"/>
      <c r="E48" s="29"/>
      <c r="F48" s="29"/>
      <c r="G48" s="29"/>
      <c r="H48" s="29"/>
      <c r="I48" s="29"/>
      <c r="J48" s="29"/>
    </row>
    <row r="51" spans="1:10" x14ac:dyDescent="0.25">
      <c r="A51" s="75" t="s">
        <v>161</v>
      </c>
      <c r="B51" s="29"/>
      <c r="C51" s="29"/>
      <c r="D51" s="29"/>
      <c r="E51" s="56" t="s">
        <v>172</v>
      </c>
      <c r="F51" s="29"/>
      <c r="G51" s="29"/>
      <c r="H51" s="29"/>
      <c r="I51" s="29"/>
      <c r="J51" s="29"/>
    </row>
    <row r="53" spans="1:10" x14ac:dyDescent="0.25">
      <c r="A53" s="75" t="s">
        <v>162</v>
      </c>
      <c r="B53" s="29"/>
      <c r="C53" s="29"/>
      <c r="D53" s="29"/>
      <c r="E53" s="56" t="s">
        <v>169</v>
      </c>
      <c r="F53" s="29"/>
      <c r="G53" s="29"/>
      <c r="H53" s="29"/>
      <c r="I53" s="29"/>
      <c r="J53" s="29"/>
    </row>
    <row r="100" spans="1:1" ht="15.75" x14ac:dyDescent="0.25">
      <c r="A100" t="s">
        <v>163</v>
      </c>
    </row>
  </sheetData>
  <sheetProtection sheet="1"/>
  <mergeCells count="121">
    <mergeCell ref="F10:H10"/>
    <mergeCell ref="F14:H14"/>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21:H21"/>
    <mergeCell ref="A29:B29"/>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I21:J21"/>
    <mergeCell ref="F19:H1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C29:E29"/>
    <mergeCell ref="F20:H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H46:J46"/>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9" ma:contentTypeDescription="Create a new document." ma:contentTypeScope="" ma:versionID="5bb08d5f84f1b892d84222bcbb5fcbdb">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95dc5205d3fee2f4bc563091c2370db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630AB-E198-47D0-A388-1F13376FAE90}">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2.xml><?xml version="1.0" encoding="utf-8"?>
<ds:datastoreItem xmlns:ds="http://schemas.openxmlformats.org/officeDocument/2006/customXml" ds:itemID="{87493B64-7E22-4B7C-B7BE-3CE4E922451C}">
  <ds:schemaRefs>
    <ds:schemaRef ds:uri="http://schemas.microsoft.com/sharepoint/v3/contenttype/forms"/>
  </ds:schemaRefs>
</ds:datastoreItem>
</file>

<file path=customXml/itemProps3.xml><?xml version="1.0" encoding="utf-8"?>
<ds:datastoreItem xmlns:ds="http://schemas.openxmlformats.org/officeDocument/2006/customXml" ds:itemID="{F02B5540-B1BE-4181-A44F-C6BA8B996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2025-09-07T21:26:59Z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