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7D5A9661-9E0B-47B5-94A7-2A7309F9521C}" xr6:coauthVersionLast="47" xr6:coauthVersionMax="47" xr10:uidLastSave="{00000000-0000-0000-0000-000000000000}"/>
  <workbookProtection workbookPassword="CAF1" lockStructure="1"/>
  <bookViews>
    <workbookView xWindow="1035" yWindow="0" windowWidth="27765" windowHeight="15600" xr2:uid="{00000000-000D-0000-FFFF-FFFF00000000}"/>
  </bookViews>
  <sheets>
    <sheet name="Lapas1" sheetId="1" r:id="rId1"/>
    <sheet name="Lapas2" sheetId="2" r:id="rId2"/>
    <sheet name="Lapas3" sheetId="3" r:id="rId3"/>
  </sheets>
  <calcPr calcId="181029"/>
</workbook>
</file>

<file path=xl/calcChain.xml><?xml version="1.0" encoding="utf-8"?>
<calcChain xmlns="http://schemas.openxmlformats.org/spreadsheetml/2006/main">
  <c r="I17" i="1" l="1"/>
  <c r="I19" i="1" s="1"/>
  <c r="I18" i="1"/>
  <c r="I20" i="1" l="1"/>
  <c r="I9" i="1"/>
  <c r="I10" i="1"/>
  <c r="I11" i="1"/>
  <c r="I12" i="1"/>
  <c r="A18" i="1"/>
  <c r="I21" i="1" l="1"/>
  <c r="I13" i="1" l="1"/>
  <c r="I14" i="1" l="1"/>
  <c r="I22" i="1" s="1"/>
  <c r="I15" i="1" l="1"/>
  <c r="I23" i="1" s="1"/>
</calcChain>
</file>

<file path=xl/sharedStrings.xml><?xml version="1.0" encoding="utf-8"?>
<sst xmlns="http://schemas.openxmlformats.org/spreadsheetml/2006/main" count="42" uniqueCount="36">
  <si>
    <t>Eil. Nr.</t>
  </si>
  <si>
    <t>Darbų rūšis ir aprašymas</t>
  </si>
  <si>
    <t>Mato vnt.</t>
  </si>
  <si>
    <t>Iš viso su PVM (I skyriuje nurodytų įkainių ir PVM suma)</t>
  </si>
  <si>
    <t>PVM suma</t>
  </si>
  <si>
    <t xml:space="preserve">IŠ VISO PVM (I ir II skyriuose nurodyto PVM suma) </t>
  </si>
  <si>
    <t>Iš viso su PVM (II skyriuje nurodytų įkainių ir PVM suma)**</t>
  </si>
  <si>
    <t>I skyriuje nurodytų darbų įkainių suma be PVM</t>
  </si>
  <si>
    <t>II skyriuje nurodytų darbų įkainių suma be PVM</t>
  </si>
  <si>
    <t xml:space="preserve">PVM tarifas, proc. </t>
  </si>
  <si>
    <t>II. Tinkamam Darbų įvykdymui būtini atlikti darbai (darbai nenurodyti preliminariosios sutarties 2 priede)*</t>
  </si>
  <si>
    <t xml:space="preserve">IŠ VISO su PVM (I ir II skyriuose nurodytų įkainių ir PVM suma)  </t>
  </si>
  <si>
    <t>SMD vertė, Eur be PVM**</t>
  </si>
  <si>
    <t>Vieneto įkainis, Eur           (be PVM) / Vieneto įkainio dydis, % skaičiuojant nuo SMD vertės be PVM**</t>
  </si>
  <si>
    <t>2.1</t>
  </si>
  <si>
    <t>4.6</t>
  </si>
  <si>
    <t>II grupės grunto kasimas ekskavatoriais, pakrovimas į autosavivarčius, vežiojimas darbas sąvartoje</t>
  </si>
  <si>
    <t>Pagrindų išlyginamųjų ir paruošiamųjų sluoksnių iš smėlio-žvyro mišinių įrengimas</t>
  </si>
  <si>
    <t>m3</t>
  </si>
  <si>
    <t>m2</t>
  </si>
  <si>
    <t>1000 m3</t>
  </si>
  <si>
    <t>100 m3</t>
  </si>
  <si>
    <t>vnt.</t>
  </si>
  <si>
    <t>-</t>
  </si>
  <si>
    <t>4.11</t>
  </si>
  <si>
    <t>6.4.</t>
  </si>
  <si>
    <t>Smėlio pagrindo po vamzdynais įrengimas</t>
  </si>
  <si>
    <t>Šlaitų/sankasos sutvirtinimas geotekstile, svoris ≥170g/m2</t>
  </si>
  <si>
    <t>m</t>
  </si>
  <si>
    <t xml:space="preserve">3. Pralaidos </t>
  </si>
  <si>
    <t>Plastikinės gofruotos vandens pralaidos D300 įrengimas (1 vnt.)</t>
  </si>
  <si>
    <t>Pralaidų antgalių PA-3 d300 pralaidomis įrengimas</t>
  </si>
  <si>
    <t>Šakių raj. sav., Griškabūdžio m., Mokyklos gatvės (Nr. Gri-9) kapitalinio remonto darbai</t>
  </si>
  <si>
    <t>Papildomai vykdomi darbai (padarius išpildomąją nuotrauką)</t>
  </si>
  <si>
    <t xml:space="preserve">Kiekis </t>
  </si>
  <si>
    <t>Bendra kaina Eur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</si>
</sst>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186"/>
    </font>
    <font>
      <b/>
      <u/>
      <sz val="12"/>
      <color indexed="8"/>
      <name val="Times New Roman"/>
      <family val="1"/>
      <charset val="186"/>
    </font>
    <font>
      <sz val="8"/>
      <name val="Calibri"/>
      <family val="2"/>
      <charset val="186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i/>
      <sz val="11"/>
      <color indexed="8"/>
      <name val="Times New Roman"/>
      <family val="1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</font>
    <font>
      <b/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justify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justify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wrapText="1"/>
    </xf>
    <xf numFmtId="2" fontId="17" fillId="0" borderId="1" xfId="0" applyNumberFormat="1" applyFont="1" applyBorder="1" applyAlignment="1" applyProtection="1">
      <alignment horizontal="center" vertical="justify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right" vertical="top" wrapText="1"/>
      <protection hidden="1"/>
    </xf>
    <xf numFmtId="0" fontId="6" fillId="0" borderId="1" xfId="0" applyFont="1" applyBorder="1" applyAlignment="1" applyProtection="1">
      <alignment horizontal="right" vertical="top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justify" wrapText="1"/>
      <protection locked="0"/>
    </xf>
    <xf numFmtId="0" fontId="13" fillId="0" borderId="1" xfId="0" applyFont="1" applyBorder="1" applyAlignment="1" applyProtection="1">
      <alignment horizontal="center" vertical="justify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right" wrapText="1"/>
      <protection hidden="1"/>
    </xf>
    <xf numFmtId="0" fontId="5" fillId="0" borderId="1" xfId="0" applyFont="1" applyBorder="1" applyAlignment="1" applyProtection="1">
      <alignment horizontal="right" wrapText="1"/>
      <protection hidden="1"/>
    </xf>
    <xf numFmtId="2" fontId="13" fillId="0" borderId="1" xfId="0" applyNumberFormat="1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workbookViewId="0">
      <selection activeCell="Q7" sqref="Q7"/>
    </sheetView>
  </sheetViews>
  <sheetFormatPr defaultColWidth="9.140625" defaultRowHeight="15" x14ac:dyDescent="0.25"/>
  <cols>
    <col min="1" max="1" width="7.140625" style="1" customWidth="1"/>
    <col min="2" max="2" width="47.85546875" style="1" customWidth="1"/>
    <col min="3" max="3" width="8.28515625" style="1" customWidth="1"/>
    <col min="4" max="4" width="11.85546875" style="1" customWidth="1"/>
    <col min="5" max="5" width="8.7109375" style="1" customWidth="1"/>
    <col min="6" max="6" width="5.28515625" style="1" customWidth="1"/>
    <col min="7" max="7" width="11.85546875" style="1" customWidth="1"/>
    <col min="8" max="8" width="15.85546875" style="1" customWidth="1"/>
    <col min="9" max="9" width="16.28515625" style="1" customWidth="1"/>
    <col min="10" max="16384" width="9.140625" style="1"/>
  </cols>
  <sheetData>
    <row r="2" spans="1:9" ht="15.75" x14ac:dyDescent="0.25">
      <c r="B2" s="31" t="s">
        <v>32</v>
      </c>
      <c r="C2" s="31"/>
      <c r="D2" s="31"/>
      <c r="E2" s="31"/>
      <c r="F2" s="31"/>
      <c r="G2" s="31"/>
      <c r="H2" s="31"/>
      <c r="I2" s="31"/>
    </row>
    <row r="3" spans="1:9" ht="15.75" x14ac:dyDescent="0.25">
      <c r="B3" s="31" t="s">
        <v>33</v>
      </c>
      <c r="C3" s="31"/>
      <c r="D3" s="31"/>
      <c r="E3" s="31"/>
      <c r="F3" s="31"/>
      <c r="G3" s="31"/>
      <c r="H3" s="31"/>
      <c r="I3" s="31"/>
    </row>
    <row r="4" spans="1:9" s="3" customFormat="1" ht="15.75" customHeight="1" x14ac:dyDescent="0.25">
      <c r="A4" s="29"/>
      <c r="B4" s="30"/>
      <c r="C4" s="30"/>
      <c r="D4" s="2"/>
      <c r="E4" s="2"/>
      <c r="F4" s="2"/>
      <c r="G4" s="2"/>
      <c r="H4" s="2"/>
      <c r="I4" s="2"/>
    </row>
    <row r="5" spans="1:9" s="3" customFormat="1" ht="21" customHeight="1" x14ac:dyDescent="0.25">
      <c r="A5" s="21" t="s">
        <v>0</v>
      </c>
      <c r="B5" s="25" t="s">
        <v>1</v>
      </c>
      <c r="C5" s="25" t="s">
        <v>2</v>
      </c>
      <c r="D5" s="26" t="s">
        <v>34</v>
      </c>
      <c r="E5" s="25" t="s">
        <v>9</v>
      </c>
      <c r="F5" s="25"/>
      <c r="G5" s="25" t="s">
        <v>12</v>
      </c>
      <c r="H5" s="25" t="s">
        <v>13</v>
      </c>
      <c r="I5" s="25" t="s">
        <v>35</v>
      </c>
    </row>
    <row r="6" spans="1:9" s="3" customFormat="1" ht="94.5" customHeight="1" x14ac:dyDescent="0.25">
      <c r="A6" s="21"/>
      <c r="B6" s="25"/>
      <c r="C6" s="25"/>
      <c r="D6" s="26"/>
      <c r="E6" s="25"/>
      <c r="F6" s="25"/>
      <c r="G6" s="25"/>
      <c r="H6" s="25"/>
      <c r="I6" s="25"/>
    </row>
    <row r="7" spans="1:9" s="3" customFormat="1" x14ac:dyDescent="0.25">
      <c r="A7" s="7">
        <v>1</v>
      </c>
      <c r="B7" s="7">
        <v>2</v>
      </c>
      <c r="C7" s="7">
        <v>3</v>
      </c>
      <c r="D7" s="7">
        <v>4</v>
      </c>
      <c r="E7" s="21">
        <v>5</v>
      </c>
      <c r="F7" s="21"/>
      <c r="G7" s="7">
        <v>6</v>
      </c>
      <c r="H7" s="7">
        <v>7</v>
      </c>
      <c r="I7" s="7">
        <v>8</v>
      </c>
    </row>
    <row r="8" spans="1:9" s="3" customFormat="1" x14ac:dyDescent="0.25">
      <c r="A8" s="11"/>
      <c r="B8" s="15" t="s">
        <v>29</v>
      </c>
      <c r="C8" s="11"/>
      <c r="D8" s="11"/>
      <c r="E8" s="7"/>
      <c r="F8" s="7"/>
      <c r="G8" s="7"/>
      <c r="H8" s="7"/>
      <c r="I8" s="13"/>
    </row>
    <row r="9" spans="1:9" s="3" customFormat="1" ht="30" x14ac:dyDescent="0.25">
      <c r="A9" s="11" t="s">
        <v>14</v>
      </c>
      <c r="B9" s="14" t="s">
        <v>16</v>
      </c>
      <c r="C9" s="11" t="s">
        <v>20</v>
      </c>
      <c r="D9" s="11">
        <v>1.21E-2</v>
      </c>
      <c r="E9" s="21">
        <v>21</v>
      </c>
      <c r="F9" s="21"/>
      <c r="G9" s="7" t="s">
        <v>23</v>
      </c>
      <c r="H9" s="7">
        <v>3094.22</v>
      </c>
      <c r="I9" s="13">
        <f t="shared" ref="I9:I12" si="0">ROUND(D9*H9,2)</f>
        <v>37.44</v>
      </c>
    </row>
    <row r="10" spans="1:9" s="3" customFormat="1" x14ac:dyDescent="0.25">
      <c r="A10" s="11" t="s">
        <v>24</v>
      </c>
      <c r="B10" s="14" t="s">
        <v>26</v>
      </c>
      <c r="C10" s="11" t="s">
        <v>18</v>
      </c>
      <c r="D10" s="11">
        <v>1.6</v>
      </c>
      <c r="E10" s="21">
        <v>21</v>
      </c>
      <c r="F10" s="21"/>
      <c r="G10" s="7" t="s">
        <v>23</v>
      </c>
      <c r="H10" s="7">
        <v>23.85</v>
      </c>
      <c r="I10" s="13">
        <f t="shared" si="0"/>
        <v>38.159999999999997</v>
      </c>
    </row>
    <row r="11" spans="1:9" s="3" customFormat="1" ht="30" x14ac:dyDescent="0.25">
      <c r="A11" s="11" t="s">
        <v>25</v>
      </c>
      <c r="B11" s="14" t="s">
        <v>27</v>
      </c>
      <c r="C11" s="11" t="s">
        <v>19</v>
      </c>
      <c r="D11" s="11">
        <v>64.7</v>
      </c>
      <c r="E11" s="21">
        <v>21</v>
      </c>
      <c r="F11" s="21"/>
      <c r="G11" s="7" t="s">
        <v>23</v>
      </c>
      <c r="H11" s="7">
        <v>0.94</v>
      </c>
      <c r="I11" s="13">
        <f t="shared" si="0"/>
        <v>60.82</v>
      </c>
    </row>
    <row r="12" spans="1:9" s="3" customFormat="1" ht="30" x14ac:dyDescent="0.25">
      <c r="A12" s="11" t="s">
        <v>15</v>
      </c>
      <c r="B12" s="14" t="s">
        <v>17</v>
      </c>
      <c r="C12" s="11" t="s">
        <v>21</v>
      </c>
      <c r="D12" s="11">
        <v>0.1132</v>
      </c>
      <c r="E12" s="21">
        <v>21</v>
      </c>
      <c r="F12" s="21"/>
      <c r="G12" s="7" t="s">
        <v>23</v>
      </c>
      <c r="H12" s="7">
        <v>2384.0500000000002</v>
      </c>
      <c r="I12" s="13">
        <f t="shared" si="0"/>
        <v>269.87</v>
      </c>
    </row>
    <row r="13" spans="1:9" ht="16.5" customHeight="1" x14ac:dyDescent="0.25">
      <c r="A13" s="23" t="s">
        <v>7</v>
      </c>
      <c r="B13" s="23"/>
      <c r="C13" s="23"/>
      <c r="D13" s="23"/>
      <c r="E13" s="23"/>
      <c r="F13" s="23"/>
      <c r="G13" s="23"/>
      <c r="H13" s="23"/>
      <c r="I13" s="20">
        <f>SUM(I8:I12)</f>
        <v>406.28999999999996</v>
      </c>
    </row>
    <row r="14" spans="1:9" ht="15.75" customHeight="1" x14ac:dyDescent="0.25">
      <c r="A14" s="23" t="s">
        <v>4</v>
      </c>
      <c r="B14" s="23"/>
      <c r="C14" s="23"/>
      <c r="D14" s="23"/>
      <c r="E14" s="23"/>
      <c r="F14" s="23"/>
      <c r="G14" s="23"/>
      <c r="H14" s="23"/>
      <c r="I14" s="12">
        <f>I13*1.21-I13</f>
        <v>85.320899999999995</v>
      </c>
    </row>
    <row r="15" spans="1:9" ht="18.75" customHeight="1" x14ac:dyDescent="0.25">
      <c r="A15" s="22" t="s">
        <v>3</v>
      </c>
      <c r="B15" s="22"/>
      <c r="C15" s="22"/>
      <c r="D15" s="22"/>
      <c r="E15" s="22"/>
      <c r="F15" s="22"/>
      <c r="G15" s="22"/>
      <c r="H15" s="22"/>
      <c r="I15" s="20">
        <f>I13+I14</f>
        <v>491.61089999999996</v>
      </c>
    </row>
    <row r="16" spans="1:9" ht="63.75" customHeight="1" x14ac:dyDescent="0.25">
      <c r="A16" s="26" t="s">
        <v>10</v>
      </c>
      <c r="B16" s="26"/>
      <c r="C16" s="8"/>
      <c r="D16" s="9"/>
      <c r="E16" s="27"/>
      <c r="F16" s="27"/>
      <c r="G16" s="16"/>
      <c r="H16" s="12"/>
      <c r="I16" s="12"/>
    </row>
    <row r="17" spans="1:9" ht="31.5" customHeight="1" x14ac:dyDescent="0.25">
      <c r="A17" s="17">
        <v>5</v>
      </c>
      <c r="B17" s="19" t="s">
        <v>30</v>
      </c>
      <c r="C17" s="18" t="s">
        <v>28</v>
      </c>
      <c r="D17" s="36">
        <v>11.32</v>
      </c>
      <c r="E17" s="28">
        <v>21</v>
      </c>
      <c r="F17" s="28"/>
      <c r="G17" s="16" t="s">
        <v>23</v>
      </c>
      <c r="H17" s="12">
        <v>53.98</v>
      </c>
      <c r="I17" s="12">
        <f t="shared" ref="I17:I18" si="1">ROUND(D17*H17,2)</f>
        <v>611.04999999999995</v>
      </c>
    </row>
    <row r="18" spans="1:9" ht="20.25" customHeight="1" x14ac:dyDescent="0.25">
      <c r="A18" s="17">
        <f t="shared" ref="A18" si="2">A17+1</f>
        <v>6</v>
      </c>
      <c r="B18" s="19" t="s">
        <v>31</v>
      </c>
      <c r="C18" s="18" t="s">
        <v>22</v>
      </c>
      <c r="D18" s="18">
        <v>4</v>
      </c>
      <c r="E18" s="28">
        <v>21</v>
      </c>
      <c r="F18" s="28"/>
      <c r="G18" s="16" t="s">
        <v>23</v>
      </c>
      <c r="H18" s="12">
        <v>155.03</v>
      </c>
      <c r="I18" s="12">
        <f t="shared" si="1"/>
        <v>620.12</v>
      </c>
    </row>
    <row r="19" spans="1:9" ht="18.75" customHeight="1" x14ac:dyDescent="0.25">
      <c r="A19" s="23" t="s">
        <v>8</v>
      </c>
      <c r="B19" s="23"/>
      <c r="C19" s="23"/>
      <c r="D19" s="23"/>
      <c r="E19" s="23"/>
      <c r="F19" s="23"/>
      <c r="G19" s="23"/>
      <c r="H19" s="23"/>
      <c r="I19" s="20">
        <f>I17+I18</f>
        <v>1231.17</v>
      </c>
    </row>
    <row r="20" spans="1:9" ht="18.75" customHeight="1" x14ac:dyDescent="0.25">
      <c r="A20" s="23" t="s">
        <v>4</v>
      </c>
      <c r="B20" s="23"/>
      <c r="C20" s="23"/>
      <c r="D20" s="23"/>
      <c r="E20" s="23"/>
      <c r="F20" s="23"/>
      <c r="G20" s="23"/>
      <c r="H20" s="23"/>
      <c r="I20" s="12">
        <f>I19*1.21-I19</f>
        <v>258.5456999999999</v>
      </c>
    </row>
    <row r="21" spans="1:9" ht="16.5" customHeight="1" x14ac:dyDescent="0.25">
      <c r="A21" s="23" t="s">
        <v>6</v>
      </c>
      <c r="B21" s="23"/>
      <c r="C21" s="23"/>
      <c r="D21" s="23"/>
      <c r="E21" s="23"/>
      <c r="F21" s="23"/>
      <c r="G21" s="23"/>
      <c r="H21" s="23"/>
      <c r="I21" s="20">
        <f>I19+I20</f>
        <v>1489.7157</v>
      </c>
    </row>
    <row r="22" spans="1:9" ht="16.5" customHeight="1" x14ac:dyDescent="0.25">
      <c r="A22" s="24" t="s">
        <v>5</v>
      </c>
      <c r="B22" s="24"/>
      <c r="C22" s="24"/>
      <c r="D22" s="24"/>
      <c r="E22" s="24"/>
      <c r="F22" s="24"/>
      <c r="G22" s="24"/>
      <c r="H22" s="24"/>
      <c r="I22" s="12">
        <f>I20+I14</f>
        <v>343.86659999999989</v>
      </c>
    </row>
    <row r="23" spans="1:9" ht="15.75" customHeight="1" x14ac:dyDescent="0.25">
      <c r="A23" s="34" t="s">
        <v>11</v>
      </c>
      <c r="B23" s="35"/>
      <c r="C23" s="35"/>
      <c r="D23" s="35"/>
      <c r="E23" s="35"/>
      <c r="F23" s="35"/>
      <c r="G23" s="35"/>
      <c r="H23" s="35"/>
      <c r="I23" s="20">
        <f>I15+I21</f>
        <v>1981.3265999999999</v>
      </c>
    </row>
    <row r="24" spans="1:9" x14ac:dyDescent="0.25">
      <c r="A24" s="32"/>
      <c r="B24" s="33"/>
      <c r="C24" s="33"/>
      <c r="D24" s="33"/>
      <c r="E24" s="33"/>
      <c r="F24" s="33"/>
      <c r="G24" s="33"/>
      <c r="H24" s="33"/>
      <c r="I24" s="33"/>
    </row>
    <row r="25" spans="1:9" ht="15.75" x14ac:dyDescent="0.25">
      <c r="A25" s="5"/>
      <c r="B25" s="10"/>
      <c r="C25" s="5"/>
      <c r="D25" s="5"/>
      <c r="E25" s="5"/>
      <c r="F25" s="5"/>
      <c r="G25" s="5"/>
      <c r="H25" s="6"/>
      <c r="I25" s="5"/>
    </row>
    <row r="26" spans="1:9" ht="15.75" x14ac:dyDescent="0.25">
      <c r="A26" s="4"/>
      <c r="B26" s="4"/>
      <c r="C26" s="4"/>
      <c r="D26" s="4"/>
      <c r="E26" s="4"/>
      <c r="F26" s="4"/>
      <c r="G26" s="4"/>
      <c r="H26" s="4"/>
      <c r="I26" s="4"/>
    </row>
    <row r="37" ht="39" customHeight="1" x14ac:dyDescent="0.25"/>
  </sheetData>
  <sheetProtection formatRows="0" insertRows="0" selectLockedCells="1"/>
  <mergeCells count="29">
    <mergeCell ref="B3:I3"/>
    <mergeCell ref="A4:C4"/>
    <mergeCell ref="D5:D6"/>
    <mergeCell ref="B2:I2"/>
    <mergeCell ref="A24:I24"/>
    <mergeCell ref="B5:B6"/>
    <mergeCell ref="E7:F7"/>
    <mergeCell ref="C5:C6"/>
    <mergeCell ref="A5:A6"/>
    <mergeCell ref="I5:I6"/>
    <mergeCell ref="E10:F10"/>
    <mergeCell ref="E11:F11"/>
    <mergeCell ref="E12:F12"/>
    <mergeCell ref="A23:H23"/>
    <mergeCell ref="H5:H6"/>
    <mergeCell ref="E5:F6"/>
    <mergeCell ref="A19:H19"/>
    <mergeCell ref="E18:F18"/>
    <mergeCell ref="E17:F17"/>
    <mergeCell ref="A22:H22"/>
    <mergeCell ref="A21:H21"/>
    <mergeCell ref="G5:G6"/>
    <mergeCell ref="E9:F9"/>
    <mergeCell ref="A20:H20"/>
    <mergeCell ref="A16:B16"/>
    <mergeCell ref="E16:F16"/>
    <mergeCell ref="A15:H15"/>
    <mergeCell ref="A14:H14"/>
    <mergeCell ref="A13:H1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9"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Kauno m.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Vartotojas</cp:lastModifiedBy>
  <cp:lastPrinted>2024-06-26T09:40:40Z</cp:lastPrinted>
  <dcterms:created xsi:type="dcterms:W3CDTF">2014-12-03T07:24:06Z</dcterms:created>
  <dcterms:modified xsi:type="dcterms:W3CDTF">2024-11-26T07:38:18Z</dcterms:modified>
</cp:coreProperties>
</file>