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Darbai\Konkursai\Konkursai\2023\Santaros klinikos\Kraujagyslių chirurgijai\Pasiūlymas\"/>
    </mc:Choice>
  </mc:AlternateContent>
  <xr:revisionPtr revIDLastSave="0" documentId="8_{35790161-9534-4F52-95B5-B1019D92303E}" xr6:coauthVersionLast="47" xr6:coauthVersionMax="47" xr10:uidLastSave="{00000000-0000-0000-0000-000000000000}"/>
  <bookViews>
    <workbookView xWindow="-96" yWindow="-96" windowWidth="23232" windowHeight="12552" xr2:uid="{00000000-000D-0000-FFFF-FFFF00000000}"/>
  </bookViews>
  <sheets>
    <sheet name="specifikacij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2" l="1"/>
  <c r="J39" i="2"/>
  <c r="J41" i="2" s="1"/>
  <c r="J40" i="2" s="1"/>
  <c r="J35" i="2"/>
  <c r="J37" i="2" s="1"/>
  <c r="J36" i="2" s="1"/>
  <c r="J31" i="2"/>
  <c r="J33" i="2" s="1"/>
  <c r="J32" i="2" s="1"/>
  <c r="J27" i="2"/>
  <c r="J29" i="2" s="1"/>
  <c r="J28" i="2" s="1"/>
  <c r="J23" i="2"/>
  <c r="J25" i="2" s="1"/>
  <c r="J24" i="2" s="1"/>
  <c r="J19" i="2"/>
  <c r="J21" i="2" s="1"/>
  <c r="J20" i="2" s="1"/>
  <c r="J15" i="2"/>
  <c r="J17" i="2" s="1"/>
  <c r="J16" i="2" s="1"/>
  <c r="J11" i="2"/>
  <c r="J13" i="2" s="1"/>
  <c r="J12" i="2" s="1"/>
  <c r="J7" i="2"/>
  <c r="J9" i="2" s="1"/>
  <c r="J8" i="2" s="1"/>
  <c r="J38" i="2" l="1"/>
  <c r="J34" i="2"/>
  <c r="J30" i="2"/>
  <c r="J26" i="2"/>
  <c r="J22" i="2"/>
  <c r="J18" i="2"/>
  <c r="J10" i="2"/>
</calcChain>
</file>

<file path=xl/sharedStrings.xml><?xml version="1.0" encoding="utf-8"?>
<sst xmlns="http://schemas.openxmlformats.org/spreadsheetml/2006/main" count="75" uniqueCount="53">
  <si>
    <t>Pirkimo dalies Nr.</t>
  </si>
  <si>
    <t>Priemonės pavadinimas</t>
  </si>
  <si>
    <t>Mato vienetas</t>
  </si>
  <si>
    <t>Firminis priemonių pavadinimas, gamintojas, priemonės kodas gamintojo kataloge*</t>
  </si>
  <si>
    <t>PVM tarifas ٪</t>
  </si>
  <si>
    <t>VšĮ VUL Santaros klinikos</t>
  </si>
  <si>
    <t xml:space="preserve">Charakteristikos, reikalavimai </t>
  </si>
  <si>
    <t>33140000-3</t>
  </si>
  <si>
    <t>BVPŽ kodas</t>
  </si>
  <si>
    <t>Didelio standumo palaikanti Rosen tipo viela skirta didelio diametro stentų ir periferinių stentgraftų implantacijoms. Plieninė dengta PTFE viela. Ilgis turi būti 260 cm. Diametras 0,035”. Lankstus vielos galiukas viengubos J formos kreivės, ilgis 1,5 cm.</t>
  </si>
  <si>
    <t>PTA kateteriai (balionai), didesni</t>
  </si>
  <si>
    <t>PTA kateteriai (balionai), mažesni</t>
  </si>
  <si>
    <t>Vienkart.,steril. Baliono diametras nuo 1.5 iki  4.0 mm. Baliono ilgis  nuo 20 iki 220 mm. Kateterio ilgis 90, 150 cm  , OTW ir Monorail tipo. Metalinis pravedėjas 0,014'' . Nominalinis spaudimas 8 atm.,RTB 14 atm Introdiuseris:  4F 2.0 mm Platinum-Iridium markeriai,Nybax baliono medziaga su hydrofiliniu padengimu kateteris ultra-zemo profilio ne daugiau  0,017''</t>
  </si>
  <si>
    <t>Stentai, savaime besiplečiantys</t>
  </si>
  <si>
    <t>Stentai, savaime besiplečiantys su vaistais</t>
  </si>
  <si>
    <t>Stentai, balionu plečiami</t>
  </si>
  <si>
    <t>Stentai, balionu plečiami, maži</t>
  </si>
  <si>
    <t>Rosen tipo viela</t>
  </si>
  <si>
    <t>Vaistus išskiriantys PTA balioniniai kateteriai (OTW tipo). Dengti Paclitaxel-Urea junginiu, išskiriantys vaistą Paklitakselį;  naudojami su 0,035” PTA vielomis; žemo profilio: aukšto slėgio (nominalus slėgis – ne mažiau 8 atm, baliono plyšimo slėgis (RBP) – ne mažiau 18 atm mažo diametro trumpiems ir 14atm didelio diametro ilgiems balionams); 2 rentgenokontrastiniai markeriai;  balionai įvairių ilgių (40 - 120 mm) ir diametrų (4,00 - 7,00 mm), visų diametrų balionai turi praeiti per 6F introdiuserį; balioninio kateterių naudojamas ilgis priklausomai nuo procedūros technikos 80-85cm ir 130-135cm; universalaus panaudojimo – plėtimams ir stentavimui;</t>
  </si>
  <si>
    <t xml:space="preserve">Vaistais dengtas stentas šlaunies arterijų stentavimui. Lazeriu pjauti, nitinoliniai, didelės radialinės jėgos.  Atvirų gardelių dizaino su Z formos horizontaliomis jungtimis, užtikrinančiomis 0% sutrumpėjimą įvedimo metu.  Stentas paviršius elektropoliruotas ir padengtas paklitakseliu.
Skirti naudoti su 0,035" viela - pravedėja ir 6 F introdiuseriu.  Įvedimo sistemos ilgiai - 80 cm, 125 cm. Sistema valdoma viena ranka. 
4 auksiniai rentgenokontrastiniai markeriai abiejuose stento galų. Diametrai – 5, 6, 7, 8 mm, ilgiai 40, 60, 80, 100, 120 mm.  </t>
  </si>
  <si>
    <t>Vaistus išskiriantys koronariniai stentai su įvedimo sistema,  Išskiriantys vaistą Zotarolimus ;  Padengti biosuderinamu polimeru, galinčiu užtikrinti vaisto išskirymą iki 180 dienų.   Sinusoidinė tęstinė atviros celės konstrukcija, kobalto-chromo lydinys su platinos-iridžio šerdimi, naudojami su 0,014” PTA vielomis;  Maksimalus lankstumas, žemas trombogeniškumas, metalo-arterijos santykis ne &gt; 11-17%; Sienelės storis nedidesnis 0,0032” (81 mkm), stento akutės plotas ne &gt;3.0 mm², baliono išplėstos akutės diametras ne&lt; 3,0 mm;  Sistema turi būti žemo profilio: praėjimo (crossing) 0,037’’, įėjimo profilis 0,019’’. Diametras: nuo 2.00mm iki 5,00mm.,ilgis 8, 12, 14, 18, 22, 26, 30mm, o diametrams  nuo 2,25mm iki 38mm. Tinka ir stambioms ir smulkioms koronarinėms arterijoms, stentavimui be predilatacijos. Nominalus slėgis 12atm, baliono sprogimo slėgis (RBP) 18 atm;  Du rentgeno kontrastiniai markeriai ant baliono visiems ilgiams, geras rentgeno kontrastavimas. Sutrumpėjimas- 1,7% prie RBP. Radialinė jėga &gt; 150 kPa;  Galimybė išplėsti stentą papildomai 0,75-1,25 mm nuo nominalaus diametro. Balioninio kateterio išsitempimas turi būti tiksliai kontroliuojamas. Sistema turi būti saugi: nesėkmės atveju stentas turi būti lengvai ištraukiamas ant to paties balioninio kateterio. Sistema turi leisti priėjimą prie šoninių šakų iki 3,7-3,8mm diametro (stento vietoje);  turi praeiti per 4F introdiuserį ir 5F nukreipiantį kateterį;Visoms rutininėms ir daugumai subtotalinių stenozių sistema turi būti pritaikyta naudoti tiesioginiam stentavimui - be predilatacijos.</t>
  </si>
  <si>
    <t xml:space="preserve">vnt. </t>
  </si>
  <si>
    <t>Vienkartuis, sterilus Baliono diametras nuo 3.0 iki 12.0 mm.Baliono ilgis  nuo 20 iki 200 mm.Kateterio ilgis 40, 75, 135 cm.Metalinis pravedėjas 0,035‘‘Turi atlaikyti slėgį: iki 24 atmosferų - 3.0 mm - 6.0 mm balioniniui kateteriui;iki 20 atmosferų - 7-8 mm balioniniams kateteriams.Introdiuseris:5F- 3.0 - 7.0 mm balioniniui kateteriui; 6F-  8.0 - 10.0  mm balioniniams kateteriams ; 7F - 12.00 mm balioniniams kateteriams. 1.5 mm Platinum-Iridium markeriai, Nybax baliono medziaga,kateteris zemo profilio ne daugiau  0,040''</t>
  </si>
  <si>
    <t>Vaistus išskiriantys PTA balioniniai kateteriai (OTW tipo)</t>
  </si>
  <si>
    <t>Vienkartinis sterilus stentas is nitinolo.  Ergonomiška konstrukcija su dvigubo įvedimo sistema, tri-axial SDS stento sistema užtikrinanti tikslų išskleidimą, kur distalinis segmentas turi rentgenokontrastinį markerį. Hibridinės ‘‘closed-open cell‘‘ konstrukcijos, nuo 5 iki 14 mm. diametro, nuo 20 iki 120 mm ilgio, praeinantys per 6 F kateterį, tinkantys 0,035‘‘ vielai. Kateterio ilgis 75 ir 120 cm , ''Crossing profile'' ne daugiau 0.079''. Distalinis ir proksimalinis stento galas turi po 4 rentgeno kontrastinius markerius iš tantalo medžiagos. Įvedimo sistema OTW tipo</t>
  </si>
  <si>
    <t>Balioninio kateterio ilgis 130 cm.: pagaminti iš kobalto-chromo lydinio arba lygiaverčiai; lankstūs (tinkami kontralateraliniam stentavimui); balioninio kateterio skersmuo ≤ 5F; aukšto spaudimo, nominalus spaudimas ≥ 8 atm;  įvairių diametrų (5 - 10 mm) ir ilgių (20 - 60 mm) pasirinktinai</t>
  </si>
  <si>
    <t>Preliminarus kiekis (18 mėn. poreikis)</t>
  </si>
  <si>
    <t>Vieneto įkainis EUR be PVM</t>
  </si>
  <si>
    <t>Vieneto įkainis EUR su PVM</t>
  </si>
  <si>
    <t>PVM (5%) suma</t>
  </si>
  <si>
    <t>Bendra pradinė (maksimali) vertė 1-ai pirkimo daliai Eur be PVM</t>
  </si>
  <si>
    <t>Bendra pradinė (maksimali) vertė 1-ai pirkimo daliai Eur su PVM</t>
  </si>
  <si>
    <t>Bendra pradinė (maksimali) vertė 2-ai pirkimo daliai Eur be PVM</t>
  </si>
  <si>
    <t>Bendra pradinė (maksimali) vertė 2-ai pirkimo daliai Eur su PVM</t>
  </si>
  <si>
    <t>Bendra pradinė (maksimali) vertė 3-ai pirkimo daliai Eur be PVM</t>
  </si>
  <si>
    <t>Bendra pradinė (maksimali) vertė 3-ai pirkimo daliai Eur su PVM</t>
  </si>
  <si>
    <t>Bendra pradinė (maksimali) vertė 4-ai pirkimo daliai Eur be PVM</t>
  </si>
  <si>
    <t>Bendra pradinė (maksimali) vertė 4-ai pirkimo daliai Eur su PVM</t>
  </si>
  <si>
    <t>Bendra pradinė (maksimali) vertė 5-ai pirkimo daliai Eur su PVM</t>
  </si>
  <si>
    <t>Bendra pradinė (maksimali) vertė 5-ai pirkimo daliai Eur be PVM</t>
  </si>
  <si>
    <t>Bendra pradinė (maksimali) vertė6-ai pirkimo daliai Eur be PVM</t>
  </si>
  <si>
    <t>Bendra pradinė (maksimali) vertė6-ai pirkimo daliai Eur su PVM</t>
  </si>
  <si>
    <t>Bendra pradinė (maksimali) vertė 7-ai pirkimo daliai Eur be PVM</t>
  </si>
  <si>
    <t>Bendra pradinė (maksimali) vertė 7-ai pirkimo daliai Eur su PVM</t>
  </si>
  <si>
    <t>Bendra pradinė (maksimali) vertė 8-ai pirkimo daliai Eur be PVM</t>
  </si>
  <si>
    <t>Bendra pradinė (maksimali) vertė 8-ai pirkimo daliai Eur su PVM</t>
  </si>
  <si>
    <t>Bendra pradinė (maksimali) vertė 9-ai pirkimo daliai Eur be PVM</t>
  </si>
  <si>
    <t>Bendra pradinė (maksimali) vertė 9-ai pirkimo daliai Eur su PVM</t>
  </si>
  <si>
    <t>Vienkartinių priemonių kraujagyslių chirurgijai pirkimas</t>
  </si>
  <si>
    <t xml:space="preserve">1. Prekių kokybė, žymėjimas, informacija vartotojui turi atitikti 93/42/EEC ir/ar MDR (ES) 2017/745 direktivų reikalavimams.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Sutarties vykdymo metu tiekėjas turi laikytis bent vieno iš 1-3 p. nurodytų aplinkos apsaugos kriterijų, sutarties vykdymo metu perkančioji organizacija turi teisę reikalauti tiekėjo pateikti dokumentus, įrodančius atitikimą aplinkos apsaugos kriterijams.
1. Jei prekė tiekiama antrinėje pakuotėje, tiekėjas turi pristatyti prekes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VIII-1183 Lietuvos Respublikos mokesčio už aplinkos teršimą įstatymas (lrs.lt).
2. Jei prekė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
3. Prekės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
6.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t>
  </si>
  <si>
    <t>Millau NC, cNovate Medical 32 psl</t>
  </si>
  <si>
    <t>Zeeland, cNovate Medical 53 psl,</t>
  </si>
  <si>
    <t>Talon Minor, 1-2 psl, Intelligent Kinetics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</si>
</sst>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charset val="186"/>
      <scheme val="minor"/>
    </font>
    <font>
      <sz val="11"/>
      <name val="Times New Roman"/>
      <family val="1"/>
      <charset val="186"/>
    </font>
    <font>
      <b/>
      <sz val="11"/>
      <name val="Times New Roman"/>
      <family val="1"/>
      <charset val="186"/>
    </font>
    <font>
      <sz val="11"/>
      <color theme="1"/>
      <name val="Times New Roman"/>
      <family val="1"/>
      <charset val="186"/>
    </font>
    <font>
      <sz val="11"/>
      <color rgb="FF000000"/>
      <name val="Times New Roman"/>
      <family val="1"/>
      <charset val="186"/>
    </font>
    <font>
      <sz val="11"/>
      <color rgb="FF242424"/>
      <name val="Times New Roman"/>
      <family val="1"/>
      <charset val="186"/>
    </font>
    <font>
      <sz val="12"/>
      <color rgb="FF2E0927"/>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9">
    <xf numFmtId="0" fontId="0" fillId="0" borderId="0" xfId="0"/>
    <xf numFmtId="2" fontId="2" fillId="0" borderId="0" xfId="0" applyNumberFormat="1" applyFont="1" applyAlignment="1">
      <alignment horizontal="left" vertical="center"/>
    </xf>
    <xf numFmtId="0" fontId="3" fillId="0" borderId="0" xfId="0" applyFont="1" applyAlignment="1">
      <alignment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0" xfId="0" applyFont="1" applyAlignment="1">
      <alignment vertical="center"/>
    </xf>
    <xf numFmtId="0" fontId="4" fillId="2" borderId="1" xfId="0" applyFont="1" applyFill="1" applyBorder="1" applyAlignment="1">
      <alignment horizontal="left" vertical="center" wrapText="1"/>
    </xf>
    <xf numFmtId="0" fontId="6" fillId="0" borderId="1" xfId="0" applyFont="1" applyBorder="1" applyAlignment="1">
      <alignment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left" vertical="center" wrapText="1"/>
    </xf>
    <xf numFmtId="2" fontId="3" fillId="0" borderId="1" xfId="0" applyNumberFormat="1" applyFont="1" applyBorder="1" applyAlignment="1">
      <alignment horizontal="left" vertical="center"/>
    </xf>
    <xf numFmtId="2" fontId="3" fillId="0" borderId="0" xfId="0" applyNumberFormat="1" applyFont="1" applyAlignment="1">
      <alignment vertical="center"/>
    </xf>
    <xf numFmtId="164" fontId="3" fillId="2" borderId="1" xfId="0" applyNumberFormat="1" applyFont="1" applyFill="1" applyBorder="1" applyAlignment="1">
      <alignment horizontal="left" vertical="center"/>
    </xf>
    <xf numFmtId="164" fontId="3" fillId="0" borderId="0" xfId="0" applyNumberFormat="1" applyFont="1" applyAlignment="1">
      <alignment vertical="center"/>
    </xf>
    <xf numFmtId="164" fontId="3" fillId="0" borderId="1" xfId="0" applyNumberFormat="1" applyFont="1" applyBorder="1" applyAlignment="1">
      <alignment horizontal="left" vertical="center"/>
    </xf>
    <xf numFmtId="2" fontId="3" fillId="0" borderId="1" xfId="0" applyNumberFormat="1" applyFont="1" applyBorder="1" applyAlignment="1">
      <alignment vertical="center"/>
    </xf>
    <xf numFmtId="2" fontId="1" fillId="0" borderId="0" xfId="0" applyNumberFormat="1" applyFont="1" applyAlignment="1">
      <alignment horizontal="left" vertical="center" wrapText="1"/>
    </xf>
    <xf numFmtId="2" fontId="2" fillId="0" borderId="0" xfId="0" applyNumberFormat="1" applyFont="1" applyAlignment="1">
      <alignment horizontal="center" vertical="center"/>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1"/>
  <sheetViews>
    <sheetView tabSelected="1" topLeftCell="C1" zoomScale="75" zoomScaleNormal="75" workbookViewId="0">
      <selection activeCell="G14" sqref="G14"/>
    </sheetView>
  </sheetViews>
  <sheetFormatPr defaultColWidth="9.15625" defaultRowHeight="14.1" x14ac:dyDescent="0.55000000000000004"/>
  <cols>
    <col min="1" max="1" width="9" style="2" customWidth="1"/>
    <col min="2" max="2" width="15" style="2" customWidth="1"/>
    <col min="3" max="3" width="36.68359375" style="2" customWidth="1"/>
    <col min="4" max="4" width="129" style="2" customWidth="1"/>
    <col min="5" max="5" width="9.15625" style="2"/>
    <col min="6" max="6" width="11.26171875" style="2" customWidth="1"/>
    <col min="7" max="7" width="25.26171875" style="2" customWidth="1"/>
    <col min="8" max="8" width="15.26171875" style="21" customWidth="1"/>
    <col min="9" max="9" width="9.15625" style="2"/>
    <col min="10" max="10" width="15.578125" style="19" customWidth="1"/>
    <col min="11" max="16384" width="9.15625" style="2"/>
  </cols>
  <sheetData>
    <row r="1" spans="1:10" x14ac:dyDescent="0.55000000000000004">
      <c r="A1" s="1" t="s">
        <v>5</v>
      </c>
    </row>
    <row r="2" spans="1:10" x14ac:dyDescent="0.55000000000000004">
      <c r="A2" s="1"/>
    </row>
    <row r="3" spans="1:10" ht="363" customHeight="1" x14ac:dyDescent="0.55000000000000004">
      <c r="A3" s="24" t="s">
        <v>49</v>
      </c>
      <c r="B3" s="24"/>
      <c r="C3" s="24"/>
      <c r="D3" s="24"/>
      <c r="E3" s="24"/>
      <c r="F3" s="24"/>
      <c r="G3" s="24"/>
      <c r="H3" s="24"/>
      <c r="I3" s="24"/>
      <c r="J3" s="24"/>
    </row>
    <row r="4" spans="1:10" ht="21.75" customHeight="1" x14ac:dyDescent="0.55000000000000004">
      <c r="A4" s="25" t="s">
        <v>48</v>
      </c>
      <c r="B4" s="25"/>
      <c r="C4" s="25"/>
      <c r="D4" s="25"/>
      <c r="E4" s="25"/>
      <c r="F4" s="25"/>
      <c r="G4" s="25"/>
      <c r="H4" s="25"/>
      <c r="I4" s="25"/>
      <c r="J4" s="25"/>
    </row>
    <row r="5" spans="1:10" s="7" customFormat="1" ht="78.75" customHeight="1" x14ac:dyDescent="0.55000000000000004">
      <c r="A5" s="3" t="s">
        <v>0</v>
      </c>
      <c r="B5" s="3" t="s">
        <v>8</v>
      </c>
      <c r="C5" s="3" t="s">
        <v>1</v>
      </c>
      <c r="D5" s="3" t="s">
        <v>6</v>
      </c>
      <c r="E5" s="3" t="s">
        <v>2</v>
      </c>
      <c r="F5" s="3" t="s">
        <v>26</v>
      </c>
      <c r="G5" s="3" t="s">
        <v>3</v>
      </c>
      <c r="H5" s="5" t="s">
        <v>27</v>
      </c>
      <c r="I5" s="4" t="s">
        <v>4</v>
      </c>
      <c r="J5" s="6" t="s">
        <v>28</v>
      </c>
    </row>
    <row r="6" spans="1:10" ht="15.3" x14ac:dyDescent="0.55000000000000004">
      <c r="A6" s="8"/>
      <c r="B6" s="9"/>
      <c r="C6" s="8"/>
      <c r="D6" s="10"/>
      <c r="E6" s="11"/>
      <c r="F6" s="8"/>
      <c r="G6" s="12"/>
      <c r="H6" s="20"/>
      <c r="I6" s="11"/>
      <c r="J6" s="22"/>
    </row>
    <row r="7" spans="1:10" ht="15.75" customHeight="1" x14ac:dyDescent="0.55000000000000004">
      <c r="A7" s="26" t="s">
        <v>30</v>
      </c>
      <c r="B7" s="27"/>
      <c r="C7" s="27"/>
      <c r="D7" s="27"/>
      <c r="E7" s="27"/>
      <c r="F7" s="27"/>
      <c r="G7" s="27"/>
      <c r="H7" s="27"/>
      <c r="I7" s="28"/>
      <c r="J7" s="18">
        <f>F6*H6</f>
        <v>0</v>
      </c>
    </row>
    <row r="8" spans="1:10" ht="15.75" customHeight="1" x14ac:dyDescent="0.55000000000000004">
      <c r="A8" s="26" t="s">
        <v>29</v>
      </c>
      <c r="B8" s="27"/>
      <c r="C8" s="27"/>
      <c r="D8" s="27"/>
      <c r="E8" s="27"/>
      <c r="F8" s="27"/>
      <c r="G8" s="27"/>
      <c r="H8" s="27"/>
      <c r="I8" s="28"/>
      <c r="J8" s="18">
        <f>J9-J7</f>
        <v>0</v>
      </c>
    </row>
    <row r="9" spans="1:10" ht="15.75" customHeight="1" x14ac:dyDescent="0.55000000000000004">
      <c r="A9" s="26" t="s">
        <v>31</v>
      </c>
      <c r="B9" s="27"/>
      <c r="C9" s="27"/>
      <c r="D9" s="27"/>
      <c r="E9" s="27"/>
      <c r="F9" s="27"/>
      <c r="G9" s="27"/>
      <c r="H9" s="27"/>
      <c r="I9" s="28"/>
      <c r="J9" s="18">
        <f>J7*1.05</f>
        <v>0</v>
      </c>
    </row>
    <row r="10" spans="1:10" ht="28.2" x14ac:dyDescent="0.55000000000000004">
      <c r="A10" s="8">
        <v>2</v>
      </c>
      <c r="B10" s="9" t="s">
        <v>7</v>
      </c>
      <c r="C10" s="13" t="s">
        <v>17</v>
      </c>
      <c r="D10" s="14" t="s">
        <v>9</v>
      </c>
      <c r="E10" s="11" t="s">
        <v>21</v>
      </c>
      <c r="F10" s="8">
        <v>7</v>
      </c>
      <c r="G10" s="12"/>
      <c r="H10" s="20"/>
      <c r="I10" s="11">
        <v>5</v>
      </c>
      <c r="J10" s="22">
        <f t="shared" ref="J10:J38" si="0">H10*1.05</f>
        <v>0</v>
      </c>
    </row>
    <row r="11" spans="1:10" ht="15.75" customHeight="1" x14ac:dyDescent="0.55000000000000004">
      <c r="A11" s="26" t="s">
        <v>32</v>
      </c>
      <c r="B11" s="27"/>
      <c r="C11" s="27"/>
      <c r="D11" s="27"/>
      <c r="E11" s="27"/>
      <c r="F11" s="27"/>
      <c r="G11" s="27"/>
      <c r="H11" s="27"/>
      <c r="I11" s="28"/>
      <c r="J11" s="18">
        <f>F10*H10</f>
        <v>0</v>
      </c>
    </row>
    <row r="12" spans="1:10" ht="15.75" customHeight="1" x14ac:dyDescent="0.55000000000000004">
      <c r="A12" s="26" t="s">
        <v>29</v>
      </c>
      <c r="B12" s="27"/>
      <c r="C12" s="27"/>
      <c r="D12" s="27"/>
      <c r="E12" s="27"/>
      <c r="F12" s="27"/>
      <c r="G12" s="27"/>
      <c r="H12" s="27"/>
      <c r="I12" s="28"/>
      <c r="J12" s="18">
        <f>J13-J11</f>
        <v>0</v>
      </c>
    </row>
    <row r="13" spans="1:10" ht="15.75" customHeight="1" x14ac:dyDescent="0.55000000000000004">
      <c r="A13" s="26" t="s">
        <v>33</v>
      </c>
      <c r="B13" s="27"/>
      <c r="C13" s="27"/>
      <c r="D13" s="27"/>
      <c r="E13" s="27"/>
      <c r="F13" s="27"/>
      <c r="G13" s="27"/>
      <c r="H13" s="27"/>
      <c r="I13" s="28"/>
      <c r="J13" s="18">
        <f>J11*1.05</f>
        <v>0</v>
      </c>
    </row>
    <row r="14" spans="1:10" ht="56.4" x14ac:dyDescent="0.55000000000000004">
      <c r="A14" s="15">
        <v>3</v>
      </c>
      <c r="B14" s="9" t="s">
        <v>7</v>
      </c>
      <c r="C14" s="8" t="s">
        <v>10</v>
      </c>
      <c r="D14" s="16" t="s">
        <v>22</v>
      </c>
      <c r="E14" s="11" t="s">
        <v>21</v>
      </c>
      <c r="F14" s="8">
        <v>70</v>
      </c>
      <c r="G14" s="11" t="s">
        <v>50</v>
      </c>
      <c r="H14" s="20">
        <v>84.32</v>
      </c>
      <c r="I14" s="11">
        <v>5</v>
      </c>
      <c r="J14" s="22">
        <f t="shared" ref="J14" si="1">H14*1.05</f>
        <v>88.536000000000001</v>
      </c>
    </row>
    <row r="15" spans="1:10" ht="15.75" customHeight="1" x14ac:dyDescent="0.55000000000000004">
      <c r="A15" s="26" t="s">
        <v>34</v>
      </c>
      <c r="B15" s="27"/>
      <c r="C15" s="27"/>
      <c r="D15" s="27"/>
      <c r="E15" s="27"/>
      <c r="F15" s="27"/>
      <c r="G15" s="27"/>
      <c r="H15" s="27"/>
      <c r="I15" s="28"/>
      <c r="J15" s="18">
        <f>F14*H14</f>
        <v>5902.4</v>
      </c>
    </row>
    <row r="16" spans="1:10" ht="15.75" customHeight="1" x14ac:dyDescent="0.55000000000000004">
      <c r="A16" s="26" t="s">
        <v>29</v>
      </c>
      <c r="B16" s="27"/>
      <c r="C16" s="27"/>
      <c r="D16" s="27"/>
      <c r="E16" s="27"/>
      <c r="F16" s="27"/>
      <c r="G16" s="27"/>
      <c r="H16" s="27"/>
      <c r="I16" s="28"/>
      <c r="J16" s="18">
        <f>J17-J15</f>
        <v>295.11999999999989</v>
      </c>
    </row>
    <row r="17" spans="1:10" ht="15.75" customHeight="1" x14ac:dyDescent="0.55000000000000004">
      <c r="A17" s="26" t="s">
        <v>35</v>
      </c>
      <c r="B17" s="27"/>
      <c r="C17" s="27"/>
      <c r="D17" s="27"/>
      <c r="E17" s="27"/>
      <c r="F17" s="27"/>
      <c r="G17" s="27"/>
      <c r="H17" s="27"/>
      <c r="I17" s="28"/>
      <c r="J17" s="18">
        <f>J15*1.05</f>
        <v>6197.5199999999995</v>
      </c>
    </row>
    <row r="18" spans="1:10" ht="42.3" x14ac:dyDescent="0.55000000000000004">
      <c r="A18" s="15">
        <v>4</v>
      </c>
      <c r="B18" s="9" t="s">
        <v>7</v>
      </c>
      <c r="C18" s="8" t="s">
        <v>11</v>
      </c>
      <c r="D18" s="16" t="s">
        <v>12</v>
      </c>
      <c r="E18" s="11" t="s">
        <v>21</v>
      </c>
      <c r="F18" s="8">
        <v>40</v>
      </c>
      <c r="G18" s="11" t="s">
        <v>51</v>
      </c>
      <c r="H18" s="20">
        <v>107.13</v>
      </c>
      <c r="I18" s="11">
        <v>5</v>
      </c>
      <c r="J18" s="22">
        <f t="shared" si="0"/>
        <v>112.48650000000001</v>
      </c>
    </row>
    <row r="19" spans="1:10" ht="15.75" customHeight="1" x14ac:dyDescent="0.55000000000000004">
      <c r="A19" s="26" t="s">
        <v>36</v>
      </c>
      <c r="B19" s="27"/>
      <c r="C19" s="27"/>
      <c r="D19" s="27"/>
      <c r="E19" s="27"/>
      <c r="F19" s="27"/>
      <c r="G19" s="27"/>
      <c r="H19" s="27"/>
      <c r="I19" s="28"/>
      <c r="J19" s="18">
        <f>F18*H18</f>
        <v>4285.2</v>
      </c>
    </row>
    <row r="20" spans="1:10" ht="15.75" customHeight="1" x14ac:dyDescent="0.55000000000000004">
      <c r="A20" s="26" t="s">
        <v>29</v>
      </c>
      <c r="B20" s="27"/>
      <c r="C20" s="27"/>
      <c r="D20" s="27"/>
      <c r="E20" s="27"/>
      <c r="F20" s="27"/>
      <c r="G20" s="27"/>
      <c r="H20" s="27"/>
      <c r="I20" s="28"/>
      <c r="J20" s="18">
        <f>J21-J19</f>
        <v>214.26000000000022</v>
      </c>
    </row>
    <row r="21" spans="1:10" ht="15.75" customHeight="1" x14ac:dyDescent="0.55000000000000004">
      <c r="A21" s="26" t="s">
        <v>37</v>
      </c>
      <c r="B21" s="27"/>
      <c r="C21" s="27"/>
      <c r="D21" s="27"/>
      <c r="E21" s="27"/>
      <c r="F21" s="27"/>
      <c r="G21" s="27"/>
      <c r="H21" s="27"/>
      <c r="I21" s="28"/>
      <c r="J21" s="18">
        <f>J19*1.05</f>
        <v>4499.46</v>
      </c>
    </row>
    <row r="22" spans="1:10" ht="70.5" x14ac:dyDescent="0.55000000000000004">
      <c r="A22" s="15">
        <v>5</v>
      </c>
      <c r="B22" s="9" t="s">
        <v>7</v>
      </c>
      <c r="C22" s="8" t="s">
        <v>23</v>
      </c>
      <c r="D22" s="10" t="s">
        <v>18</v>
      </c>
      <c r="E22" s="11" t="s">
        <v>21</v>
      </c>
      <c r="F22" s="8">
        <v>17</v>
      </c>
      <c r="G22" s="12"/>
      <c r="H22" s="20"/>
      <c r="I22" s="11">
        <v>5</v>
      </c>
      <c r="J22" s="22">
        <f t="shared" si="0"/>
        <v>0</v>
      </c>
    </row>
    <row r="23" spans="1:10" ht="15.75" customHeight="1" x14ac:dyDescent="0.55000000000000004">
      <c r="A23" s="26" t="s">
        <v>39</v>
      </c>
      <c r="B23" s="27"/>
      <c r="C23" s="27"/>
      <c r="D23" s="27"/>
      <c r="E23" s="27"/>
      <c r="F23" s="27"/>
      <c r="G23" s="27"/>
      <c r="H23" s="27"/>
      <c r="I23" s="28"/>
      <c r="J23" s="18">
        <f>F22*H22</f>
        <v>0</v>
      </c>
    </row>
    <row r="24" spans="1:10" ht="15.75" customHeight="1" x14ac:dyDescent="0.55000000000000004">
      <c r="A24" s="26" t="s">
        <v>29</v>
      </c>
      <c r="B24" s="27"/>
      <c r="C24" s="27"/>
      <c r="D24" s="27"/>
      <c r="E24" s="27"/>
      <c r="F24" s="27"/>
      <c r="G24" s="27"/>
      <c r="H24" s="27"/>
      <c r="I24" s="28"/>
      <c r="J24" s="18">
        <f>J25-J23</f>
        <v>0</v>
      </c>
    </row>
    <row r="25" spans="1:10" ht="15.75" customHeight="1" x14ac:dyDescent="0.55000000000000004">
      <c r="A25" s="26" t="s">
        <v>38</v>
      </c>
      <c r="B25" s="27"/>
      <c r="C25" s="27"/>
      <c r="D25" s="27"/>
      <c r="E25" s="27"/>
      <c r="F25" s="27"/>
      <c r="G25" s="27"/>
      <c r="H25" s="27"/>
      <c r="I25" s="28"/>
      <c r="J25" s="18">
        <f>J23*1.05</f>
        <v>0</v>
      </c>
    </row>
    <row r="26" spans="1:10" ht="56.4" x14ac:dyDescent="0.55000000000000004">
      <c r="A26" s="15">
        <v>6</v>
      </c>
      <c r="B26" s="9" t="s">
        <v>7</v>
      </c>
      <c r="C26" s="8" t="s">
        <v>13</v>
      </c>
      <c r="D26" s="16" t="s">
        <v>24</v>
      </c>
      <c r="E26" s="11" t="s">
        <v>21</v>
      </c>
      <c r="F26" s="8">
        <v>25</v>
      </c>
      <c r="G26" s="12"/>
      <c r="H26" s="20"/>
      <c r="I26" s="11">
        <v>5</v>
      </c>
      <c r="J26" s="22">
        <f t="shared" si="0"/>
        <v>0</v>
      </c>
    </row>
    <row r="27" spans="1:10" ht="15.75" customHeight="1" x14ac:dyDescent="0.55000000000000004">
      <c r="A27" s="26" t="s">
        <v>40</v>
      </c>
      <c r="B27" s="27"/>
      <c r="C27" s="27"/>
      <c r="D27" s="27"/>
      <c r="E27" s="27"/>
      <c r="F27" s="27"/>
      <c r="G27" s="27"/>
      <c r="H27" s="27"/>
      <c r="I27" s="28"/>
      <c r="J27" s="18">
        <f>F26*H26</f>
        <v>0</v>
      </c>
    </row>
    <row r="28" spans="1:10" ht="15.75" customHeight="1" x14ac:dyDescent="0.55000000000000004">
      <c r="A28" s="26" t="s">
        <v>29</v>
      </c>
      <c r="B28" s="27"/>
      <c r="C28" s="27"/>
      <c r="D28" s="27"/>
      <c r="E28" s="27"/>
      <c r="F28" s="27"/>
      <c r="G28" s="27"/>
      <c r="H28" s="27"/>
      <c r="I28" s="28"/>
      <c r="J28" s="18">
        <f>J29-J27</f>
        <v>0</v>
      </c>
    </row>
    <row r="29" spans="1:10" ht="15.75" customHeight="1" x14ac:dyDescent="0.55000000000000004">
      <c r="A29" s="26" t="s">
        <v>41</v>
      </c>
      <c r="B29" s="27"/>
      <c r="C29" s="27"/>
      <c r="D29" s="27"/>
      <c r="E29" s="27"/>
      <c r="F29" s="27"/>
      <c r="G29" s="27"/>
      <c r="H29" s="27"/>
      <c r="I29" s="28"/>
      <c r="J29" s="18">
        <f>J27*1.05</f>
        <v>0</v>
      </c>
    </row>
    <row r="30" spans="1:10" ht="56.4" x14ac:dyDescent="0.55000000000000004">
      <c r="A30" s="15">
        <v>7</v>
      </c>
      <c r="B30" s="9" t="s">
        <v>7</v>
      </c>
      <c r="C30" s="8" t="s">
        <v>14</v>
      </c>
      <c r="D30" s="16" t="s">
        <v>19</v>
      </c>
      <c r="E30" s="11" t="s">
        <v>21</v>
      </c>
      <c r="F30" s="8">
        <v>7</v>
      </c>
      <c r="G30" s="12"/>
      <c r="H30" s="20"/>
      <c r="I30" s="11">
        <v>5</v>
      </c>
      <c r="J30" s="22">
        <f t="shared" si="0"/>
        <v>0</v>
      </c>
    </row>
    <row r="31" spans="1:10" ht="15.75" customHeight="1" x14ac:dyDescent="0.55000000000000004">
      <c r="A31" s="26" t="s">
        <v>42</v>
      </c>
      <c r="B31" s="27"/>
      <c r="C31" s="27"/>
      <c r="D31" s="27"/>
      <c r="E31" s="27"/>
      <c r="F31" s="27"/>
      <c r="G31" s="27"/>
      <c r="H31" s="27"/>
      <c r="I31" s="28"/>
      <c r="J31" s="18">
        <f>F30*H30</f>
        <v>0</v>
      </c>
    </row>
    <row r="32" spans="1:10" ht="15.75" customHeight="1" x14ac:dyDescent="0.55000000000000004">
      <c r="A32" s="26" t="s">
        <v>29</v>
      </c>
      <c r="B32" s="27"/>
      <c r="C32" s="27"/>
      <c r="D32" s="27"/>
      <c r="E32" s="27"/>
      <c r="F32" s="27"/>
      <c r="G32" s="27"/>
      <c r="H32" s="27"/>
      <c r="I32" s="28"/>
      <c r="J32" s="18">
        <f>J33-J31</f>
        <v>0</v>
      </c>
    </row>
    <row r="33" spans="1:10" ht="15.75" customHeight="1" x14ac:dyDescent="0.55000000000000004">
      <c r="A33" s="26" t="s">
        <v>43</v>
      </c>
      <c r="B33" s="27"/>
      <c r="C33" s="27"/>
      <c r="D33" s="27"/>
      <c r="E33" s="27"/>
      <c r="F33" s="27"/>
      <c r="G33" s="27"/>
      <c r="H33" s="27"/>
      <c r="I33" s="28"/>
      <c r="J33" s="18">
        <f>J31*1.05</f>
        <v>0</v>
      </c>
    </row>
    <row r="34" spans="1:10" ht="51.75" customHeight="1" x14ac:dyDescent="0.55000000000000004">
      <c r="A34" s="15">
        <v>8</v>
      </c>
      <c r="B34" s="9" t="s">
        <v>7</v>
      </c>
      <c r="C34" s="8" t="s">
        <v>15</v>
      </c>
      <c r="D34" s="14" t="s">
        <v>25</v>
      </c>
      <c r="E34" s="11" t="s">
        <v>21</v>
      </c>
      <c r="F34" s="8">
        <v>49</v>
      </c>
      <c r="G34" s="11" t="s">
        <v>52</v>
      </c>
      <c r="H34" s="20">
        <v>297.49</v>
      </c>
      <c r="I34" s="11">
        <v>5</v>
      </c>
      <c r="J34" s="22">
        <f t="shared" si="0"/>
        <v>312.36450000000002</v>
      </c>
    </row>
    <row r="35" spans="1:10" ht="15.75" customHeight="1" x14ac:dyDescent="0.55000000000000004">
      <c r="A35" s="26" t="s">
        <v>44</v>
      </c>
      <c r="B35" s="27"/>
      <c r="C35" s="27"/>
      <c r="D35" s="27"/>
      <c r="E35" s="27"/>
      <c r="F35" s="27"/>
      <c r="G35" s="27"/>
      <c r="H35" s="27"/>
      <c r="I35" s="28"/>
      <c r="J35" s="18">
        <f>F34*H34</f>
        <v>14577.01</v>
      </c>
    </row>
    <row r="36" spans="1:10" ht="15.75" customHeight="1" x14ac:dyDescent="0.55000000000000004">
      <c r="A36" s="26" t="s">
        <v>29</v>
      </c>
      <c r="B36" s="27"/>
      <c r="C36" s="27"/>
      <c r="D36" s="27"/>
      <c r="E36" s="27"/>
      <c r="F36" s="27"/>
      <c r="G36" s="27"/>
      <c r="H36" s="27"/>
      <c r="I36" s="28"/>
      <c r="J36" s="18">
        <f>J37-J35</f>
        <v>728.85050000000047</v>
      </c>
    </row>
    <row r="37" spans="1:10" ht="15.75" customHeight="1" x14ac:dyDescent="0.55000000000000004">
      <c r="A37" s="26" t="s">
        <v>45</v>
      </c>
      <c r="B37" s="27"/>
      <c r="C37" s="27"/>
      <c r="D37" s="27"/>
      <c r="E37" s="27"/>
      <c r="F37" s="27"/>
      <c r="G37" s="27"/>
      <c r="H37" s="27"/>
      <c r="I37" s="28"/>
      <c r="J37" s="18">
        <f>J35*1.05</f>
        <v>15305.860500000001</v>
      </c>
    </row>
    <row r="38" spans="1:10" ht="180.75" customHeight="1" x14ac:dyDescent="0.55000000000000004">
      <c r="A38" s="15">
        <v>9</v>
      </c>
      <c r="B38" s="9" t="s">
        <v>7</v>
      </c>
      <c r="C38" s="8" t="s">
        <v>16</v>
      </c>
      <c r="D38" s="17" t="s">
        <v>20</v>
      </c>
      <c r="E38" s="11" t="s">
        <v>21</v>
      </c>
      <c r="F38" s="17">
        <v>2</v>
      </c>
      <c r="G38" s="12"/>
      <c r="H38" s="20"/>
      <c r="I38" s="11">
        <v>5</v>
      </c>
      <c r="J38" s="22">
        <f t="shared" si="0"/>
        <v>0</v>
      </c>
    </row>
    <row r="39" spans="1:10" x14ac:dyDescent="0.55000000000000004">
      <c r="A39" s="26" t="s">
        <v>46</v>
      </c>
      <c r="B39" s="27"/>
      <c r="C39" s="27"/>
      <c r="D39" s="27"/>
      <c r="E39" s="27"/>
      <c r="F39" s="27"/>
      <c r="G39" s="27"/>
      <c r="H39" s="27"/>
      <c r="I39" s="28"/>
      <c r="J39" s="23">
        <f>F38*H38</f>
        <v>0</v>
      </c>
    </row>
    <row r="40" spans="1:10" x14ac:dyDescent="0.55000000000000004">
      <c r="A40" s="26" t="s">
        <v>29</v>
      </c>
      <c r="B40" s="27"/>
      <c r="C40" s="27"/>
      <c r="D40" s="27"/>
      <c r="E40" s="27"/>
      <c r="F40" s="27"/>
      <c r="G40" s="27"/>
      <c r="H40" s="27"/>
      <c r="I40" s="28"/>
      <c r="J40" s="23">
        <f>J41-J39</f>
        <v>0</v>
      </c>
    </row>
    <row r="41" spans="1:10" x14ac:dyDescent="0.55000000000000004">
      <c r="A41" s="26" t="s">
        <v>47</v>
      </c>
      <c r="B41" s="27"/>
      <c r="C41" s="27"/>
      <c r="D41" s="27"/>
      <c r="E41" s="27"/>
      <c r="F41" s="27"/>
      <c r="G41" s="27"/>
      <c r="H41" s="27"/>
      <c r="I41" s="28"/>
      <c r="J41" s="23">
        <f>J39*1.05</f>
        <v>0</v>
      </c>
    </row>
  </sheetData>
  <mergeCells count="29">
    <mergeCell ref="A31:I31"/>
    <mergeCell ref="A39:I39"/>
    <mergeCell ref="A40:I40"/>
    <mergeCell ref="A41:I41"/>
    <mergeCell ref="A32:I32"/>
    <mergeCell ref="A33:I33"/>
    <mergeCell ref="A35:I35"/>
    <mergeCell ref="A36:I36"/>
    <mergeCell ref="A37:I37"/>
    <mergeCell ref="A24:I24"/>
    <mergeCell ref="A25:I25"/>
    <mergeCell ref="A27:I27"/>
    <mergeCell ref="A28:I28"/>
    <mergeCell ref="A29:I29"/>
    <mergeCell ref="A17:I17"/>
    <mergeCell ref="A19:I19"/>
    <mergeCell ref="A20:I20"/>
    <mergeCell ref="A21:I21"/>
    <mergeCell ref="A23:I23"/>
    <mergeCell ref="A11:I11"/>
    <mergeCell ref="A12:I12"/>
    <mergeCell ref="A13:I13"/>
    <mergeCell ref="A15:I15"/>
    <mergeCell ref="A16:I16"/>
    <mergeCell ref="A3:J3"/>
    <mergeCell ref="A4:J4"/>
    <mergeCell ref="A7:I7"/>
    <mergeCell ref="A8:I8"/>
    <mergeCell ref="A9:I9"/>
  </mergeCells>
  <pageMargins left="0.25" right="0.25"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Butkus</dc:creator>
  <cp:lastModifiedBy>Eglė | Viva Medical</cp:lastModifiedBy>
  <cp:lastPrinted>2023-05-22T11:24:55Z</cp:lastPrinted>
  <dcterms:created xsi:type="dcterms:W3CDTF">2020-05-06T10:27:38Z</dcterms:created>
  <dcterms:modified xsi:type="dcterms:W3CDTF">2023-06-28T13:46:01Z</dcterms:modified>
</cp:coreProperties>
</file>