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aizbl\Desktop\PSO\PROJEKTAI\Darbėnai_Jurbarkas\Medžiaga\"/>
    </mc:Choice>
  </mc:AlternateContent>
  <xr:revisionPtr revIDLastSave="0" documentId="13_ncr:1_{8CD48BF9-7E15-48D0-86F0-867B36015D25}" xr6:coauthVersionLast="45" xr6:coauthVersionMax="45" xr10:uidLastSave="{00000000-0000-0000-0000-000000000000}"/>
  <bookViews>
    <workbookView xWindow="-120" yWindow="-120" windowWidth="29040" windowHeight="15840" tabRatio="866" xr2:uid="{00000000-000D-0000-FFFF-FFFF00000000}"/>
  </bookViews>
  <sheets>
    <sheet name="LN 324 1-25" sheetId="89" r:id="rId1"/>
    <sheet name="LN 324 26-50" sheetId="90" r:id="rId2"/>
    <sheet name="LN 324  51-75" sheetId="92" r:id="rId3"/>
    <sheet name="LN 324 76-77" sheetId="10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7" i="104" l="1"/>
  <c r="L317" i="104"/>
  <c r="J317" i="104"/>
  <c r="C317" i="104"/>
  <c r="E317" i="104" s="1"/>
  <c r="A317" i="104"/>
  <c r="L316" i="104"/>
  <c r="N316" i="104" s="1"/>
  <c r="M316" i="104" s="1"/>
  <c r="O316" i="104" s="1"/>
  <c r="J316" i="104"/>
  <c r="C316" i="104"/>
  <c r="E316" i="104" s="1"/>
  <c r="A316" i="104"/>
  <c r="N315" i="104"/>
  <c r="L315" i="104"/>
  <c r="J315" i="104"/>
  <c r="E315" i="104"/>
  <c r="G315" i="104" s="1"/>
  <c r="C315" i="104"/>
  <c r="A315" i="104"/>
  <c r="L314" i="104"/>
  <c r="N314" i="104" s="1"/>
  <c r="J314" i="104"/>
  <c r="C314" i="104"/>
  <c r="E314" i="104" s="1"/>
  <c r="A314" i="104"/>
  <c r="N313" i="104"/>
  <c r="L313" i="104"/>
  <c r="J313" i="104"/>
  <c r="E313" i="104"/>
  <c r="G313" i="104" s="1"/>
  <c r="C313" i="104"/>
  <c r="A313" i="104"/>
  <c r="L312" i="104"/>
  <c r="N312" i="104" s="1"/>
  <c r="M312" i="104" s="1"/>
  <c r="O312" i="104" s="1"/>
  <c r="J312" i="104"/>
  <c r="C312" i="104"/>
  <c r="E312" i="104" s="1"/>
  <c r="A312" i="104"/>
  <c r="N311" i="104"/>
  <c r="L311" i="104"/>
  <c r="J311" i="104"/>
  <c r="E311" i="104"/>
  <c r="G311" i="104" s="1"/>
  <c r="D311" i="104"/>
  <c r="F311" i="104" s="1"/>
  <c r="H311" i="104" s="1"/>
  <c r="C311" i="104"/>
  <c r="A311" i="104"/>
  <c r="L310" i="104"/>
  <c r="N310" i="104" s="1"/>
  <c r="J310" i="104"/>
  <c r="C310" i="104"/>
  <c r="E310" i="104" s="1"/>
  <c r="A310" i="104"/>
  <c r="E309" i="104"/>
  <c r="D309" i="104"/>
  <c r="C309" i="104"/>
  <c r="C308" i="104"/>
  <c r="E308" i="104" s="1"/>
  <c r="E307" i="104"/>
  <c r="D307" i="104"/>
  <c r="C307" i="104"/>
  <c r="C306" i="104"/>
  <c r="E306" i="104" s="1"/>
  <c r="C305" i="104"/>
  <c r="E305" i="104" s="1"/>
  <c r="D305" i="104" s="1"/>
  <c r="C304" i="104"/>
  <c r="E304" i="104" s="1"/>
  <c r="D304" i="104" s="1"/>
  <c r="C303" i="104"/>
  <c r="E303" i="104" s="1"/>
  <c r="D303" i="104" s="1"/>
  <c r="C302" i="104"/>
  <c r="E302" i="104" s="1"/>
  <c r="D302" i="104" s="1"/>
  <c r="C301" i="104"/>
  <c r="E301" i="104" s="1"/>
  <c r="C300" i="104"/>
  <c r="E300" i="104" s="1"/>
  <c r="D300" i="104" s="1"/>
  <c r="C299" i="104"/>
  <c r="E299" i="104" s="1"/>
  <c r="D299" i="104" s="1"/>
  <c r="C298" i="104"/>
  <c r="E298" i="104" s="1"/>
  <c r="E297" i="104"/>
  <c r="D297" i="104" s="1"/>
  <c r="C297" i="104"/>
  <c r="C296" i="104"/>
  <c r="E296" i="104" s="1"/>
  <c r="D296" i="104" s="1"/>
  <c r="E295" i="104"/>
  <c r="D295" i="104" s="1"/>
  <c r="C295" i="104"/>
  <c r="C294" i="104"/>
  <c r="E294" i="104" s="1"/>
  <c r="D294" i="104" s="1"/>
  <c r="E293" i="104"/>
  <c r="C293" i="104"/>
  <c r="C292" i="104"/>
  <c r="E292" i="104" s="1"/>
  <c r="D292" i="104" s="1"/>
  <c r="C291" i="104"/>
  <c r="E291" i="104" s="1"/>
  <c r="D291" i="104" s="1"/>
  <c r="C290" i="104"/>
  <c r="E290" i="104" s="1"/>
  <c r="D290" i="104" s="1"/>
  <c r="C289" i="104"/>
  <c r="E289" i="104" s="1"/>
  <c r="C288" i="104"/>
  <c r="E288" i="104" s="1"/>
  <c r="E287" i="104"/>
  <c r="D287" i="104" s="1"/>
  <c r="C287" i="104"/>
  <c r="C286" i="104"/>
  <c r="E286" i="104" s="1"/>
  <c r="D286" i="104" s="1"/>
  <c r="E285" i="104"/>
  <c r="C285" i="104"/>
  <c r="C284" i="104"/>
  <c r="E284" i="104" s="1"/>
  <c r="C283" i="104"/>
  <c r="E283" i="104" s="1"/>
  <c r="D283" i="104" s="1"/>
  <c r="C282" i="104"/>
  <c r="E282" i="104" s="1"/>
  <c r="C281" i="104"/>
  <c r="E281" i="104" s="1"/>
  <c r="C280" i="104"/>
  <c r="E280" i="104" s="1"/>
  <c r="E279" i="104"/>
  <c r="C279" i="104"/>
  <c r="C278" i="104"/>
  <c r="E278" i="104" s="1"/>
  <c r="C277" i="104"/>
  <c r="E277" i="104" s="1"/>
  <c r="D277" i="104" s="1"/>
  <c r="E276" i="104"/>
  <c r="C276" i="104"/>
  <c r="C275" i="104"/>
  <c r="E275" i="104" s="1"/>
  <c r="E274" i="104"/>
  <c r="C274" i="104"/>
  <c r="C273" i="104"/>
  <c r="E273" i="104" s="1"/>
  <c r="C272" i="104"/>
  <c r="E272" i="104" s="1"/>
  <c r="C271" i="104"/>
  <c r="E271" i="104" s="1"/>
  <c r="D271" i="104" s="1"/>
  <c r="C270" i="104"/>
  <c r="E270" i="104" s="1"/>
  <c r="D269" i="104"/>
  <c r="C269" i="104"/>
  <c r="E269" i="104" s="1"/>
  <c r="C268" i="104"/>
  <c r="E268" i="104" s="1"/>
  <c r="E267" i="104"/>
  <c r="D267" i="104" s="1"/>
  <c r="C267" i="104"/>
  <c r="C266" i="104"/>
  <c r="E266" i="104" s="1"/>
  <c r="E265" i="104"/>
  <c r="C265" i="104"/>
  <c r="C264" i="104"/>
  <c r="E264" i="104" s="1"/>
  <c r="C263" i="104"/>
  <c r="E263" i="104" s="1"/>
  <c r="D263" i="104" s="1"/>
  <c r="E262" i="104"/>
  <c r="C262" i="104"/>
  <c r="C261" i="104"/>
  <c r="E261" i="104" s="1"/>
  <c r="C260" i="104"/>
  <c r="E260" i="104" s="1"/>
  <c r="E259" i="104"/>
  <c r="D259" i="104" s="1"/>
  <c r="C259" i="104"/>
  <c r="C258" i="104"/>
  <c r="E258" i="104" s="1"/>
  <c r="E257" i="104"/>
  <c r="C257" i="104"/>
  <c r="C256" i="104"/>
  <c r="E256" i="104" s="1"/>
  <c r="C255" i="104"/>
  <c r="E255" i="104" s="1"/>
  <c r="D255" i="104" s="1"/>
  <c r="E254" i="104"/>
  <c r="C254" i="104"/>
  <c r="C253" i="104"/>
  <c r="E253" i="104" s="1"/>
  <c r="C252" i="104"/>
  <c r="E252" i="104" s="1"/>
  <c r="E251" i="104"/>
  <c r="D251" i="104" s="1"/>
  <c r="C251" i="104"/>
  <c r="C250" i="104"/>
  <c r="E250" i="104" s="1"/>
  <c r="E249" i="104"/>
  <c r="C249" i="104"/>
  <c r="C248" i="104"/>
  <c r="E248" i="104" s="1"/>
  <c r="C247" i="104"/>
  <c r="E247" i="104" s="1"/>
  <c r="D247" i="104" s="1"/>
  <c r="E246" i="104"/>
  <c r="C246" i="104"/>
  <c r="C245" i="104"/>
  <c r="E245" i="104" s="1"/>
  <c r="C244" i="104"/>
  <c r="E244" i="104" s="1"/>
  <c r="E243" i="104"/>
  <c r="D243" i="104" s="1"/>
  <c r="C243" i="104"/>
  <c r="C242" i="104"/>
  <c r="E242" i="104" s="1"/>
  <c r="E241" i="104"/>
  <c r="C241" i="104"/>
  <c r="C240" i="104"/>
  <c r="E240" i="104" s="1"/>
  <c r="C239" i="104"/>
  <c r="E239" i="104" s="1"/>
  <c r="D239" i="104" s="1"/>
  <c r="E238" i="104"/>
  <c r="C238" i="104"/>
  <c r="C237" i="104"/>
  <c r="E237" i="104" s="1"/>
  <c r="D237" i="104" s="1"/>
  <c r="C236" i="104"/>
  <c r="E236" i="104" s="1"/>
  <c r="D236" i="104" s="1"/>
  <c r="C235" i="104"/>
  <c r="E235" i="104" s="1"/>
  <c r="D235" i="104" s="1"/>
  <c r="C234" i="104"/>
  <c r="E234" i="104" s="1"/>
  <c r="D234" i="104" s="1"/>
  <c r="C233" i="104"/>
  <c r="E233" i="104" s="1"/>
  <c r="L232" i="104"/>
  <c r="N232" i="104" s="1"/>
  <c r="D232" i="104"/>
  <c r="C232" i="104"/>
  <c r="E232" i="104" s="1"/>
  <c r="E231" i="104"/>
  <c r="D231" i="104"/>
  <c r="C231" i="104"/>
  <c r="C230" i="104"/>
  <c r="E230" i="104" s="1"/>
  <c r="D230" i="104" s="1"/>
  <c r="C229" i="104"/>
  <c r="E229" i="104" s="1"/>
  <c r="C228" i="104"/>
  <c r="E228" i="104" s="1"/>
  <c r="D228" i="104" s="1"/>
  <c r="E227" i="104"/>
  <c r="D227" i="104" s="1"/>
  <c r="C227" i="104"/>
  <c r="C226" i="104"/>
  <c r="E226" i="104" s="1"/>
  <c r="D226" i="104" s="1"/>
  <c r="E225" i="104"/>
  <c r="C225" i="104"/>
  <c r="C224" i="104"/>
  <c r="E224" i="104" s="1"/>
  <c r="D224" i="104" s="1"/>
  <c r="C223" i="104"/>
  <c r="E223" i="104" s="1"/>
  <c r="D223" i="104" s="1"/>
  <c r="C222" i="104"/>
  <c r="E222" i="104" s="1"/>
  <c r="D222" i="104" s="1"/>
  <c r="C221" i="104"/>
  <c r="E221" i="104" s="1"/>
  <c r="C220" i="104"/>
  <c r="E220" i="104" s="1"/>
  <c r="D220" i="104" s="1"/>
  <c r="E219" i="104"/>
  <c r="C219" i="104"/>
  <c r="C218" i="104"/>
  <c r="E218" i="104" s="1"/>
  <c r="D218" i="104" s="1"/>
  <c r="C217" i="104"/>
  <c r="E217" i="104" s="1"/>
  <c r="C216" i="104"/>
  <c r="E216" i="104" s="1"/>
  <c r="D216" i="104" s="1"/>
  <c r="C215" i="104"/>
  <c r="E215" i="104" s="1"/>
  <c r="C214" i="104"/>
  <c r="E214" i="104" s="1"/>
  <c r="D214" i="104" s="1"/>
  <c r="E213" i="104"/>
  <c r="C213" i="104"/>
  <c r="C212" i="104"/>
  <c r="E212" i="104" s="1"/>
  <c r="D212" i="104" s="1"/>
  <c r="E211" i="104"/>
  <c r="C211" i="104"/>
  <c r="C210" i="104"/>
  <c r="E210" i="104" s="1"/>
  <c r="D210" i="104" s="1"/>
  <c r="C209" i="104"/>
  <c r="E209" i="104" s="1"/>
  <c r="C208" i="104"/>
  <c r="E208" i="104" s="1"/>
  <c r="D208" i="104" s="1"/>
  <c r="C207" i="104"/>
  <c r="E207" i="104" s="1"/>
  <c r="C206" i="104"/>
  <c r="E206" i="104" s="1"/>
  <c r="C205" i="104"/>
  <c r="E205" i="104" s="1"/>
  <c r="D204" i="104"/>
  <c r="C204" i="104"/>
  <c r="E204" i="104" s="1"/>
  <c r="C203" i="104"/>
  <c r="E203" i="104" s="1"/>
  <c r="C202" i="104"/>
  <c r="E202" i="104" s="1"/>
  <c r="D202" i="104" s="1"/>
  <c r="E201" i="104"/>
  <c r="C201" i="104"/>
  <c r="C200" i="104"/>
  <c r="E200" i="104" s="1"/>
  <c r="D200" i="104" s="1"/>
  <c r="E199" i="104"/>
  <c r="C199" i="104"/>
  <c r="C198" i="104"/>
  <c r="E198" i="104" s="1"/>
  <c r="E197" i="104"/>
  <c r="C197" i="104"/>
  <c r="C196" i="104"/>
  <c r="E196" i="104" s="1"/>
  <c r="D196" i="104" s="1"/>
  <c r="E195" i="104"/>
  <c r="C195" i="104"/>
  <c r="C194" i="104"/>
  <c r="E194" i="104" s="1"/>
  <c r="D194" i="104" s="1"/>
  <c r="C193" i="104"/>
  <c r="E193" i="104" s="1"/>
  <c r="C192" i="104"/>
  <c r="E192" i="104" s="1"/>
  <c r="D192" i="104" s="1"/>
  <c r="C191" i="104"/>
  <c r="E191" i="104" s="1"/>
  <c r="C190" i="104"/>
  <c r="E190" i="104" s="1"/>
  <c r="C189" i="104"/>
  <c r="E189" i="104" s="1"/>
  <c r="D188" i="104"/>
  <c r="C188" i="104"/>
  <c r="E188" i="104" s="1"/>
  <c r="C187" i="104"/>
  <c r="E187" i="104" s="1"/>
  <c r="D187" i="104" s="1"/>
  <c r="E186" i="104"/>
  <c r="C186" i="104"/>
  <c r="C185" i="104"/>
  <c r="E185" i="104" s="1"/>
  <c r="C184" i="104"/>
  <c r="E184" i="104" s="1"/>
  <c r="D184" i="104" s="1"/>
  <c r="E183" i="104"/>
  <c r="C183" i="104"/>
  <c r="C182" i="104"/>
  <c r="E182" i="104" s="1"/>
  <c r="C181" i="104"/>
  <c r="E181" i="104" s="1"/>
  <c r="E180" i="104"/>
  <c r="D180" i="104" s="1"/>
  <c r="C180" i="104"/>
  <c r="C179" i="104"/>
  <c r="E179" i="104" s="1"/>
  <c r="D179" i="104" s="1"/>
  <c r="E178" i="104"/>
  <c r="C178" i="104"/>
  <c r="C177" i="104"/>
  <c r="E177" i="104" s="1"/>
  <c r="D177" i="104" s="1"/>
  <c r="E176" i="104"/>
  <c r="C176" i="104"/>
  <c r="C175" i="104"/>
  <c r="E175" i="104" s="1"/>
  <c r="D175" i="104" s="1"/>
  <c r="E174" i="104"/>
  <c r="C174" i="104"/>
  <c r="C173" i="104"/>
  <c r="E173" i="104" s="1"/>
  <c r="D173" i="104" s="1"/>
  <c r="C172" i="104"/>
  <c r="E172" i="104" s="1"/>
  <c r="C171" i="104"/>
  <c r="E171" i="104" s="1"/>
  <c r="D171" i="104" s="1"/>
  <c r="C170" i="104"/>
  <c r="E170" i="104" s="1"/>
  <c r="C169" i="104"/>
  <c r="E169" i="104" s="1"/>
  <c r="D169" i="104" s="1"/>
  <c r="C168" i="104"/>
  <c r="E168" i="104" s="1"/>
  <c r="C167" i="104"/>
  <c r="E167" i="104" s="1"/>
  <c r="D167" i="104" s="1"/>
  <c r="C166" i="104"/>
  <c r="E166" i="104" s="1"/>
  <c r="C165" i="104"/>
  <c r="E165" i="104" s="1"/>
  <c r="D165" i="104" s="1"/>
  <c r="E164" i="104"/>
  <c r="C164" i="104"/>
  <c r="C163" i="104"/>
  <c r="E163" i="104" s="1"/>
  <c r="D163" i="104" s="1"/>
  <c r="C162" i="104"/>
  <c r="E162" i="104" s="1"/>
  <c r="C161" i="104"/>
  <c r="E161" i="104" s="1"/>
  <c r="C160" i="104"/>
  <c r="E160" i="104" s="1"/>
  <c r="E159" i="104"/>
  <c r="D159" i="104" s="1"/>
  <c r="C159" i="104"/>
  <c r="C158" i="104"/>
  <c r="E158" i="104" s="1"/>
  <c r="D158" i="104" s="1"/>
  <c r="E157" i="104"/>
  <c r="C157" i="104"/>
  <c r="C156" i="104"/>
  <c r="E156" i="104" s="1"/>
  <c r="C155" i="104"/>
  <c r="E155" i="104" s="1"/>
  <c r="D155" i="104" s="1"/>
  <c r="C154" i="104"/>
  <c r="E154" i="104" s="1"/>
  <c r="D154" i="104" s="1"/>
  <c r="C153" i="104"/>
  <c r="E153" i="104" s="1"/>
  <c r="E152" i="104"/>
  <c r="C152" i="104"/>
  <c r="C151" i="104"/>
  <c r="E151" i="104" s="1"/>
  <c r="C150" i="104"/>
  <c r="E150" i="104" s="1"/>
  <c r="C149" i="104"/>
  <c r="E149" i="104" s="1"/>
  <c r="D149" i="104" s="1"/>
  <c r="E148" i="104"/>
  <c r="D148" i="104" s="1"/>
  <c r="C148" i="104"/>
  <c r="C147" i="104"/>
  <c r="E147" i="104" s="1"/>
  <c r="C146" i="104"/>
  <c r="E146" i="104" s="1"/>
  <c r="C145" i="104"/>
  <c r="E145" i="104" s="1"/>
  <c r="D145" i="104" s="1"/>
  <c r="C144" i="104"/>
  <c r="E144" i="104" s="1"/>
  <c r="C143" i="104"/>
  <c r="E143" i="104" s="1"/>
  <c r="C142" i="104"/>
  <c r="E142" i="104" s="1"/>
  <c r="E141" i="104"/>
  <c r="D141" i="104"/>
  <c r="C141" i="104"/>
  <c r="C140" i="104"/>
  <c r="E140" i="104" s="1"/>
  <c r="C139" i="104"/>
  <c r="E139" i="104" s="1"/>
  <c r="D139" i="104" s="1"/>
  <c r="E138" i="104"/>
  <c r="C138" i="104"/>
  <c r="C137" i="104"/>
  <c r="E137" i="104" s="1"/>
  <c r="D137" i="104" s="1"/>
  <c r="E136" i="104"/>
  <c r="C136" i="104"/>
  <c r="C135" i="104"/>
  <c r="E135" i="104" s="1"/>
  <c r="D135" i="104" s="1"/>
  <c r="C134" i="104"/>
  <c r="E134" i="104" s="1"/>
  <c r="C133" i="104"/>
  <c r="E133" i="104" s="1"/>
  <c r="D133" i="104" s="1"/>
  <c r="C132" i="104"/>
  <c r="E132" i="104" s="1"/>
  <c r="C131" i="104"/>
  <c r="E131" i="104" s="1"/>
  <c r="D131" i="104" s="1"/>
  <c r="E130" i="104"/>
  <c r="C130" i="104"/>
  <c r="C129" i="104"/>
  <c r="E129" i="104" s="1"/>
  <c r="D129" i="104" s="1"/>
  <c r="E128" i="104"/>
  <c r="C128" i="104"/>
  <c r="C127" i="104"/>
  <c r="E127" i="104" s="1"/>
  <c r="D127" i="104" s="1"/>
  <c r="C126" i="104"/>
  <c r="E126" i="104" s="1"/>
  <c r="C125" i="104"/>
  <c r="E125" i="104" s="1"/>
  <c r="D125" i="104" s="1"/>
  <c r="C124" i="104"/>
  <c r="E124" i="104" s="1"/>
  <c r="C123" i="104"/>
  <c r="E123" i="104" s="1"/>
  <c r="D123" i="104" s="1"/>
  <c r="C122" i="104"/>
  <c r="E122" i="104" s="1"/>
  <c r="C121" i="104"/>
  <c r="E121" i="104" s="1"/>
  <c r="D121" i="104" s="1"/>
  <c r="C120" i="104"/>
  <c r="E120" i="104" s="1"/>
  <c r="C119" i="104"/>
  <c r="E119" i="104" s="1"/>
  <c r="D119" i="104" s="1"/>
  <c r="C118" i="104"/>
  <c r="E118" i="104" s="1"/>
  <c r="C117" i="104"/>
  <c r="E117" i="104" s="1"/>
  <c r="D117" i="104" s="1"/>
  <c r="E116" i="104"/>
  <c r="C116" i="104"/>
  <c r="C115" i="104"/>
  <c r="E115" i="104" s="1"/>
  <c r="D115" i="104" s="1"/>
  <c r="C114" i="104"/>
  <c r="E114" i="104" s="1"/>
  <c r="C113" i="104"/>
  <c r="E113" i="104" s="1"/>
  <c r="D113" i="104" s="1"/>
  <c r="C112" i="104"/>
  <c r="E112" i="104" s="1"/>
  <c r="C111" i="104"/>
  <c r="E111" i="104" s="1"/>
  <c r="D111" i="104" s="1"/>
  <c r="C110" i="104"/>
  <c r="E110" i="104" s="1"/>
  <c r="Q104" i="104"/>
  <c r="M104" i="104"/>
  <c r="K104" i="104"/>
  <c r="J104" i="104"/>
  <c r="Q103" i="104"/>
  <c r="M103" i="104"/>
  <c r="K103" i="104"/>
  <c r="J103" i="104"/>
  <c r="Q102" i="104"/>
  <c r="M102" i="104"/>
  <c r="K102" i="104"/>
  <c r="J102" i="104"/>
  <c r="Q101" i="104"/>
  <c r="M101" i="104"/>
  <c r="K101" i="104"/>
  <c r="J101" i="104"/>
  <c r="Q100" i="104"/>
  <c r="M100" i="104"/>
  <c r="K100" i="104"/>
  <c r="J100" i="104"/>
  <c r="Q99" i="104"/>
  <c r="M99" i="104"/>
  <c r="K99" i="104"/>
  <c r="J99" i="104"/>
  <c r="Q98" i="104"/>
  <c r="M98" i="104"/>
  <c r="K98" i="104"/>
  <c r="J98" i="104"/>
  <c r="Q97" i="104"/>
  <c r="M97" i="104"/>
  <c r="K97" i="104"/>
  <c r="J97" i="104"/>
  <c r="Q96" i="104"/>
  <c r="M96" i="104"/>
  <c r="K96" i="104"/>
  <c r="J96" i="104"/>
  <c r="Q95" i="104"/>
  <c r="M95" i="104"/>
  <c r="K95" i="104"/>
  <c r="J95" i="104"/>
  <c r="Q94" i="104"/>
  <c r="M94" i="104"/>
  <c r="K94" i="104"/>
  <c r="J94" i="104"/>
  <c r="Q93" i="104"/>
  <c r="M93" i="104"/>
  <c r="K93" i="104"/>
  <c r="J93" i="104"/>
  <c r="Q92" i="104"/>
  <c r="M92" i="104"/>
  <c r="J207" i="104" s="1"/>
  <c r="K92" i="104"/>
  <c r="J92" i="104"/>
  <c r="Q91" i="104"/>
  <c r="M91" i="104"/>
  <c r="K91" i="104"/>
  <c r="J91" i="104"/>
  <c r="Q90" i="104"/>
  <c r="M90" i="104"/>
  <c r="K90" i="104"/>
  <c r="J90" i="104"/>
  <c r="Q89" i="104"/>
  <c r="M89" i="104"/>
  <c r="K89" i="104"/>
  <c r="J89" i="104"/>
  <c r="Q88" i="104"/>
  <c r="M88" i="104"/>
  <c r="J176" i="104" s="1"/>
  <c r="K88" i="104"/>
  <c r="J88" i="104"/>
  <c r="Q87" i="104"/>
  <c r="M87" i="104"/>
  <c r="J170" i="104" s="1"/>
  <c r="K87" i="104"/>
  <c r="J87" i="104"/>
  <c r="Q86" i="104"/>
  <c r="M86" i="104"/>
  <c r="J162" i="104" s="1"/>
  <c r="K86" i="104"/>
  <c r="J86" i="104"/>
  <c r="Q85" i="104"/>
  <c r="M85" i="104"/>
  <c r="K85" i="104"/>
  <c r="J85" i="104"/>
  <c r="Q84" i="104"/>
  <c r="M84" i="104"/>
  <c r="J149" i="104" s="1"/>
  <c r="K84" i="104"/>
  <c r="J84" i="104"/>
  <c r="Q83" i="104"/>
  <c r="M83" i="104"/>
  <c r="K83" i="104"/>
  <c r="J83" i="104"/>
  <c r="Q82" i="104"/>
  <c r="M82" i="104"/>
  <c r="K82" i="104"/>
  <c r="J82" i="104"/>
  <c r="Q81" i="104"/>
  <c r="M81" i="104"/>
  <c r="K81" i="104"/>
  <c r="J81" i="104"/>
  <c r="Q80" i="104"/>
  <c r="K80" i="104"/>
  <c r="J80" i="104"/>
  <c r="M80" i="104" s="1"/>
  <c r="G80" i="104"/>
  <c r="F80" i="104" s="1"/>
  <c r="L76" i="104"/>
  <c r="K76" i="104"/>
  <c r="J76" i="104"/>
  <c r="C76" i="104"/>
  <c r="E76" i="104" s="1"/>
  <c r="D76" i="104" s="1"/>
  <c r="B76" i="104"/>
  <c r="A76" i="104"/>
  <c r="L75" i="104"/>
  <c r="K75" i="104"/>
  <c r="J75" i="104"/>
  <c r="C75" i="104"/>
  <c r="E75" i="104" s="1"/>
  <c r="D75" i="104" s="1"/>
  <c r="B75" i="104"/>
  <c r="A75" i="104"/>
  <c r="L74" i="104"/>
  <c r="K74" i="104"/>
  <c r="J74" i="104"/>
  <c r="C74" i="104"/>
  <c r="E74" i="104" s="1"/>
  <c r="D74" i="104" s="1"/>
  <c r="B74" i="104"/>
  <c r="A74" i="104"/>
  <c r="L73" i="104"/>
  <c r="K73" i="104"/>
  <c r="J73" i="104"/>
  <c r="C73" i="104"/>
  <c r="E73" i="104" s="1"/>
  <c r="D73" i="104" s="1"/>
  <c r="B73" i="104"/>
  <c r="A73" i="104"/>
  <c r="L72" i="104"/>
  <c r="K72" i="104"/>
  <c r="J72" i="104"/>
  <c r="C72" i="104"/>
  <c r="E72" i="104" s="1"/>
  <c r="D72" i="104" s="1"/>
  <c r="B72" i="104"/>
  <c r="A72" i="104"/>
  <c r="L71" i="104"/>
  <c r="K71" i="104"/>
  <c r="J71" i="104"/>
  <c r="C71" i="104"/>
  <c r="E71" i="104" s="1"/>
  <c r="D71" i="104" s="1"/>
  <c r="B71" i="104"/>
  <c r="A71" i="104"/>
  <c r="L70" i="104"/>
  <c r="K70" i="104"/>
  <c r="J70" i="104"/>
  <c r="C70" i="104"/>
  <c r="E70" i="104" s="1"/>
  <c r="D70" i="104" s="1"/>
  <c r="B70" i="104"/>
  <c r="A70" i="104"/>
  <c r="L69" i="104"/>
  <c r="K69" i="104"/>
  <c r="J69" i="104"/>
  <c r="C69" i="104"/>
  <c r="E69" i="104" s="1"/>
  <c r="D69" i="104" s="1"/>
  <c r="B69" i="104"/>
  <c r="A69" i="104"/>
  <c r="L68" i="104"/>
  <c r="K68" i="104"/>
  <c r="J68" i="104"/>
  <c r="C68" i="104"/>
  <c r="E68" i="104" s="1"/>
  <c r="D68" i="104" s="1"/>
  <c r="B68" i="104"/>
  <c r="A68" i="104"/>
  <c r="L67" i="104"/>
  <c r="K67" i="104"/>
  <c r="J67" i="104"/>
  <c r="C67" i="104"/>
  <c r="E67" i="104" s="1"/>
  <c r="D67" i="104" s="1"/>
  <c r="B67" i="104"/>
  <c r="A67" i="104"/>
  <c r="L66" i="104"/>
  <c r="L228" i="104" s="1"/>
  <c r="N228" i="104" s="1"/>
  <c r="K66" i="104"/>
  <c r="J66" i="104"/>
  <c r="C66" i="104"/>
  <c r="E66" i="104" s="1"/>
  <c r="D66" i="104" s="1"/>
  <c r="B66" i="104"/>
  <c r="A66" i="104"/>
  <c r="L65" i="104"/>
  <c r="K65" i="104"/>
  <c r="J65" i="104"/>
  <c r="C65" i="104"/>
  <c r="E65" i="104" s="1"/>
  <c r="D65" i="104" s="1"/>
  <c r="B65" i="104"/>
  <c r="A65" i="104"/>
  <c r="L64" i="104"/>
  <c r="K64" i="104"/>
  <c r="J64" i="104"/>
  <c r="C64" i="104"/>
  <c r="E64" i="104" s="1"/>
  <c r="D64" i="104" s="1"/>
  <c r="B64" i="104"/>
  <c r="A64" i="104"/>
  <c r="L63" i="104"/>
  <c r="K63" i="104"/>
  <c r="J63" i="104"/>
  <c r="C63" i="104"/>
  <c r="E63" i="104" s="1"/>
  <c r="D63" i="104" s="1"/>
  <c r="B63" i="104"/>
  <c r="A63" i="104"/>
  <c r="L62" i="104"/>
  <c r="K62" i="104"/>
  <c r="J62" i="104"/>
  <c r="C62" i="104"/>
  <c r="E62" i="104" s="1"/>
  <c r="D62" i="104" s="1"/>
  <c r="B62" i="104"/>
  <c r="A62" i="104"/>
  <c r="L61" i="104"/>
  <c r="K61" i="104"/>
  <c r="J61" i="104"/>
  <c r="C61" i="104"/>
  <c r="E61" i="104" s="1"/>
  <c r="D61" i="104" s="1"/>
  <c r="B61" i="104"/>
  <c r="A61" i="104"/>
  <c r="L60" i="104"/>
  <c r="K60" i="104"/>
  <c r="J60" i="104"/>
  <c r="C60" i="104"/>
  <c r="E60" i="104" s="1"/>
  <c r="D60" i="104" s="1"/>
  <c r="B60" i="104"/>
  <c r="A60" i="104"/>
  <c r="L59" i="104"/>
  <c r="K59" i="104"/>
  <c r="J59" i="104"/>
  <c r="C59" i="104"/>
  <c r="E59" i="104" s="1"/>
  <c r="D59" i="104" s="1"/>
  <c r="B59" i="104"/>
  <c r="A59" i="104"/>
  <c r="L58" i="104"/>
  <c r="K58" i="104"/>
  <c r="J58" i="104"/>
  <c r="C58" i="104"/>
  <c r="E58" i="104" s="1"/>
  <c r="D58" i="104" s="1"/>
  <c r="B58" i="104"/>
  <c r="A58" i="104"/>
  <c r="L57" i="104"/>
  <c r="K57" i="104"/>
  <c r="J57" i="104"/>
  <c r="C57" i="104"/>
  <c r="E57" i="104" s="1"/>
  <c r="D57" i="104" s="1"/>
  <c r="B57" i="104"/>
  <c r="A57" i="104"/>
  <c r="L56" i="104"/>
  <c r="L144" i="104" s="1"/>
  <c r="N144" i="104" s="1"/>
  <c r="K56" i="104"/>
  <c r="J56" i="104"/>
  <c r="C56" i="104"/>
  <c r="E56" i="104" s="1"/>
  <c r="D56" i="104" s="1"/>
  <c r="B56" i="104"/>
  <c r="A56" i="104"/>
  <c r="L55" i="104"/>
  <c r="L141" i="104" s="1"/>
  <c r="N141" i="104" s="1"/>
  <c r="K55" i="104"/>
  <c r="J55" i="104"/>
  <c r="C55" i="104"/>
  <c r="E55" i="104" s="1"/>
  <c r="D55" i="104" s="1"/>
  <c r="B55" i="104"/>
  <c r="A55" i="104"/>
  <c r="L54" i="104"/>
  <c r="L133" i="104" s="1"/>
  <c r="N133" i="104" s="1"/>
  <c r="K54" i="104"/>
  <c r="J54" i="104"/>
  <c r="C54" i="104"/>
  <c r="E54" i="104" s="1"/>
  <c r="D54" i="104" s="1"/>
  <c r="B54" i="104"/>
  <c r="A54" i="104"/>
  <c r="L53" i="104"/>
  <c r="L125" i="104" s="1"/>
  <c r="N125" i="104" s="1"/>
  <c r="K53" i="104"/>
  <c r="J53" i="104"/>
  <c r="C53" i="104"/>
  <c r="E53" i="104" s="1"/>
  <c r="D53" i="104" s="1"/>
  <c r="B53" i="104"/>
  <c r="A53" i="104"/>
  <c r="L52" i="104"/>
  <c r="L117" i="104" s="1"/>
  <c r="N117" i="104" s="1"/>
  <c r="K52" i="104"/>
  <c r="J52" i="104"/>
  <c r="C52" i="104"/>
  <c r="E52" i="104" s="1"/>
  <c r="D52" i="104" s="1"/>
  <c r="B52" i="104"/>
  <c r="A52" i="104"/>
  <c r="BP31" i="104"/>
  <c r="BR31" i="104" s="1"/>
  <c r="BO31" i="104"/>
  <c r="BQ31" i="104" s="1"/>
  <c r="BS31" i="104" s="1"/>
  <c r="AD31" i="104" s="1"/>
  <c r="BN31" i="104"/>
  <c r="BM31" i="104"/>
  <c r="AX31" i="104"/>
  <c r="AZ31" i="104" s="1"/>
  <c r="AY31" i="104" s="1"/>
  <c r="AW31" i="104"/>
  <c r="AG31" i="104"/>
  <c r="AI31" i="104" s="1"/>
  <c r="AF31" i="104"/>
  <c r="BN30" i="104"/>
  <c r="BP30" i="104" s="1"/>
  <c r="BM30" i="104"/>
  <c r="AZ30" i="104"/>
  <c r="AX30" i="104"/>
  <c r="AW30" i="104"/>
  <c r="AI30" i="104"/>
  <c r="AK30" i="104" s="1"/>
  <c r="AG30" i="104"/>
  <c r="AF30" i="104"/>
  <c r="BN29" i="104"/>
  <c r="BP29" i="104" s="1"/>
  <c r="BM29" i="104"/>
  <c r="AX29" i="104"/>
  <c r="AZ29" i="104" s="1"/>
  <c r="AY29" i="104" s="1"/>
  <c r="BA29" i="104" s="1"/>
  <c r="AW29" i="104"/>
  <c r="AG29" i="104"/>
  <c r="AI29" i="104" s="1"/>
  <c r="AF29" i="104"/>
  <c r="BN28" i="104"/>
  <c r="BP28" i="104" s="1"/>
  <c r="BM28" i="104"/>
  <c r="AX28" i="104"/>
  <c r="AZ28" i="104" s="1"/>
  <c r="AW28" i="104"/>
  <c r="AG28" i="104"/>
  <c r="AI28" i="104" s="1"/>
  <c r="AF28" i="104"/>
  <c r="BP27" i="104"/>
  <c r="BR27" i="104" s="1"/>
  <c r="BO27" i="104"/>
  <c r="BQ27" i="104" s="1"/>
  <c r="BS27" i="104" s="1"/>
  <c r="AD27" i="104" s="1"/>
  <c r="BN27" i="104"/>
  <c r="BM27" i="104"/>
  <c r="AX27" i="104"/>
  <c r="AZ27" i="104" s="1"/>
  <c r="AY27" i="104" s="1"/>
  <c r="AW27" i="104"/>
  <c r="AG27" i="104"/>
  <c r="AI27" i="104" s="1"/>
  <c r="AH27" i="104" s="1"/>
  <c r="AJ27" i="104" s="1"/>
  <c r="AF27" i="104"/>
  <c r="BN26" i="104"/>
  <c r="BP26" i="104" s="1"/>
  <c r="BO26" i="104" s="1"/>
  <c r="BQ26" i="104" s="1"/>
  <c r="BM26" i="104"/>
  <c r="AX26" i="104"/>
  <c r="AZ26" i="104" s="1"/>
  <c r="AW26" i="104"/>
  <c r="AG26" i="104"/>
  <c r="AI26" i="104" s="1"/>
  <c r="AF26" i="104"/>
  <c r="BP25" i="104"/>
  <c r="BR25" i="104" s="1"/>
  <c r="BO25" i="104"/>
  <c r="BQ25" i="104" s="1"/>
  <c r="BS25" i="104" s="1"/>
  <c r="AD25" i="104" s="1"/>
  <c r="BN25" i="104"/>
  <c r="BM25" i="104"/>
  <c r="AX25" i="104"/>
  <c r="AZ25" i="104" s="1"/>
  <c r="AY25" i="104" s="1"/>
  <c r="AW25" i="104"/>
  <c r="AG25" i="104"/>
  <c r="AI25" i="104" s="1"/>
  <c r="AH25" i="104" s="1"/>
  <c r="AJ25" i="104" s="1"/>
  <c r="AF25" i="104"/>
  <c r="BN24" i="104"/>
  <c r="BP24" i="104" s="1"/>
  <c r="BO24" i="104" s="1"/>
  <c r="BQ24" i="104" s="1"/>
  <c r="BM24" i="104"/>
  <c r="AX24" i="104"/>
  <c r="AZ24" i="104" s="1"/>
  <c r="AW24" i="104"/>
  <c r="AG24" i="104"/>
  <c r="AI24" i="104" s="1"/>
  <c r="AF24" i="104"/>
  <c r="BP23" i="104"/>
  <c r="BR23" i="104" s="1"/>
  <c r="BO23" i="104"/>
  <c r="BQ23" i="104" s="1"/>
  <c r="BS23" i="104" s="1"/>
  <c r="AD23" i="104" s="1"/>
  <c r="BN23" i="104"/>
  <c r="BM23" i="104"/>
  <c r="AX23" i="104"/>
  <c r="AZ23" i="104" s="1"/>
  <c r="AY23" i="104" s="1"/>
  <c r="AW23" i="104"/>
  <c r="AG23" i="104"/>
  <c r="AI23" i="104" s="1"/>
  <c r="AH23" i="104" s="1"/>
  <c r="AJ23" i="104" s="1"/>
  <c r="AF23" i="104"/>
  <c r="BN22" i="104"/>
  <c r="BP22" i="104" s="1"/>
  <c r="BM22" i="104"/>
  <c r="AX22" i="104"/>
  <c r="AZ22" i="104" s="1"/>
  <c r="AW22" i="104"/>
  <c r="AG22" i="104"/>
  <c r="AI22" i="104" s="1"/>
  <c r="AF22" i="104"/>
  <c r="BP21" i="104"/>
  <c r="BR21" i="104" s="1"/>
  <c r="BO21" i="104"/>
  <c r="BQ21" i="104" s="1"/>
  <c r="BS21" i="104" s="1"/>
  <c r="AD21" i="104" s="1"/>
  <c r="BN21" i="104"/>
  <c r="BM21" i="104"/>
  <c r="AX21" i="104"/>
  <c r="AZ21" i="104" s="1"/>
  <c r="AW21" i="104"/>
  <c r="AG21" i="104"/>
  <c r="AI21" i="104" s="1"/>
  <c r="AH21" i="104" s="1"/>
  <c r="AJ21" i="104" s="1"/>
  <c r="AF21" i="104"/>
  <c r="BN20" i="104"/>
  <c r="BP20" i="104" s="1"/>
  <c r="BM20" i="104"/>
  <c r="AZ20" i="104"/>
  <c r="AY20" i="104" s="1"/>
  <c r="AX20" i="104"/>
  <c r="AW20" i="104"/>
  <c r="AI20" i="104"/>
  <c r="AG20" i="104"/>
  <c r="AF20" i="104"/>
  <c r="BP19" i="104"/>
  <c r="BN19" i="104"/>
  <c r="BM19" i="104"/>
  <c r="AX19" i="104"/>
  <c r="AZ19" i="104" s="1"/>
  <c r="AW19" i="104"/>
  <c r="AG19" i="104"/>
  <c r="AI19" i="104" s="1"/>
  <c r="AF19" i="104"/>
  <c r="BN18" i="104"/>
  <c r="BP18" i="104" s="1"/>
  <c r="BM18" i="104"/>
  <c r="AX18" i="104"/>
  <c r="AZ18" i="104" s="1"/>
  <c r="AY18" i="104" s="1"/>
  <c r="AW18" i="104"/>
  <c r="AG18" i="104"/>
  <c r="AI18" i="104" s="1"/>
  <c r="AF18" i="104"/>
  <c r="BN17" i="104"/>
  <c r="BP17" i="104" s="1"/>
  <c r="BM17" i="104"/>
  <c r="AX17" i="104"/>
  <c r="AZ17" i="104" s="1"/>
  <c r="AW17" i="104"/>
  <c r="AG17" i="104"/>
  <c r="AI17" i="104" s="1"/>
  <c r="AF17" i="104"/>
  <c r="BN16" i="104"/>
  <c r="BP16" i="104" s="1"/>
  <c r="BM16" i="104"/>
  <c r="AX16" i="104"/>
  <c r="AZ16" i="104" s="1"/>
  <c r="AY16" i="104" s="1"/>
  <c r="BA16" i="104" s="1"/>
  <c r="AW16" i="104"/>
  <c r="AG16" i="104"/>
  <c r="AI16" i="104" s="1"/>
  <c r="AF16" i="104"/>
  <c r="BN15" i="104"/>
  <c r="BP15" i="104" s="1"/>
  <c r="BM15" i="104"/>
  <c r="AX15" i="104"/>
  <c r="AZ15" i="104" s="1"/>
  <c r="AW15" i="104"/>
  <c r="AG15" i="104"/>
  <c r="AI15" i="104" s="1"/>
  <c r="AF15" i="104"/>
  <c r="BN14" i="104"/>
  <c r="BP14" i="104" s="1"/>
  <c r="BM14" i="104"/>
  <c r="AZ14" i="104"/>
  <c r="AY14" i="104" s="1"/>
  <c r="BA14" i="104" s="1"/>
  <c r="AX14" i="104"/>
  <c r="AW14" i="104"/>
  <c r="AI14" i="104"/>
  <c r="AK14" i="104" s="1"/>
  <c r="AH14" i="104"/>
  <c r="AJ14" i="104" s="1"/>
  <c r="AL14" i="104" s="1"/>
  <c r="Q14" i="104" s="1"/>
  <c r="AG14" i="104"/>
  <c r="AF14" i="104"/>
  <c r="BP13" i="104"/>
  <c r="BR13" i="104" s="1"/>
  <c r="BO13" i="104"/>
  <c r="BQ13" i="104" s="1"/>
  <c r="BS13" i="104" s="1"/>
  <c r="AD13" i="104" s="1"/>
  <c r="BN13" i="104"/>
  <c r="BM13" i="104"/>
  <c r="AX13" i="104"/>
  <c r="AZ13" i="104" s="1"/>
  <c r="AW13" i="104"/>
  <c r="AG13" i="104"/>
  <c r="AI13" i="104" s="1"/>
  <c r="AF13" i="104"/>
  <c r="BN12" i="104"/>
  <c r="BP12" i="104" s="1"/>
  <c r="BM12" i="104"/>
  <c r="AZ12" i="104"/>
  <c r="AY12" i="104" s="1"/>
  <c r="AX12" i="104"/>
  <c r="AW12" i="104"/>
  <c r="AI12" i="104"/>
  <c r="AG12" i="104"/>
  <c r="AF12" i="104"/>
  <c r="BP11" i="104"/>
  <c r="BN11" i="104"/>
  <c r="BM11" i="104"/>
  <c r="AX11" i="104"/>
  <c r="AZ11" i="104" s="1"/>
  <c r="AW11" i="104"/>
  <c r="AG11" i="104"/>
  <c r="AI11" i="104" s="1"/>
  <c r="AF11" i="104"/>
  <c r="BN10" i="104"/>
  <c r="BP10" i="104" s="1"/>
  <c r="BM10" i="104"/>
  <c r="AX10" i="104"/>
  <c r="AZ10" i="104" s="1"/>
  <c r="AY10" i="104" s="1"/>
  <c r="AW10" i="104"/>
  <c r="AG10" i="104"/>
  <c r="AI10" i="104" s="1"/>
  <c r="AF10" i="104"/>
  <c r="BN9" i="104"/>
  <c r="BP9" i="104" s="1"/>
  <c r="BM9" i="104"/>
  <c r="AX9" i="104"/>
  <c r="AZ9" i="104" s="1"/>
  <c r="AW9" i="104"/>
  <c r="AG9" i="104"/>
  <c r="AI9" i="104" s="1"/>
  <c r="AF9" i="104"/>
  <c r="BN8" i="104"/>
  <c r="BP8" i="104" s="1"/>
  <c r="BM8" i="104"/>
  <c r="AX8" i="104"/>
  <c r="AZ8" i="104" s="1"/>
  <c r="AY8" i="104" s="1"/>
  <c r="BA8" i="104" s="1"/>
  <c r="AW8" i="104"/>
  <c r="AG8" i="104"/>
  <c r="AI8" i="104" s="1"/>
  <c r="AK8" i="104" s="1"/>
  <c r="AF8" i="104"/>
  <c r="BN7" i="104"/>
  <c r="BP7" i="104" s="1"/>
  <c r="BR7" i="104" s="1"/>
  <c r="BM7" i="104"/>
  <c r="AX7" i="104"/>
  <c r="AZ7" i="104" s="1"/>
  <c r="AW7" i="104"/>
  <c r="AG7" i="104"/>
  <c r="AI7" i="104" s="1"/>
  <c r="AF7" i="104"/>
  <c r="AK16" i="104" l="1"/>
  <c r="AH16" i="104"/>
  <c r="AJ16" i="104" s="1"/>
  <c r="AL16" i="104" s="1"/>
  <c r="Q16" i="104" s="1"/>
  <c r="G317" i="104"/>
  <c r="D317" i="104"/>
  <c r="F317" i="104" s="1"/>
  <c r="H317" i="104" s="1"/>
  <c r="BO22" i="104"/>
  <c r="BQ22" i="104" s="1"/>
  <c r="BR22" i="104"/>
  <c r="AK26" i="104"/>
  <c r="AH26" i="104"/>
  <c r="AJ26" i="104" s="1"/>
  <c r="AL26" i="104" s="1"/>
  <c r="Q26" i="104" s="1"/>
  <c r="BA10" i="104"/>
  <c r="AK12" i="104"/>
  <c r="AH12" i="104"/>
  <c r="AJ12" i="104" s="1"/>
  <c r="AL12" i="104" s="1"/>
  <c r="Q12" i="104" s="1"/>
  <c r="BR15" i="104"/>
  <c r="BO15" i="104"/>
  <c r="BQ15" i="104" s="1"/>
  <c r="AK10" i="104"/>
  <c r="AH10" i="104"/>
  <c r="AJ10" i="104" s="1"/>
  <c r="AL10" i="104" s="1"/>
  <c r="Q10" i="104" s="1"/>
  <c r="AK18" i="104"/>
  <c r="AL18" i="104" s="1"/>
  <c r="Q18" i="104" s="1"/>
  <c r="AH18" i="104"/>
  <c r="AJ18" i="104" s="1"/>
  <c r="AK22" i="104"/>
  <c r="AH22" i="104"/>
  <c r="AJ22" i="104" s="1"/>
  <c r="AL22" i="104" s="1"/>
  <c r="Q22" i="104" s="1"/>
  <c r="BR29" i="104"/>
  <c r="BO29" i="104"/>
  <c r="BQ29" i="104" s="1"/>
  <c r="BR9" i="104"/>
  <c r="BO9" i="104"/>
  <c r="BQ9" i="104" s="1"/>
  <c r="BS9" i="104" s="1"/>
  <c r="AD9" i="104" s="1"/>
  <c r="BR17" i="104"/>
  <c r="BS17" i="104" s="1"/>
  <c r="AD17" i="104" s="1"/>
  <c r="BO17" i="104"/>
  <c r="BQ17" i="104" s="1"/>
  <c r="BA18" i="104"/>
  <c r="AK20" i="104"/>
  <c r="AH20" i="104"/>
  <c r="AJ20" i="104" s="1"/>
  <c r="AL20" i="104" s="1"/>
  <c r="Q20" i="104" s="1"/>
  <c r="BR11" i="104"/>
  <c r="BO11" i="104"/>
  <c r="BQ11" i="104" s="1"/>
  <c r="BR19" i="104"/>
  <c r="BO19" i="104"/>
  <c r="BQ19" i="104" s="1"/>
  <c r="BS19" i="104" s="1"/>
  <c r="AD19" i="104" s="1"/>
  <c r="AK24" i="104"/>
  <c r="AH24" i="104"/>
  <c r="AJ24" i="104" s="1"/>
  <c r="AK28" i="104"/>
  <c r="AH28" i="104"/>
  <c r="AJ28" i="104" s="1"/>
  <c r="AL28" i="104" s="1"/>
  <c r="Q28" i="104" s="1"/>
  <c r="BA23" i="104"/>
  <c r="BR24" i="104"/>
  <c r="BS24" i="104" s="1"/>
  <c r="AD24" i="104" s="1"/>
  <c r="BA25" i="104"/>
  <c r="BR26" i="104"/>
  <c r="BA27" i="104"/>
  <c r="J168" i="104"/>
  <c r="L224" i="104"/>
  <c r="N224" i="104" s="1"/>
  <c r="P224" i="104" s="1"/>
  <c r="BS26" i="104"/>
  <c r="AD26" i="104" s="1"/>
  <c r="BB21" i="104"/>
  <c r="BA31" i="104"/>
  <c r="BA12" i="104"/>
  <c r="BA20" i="104"/>
  <c r="AH30" i="104"/>
  <c r="AJ30" i="104" s="1"/>
  <c r="AL30" i="104" s="1"/>
  <c r="Q30" i="104" s="1"/>
  <c r="D313" i="104"/>
  <c r="F313" i="104" s="1"/>
  <c r="H313" i="104" s="1"/>
  <c r="D315" i="104"/>
  <c r="F315" i="104" s="1"/>
  <c r="H315" i="104" s="1"/>
  <c r="BO7" i="104"/>
  <c r="BQ7" i="104" s="1"/>
  <c r="BS7" i="104" s="1"/>
  <c r="AD7" i="104" s="1"/>
  <c r="AH8" i="104"/>
  <c r="AJ8" i="104" s="1"/>
  <c r="AL8" i="104" s="1"/>
  <c r="Q8" i="104" s="1"/>
  <c r="AY7" i="104"/>
  <c r="BA7" i="104" s="1"/>
  <c r="BB7" i="104"/>
  <c r="AH11" i="104"/>
  <c r="AJ11" i="104" s="1"/>
  <c r="AK11" i="104"/>
  <c r="BR14" i="104"/>
  <c r="BO14" i="104"/>
  <c r="BQ14" i="104" s="1"/>
  <c r="BS14" i="104" s="1"/>
  <c r="AD14" i="104" s="1"/>
  <c r="AY15" i="104"/>
  <c r="BA15" i="104" s="1"/>
  <c r="BB15" i="104"/>
  <c r="BC18" i="104"/>
  <c r="R18" i="104" s="1"/>
  <c r="AK19" i="104"/>
  <c r="AH19" i="104"/>
  <c r="AJ19" i="104" s="1"/>
  <c r="AH7" i="104"/>
  <c r="AJ7" i="104" s="1"/>
  <c r="AK7" i="104"/>
  <c r="BO10" i="104"/>
  <c r="BQ10" i="104" s="1"/>
  <c r="BR10" i="104"/>
  <c r="AY11" i="104"/>
  <c r="BA11" i="104" s="1"/>
  <c r="BB11" i="104"/>
  <c r="AK15" i="104"/>
  <c r="AH15" i="104"/>
  <c r="AJ15" i="104" s="1"/>
  <c r="BO18" i="104"/>
  <c r="BQ18" i="104" s="1"/>
  <c r="BR18" i="104"/>
  <c r="BB19" i="104"/>
  <c r="AY19" i="104"/>
  <c r="BA19" i="104" s="1"/>
  <c r="AK9" i="104"/>
  <c r="AH9" i="104"/>
  <c r="AJ9" i="104" s="1"/>
  <c r="BR12" i="104"/>
  <c r="BO12" i="104"/>
  <c r="BQ12" i="104" s="1"/>
  <c r="AY13" i="104"/>
  <c r="BA13" i="104" s="1"/>
  <c r="BB13" i="104"/>
  <c r="AH17" i="104"/>
  <c r="AJ17" i="104" s="1"/>
  <c r="AK17" i="104"/>
  <c r="BO20" i="104"/>
  <c r="BQ20" i="104" s="1"/>
  <c r="BR20" i="104"/>
  <c r="BR8" i="104"/>
  <c r="BO8" i="104"/>
  <c r="BQ8" i="104" s="1"/>
  <c r="BS8" i="104" s="1"/>
  <c r="AD8" i="104" s="1"/>
  <c r="AY9" i="104"/>
  <c r="BA9" i="104" s="1"/>
  <c r="BB9" i="104"/>
  <c r="BS11" i="104"/>
  <c r="AD11" i="104" s="1"/>
  <c r="AK13" i="104"/>
  <c r="AH13" i="104"/>
  <c r="AJ13" i="104" s="1"/>
  <c r="AL13" i="104" s="1"/>
  <c r="Q13" i="104" s="1"/>
  <c r="BO16" i="104"/>
  <c r="BQ16" i="104" s="1"/>
  <c r="BR16" i="104"/>
  <c r="AY17" i="104"/>
  <c r="BA17" i="104" s="1"/>
  <c r="BB17" i="104"/>
  <c r="AL23" i="104"/>
  <c r="Q23" i="104" s="1"/>
  <c r="D144" i="104"/>
  <c r="D156" i="104"/>
  <c r="D162" i="104"/>
  <c r="AY21" i="104"/>
  <c r="BA21" i="104" s="1"/>
  <c r="BC21" i="104" s="1"/>
  <c r="R21" i="104" s="1"/>
  <c r="AY28" i="104"/>
  <c r="BA28" i="104" s="1"/>
  <c r="BB28" i="104"/>
  <c r="AY30" i="104"/>
  <c r="BA30" i="104" s="1"/>
  <c r="BB30" i="104"/>
  <c r="M141" i="104"/>
  <c r="D114" i="104"/>
  <c r="D118" i="104"/>
  <c r="D120" i="104"/>
  <c r="D124" i="104"/>
  <c r="D130" i="104"/>
  <c r="D132" i="104"/>
  <c r="D136" i="104"/>
  <c r="D138" i="104"/>
  <c r="D142" i="104"/>
  <c r="D152" i="104"/>
  <c r="BB8" i="104"/>
  <c r="BC8" i="104" s="1"/>
  <c r="R8" i="104" s="1"/>
  <c r="BB10" i="104"/>
  <c r="BC10" i="104" s="1"/>
  <c r="R10" i="104" s="1"/>
  <c r="BB12" i="104"/>
  <c r="BB14" i="104"/>
  <c r="BC14" i="104" s="1"/>
  <c r="R14" i="104" s="1"/>
  <c r="BB16" i="104"/>
  <c r="BC16" i="104" s="1"/>
  <c r="R16" i="104" s="1"/>
  <c r="BB18" i="104"/>
  <c r="BB20" i="104"/>
  <c r="BC20" i="104" s="1"/>
  <c r="R20" i="104" s="1"/>
  <c r="AK21" i="104"/>
  <c r="AL21" i="104" s="1"/>
  <c r="Q21" i="104" s="1"/>
  <c r="AK23" i="104"/>
  <c r="BB23" i="104"/>
  <c r="BC23" i="104" s="1"/>
  <c r="R23" i="104" s="1"/>
  <c r="AK25" i="104"/>
  <c r="AL25" i="104" s="1"/>
  <c r="Q25" i="104" s="1"/>
  <c r="BB25" i="104"/>
  <c r="BC25" i="104" s="1"/>
  <c r="R25" i="104" s="1"/>
  <c r="AK27" i="104"/>
  <c r="AL27" i="104" s="1"/>
  <c r="Q27" i="104" s="1"/>
  <c r="BB27" i="104"/>
  <c r="BC27" i="104" s="1"/>
  <c r="R27" i="104" s="1"/>
  <c r="BC29" i="104"/>
  <c r="R29" i="104" s="1"/>
  <c r="J117" i="104"/>
  <c r="P117" i="104" s="1"/>
  <c r="J115" i="104"/>
  <c r="J113" i="104"/>
  <c r="J111" i="104"/>
  <c r="J125" i="104"/>
  <c r="P125" i="104" s="1"/>
  <c r="J123" i="104"/>
  <c r="J121" i="104"/>
  <c r="J119" i="104"/>
  <c r="J133" i="104"/>
  <c r="P133" i="104" s="1"/>
  <c r="J131" i="104"/>
  <c r="J129" i="104"/>
  <c r="J127" i="104"/>
  <c r="J139" i="104"/>
  <c r="J137" i="104"/>
  <c r="J135" i="104"/>
  <c r="J147" i="104"/>
  <c r="J144" i="104"/>
  <c r="P144" i="104" s="1"/>
  <c r="J145" i="104"/>
  <c r="J142" i="104"/>
  <c r="J148" i="104"/>
  <c r="J143" i="104"/>
  <c r="J156" i="104"/>
  <c r="J152" i="104"/>
  <c r="J157" i="104"/>
  <c r="J153" i="104"/>
  <c r="J150" i="104"/>
  <c r="J154" i="104"/>
  <c r="J151" i="104"/>
  <c r="J165" i="104"/>
  <c r="J163" i="104"/>
  <c r="J160" i="104"/>
  <c r="J161" i="104"/>
  <c r="J158" i="104"/>
  <c r="J173" i="104"/>
  <c r="J171" i="104"/>
  <c r="J169" i="104"/>
  <c r="J167" i="104"/>
  <c r="J178" i="104"/>
  <c r="J181" i="104"/>
  <c r="J177" i="104"/>
  <c r="J175" i="104"/>
  <c r="J179" i="104"/>
  <c r="J180" i="104"/>
  <c r="J188" i="104"/>
  <c r="J186" i="104"/>
  <c r="J183" i="104"/>
  <c r="J184" i="104"/>
  <c r="J187" i="104"/>
  <c r="J182" i="104"/>
  <c r="J189" i="104"/>
  <c r="J185" i="104"/>
  <c r="J196" i="104"/>
  <c r="J194" i="104"/>
  <c r="J192" i="104"/>
  <c r="J190" i="104"/>
  <c r="J191" i="104"/>
  <c r="J193" i="104"/>
  <c r="J195" i="104"/>
  <c r="J197" i="104"/>
  <c r="J204" i="104"/>
  <c r="J202" i="104"/>
  <c r="J200" i="104"/>
  <c r="J198" i="104"/>
  <c r="J199" i="104"/>
  <c r="J201" i="104"/>
  <c r="J203" i="104"/>
  <c r="J205" i="104"/>
  <c r="J212" i="104"/>
  <c r="J210" i="104"/>
  <c r="J208" i="104"/>
  <c r="J206" i="104"/>
  <c r="J213" i="104"/>
  <c r="J211" i="104"/>
  <c r="J209" i="104"/>
  <c r="J221" i="104"/>
  <c r="J220" i="104"/>
  <c r="J218" i="104"/>
  <c r="J216" i="104"/>
  <c r="J214" i="104"/>
  <c r="J219" i="104"/>
  <c r="J217" i="104"/>
  <c r="J228" i="104"/>
  <c r="P228" i="104" s="1"/>
  <c r="P66" i="104" s="1"/>
  <c r="J226" i="104"/>
  <c r="J224" i="104"/>
  <c r="J222" i="104"/>
  <c r="J229" i="104"/>
  <c r="J225" i="104"/>
  <c r="J227" i="104"/>
  <c r="J223" i="104"/>
  <c r="J236" i="104"/>
  <c r="J234" i="104"/>
  <c r="J232" i="104"/>
  <c r="P232" i="104" s="1"/>
  <c r="J230" i="104"/>
  <c r="J233" i="104"/>
  <c r="J235" i="104"/>
  <c r="J231" i="104"/>
  <c r="J237" i="104"/>
  <c r="J241" i="104"/>
  <c r="J238" i="104"/>
  <c r="J244" i="104"/>
  <c r="J239" i="104"/>
  <c r="J245" i="104"/>
  <c r="J242" i="104"/>
  <c r="J243" i="104"/>
  <c r="J240" i="104"/>
  <c r="J249" i="104"/>
  <c r="J246" i="104"/>
  <c r="J252" i="104"/>
  <c r="J247" i="104"/>
  <c r="J253" i="104"/>
  <c r="J250" i="104"/>
  <c r="J251" i="104"/>
  <c r="J248" i="104"/>
  <c r="J257" i="104"/>
  <c r="J254" i="104"/>
  <c r="J260" i="104"/>
  <c r="J255" i="104"/>
  <c r="J261" i="104"/>
  <c r="J258" i="104"/>
  <c r="J259" i="104"/>
  <c r="J256" i="104"/>
  <c r="J269" i="104"/>
  <c r="J267" i="104"/>
  <c r="J268" i="104"/>
  <c r="J265" i="104"/>
  <c r="J262" i="104"/>
  <c r="J263" i="104"/>
  <c r="J266" i="104"/>
  <c r="J264" i="104"/>
  <c r="J276" i="104"/>
  <c r="J277" i="104"/>
  <c r="J275" i="104"/>
  <c r="J273" i="104"/>
  <c r="J271" i="104"/>
  <c r="J270" i="104"/>
  <c r="J272" i="104"/>
  <c r="J274" i="104"/>
  <c r="J284" i="104"/>
  <c r="J280" i="104"/>
  <c r="J279" i="104"/>
  <c r="J285" i="104"/>
  <c r="J281" i="104"/>
  <c r="J282" i="104"/>
  <c r="J278" i="104"/>
  <c r="J283" i="104"/>
  <c r="J292" i="104"/>
  <c r="J288" i="104"/>
  <c r="J289" i="104"/>
  <c r="J293" i="104"/>
  <c r="J290" i="104"/>
  <c r="J286" i="104"/>
  <c r="J291" i="104"/>
  <c r="J287" i="104"/>
  <c r="J300" i="104"/>
  <c r="J298" i="104"/>
  <c r="J296" i="104"/>
  <c r="J294" i="104"/>
  <c r="J299" i="104"/>
  <c r="J301" i="104"/>
  <c r="J295" i="104"/>
  <c r="J297" i="104"/>
  <c r="J308" i="104"/>
  <c r="J306" i="104"/>
  <c r="J304" i="104"/>
  <c r="J302" i="104"/>
  <c r="J309" i="104"/>
  <c r="J307" i="104"/>
  <c r="J303" i="104"/>
  <c r="J305" i="104"/>
  <c r="J110" i="104"/>
  <c r="J112" i="104"/>
  <c r="J114" i="104"/>
  <c r="J116" i="104"/>
  <c r="M117" i="104"/>
  <c r="O117" i="104" s="1"/>
  <c r="J118" i="104"/>
  <c r="J120" i="104"/>
  <c r="J122" i="104"/>
  <c r="J124" i="104"/>
  <c r="M125" i="104"/>
  <c r="J126" i="104"/>
  <c r="J128" i="104"/>
  <c r="J130" i="104"/>
  <c r="J132" i="104"/>
  <c r="M133" i="104"/>
  <c r="J134" i="104"/>
  <c r="J136" i="104"/>
  <c r="J138" i="104"/>
  <c r="J140" i="104"/>
  <c r="D146" i="104"/>
  <c r="D147" i="104"/>
  <c r="D150" i="104"/>
  <c r="J159" i="104"/>
  <c r="D161" i="104"/>
  <c r="J164" i="104"/>
  <c r="J172" i="104"/>
  <c r="D186" i="104"/>
  <c r="D206" i="104"/>
  <c r="M232" i="104"/>
  <c r="D143" i="104"/>
  <c r="D153" i="104"/>
  <c r="D185" i="104"/>
  <c r="D110" i="104"/>
  <c r="D112" i="104"/>
  <c r="D116" i="104"/>
  <c r="D122" i="104"/>
  <c r="D126" i="104"/>
  <c r="D128" i="104"/>
  <c r="D134" i="104"/>
  <c r="D140" i="104"/>
  <c r="M144" i="104"/>
  <c r="D151" i="104"/>
  <c r="M228" i="104"/>
  <c r="O228" i="104" s="1"/>
  <c r="AY22" i="104"/>
  <c r="BA22" i="104" s="1"/>
  <c r="BB22" i="104"/>
  <c r="AY24" i="104"/>
  <c r="BA24" i="104" s="1"/>
  <c r="BB24" i="104"/>
  <c r="AY26" i="104"/>
  <c r="BA26" i="104" s="1"/>
  <c r="BB26" i="104"/>
  <c r="BO28" i="104"/>
  <c r="BQ28" i="104" s="1"/>
  <c r="BR28" i="104"/>
  <c r="AH29" i="104"/>
  <c r="AJ29" i="104" s="1"/>
  <c r="AK29" i="104"/>
  <c r="BB29" i="104"/>
  <c r="BO30" i="104"/>
  <c r="BQ30" i="104" s="1"/>
  <c r="BR30" i="104"/>
  <c r="AH31" i="104"/>
  <c r="AJ31" i="104" s="1"/>
  <c r="AK31" i="104"/>
  <c r="BB31" i="104"/>
  <c r="J141" i="104"/>
  <c r="P141" i="104" s="1"/>
  <c r="J146" i="104"/>
  <c r="J155" i="104"/>
  <c r="D157" i="104"/>
  <c r="D160" i="104"/>
  <c r="J166" i="104"/>
  <c r="J174" i="104"/>
  <c r="D201" i="104"/>
  <c r="J215" i="104"/>
  <c r="L149" i="104"/>
  <c r="N149" i="104" s="1"/>
  <c r="L147" i="104"/>
  <c r="N147" i="104" s="1"/>
  <c r="L145" i="104"/>
  <c r="N145" i="104" s="1"/>
  <c r="L143" i="104"/>
  <c r="N143" i="104" s="1"/>
  <c r="L157" i="104"/>
  <c r="N157" i="104" s="1"/>
  <c r="L155" i="104"/>
  <c r="N155" i="104" s="1"/>
  <c r="L153" i="104"/>
  <c r="N153" i="104" s="1"/>
  <c r="L151" i="104"/>
  <c r="N151" i="104" s="1"/>
  <c r="L156" i="104"/>
  <c r="N156" i="104" s="1"/>
  <c r="L154" i="104"/>
  <c r="N154" i="104" s="1"/>
  <c r="L152" i="104"/>
  <c r="N152" i="104" s="1"/>
  <c r="L165" i="104"/>
  <c r="N165" i="104" s="1"/>
  <c r="L163" i="104"/>
  <c r="N163" i="104" s="1"/>
  <c r="L161" i="104"/>
  <c r="N161" i="104" s="1"/>
  <c r="L159" i="104"/>
  <c r="N159" i="104" s="1"/>
  <c r="L164" i="104"/>
  <c r="N164" i="104" s="1"/>
  <c r="L162" i="104"/>
  <c r="N162" i="104" s="1"/>
  <c r="L160" i="104"/>
  <c r="N160" i="104" s="1"/>
  <c r="L158" i="104"/>
  <c r="N158" i="104" s="1"/>
  <c r="L173" i="104"/>
  <c r="N173" i="104" s="1"/>
  <c r="L171" i="104"/>
  <c r="N171" i="104" s="1"/>
  <c r="L169" i="104"/>
  <c r="N169" i="104" s="1"/>
  <c r="L167" i="104"/>
  <c r="N167" i="104" s="1"/>
  <c r="L172" i="104"/>
  <c r="N172" i="104" s="1"/>
  <c r="L170" i="104"/>
  <c r="N170" i="104" s="1"/>
  <c r="L168" i="104"/>
  <c r="N168" i="104" s="1"/>
  <c r="L166" i="104"/>
  <c r="N166" i="104" s="1"/>
  <c r="L180" i="104"/>
  <c r="N180" i="104" s="1"/>
  <c r="L178" i="104"/>
  <c r="N178" i="104" s="1"/>
  <c r="L181" i="104"/>
  <c r="N181" i="104" s="1"/>
  <c r="L177" i="104"/>
  <c r="N177" i="104" s="1"/>
  <c r="L175" i="104"/>
  <c r="N175" i="104" s="1"/>
  <c r="L179" i="104"/>
  <c r="N179" i="104" s="1"/>
  <c r="L176" i="104"/>
  <c r="N176" i="104" s="1"/>
  <c r="L174" i="104"/>
  <c r="N174" i="104" s="1"/>
  <c r="L188" i="104"/>
  <c r="N188" i="104" s="1"/>
  <c r="L186" i="104"/>
  <c r="N186" i="104" s="1"/>
  <c r="L184" i="104"/>
  <c r="N184" i="104" s="1"/>
  <c r="L182" i="104"/>
  <c r="N182" i="104" s="1"/>
  <c r="L187" i="104"/>
  <c r="N187" i="104" s="1"/>
  <c r="L189" i="104"/>
  <c r="N189" i="104" s="1"/>
  <c r="L185" i="104"/>
  <c r="N185" i="104" s="1"/>
  <c r="L196" i="104"/>
  <c r="N196" i="104" s="1"/>
  <c r="L194" i="104"/>
  <c r="N194" i="104" s="1"/>
  <c r="L192" i="104"/>
  <c r="N192" i="104" s="1"/>
  <c r="L190" i="104"/>
  <c r="N190" i="104" s="1"/>
  <c r="L193" i="104"/>
  <c r="N193" i="104" s="1"/>
  <c r="L195" i="104"/>
  <c r="N195" i="104" s="1"/>
  <c r="L197" i="104"/>
  <c r="N197" i="104" s="1"/>
  <c r="L204" i="104"/>
  <c r="N204" i="104" s="1"/>
  <c r="L202" i="104"/>
  <c r="N202" i="104" s="1"/>
  <c r="L200" i="104"/>
  <c r="N200" i="104" s="1"/>
  <c r="L198" i="104"/>
  <c r="N198" i="104" s="1"/>
  <c r="L201" i="104"/>
  <c r="N201" i="104" s="1"/>
  <c r="L203" i="104"/>
  <c r="N203" i="104" s="1"/>
  <c r="L205" i="104"/>
  <c r="N205" i="104" s="1"/>
  <c r="L212" i="104"/>
  <c r="N212" i="104" s="1"/>
  <c r="L210" i="104"/>
  <c r="N210" i="104" s="1"/>
  <c r="L208" i="104"/>
  <c r="N208" i="104" s="1"/>
  <c r="L206" i="104"/>
  <c r="N206" i="104" s="1"/>
  <c r="L213" i="104"/>
  <c r="N213" i="104" s="1"/>
  <c r="L211" i="104"/>
  <c r="N211" i="104" s="1"/>
  <c r="L209" i="104"/>
  <c r="N209" i="104" s="1"/>
  <c r="L207" i="104"/>
  <c r="N207" i="104" s="1"/>
  <c r="L220" i="104"/>
  <c r="N220" i="104" s="1"/>
  <c r="L218" i="104"/>
  <c r="N218" i="104" s="1"/>
  <c r="L216" i="104"/>
  <c r="N216" i="104" s="1"/>
  <c r="L214" i="104"/>
  <c r="N214" i="104" s="1"/>
  <c r="L219" i="104"/>
  <c r="N219" i="104" s="1"/>
  <c r="L217" i="104"/>
  <c r="N217" i="104" s="1"/>
  <c r="L215" i="104"/>
  <c r="N215" i="104" s="1"/>
  <c r="L227" i="104"/>
  <c r="N227" i="104" s="1"/>
  <c r="L226" i="104"/>
  <c r="N226" i="104" s="1"/>
  <c r="L223" i="104"/>
  <c r="N223" i="104" s="1"/>
  <c r="L222" i="104"/>
  <c r="N222" i="104" s="1"/>
  <c r="L237" i="104"/>
  <c r="N237" i="104" s="1"/>
  <c r="L235" i="104"/>
  <c r="N235" i="104" s="1"/>
  <c r="L231" i="104"/>
  <c r="N231" i="104" s="1"/>
  <c r="L230" i="104"/>
  <c r="N230" i="104" s="1"/>
  <c r="L234" i="104"/>
  <c r="N234" i="104" s="1"/>
  <c r="L236" i="104"/>
  <c r="N236" i="104" s="1"/>
  <c r="L245" i="104"/>
  <c r="N245" i="104" s="1"/>
  <c r="L243" i="104"/>
  <c r="N243" i="104" s="1"/>
  <c r="L241" i="104"/>
  <c r="N241" i="104" s="1"/>
  <c r="L239" i="104"/>
  <c r="N239" i="104" s="1"/>
  <c r="L244" i="104"/>
  <c r="N244" i="104" s="1"/>
  <c r="L242" i="104"/>
  <c r="N242" i="104" s="1"/>
  <c r="L240" i="104"/>
  <c r="N240" i="104" s="1"/>
  <c r="L238" i="104"/>
  <c r="N238" i="104" s="1"/>
  <c r="L253" i="104"/>
  <c r="N253" i="104" s="1"/>
  <c r="L251" i="104"/>
  <c r="N251" i="104" s="1"/>
  <c r="L249" i="104"/>
  <c r="N249" i="104" s="1"/>
  <c r="L247" i="104"/>
  <c r="N247" i="104" s="1"/>
  <c r="L252" i="104"/>
  <c r="N252" i="104" s="1"/>
  <c r="L250" i="104"/>
  <c r="N250" i="104" s="1"/>
  <c r="L248" i="104"/>
  <c r="N248" i="104" s="1"/>
  <c r="L246" i="104"/>
  <c r="N246" i="104" s="1"/>
  <c r="L261" i="104"/>
  <c r="N261" i="104" s="1"/>
  <c r="L259" i="104"/>
  <c r="N259" i="104" s="1"/>
  <c r="L257" i="104"/>
  <c r="N257" i="104" s="1"/>
  <c r="L255" i="104"/>
  <c r="N255" i="104" s="1"/>
  <c r="L260" i="104"/>
  <c r="N260" i="104" s="1"/>
  <c r="L258" i="104"/>
  <c r="N258" i="104" s="1"/>
  <c r="L256" i="104"/>
  <c r="N256" i="104" s="1"/>
  <c r="L269" i="104"/>
  <c r="N269" i="104" s="1"/>
  <c r="L267" i="104"/>
  <c r="N267" i="104" s="1"/>
  <c r="L265" i="104"/>
  <c r="N265" i="104" s="1"/>
  <c r="L263" i="104"/>
  <c r="N263" i="104" s="1"/>
  <c r="L266" i="104"/>
  <c r="N266" i="104" s="1"/>
  <c r="L264" i="104"/>
  <c r="N264" i="104" s="1"/>
  <c r="L268" i="104"/>
  <c r="N268" i="104" s="1"/>
  <c r="L262" i="104"/>
  <c r="N262" i="104" s="1"/>
  <c r="L277" i="104"/>
  <c r="N277" i="104" s="1"/>
  <c r="L275" i="104"/>
  <c r="N275" i="104" s="1"/>
  <c r="L273" i="104"/>
  <c r="N273" i="104" s="1"/>
  <c r="L271" i="104"/>
  <c r="N271" i="104" s="1"/>
  <c r="L270" i="104"/>
  <c r="N270" i="104" s="1"/>
  <c r="L272" i="104"/>
  <c r="N272" i="104" s="1"/>
  <c r="L274" i="104"/>
  <c r="N274" i="104" s="1"/>
  <c r="L276" i="104"/>
  <c r="N276" i="104" s="1"/>
  <c r="L285" i="104"/>
  <c r="N285" i="104" s="1"/>
  <c r="L283" i="104"/>
  <c r="N283" i="104" s="1"/>
  <c r="L281" i="104"/>
  <c r="N281" i="104" s="1"/>
  <c r="L279" i="104"/>
  <c r="N279" i="104" s="1"/>
  <c r="L284" i="104"/>
  <c r="N284" i="104" s="1"/>
  <c r="L282" i="104"/>
  <c r="N282" i="104" s="1"/>
  <c r="L280" i="104"/>
  <c r="N280" i="104" s="1"/>
  <c r="L278" i="104"/>
  <c r="N278" i="104" s="1"/>
  <c r="L293" i="104"/>
  <c r="N293" i="104" s="1"/>
  <c r="L291" i="104"/>
  <c r="N291" i="104" s="1"/>
  <c r="L289" i="104"/>
  <c r="N289" i="104" s="1"/>
  <c r="L287" i="104"/>
  <c r="N287" i="104" s="1"/>
  <c r="L290" i="104"/>
  <c r="N290" i="104" s="1"/>
  <c r="L288" i="104"/>
  <c r="N288" i="104" s="1"/>
  <c r="L286" i="104"/>
  <c r="N286" i="104" s="1"/>
  <c r="L292" i="104"/>
  <c r="N292" i="104" s="1"/>
  <c r="L301" i="104"/>
  <c r="N301" i="104" s="1"/>
  <c r="L299" i="104"/>
  <c r="N299" i="104" s="1"/>
  <c r="L297" i="104"/>
  <c r="N297" i="104" s="1"/>
  <c r="L295" i="104"/>
  <c r="N295" i="104" s="1"/>
  <c r="L298" i="104"/>
  <c r="N298" i="104" s="1"/>
  <c r="L300" i="104"/>
  <c r="N300" i="104" s="1"/>
  <c r="L294" i="104"/>
  <c r="N294" i="104" s="1"/>
  <c r="L296" i="104"/>
  <c r="N296" i="104" s="1"/>
  <c r="L309" i="104"/>
  <c r="N309" i="104" s="1"/>
  <c r="L307" i="104"/>
  <c r="N307" i="104" s="1"/>
  <c r="L305" i="104"/>
  <c r="N305" i="104" s="1"/>
  <c r="L303" i="104"/>
  <c r="N303" i="104" s="1"/>
  <c r="L306" i="104"/>
  <c r="N306" i="104" s="1"/>
  <c r="L308" i="104"/>
  <c r="N308" i="104" s="1"/>
  <c r="L302" i="104"/>
  <c r="N302" i="104" s="1"/>
  <c r="L304" i="104"/>
  <c r="N304" i="104" s="1"/>
  <c r="L110" i="104"/>
  <c r="N110" i="104" s="1"/>
  <c r="L112" i="104"/>
  <c r="N112" i="104" s="1"/>
  <c r="L114" i="104"/>
  <c r="N114" i="104" s="1"/>
  <c r="L116" i="104"/>
  <c r="N116" i="104" s="1"/>
  <c r="L118" i="104"/>
  <c r="N118" i="104" s="1"/>
  <c r="L120" i="104"/>
  <c r="N120" i="104" s="1"/>
  <c r="L122" i="104"/>
  <c r="N122" i="104" s="1"/>
  <c r="L124" i="104"/>
  <c r="N124" i="104" s="1"/>
  <c r="L126" i="104"/>
  <c r="N126" i="104" s="1"/>
  <c r="L128" i="104"/>
  <c r="N128" i="104" s="1"/>
  <c r="L130" i="104"/>
  <c r="N130" i="104" s="1"/>
  <c r="L132" i="104"/>
  <c r="N132" i="104" s="1"/>
  <c r="L134" i="104"/>
  <c r="N134" i="104" s="1"/>
  <c r="L136" i="104"/>
  <c r="N136" i="104" s="1"/>
  <c r="L138" i="104"/>
  <c r="N138" i="104" s="1"/>
  <c r="L140" i="104"/>
  <c r="N140" i="104" s="1"/>
  <c r="L146" i="104"/>
  <c r="N146" i="104" s="1"/>
  <c r="D242" i="104"/>
  <c r="D244" i="104"/>
  <c r="L254" i="104"/>
  <c r="N254" i="104" s="1"/>
  <c r="L148" i="104"/>
  <c r="N148" i="104" s="1"/>
  <c r="D182" i="104"/>
  <c r="D183" i="104"/>
  <c r="D190" i="104"/>
  <c r="L191" i="104"/>
  <c r="N191" i="104" s="1"/>
  <c r="N52" i="104"/>
  <c r="M52" i="104" s="1"/>
  <c r="N53" i="104"/>
  <c r="M53" i="104" s="1"/>
  <c r="N54" i="104"/>
  <c r="M54" i="104" s="1"/>
  <c r="N55" i="104"/>
  <c r="M55" i="104" s="1"/>
  <c r="N56" i="104"/>
  <c r="M56" i="104" s="1"/>
  <c r="N57" i="104"/>
  <c r="M57" i="104" s="1"/>
  <c r="N58" i="104"/>
  <c r="M58" i="104" s="1"/>
  <c r="N59" i="104"/>
  <c r="M59" i="104" s="1"/>
  <c r="N60" i="104"/>
  <c r="M60" i="104" s="1"/>
  <c r="N61" i="104"/>
  <c r="M61" i="104" s="1"/>
  <c r="N62" i="104"/>
  <c r="M62" i="104" s="1"/>
  <c r="N63" i="104"/>
  <c r="M63" i="104" s="1"/>
  <c r="N64" i="104"/>
  <c r="M64" i="104" s="1"/>
  <c r="N65" i="104"/>
  <c r="M65" i="104" s="1"/>
  <c r="N66" i="104"/>
  <c r="M66" i="104" s="1"/>
  <c r="N67" i="104"/>
  <c r="M67" i="104" s="1"/>
  <c r="N68" i="104"/>
  <c r="M68" i="104" s="1"/>
  <c r="N69" i="104"/>
  <c r="M69" i="104" s="1"/>
  <c r="N70" i="104"/>
  <c r="M70" i="104" s="1"/>
  <c r="N71" i="104"/>
  <c r="M71" i="104" s="1"/>
  <c r="N72" i="104"/>
  <c r="M72" i="104" s="1"/>
  <c r="N73" i="104"/>
  <c r="M73" i="104" s="1"/>
  <c r="N74" i="104"/>
  <c r="M74" i="104" s="1"/>
  <c r="N75" i="104"/>
  <c r="M75" i="104" s="1"/>
  <c r="N76" i="104"/>
  <c r="M76" i="104" s="1"/>
  <c r="L80" i="104"/>
  <c r="L81" i="104"/>
  <c r="L82" i="104"/>
  <c r="L83" i="104"/>
  <c r="L84" i="104"/>
  <c r="L85" i="104"/>
  <c r="L86" i="104"/>
  <c r="L87" i="104"/>
  <c r="L88" i="104"/>
  <c r="L89" i="104"/>
  <c r="L90" i="104"/>
  <c r="L91" i="104"/>
  <c r="L92" i="104"/>
  <c r="L93" i="104"/>
  <c r="L94" i="104"/>
  <c r="L95" i="104"/>
  <c r="L96" i="104"/>
  <c r="L97" i="104"/>
  <c r="L98" i="104"/>
  <c r="L99" i="104"/>
  <c r="L100" i="104"/>
  <c r="L101" i="104"/>
  <c r="L102" i="104"/>
  <c r="L103" i="104"/>
  <c r="L104" i="104"/>
  <c r="L111" i="104"/>
  <c r="N111" i="104" s="1"/>
  <c r="L113" i="104"/>
  <c r="N113" i="104" s="1"/>
  <c r="L115" i="104"/>
  <c r="N115" i="104" s="1"/>
  <c r="L119" i="104"/>
  <c r="N119" i="104" s="1"/>
  <c r="L121" i="104"/>
  <c r="N121" i="104" s="1"/>
  <c r="L123" i="104"/>
  <c r="N123" i="104" s="1"/>
  <c r="L127" i="104"/>
  <c r="N127" i="104" s="1"/>
  <c r="L129" i="104"/>
  <c r="N129" i="104" s="1"/>
  <c r="L131" i="104"/>
  <c r="N131" i="104" s="1"/>
  <c r="L135" i="104"/>
  <c r="N135" i="104" s="1"/>
  <c r="L137" i="104"/>
  <c r="N137" i="104" s="1"/>
  <c r="L139" i="104"/>
  <c r="N139" i="104" s="1"/>
  <c r="L142" i="104"/>
  <c r="N142" i="104" s="1"/>
  <c r="L150" i="104"/>
  <c r="N150" i="104" s="1"/>
  <c r="D164" i="104"/>
  <c r="D166" i="104"/>
  <c r="D168" i="104"/>
  <c r="D170" i="104"/>
  <c r="D172" i="104"/>
  <c r="D174" i="104"/>
  <c r="D176" i="104"/>
  <c r="D178" i="104"/>
  <c r="D181" i="104"/>
  <c r="L183" i="104"/>
  <c r="N183" i="104" s="1"/>
  <c r="D193" i="104"/>
  <c r="D198" i="104"/>
  <c r="L199" i="104"/>
  <c r="N199" i="104" s="1"/>
  <c r="L221" i="104"/>
  <c r="N221" i="104" s="1"/>
  <c r="L225" i="104"/>
  <c r="N225" i="104" s="1"/>
  <c r="L229" i="104"/>
  <c r="N229" i="104" s="1"/>
  <c r="L233" i="104"/>
  <c r="N233" i="104" s="1"/>
  <c r="D191" i="104"/>
  <c r="D199" i="104"/>
  <c r="D238" i="104"/>
  <c r="D266" i="104"/>
  <c r="D189" i="104"/>
  <c r="D197" i="104"/>
  <c r="D205" i="104"/>
  <c r="D258" i="104"/>
  <c r="D260" i="104"/>
  <c r="D289" i="104"/>
  <c r="D195" i="104"/>
  <c r="D203" i="104"/>
  <c r="D207" i="104"/>
  <c r="D209" i="104"/>
  <c r="D211" i="104"/>
  <c r="D213" i="104"/>
  <c r="D215" i="104"/>
  <c r="D217" i="104"/>
  <c r="D219" i="104"/>
  <c r="D221" i="104"/>
  <c r="D225" i="104"/>
  <c r="D229" i="104"/>
  <c r="D233" i="104"/>
  <c r="D250" i="104"/>
  <c r="D252" i="104"/>
  <c r="D240" i="104"/>
  <c r="D241" i="104"/>
  <c r="D248" i="104"/>
  <c r="D249" i="104"/>
  <c r="D256" i="104"/>
  <c r="D257" i="104"/>
  <c r="D264" i="104"/>
  <c r="D265" i="104"/>
  <c r="D275" i="104"/>
  <c r="D270" i="104"/>
  <c r="D245" i="104"/>
  <c r="D246" i="104"/>
  <c r="D253" i="104"/>
  <c r="D254" i="104"/>
  <c r="D261" i="104"/>
  <c r="D262" i="104"/>
  <c r="D282" i="104"/>
  <c r="D268" i="104"/>
  <c r="D278" i="104"/>
  <c r="D279" i="104"/>
  <c r="D285" i="104"/>
  <c r="D288" i="104"/>
  <c r="D298" i="104"/>
  <c r="D273" i="104"/>
  <c r="D274" i="104"/>
  <c r="D281" i="104"/>
  <c r="D284" i="104"/>
  <c r="D272" i="104"/>
  <c r="D276" i="104"/>
  <c r="D280" i="104"/>
  <c r="D293" i="104"/>
  <c r="D306" i="104"/>
  <c r="D301" i="104"/>
  <c r="M310" i="104"/>
  <c r="O310" i="104" s="1"/>
  <c r="P310" i="104"/>
  <c r="M314" i="104"/>
  <c r="O314" i="104" s="1"/>
  <c r="P314" i="104"/>
  <c r="D310" i="104"/>
  <c r="F310" i="104" s="1"/>
  <c r="H310" i="104" s="1"/>
  <c r="G310" i="104"/>
  <c r="M311" i="104"/>
  <c r="O311" i="104" s="1"/>
  <c r="P311" i="104"/>
  <c r="D314" i="104"/>
  <c r="F314" i="104" s="1"/>
  <c r="H314" i="104" s="1"/>
  <c r="G314" i="104"/>
  <c r="M315" i="104"/>
  <c r="O315" i="104" s="1"/>
  <c r="P315" i="104"/>
  <c r="Q312" i="104"/>
  <c r="D308" i="104"/>
  <c r="D312" i="104"/>
  <c r="F312" i="104" s="1"/>
  <c r="G312" i="104"/>
  <c r="P312" i="104"/>
  <c r="M313" i="104"/>
  <c r="O313" i="104" s="1"/>
  <c r="P313" i="104"/>
  <c r="D316" i="104"/>
  <c r="F316" i="104" s="1"/>
  <c r="G316" i="104"/>
  <c r="P316" i="104"/>
  <c r="Q316" i="104" s="1"/>
  <c r="M317" i="104"/>
  <c r="O317" i="104" s="1"/>
  <c r="Q317" i="104" s="1"/>
  <c r="P317" i="104"/>
  <c r="L317" i="92"/>
  <c r="N317" i="92" s="1"/>
  <c r="J317" i="92"/>
  <c r="C317" i="92"/>
  <c r="E317" i="92" s="1"/>
  <c r="A317" i="92"/>
  <c r="L316" i="92"/>
  <c r="N316" i="92" s="1"/>
  <c r="J316" i="92"/>
  <c r="C316" i="92"/>
  <c r="E316" i="92" s="1"/>
  <c r="A316" i="92"/>
  <c r="L315" i="92"/>
  <c r="N315" i="92" s="1"/>
  <c r="J315" i="92"/>
  <c r="C315" i="92"/>
  <c r="E315" i="92" s="1"/>
  <c r="A315" i="92"/>
  <c r="L314" i="92"/>
  <c r="N314" i="92" s="1"/>
  <c r="J314" i="92"/>
  <c r="C314" i="92"/>
  <c r="E314" i="92" s="1"/>
  <c r="A314" i="92"/>
  <c r="L313" i="92"/>
  <c r="N313" i="92" s="1"/>
  <c r="J313" i="92"/>
  <c r="C313" i="92"/>
  <c r="E313" i="92" s="1"/>
  <c r="A313" i="92"/>
  <c r="L312" i="92"/>
  <c r="N312" i="92" s="1"/>
  <c r="J312" i="92"/>
  <c r="C312" i="92"/>
  <c r="E312" i="92" s="1"/>
  <c r="A312" i="92"/>
  <c r="L311" i="92"/>
  <c r="N311" i="92" s="1"/>
  <c r="J311" i="92"/>
  <c r="C311" i="92"/>
  <c r="E311" i="92" s="1"/>
  <c r="A311" i="92"/>
  <c r="L310" i="92"/>
  <c r="N310" i="92" s="1"/>
  <c r="J310" i="92"/>
  <c r="C310" i="92"/>
  <c r="E310" i="92" s="1"/>
  <c r="A310" i="92"/>
  <c r="C309" i="92"/>
  <c r="E309" i="92" s="1"/>
  <c r="C308" i="92"/>
  <c r="E308" i="92" s="1"/>
  <c r="C307" i="92"/>
  <c r="E307" i="92" s="1"/>
  <c r="C306" i="92"/>
  <c r="E306" i="92" s="1"/>
  <c r="C305" i="92"/>
  <c r="E305" i="92" s="1"/>
  <c r="C304" i="92"/>
  <c r="E304" i="92" s="1"/>
  <c r="C303" i="92"/>
  <c r="E303" i="92" s="1"/>
  <c r="C302" i="92"/>
  <c r="E302" i="92" s="1"/>
  <c r="C301" i="92"/>
  <c r="E301" i="92" s="1"/>
  <c r="C300" i="92"/>
  <c r="E300" i="92" s="1"/>
  <c r="C299" i="92"/>
  <c r="E299" i="92" s="1"/>
  <c r="C298" i="92"/>
  <c r="E298" i="92" s="1"/>
  <c r="C297" i="92"/>
  <c r="E297" i="92" s="1"/>
  <c r="C296" i="92"/>
  <c r="E296" i="92" s="1"/>
  <c r="C295" i="92"/>
  <c r="E295" i="92" s="1"/>
  <c r="C294" i="92"/>
  <c r="E294" i="92" s="1"/>
  <c r="C293" i="92"/>
  <c r="E293" i="92" s="1"/>
  <c r="C292" i="92"/>
  <c r="E292" i="92" s="1"/>
  <c r="C291" i="92"/>
  <c r="E291" i="92" s="1"/>
  <c r="C290" i="92"/>
  <c r="E290" i="92" s="1"/>
  <c r="C289" i="92"/>
  <c r="E289" i="92" s="1"/>
  <c r="C288" i="92"/>
  <c r="E288" i="92" s="1"/>
  <c r="C287" i="92"/>
  <c r="E287" i="92" s="1"/>
  <c r="C286" i="92"/>
  <c r="E286" i="92" s="1"/>
  <c r="C285" i="92"/>
  <c r="E285" i="92" s="1"/>
  <c r="C284" i="92"/>
  <c r="E284" i="92" s="1"/>
  <c r="C283" i="92"/>
  <c r="E283" i="92" s="1"/>
  <c r="C282" i="92"/>
  <c r="E282" i="92" s="1"/>
  <c r="C281" i="92"/>
  <c r="E281" i="92" s="1"/>
  <c r="C280" i="92"/>
  <c r="E280" i="92" s="1"/>
  <c r="C279" i="92"/>
  <c r="E279" i="92" s="1"/>
  <c r="C278" i="92"/>
  <c r="E278" i="92" s="1"/>
  <c r="C277" i="92"/>
  <c r="E277" i="92" s="1"/>
  <c r="C276" i="92"/>
  <c r="E276" i="92" s="1"/>
  <c r="C275" i="92"/>
  <c r="E275" i="92" s="1"/>
  <c r="C274" i="92"/>
  <c r="E274" i="92" s="1"/>
  <c r="C273" i="92"/>
  <c r="E273" i="92" s="1"/>
  <c r="C272" i="92"/>
  <c r="E272" i="92" s="1"/>
  <c r="C271" i="92"/>
  <c r="E271" i="92" s="1"/>
  <c r="C270" i="92"/>
  <c r="E270" i="92" s="1"/>
  <c r="C269" i="92"/>
  <c r="E269" i="92" s="1"/>
  <c r="C268" i="92"/>
  <c r="E268" i="92" s="1"/>
  <c r="C267" i="92"/>
  <c r="E267" i="92" s="1"/>
  <c r="C266" i="92"/>
  <c r="E266" i="92" s="1"/>
  <c r="C265" i="92"/>
  <c r="E265" i="92" s="1"/>
  <c r="C264" i="92"/>
  <c r="E264" i="92" s="1"/>
  <c r="C263" i="92"/>
  <c r="E263" i="92" s="1"/>
  <c r="C262" i="92"/>
  <c r="E262" i="92" s="1"/>
  <c r="C261" i="92"/>
  <c r="E261" i="92" s="1"/>
  <c r="C260" i="92"/>
  <c r="E260" i="92" s="1"/>
  <c r="C259" i="92"/>
  <c r="E259" i="92" s="1"/>
  <c r="C258" i="92"/>
  <c r="E258" i="92" s="1"/>
  <c r="C257" i="92"/>
  <c r="E257" i="92" s="1"/>
  <c r="C256" i="92"/>
  <c r="E256" i="92" s="1"/>
  <c r="C255" i="92"/>
  <c r="E255" i="92" s="1"/>
  <c r="C254" i="92"/>
  <c r="E254" i="92" s="1"/>
  <c r="C253" i="92"/>
  <c r="E253" i="92" s="1"/>
  <c r="C252" i="92"/>
  <c r="E252" i="92" s="1"/>
  <c r="C251" i="92"/>
  <c r="E251" i="92" s="1"/>
  <c r="C250" i="92"/>
  <c r="E250" i="92" s="1"/>
  <c r="C249" i="92"/>
  <c r="E249" i="92" s="1"/>
  <c r="C248" i="92"/>
  <c r="E248" i="92" s="1"/>
  <c r="C247" i="92"/>
  <c r="E247" i="92" s="1"/>
  <c r="C246" i="92"/>
  <c r="E246" i="92" s="1"/>
  <c r="C245" i="92"/>
  <c r="E245" i="92" s="1"/>
  <c r="C244" i="92"/>
  <c r="E244" i="92" s="1"/>
  <c r="C243" i="92"/>
  <c r="E243" i="92" s="1"/>
  <c r="C242" i="92"/>
  <c r="E242" i="92" s="1"/>
  <c r="C241" i="92"/>
  <c r="E241" i="92" s="1"/>
  <c r="C240" i="92"/>
  <c r="E240" i="92" s="1"/>
  <c r="C239" i="92"/>
  <c r="E239" i="92" s="1"/>
  <c r="C238" i="92"/>
  <c r="E238" i="92" s="1"/>
  <c r="C237" i="92"/>
  <c r="E237" i="92" s="1"/>
  <c r="C236" i="92"/>
  <c r="E236" i="92" s="1"/>
  <c r="D236" i="92" s="1"/>
  <c r="C235" i="92"/>
  <c r="E235" i="92" s="1"/>
  <c r="C234" i="92"/>
  <c r="E234" i="92" s="1"/>
  <c r="C233" i="92"/>
  <c r="E233" i="92" s="1"/>
  <c r="C232" i="92"/>
  <c r="E232" i="92" s="1"/>
  <c r="C231" i="92"/>
  <c r="E231" i="92" s="1"/>
  <c r="C230" i="92"/>
  <c r="E230" i="92" s="1"/>
  <c r="C229" i="92"/>
  <c r="E229" i="92" s="1"/>
  <c r="C228" i="92"/>
  <c r="E228" i="92" s="1"/>
  <c r="C227" i="92"/>
  <c r="E227" i="92" s="1"/>
  <c r="C226" i="92"/>
  <c r="E226" i="92" s="1"/>
  <c r="C225" i="92"/>
  <c r="E225" i="92" s="1"/>
  <c r="C224" i="92"/>
  <c r="E224" i="92" s="1"/>
  <c r="C223" i="92"/>
  <c r="E223" i="92" s="1"/>
  <c r="C222" i="92"/>
  <c r="E222" i="92" s="1"/>
  <c r="C221" i="92"/>
  <c r="E221" i="92" s="1"/>
  <c r="C220" i="92"/>
  <c r="E220" i="92" s="1"/>
  <c r="C219" i="92"/>
  <c r="E219" i="92" s="1"/>
  <c r="C218" i="92"/>
  <c r="E218" i="92" s="1"/>
  <c r="C217" i="92"/>
  <c r="E217" i="92" s="1"/>
  <c r="C216" i="92"/>
  <c r="E216" i="92" s="1"/>
  <c r="C215" i="92"/>
  <c r="E215" i="92" s="1"/>
  <c r="C214" i="92"/>
  <c r="E214" i="92" s="1"/>
  <c r="C213" i="92"/>
  <c r="E213" i="92" s="1"/>
  <c r="C212" i="92"/>
  <c r="E212" i="92" s="1"/>
  <c r="C211" i="92"/>
  <c r="E211" i="92" s="1"/>
  <c r="C210" i="92"/>
  <c r="E210" i="92" s="1"/>
  <c r="C209" i="92"/>
  <c r="E209" i="92" s="1"/>
  <c r="C208" i="92"/>
  <c r="E208" i="92" s="1"/>
  <c r="C207" i="92"/>
  <c r="E207" i="92" s="1"/>
  <c r="C206" i="92"/>
  <c r="E206" i="92" s="1"/>
  <c r="C205" i="92"/>
  <c r="E205" i="92" s="1"/>
  <c r="C204" i="92"/>
  <c r="E204" i="92" s="1"/>
  <c r="C203" i="92"/>
  <c r="E203" i="92" s="1"/>
  <c r="C202" i="92"/>
  <c r="E202" i="92" s="1"/>
  <c r="C201" i="92"/>
  <c r="E201" i="92" s="1"/>
  <c r="C200" i="92"/>
  <c r="E200" i="92" s="1"/>
  <c r="C199" i="92"/>
  <c r="E199" i="92" s="1"/>
  <c r="C198" i="92"/>
  <c r="E198" i="92" s="1"/>
  <c r="C197" i="92"/>
  <c r="E197" i="92" s="1"/>
  <c r="C196" i="92"/>
  <c r="E196" i="92" s="1"/>
  <c r="C195" i="92"/>
  <c r="E195" i="92" s="1"/>
  <c r="C194" i="92"/>
  <c r="E194" i="92" s="1"/>
  <c r="C193" i="92"/>
  <c r="E193" i="92" s="1"/>
  <c r="C192" i="92"/>
  <c r="E192" i="92" s="1"/>
  <c r="C191" i="92"/>
  <c r="E191" i="92" s="1"/>
  <c r="C190" i="92"/>
  <c r="E190" i="92" s="1"/>
  <c r="C189" i="92"/>
  <c r="E189" i="92" s="1"/>
  <c r="C188" i="92"/>
  <c r="E188" i="92" s="1"/>
  <c r="C187" i="92"/>
  <c r="E187" i="92" s="1"/>
  <c r="C186" i="92"/>
  <c r="E186" i="92" s="1"/>
  <c r="C185" i="92"/>
  <c r="E185" i="92" s="1"/>
  <c r="C184" i="92"/>
  <c r="E184" i="92" s="1"/>
  <c r="C183" i="92"/>
  <c r="E183" i="92" s="1"/>
  <c r="C182" i="92"/>
  <c r="E182" i="92" s="1"/>
  <c r="C181" i="92"/>
  <c r="E181" i="92" s="1"/>
  <c r="C180" i="92"/>
  <c r="E180" i="92" s="1"/>
  <c r="C179" i="92"/>
  <c r="E179" i="92" s="1"/>
  <c r="C178" i="92"/>
  <c r="E178" i="92" s="1"/>
  <c r="C177" i="92"/>
  <c r="E177" i="92" s="1"/>
  <c r="C176" i="92"/>
  <c r="E176" i="92" s="1"/>
  <c r="C175" i="92"/>
  <c r="E175" i="92" s="1"/>
  <c r="C174" i="92"/>
  <c r="E174" i="92" s="1"/>
  <c r="C173" i="92"/>
  <c r="E173" i="92" s="1"/>
  <c r="C172" i="92"/>
  <c r="E172" i="92" s="1"/>
  <c r="C171" i="92"/>
  <c r="E171" i="92" s="1"/>
  <c r="C170" i="92"/>
  <c r="E170" i="92" s="1"/>
  <c r="C169" i="92"/>
  <c r="E169" i="92" s="1"/>
  <c r="C168" i="92"/>
  <c r="E168" i="92" s="1"/>
  <c r="C167" i="92"/>
  <c r="E167" i="92" s="1"/>
  <c r="C166" i="92"/>
  <c r="E166" i="92" s="1"/>
  <c r="C165" i="92"/>
  <c r="E165" i="92" s="1"/>
  <c r="C164" i="92"/>
  <c r="E164" i="92" s="1"/>
  <c r="C163" i="92"/>
  <c r="E163" i="92" s="1"/>
  <c r="C162" i="92"/>
  <c r="E162" i="92" s="1"/>
  <c r="C161" i="92"/>
  <c r="E161" i="92" s="1"/>
  <c r="C160" i="92"/>
  <c r="E160" i="92" s="1"/>
  <c r="C159" i="92"/>
  <c r="E159" i="92" s="1"/>
  <c r="C158" i="92"/>
  <c r="E158" i="92" s="1"/>
  <c r="C157" i="92"/>
  <c r="E157" i="92" s="1"/>
  <c r="C156" i="92"/>
  <c r="E156" i="92" s="1"/>
  <c r="C155" i="92"/>
  <c r="E155" i="92" s="1"/>
  <c r="C154" i="92"/>
  <c r="E154" i="92" s="1"/>
  <c r="C153" i="92"/>
  <c r="E153" i="92" s="1"/>
  <c r="C152" i="92"/>
  <c r="E152" i="92" s="1"/>
  <c r="C151" i="92"/>
  <c r="E151" i="92" s="1"/>
  <c r="C150" i="92"/>
  <c r="E150" i="92" s="1"/>
  <c r="C149" i="92"/>
  <c r="E149" i="92" s="1"/>
  <c r="C148" i="92"/>
  <c r="E148" i="92" s="1"/>
  <c r="C147" i="92"/>
  <c r="E147" i="92" s="1"/>
  <c r="C146" i="92"/>
  <c r="E146" i="92" s="1"/>
  <c r="C145" i="92"/>
  <c r="E145" i="92" s="1"/>
  <c r="C144" i="92"/>
  <c r="E144" i="92" s="1"/>
  <c r="C143" i="92"/>
  <c r="E143" i="92" s="1"/>
  <c r="C142" i="92"/>
  <c r="E142" i="92" s="1"/>
  <c r="C141" i="92"/>
  <c r="E141" i="92" s="1"/>
  <c r="C140" i="92"/>
  <c r="E140" i="92" s="1"/>
  <c r="C139" i="92"/>
  <c r="E139" i="92" s="1"/>
  <c r="C138" i="92"/>
  <c r="E138" i="92" s="1"/>
  <c r="C137" i="92"/>
  <c r="E137" i="92" s="1"/>
  <c r="C136" i="92"/>
  <c r="E136" i="92" s="1"/>
  <c r="C135" i="92"/>
  <c r="E135" i="92" s="1"/>
  <c r="C134" i="92"/>
  <c r="E134" i="92" s="1"/>
  <c r="C133" i="92"/>
  <c r="E133" i="92" s="1"/>
  <c r="C132" i="92"/>
  <c r="E132" i="92" s="1"/>
  <c r="C131" i="92"/>
  <c r="E131" i="92" s="1"/>
  <c r="C130" i="92"/>
  <c r="E130" i="92" s="1"/>
  <c r="C129" i="92"/>
  <c r="E129" i="92" s="1"/>
  <c r="C128" i="92"/>
  <c r="E128" i="92" s="1"/>
  <c r="C127" i="92"/>
  <c r="E127" i="92" s="1"/>
  <c r="C126" i="92"/>
  <c r="E126" i="92" s="1"/>
  <c r="C125" i="92"/>
  <c r="E125" i="92" s="1"/>
  <c r="C124" i="92"/>
  <c r="E124" i="92" s="1"/>
  <c r="C123" i="92"/>
  <c r="E123" i="92" s="1"/>
  <c r="C122" i="92"/>
  <c r="E122" i="92" s="1"/>
  <c r="C121" i="92"/>
  <c r="E121" i="92" s="1"/>
  <c r="C120" i="92"/>
  <c r="E120" i="92" s="1"/>
  <c r="C119" i="92"/>
  <c r="E119" i="92" s="1"/>
  <c r="C118" i="92"/>
  <c r="E118" i="92" s="1"/>
  <c r="C117" i="92"/>
  <c r="E117" i="92" s="1"/>
  <c r="C116" i="92"/>
  <c r="E116" i="92" s="1"/>
  <c r="C115" i="92"/>
  <c r="E115" i="92" s="1"/>
  <c r="C114" i="92"/>
  <c r="E114" i="92" s="1"/>
  <c r="C113" i="92"/>
  <c r="E113" i="92" s="1"/>
  <c r="C112" i="92"/>
  <c r="E112" i="92" s="1"/>
  <c r="C111" i="92"/>
  <c r="E111" i="92" s="1"/>
  <c r="C110" i="92"/>
  <c r="E110" i="92" s="1"/>
  <c r="K104" i="92"/>
  <c r="J104" i="92"/>
  <c r="Q104" i="92" s="1"/>
  <c r="K103" i="92"/>
  <c r="J103" i="92"/>
  <c r="Q103" i="92" s="1"/>
  <c r="K102" i="92"/>
  <c r="J102" i="92"/>
  <c r="Q102" i="92" s="1"/>
  <c r="K101" i="92"/>
  <c r="J101" i="92"/>
  <c r="Q101" i="92" s="1"/>
  <c r="K100" i="92"/>
  <c r="J100" i="92"/>
  <c r="Q100" i="92" s="1"/>
  <c r="K99" i="92"/>
  <c r="J99" i="92"/>
  <c r="Q99" i="92" s="1"/>
  <c r="K98" i="92"/>
  <c r="J98" i="92"/>
  <c r="Q98" i="92" s="1"/>
  <c r="K97" i="92"/>
  <c r="J97" i="92"/>
  <c r="Q97" i="92" s="1"/>
  <c r="K96" i="92"/>
  <c r="J96" i="92"/>
  <c r="Q96" i="92" s="1"/>
  <c r="K95" i="92"/>
  <c r="J95" i="92"/>
  <c r="Q95" i="92" s="1"/>
  <c r="K94" i="92"/>
  <c r="J94" i="92"/>
  <c r="Q94" i="92" s="1"/>
  <c r="K93" i="92"/>
  <c r="J93" i="92"/>
  <c r="Q93" i="92" s="1"/>
  <c r="K92" i="92"/>
  <c r="J92" i="92"/>
  <c r="Q92" i="92" s="1"/>
  <c r="K91" i="92"/>
  <c r="J91" i="92"/>
  <c r="Q91" i="92" s="1"/>
  <c r="K90" i="92"/>
  <c r="J90" i="92"/>
  <c r="Q90" i="92" s="1"/>
  <c r="K89" i="92"/>
  <c r="J89" i="92"/>
  <c r="Q89" i="92" s="1"/>
  <c r="K88" i="92"/>
  <c r="J88" i="92"/>
  <c r="Q88" i="92" s="1"/>
  <c r="K87" i="92"/>
  <c r="J87" i="92"/>
  <c r="Q87" i="92" s="1"/>
  <c r="K86" i="92"/>
  <c r="J86" i="92"/>
  <c r="Q86" i="92" s="1"/>
  <c r="K85" i="92"/>
  <c r="J85" i="92"/>
  <c r="Q85" i="92" s="1"/>
  <c r="K84" i="92"/>
  <c r="J84" i="92"/>
  <c r="Q84" i="92" s="1"/>
  <c r="K83" i="92"/>
  <c r="J83" i="92"/>
  <c r="Q83" i="92" s="1"/>
  <c r="K82" i="92"/>
  <c r="J82" i="92"/>
  <c r="Q82" i="92" s="1"/>
  <c r="K81" i="92"/>
  <c r="J81" i="92"/>
  <c r="Q81" i="92" s="1"/>
  <c r="K80" i="92"/>
  <c r="J80" i="92"/>
  <c r="Q80" i="92" s="1"/>
  <c r="G80" i="92"/>
  <c r="F80" i="92" s="1"/>
  <c r="L76" i="92"/>
  <c r="K76" i="92"/>
  <c r="J76" i="92"/>
  <c r="C76" i="92"/>
  <c r="E76" i="92" s="1"/>
  <c r="D76" i="92" s="1"/>
  <c r="B76" i="92"/>
  <c r="A76" i="92"/>
  <c r="L75" i="92"/>
  <c r="K75" i="92"/>
  <c r="J75" i="92"/>
  <c r="C75" i="92"/>
  <c r="E75" i="92" s="1"/>
  <c r="D75" i="92" s="1"/>
  <c r="B75" i="92"/>
  <c r="A75" i="92"/>
  <c r="L74" i="92"/>
  <c r="K74" i="92"/>
  <c r="J74" i="92"/>
  <c r="C74" i="92"/>
  <c r="E74" i="92" s="1"/>
  <c r="D74" i="92" s="1"/>
  <c r="B74" i="92"/>
  <c r="A74" i="92"/>
  <c r="L73" i="92"/>
  <c r="K73" i="92"/>
  <c r="J73" i="92"/>
  <c r="C73" i="92"/>
  <c r="E73" i="92" s="1"/>
  <c r="D73" i="92" s="1"/>
  <c r="B73" i="92"/>
  <c r="A73" i="92"/>
  <c r="L72" i="92"/>
  <c r="K72" i="92"/>
  <c r="J72" i="92"/>
  <c r="C72" i="92"/>
  <c r="E72" i="92" s="1"/>
  <c r="D72" i="92" s="1"/>
  <c r="B72" i="92"/>
  <c r="A72" i="92"/>
  <c r="L71" i="92"/>
  <c r="K71" i="92"/>
  <c r="J71" i="92"/>
  <c r="C71" i="92"/>
  <c r="E71" i="92" s="1"/>
  <c r="D71" i="92" s="1"/>
  <c r="B71" i="92"/>
  <c r="A71" i="92"/>
  <c r="L70" i="92"/>
  <c r="K70" i="92"/>
  <c r="J70" i="92"/>
  <c r="C70" i="92"/>
  <c r="E70" i="92" s="1"/>
  <c r="D70" i="92" s="1"/>
  <c r="B70" i="92"/>
  <c r="A70" i="92"/>
  <c r="L69" i="92"/>
  <c r="K69" i="92"/>
  <c r="J69" i="92"/>
  <c r="C69" i="92"/>
  <c r="E69" i="92" s="1"/>
  <c r="D69" i="92" s="1"/>
  <c r="B69" i="92"/>
  <c r="A69" i="92"/>
  <c r="L68" i="92"/>
  <c r="K68" i="92"/>
  <c r="J68" i="92"/>
  <c r="C68" i="92"/>
  <c r="E68" i="92" s="1"/>
  <c r="D68" i="92" s="1"/>
  <c r="B68" i="92"/>
  <c r="A68" i="92"/>
  <c r="L67" i="92"/>
  <c r="K67" i="92"/>
  <c r="J67" i="92"/>
  <c r="C67" i="92"/>
  <c r="E67" i="92" s="1"/>
  <c r="D67" i="92" s="1"/>
  <c r="B67" i="92"/>
  <c r="A67" i="92"/>
  <c r="L66" i="92"/>
  <c r="K66" i="92"/>
  <c r="J66" i="92"/>
  <c r="C66" i="92"/>
  <c r="E66" i="92" s="1"/>
  <c r="D66" i="92" s="1"/>
  <c r="B66" i="92"/>
  <c r="A66" i="92"/>
  <c r="L65" i="92"/>
  <c r="K65" i="92"/>
  <c r="J65" i="92"/>
  <c r="C65" i="92"/>
  <c r="E65" i="92" s="1"/>
  <c r="D65" i="92" s="1"/>
  <c r="B65" i="92"/>
  <c r="A65" i="92"/>
  <c r="L64" i="92"/>
  <c r="K64" i="92"/>
  <c r="J64" i="92"/>
  <c r="C64" i="92"/>
  <c r="E64" i="92" s="1"/>
  <c r="D64" i="92" s="1"/>
  <c r="B64" i="92"/>
  <c r="A64" i="92"/>
  <c r="L63" i="92"/>
  <c r="K63" i="92"/>
  <c r="J63" i="92"/>
  <c r="C63" i="92"/>
  <c r="E63" i="92" s="1"/>
  <c r="D63" i="92" s="1"/>
  <c r="B63" i="92"/>
  <c r="A63" i="92"/>
  <c r="L62" i="92"/>
  <c r="K62" i="92"/>
  <c r="J62" i="92"/>
  <c r="C62" i="92"/>
  <c r="E62" i="92" s="1"/>
  <c r="D62" i="92" s="1"/>
  <c r="B62" i="92"/>
  <c r="A62" i="92"/>
  <c r="L61" i="92"/>
  <c r="K61" i="92"/>
  <c r="J61" i="92"/>
  <c r="C61" i="92"/>
  <c r="E61" i="92" s="1"/>
  <c r="D61" i="92" s="1"/>
  <c r="B61" i="92"/>
  <c r="A61" i="92"/>
  <c r="L60" i="92"/>
  <c r="K60" i="92"/>
  <c r="J60" i="92"/>
  <c r="C60" i="92"/>
  <c r="E60" i="92" s="1"/>
  <c r="D60" i="92" s="1"/>
  <c r="B60" i="92"/>
  <c r="A60" i="92"/>
  <c r="L59" i="92"/>
  <c r="K59" i="92"/>
  <c r="J59" i="92"/>
  <c r="C59" i="92"/>
  <c r="E59" i="92" s="1"/>
  <c r="D59" i="92" s="1"/>
  <c r="B59" i="92"/>
  <c r="A59" i="92"/>
  <c r="L58" i="92"/>
  <c r="K58" i="92"/>
  <c r="J58" i="92"/>
  <c r="C58" i="92"/>
  <c r="E58" i="92" s="1"/>
  <c r="D58" i="92" s="1"/>
  <c r="B58" i="92"/>
  <c r="A58" i="92"/>
  <c r="L57" i="92"/>
  <c r="K57" i="92"/>
  <c r="J57" i="92"/>
  <c r="C57" i="92"/>
  <c r="E57" i="92" s="1"/>
  <c r="D57" i="92" s="1"/>
  <c r="B57" i="92"/>
  <c r="A57" i="92"/>
  <c r="L56" i="92"/>
  <c r="K56" i="92"/>
  <c r="J56" i="92"/>
  <c r="C56" i="92"/>
  <c r="E56" i="92" s="1"/>
  <c r="D56" i="92" s="1"/>
  <c r="B56" i="92"/>
  <c r="A56" i="92"/>
  <c r="L55" i="92"/>
  <c r="K55" i="92"/>
  <c r="J55" i="92"/>
  <c r="C55" i="92"/>
  <c r="E55" i="92" s="1"/>
  <c r="D55" i="92" s="1"/>
  <c r="B55" i="92"/>
  <c r="A55" i="92"/>
  <c r="L54" i="92"/>
  <c r="K54" i="92"/>
  <c r="J54" i="92"/>
  <c r="C54" i="92"/>
  <c r="E54" i="92" s="1"/>
  <c r="D54" i="92" s="1"/>
  <c r="B54" i="92"/>
  <c r="A54" i="92"/>
  <c r="L53" i="92"/>
  <c r="K53" i="92"/>
  <c r="J53" i="92"/>
  <c r="C53" i="92"/>
  <c r="E53" i="92" s="1"/>
  <c r="D53" i="92" s="1"/>
  <c r="B53" i="92"/>
  <c r="A53" i="92"/>
  <c r="L52" i="92"/>
  <c r="K52" i="92"/>
  <c r="J52" i="92"/>
  <c r="C52" i="92"/>
  <c r="E52" i="92" s="1"/>
  <c r="D52" i="92" s="1"/>
  <c r="B52" i="92"/>
  <c r="A52" i="92"/>
  <c r="BN31" i="92"/>
  <c r="BP31" i="92" s="1"/>
  <c r="BM31" i="92"/>
  <c r="AX31" i="92"/>
  <c r="AZ31" i="92" s="1"/>
  <c r="AW31" i="92"/>
  <c r="AG31" i="92"/>
  <c r="AI31" i="92" s="1"/>
  <c r="AF31" i="92"/>
  <c r="BN30" i="92"/>
  <c r="BP30" i="92" s="1"/>
  <c r="BM30" i="92"/>
  <c r="AX30" i="92"/>
  <c r="AZ30" i="92" s="1"/>
  <c r="AW30" i="92"/>
  <c r="AG30" i="92"/>
  <c r="AI30" i="92" s="1"/>
  <c r="AF30" i="92"/>
  <c r="BN29" i="92"/>
  <c r="BP29" i="92" s="1"/>
  <c r="BM29" i="92"/>
  <c r="AX29" i="92"/>
  <c r="AZ29" i="92" s="1"/>
  <c r="AW29" i="92"/>
  <c r="AG29" i="92"/>
  <c r="AI29" i="92" s="1"/>
  <c r="AF29" i="92"/>
  <c r="BN28" i="92"/>
  <c r="BP28" i="92" s="1"/>
  <c r="BM28" i="92"/>
  <c r="AX28" i="92"/>
  <c r="AZ28" i="92" s="1"/>
  <c r="AW28" i="92"/>
  <c r="AG28" i="92"/>
  <c r="AI28" i="92" s="1"/>
  <c r="AF28" i="92"/>
  <c r="BN27" i="92"/>
  <c r="BP27" i="92" s="1"/>
  <c r="BM27" i="92"/>
  <c r="AX27" i="92"/>
  <c r="AZ27" i="92" s="1"/>
  <c r="AW27" i="92"/>
  <c r="AG27" i="92"/>
  <c r="AI27" i="92" s="1"/>
  <c r="AF27" i="92"/>
  <c r="BN26" i="92"/>
  <c r="BP26" i="92" s="1"/>
  <c r="BM26" i="92"/>
  <c r="AX26" i="92"/>
  <c r="AZ26" i="92" s="1"/>
  <c r="AW26" i="92"/>
  <c r="AG26" i="92"/>
  <c r="AI26" i="92" s="1"/>
  <c r="AF26" i="92"/>
  <c r="BN25" i="92"/>
  <c r="BP25" i="92" s="1"/>
  <c r="BM25" i="92"/>
  <c r="AX25" i="92"/>
  <c r="AZ25" i="92" s="1"/>
  <c r="AW25" i="92"/>
  <c r="AG25" i="92"/>
  <c r="AI25" i="92" s="1"/>
  <c r="AF25" i="92"/>
  <c r="BN24" i="92"/>
  <c r="BP24" i="92" s="1"/>
  <c r="BM24" i="92"/>
  <c r="AX24" i="92"/>
  <c r="AZ24" i="92" s="1"/>
  <c r="AW24" i="92"/>
  <c r="AG24" i="92"/>
  <c r="AI24" i="92" s="1"/>
  <c r="AF24" i="92"/>
  <c r="BN23" i="92"/>
  <c r="BP23" i="92" s="1"/>
  <c r="BM23" i="92"/>
  <c r="AX23" i="92"/>
  <c r="AZ23" i="92" s="1"/>
  <c r="AW23" i="92"/>
  <c r="AG23" i="92"/>
  <c r="AI23" i="92" s="1"/>
  <c r="AF23" i="92"/>
  <c r="BN22" i="92"/>
  <c r="BP22" i="92" s="1"/>
  <c r="BM22" i="92"/>
  <c r="AX22" i="92"/>
  <c r="AZ22" i="92" s="1"/>
  <c r="AW22" i="92"/>
  <c r="AG22" i="92"/>
  <c r="AI22" i="92" s="1"/>
  <c r="AF22" i="92"/>
  <c r="BN21" i="92"/>
  <c r="BP21" i="92" s="1"/>
  <c r="BM21" i="92"/>
  <c r="AX21" i="92"/>
  <c r="AZ21" i="92" s="1"/>
  <c r="AW21" i="92"/>
  <c r="AG21" i="92"/>
  <c r="AI21" i="92" s="1"/>
  <c r="AF21" i="92"/>
  <c r="BN20" i="92"/>
  <c r="BP20" i="92" s="1"/>
  <c r="BM20" i="92"/>
  <c r="AX20" i="92"/>
  <c r="AZ20" i="92" s="1"/>
  <c r="AW20" i="92"/>
  <c r="AG20" i="92"/>
  <c r="AI20" i="92" s="1"/>
  <c r="AF20" i="92"/>
  <c r="BN19" i="92"/>
  <c r="BP19" i="92" s="1"/>
  <c r="BM19" i="92"/>
  <c r="AX19" i="92"/>
  <c r="AZ19" i="92" s="1"/>
  <c r="AW19" i="92"/>
  <c r="AG19" i="92"/>
  <c r="AI19" i="92" s="1"/>
  <c r="AF19" i="92"/>
  <c r="BN18" i="92"/>
  <c r="BP18" i="92" s="1"/>
  <c r="BM18" i="92"/>
  <c r="AX18" i="92"/>
  <c r="AZ18" i="92" s="1"/>
  <c r="AW18" i="92"/>
  <c r="AG18" i="92"/>
  <c r="AI18" i="92" s="1"/>
  <c r="AF18" i="92"/>
  <c r="BN17" i="92"/>
  <c r="BP17" i="92" s="1"/>
  <c r="BM17" i="92"/>
  <c r="AX17" i="92"/>
  <c r="AZ17" i="92" s="1"/>
  <c r="AW17" i="92"/>
  <c r="AG17" i="92"/>
  <c r="AI17" i="92" s="1"/>
  <c r="AF17" i="92"/>
  <c r="BN16" i="92"/>
  <c r="BP16" i="92" s="1"/>
  <c r="BM16" i="92"/>
  <c r="AX16" i="92"/>
  <c r="AZ16" i="92" s="1"/>
  <c r="AW16" i="92"/>
  <c r="AG16" i="92"/>
  <c r="AI16" i="92" s="1"/>
  <c r="AF16" i="92"/>
  <c r="BN15" i="92"/>
  <c r="BP15" i="92" s="1"/>
  <c r="BM15" i="92"/>
  <c r="AX15" i="92"/>
  <c r="AZ15" i="92" s="1"/>
  <c r="AW15" i="92"/>
  <c r="AG15" i="92"/>
  <c r="AI15" i="92" s="1"/>
  <c r="AF15" i="92"/>
  <c r="BN14" i="92"/>
  <c r="BP14" i="92" s="1"/>
  <c r="BM14" i="92"/>
  <c r="AX14" i="92"/>
  <c r="AZ14" i="92" s="1"/>
  <c r="AW14" i="92"/>
  <c r="AG14" i="92"/>
  <c r="AI14" i="92" s="1"/>
  <c r="AF14" i="92"/>
  <c r="BN13" i="92"/>
  <c r="BP13" i="92" s="1"/>
  <c r="BM13" i="92"/>
  <c r="AX13" i="92"/>
  <c r="AZ13" i="92" s="1"/>
  <c r="AW13" i="92"/>
  <c r="AG13" i="92"/>
  <c r="AI13" i="92" s="1"/>
  <c r="AF13" i="92"/>
  <c r="BN12" i="92"/>
  <c r="BP12" i="92" s="1"/>
  <c r="BM12" i="92"/>
  <c r="AX12" i="92"/>
  <c r="AZ12" i="92" s="1"/>
  <c r="AW12" i="92"/>
  <c r="AG12" i="92"/>
  <c r="AI12" i="92" s="1"/>
  <c r="AF12" i="92"/>
  <c r="BN11" i="92"/>
  <c r="BP11" i="92" s="1"/>
  <c r="BM11" i="92"/>
  <c r="AX11" i="92"/>
  <c r="AZ11" i="92" s="1"/>
  <c r="AW11" i="92"/>
  <c r="AG11" i="92"/>
  <c r="AI11" i="92" s="1"/>
  <c r="AF11" i="92"/>
  <c r="BN10" i="92"/>
  <c r="BP10" i="92" s="1"/>
  <c r="BM10" i="92"/>
  <c r="AX10" i="92"/>
  <c r="AZ10" i="92" s="1"/>
  <c r="AW10" i="92"/>
  <c r="AG10" i="92"/>
  <c r="AI10" i="92" s="1"/>
  <c r="AF10" i="92"/>
  <c r="BN9" i="92"/>
  <c r="BP9" i="92" s="1"/>
  <c r="BM9" i="92"/>
  <c r="AX9" i="92"/>
  <c r="AZ9" i="92" s="1"/>
  <c r="AW9" i="92"/>
  <c r="AG9" i="92"/>
  <c r="AI9" i="92" s="1"/>
  <c r="AF9" i="92"/>
  <c r="BN8" i="92"/>
  <c r="BP8" i="92" s="1"/>
  <c r="BM8" i="92"/>
  <c r="AX8" i="92"/>
  <c r="AZ8" i="92" s="1"/>
  <c r="AW8" i="92"/>
  <c r="AG8" i="92"/>
  <c r="AI8" i="92" s="1"/>
  <c r="AF8" i="92"/>
  <c r="BN7" i="92"/>
  <c r="BP7" i="92" s="1"/>
  <c r="BM7" i="92"/>
  <c r="AX7" i="92"/>
  <c r="AZ7" i="92" s="1"/>
  <c r="AW7" i="92"/>
  <c r="AG7" i="92"/>
  <c r="AI7" i="92" s="1"/>
  <c r="AF7" i="92"/>
  <c r="L318" i="90"/>
  <c r="N318" i="90" s="1"/>
  <c r="J318" i="90"/>
  <c r="C318" i="90"/>
  <c r="E318" i="90" s="1"/>
  <c r="A318" i="90"/>
  <c r="L317" i="90"/>
  <c r="N317" i="90" s="1"/>
  <c r="J317" i="90"/>
  <c r="C317" i="90"/>
  <c r="E317" i="90" s="1"/>
  <c r="A317" i="90"/>
  <c r="L316" i="90"/>
  <c r="N316" i="90" s="1"/>
  <c r="J316" i="90"/>
  <c r="C316" i="90"/>
  <c r="E316" i="90" s="1"/>
  <c r="A316" i="90"/>
  <c r="L315" i="90"/>
  <c r="N315" i="90" s="1"/>
  <c r="J315" i="90"/>
  <c r="C315" i="90"/>
  <c r="E315" i="90" s="1"/>
  <c r="A315" i="90"/>
  <c r="L314" i="90"/>
  <c r="N314" i="90" s="1"/>
  <c r="J314" i="90"/>
  <c r="C314" i="90"/>
  <c r="E314" i="90" s="1"/>
  <c r="A314" i="90"/>
  <c r="L313" i="90"/>
  <c r="N313" i="90" s="1"/>
  <c r="J313" i="90"/>
  <c r="C313" i="90"/>
  <c r="E313" i="90" s="1"/>
  <c r="A313" i="90"/>
  <c r="L312" i="90"/>
  <c r="N312" i="90" s="1"/>
  <c r="J312" i="90"/>
  <c r="C312" i="90"/>
  <c r="E312" i="90" s="1"/>
  <c r="A312" i="90"/>
  <c r="L311" i="90"/>
  <c r="N311" i="90" s="1"/>
  <c r="J311" i="90"/>
  <c r="C311" i="90"/>
  <c r="E311" i="90" s="1"/>
  <c r="A311" i="90"/>
  <c r="C310" i="90"/>
  <c r="E310" i="90" s="1"/>
  <c r="C309" i="90"/>
  <c r="E309" i="90" s="1"/>
  <c r="C308" i="90"/>
  <c r="E308" i="90" s="1"/>
  <c r="C307" i="90"/>
  <c r="E307" i="90" s="1"/>
  <c r="C306" i="90"/>
  <c r="E306" i="90" s="1"/>
  <c r="C305" i="90"/>
  <c r="E305" i="90" s="1"/>
  <c r="C304" i="90"/>
  <c r="E304" i="90" s="1"/>
  <c r="C303" i="90"/>
  <c r="E303" i="90" s="1"/>
  <c r="C302" i="90"/>
  <c r="E302" i="90" s="1"/>
  <c r="C301" i="90"/>
  <c r="E301" i="90" s="1"/>
  <c r="C300" i="90"/>
  <c r="E300" i="90" s="1"/>
  <c r="C299" i="90"/>
  <c r="E299" i="90" s="1"/>
  <c r="C298" i="90"/>
  <c r="E298" i="90" s="1"/>
  <c r="C297" i="90"/>
  <c r="E297" i="90" s="1"/>
  <c r="C296" i="90"/>
  <c r="E296" i="90" s="1"/>
  <c r="C295" i="90"/>
  <c r="E295" i="90" s="1"/>
  <c r="C294" i="90"/>
  <c r="E294" i="90" s="1"/>
  <c r="C293" i="90"/>
  <c r="E293" i="90" s="1"/>
  <c r="C292" i="90"/>
  <c r="E292" i="90" s="1"/>
  <c r="C291" i="90"/>
  <c r="E291" i="90" s="1"/>
  <c r="C290" i="90"/>
  <c r="E290" i="90" s="1"/>
  <c r="C289" i="90"/>
  <c r="E289" i="90" s="1"/>
  <c r="C288" i="90"/>
  <c r="E288" i="90" s="1"/>
  <c r="C287" i="90"/>
  <c r="E287" i="90" s="1"/>
  <c r="C286" i="90"/>
  <c r="E286" i="90" s="1"/>
  <c r="C285" i="90"/>
  <c r="E285" i="90" s="1"/>
  <c r="C284" i="90"/>
  <c r="E284" i="90" s="1"/>
  <c r="C283" i="90"/>
  <c r="E283" i="90" s="1"/>
  <c r="C282" i="90"/>
  <c r="E282" i="90" s="1"/>
  <c r="C281" i="90"/>
  <c r="E281" i="90" s="1"/>
  <c r="C280" i="90"/>
  <c r="E280" i="90" s="1"/>
  <c r="C279" i="90"/>
  <c r="E279" i="90" s="1"/>
  <c r="C278" i="90"/>
  <c r="E278" i="90" s="1"/>
  <c r="C277" i="90"/>
  <c r="E277" i="90" s="1"/>
  <c r="C276" i="90"/>
  <c r="E276" i="90" s="1"/>
  <c r="C275" i="90"/>
  <c r="E275" i="90" s="1"/>
  <c r="C274" i="90"/>
  <c r="E274" i="90" s="1"/>
  <c r="C273" i="90"/>
  <c r="E273" i="90" s="1"/>
  <c r="C272" i="90"/>
  <c r="E272" i="90" s="1"/>
  <c r="C271" i="90"/>
  <c r="E271" i="90" s="1"/>
  <c r="C270" i="90"/>
  <c r="E270" i="90" s="1"/>
  <c r="C269" i="90"/>
  <c r="E269" i="90" s="1"/>
  <c r="C268" i="90"/>
  <c r="E268" i="90" s="1"/>
  <c r="C267" i="90"/>
  <c r="E267" i="90" s="1"/>
  <c r="C266" i="90"/>
  <c r="E266" i="90" s="1"/>
  <c r="C265" i="90"/>
  <c r="E265" i="90" s="1"/>
  <c r="C264" i="90"/>
  <c r="E264" i="90" s="1"/>
  <c r="C263" i="90"/>
  <c r="E263" i="90" s="1"/>
  <c r="C262" i="90"/>
  <c r="E262" i="90" s="1"/>
  <c r="C261" i="90"/>
  <c r="E261" i="90" s="1"/>
  <c r="C260" i="90"/>
  <c r="E260" i="90" s="1"/>
  <c r="C259" i="90"/>
  <c r="E259" i="90" s="1"/>
  <c r="C258" i="90"/>
  <c r="E258" i="90" s="1"/>
  <c r="C257" i="90"/>
  <c r="E257" i="90" s="1"/>
  <c r="C256" i="90"/>
  <c r="E256" i="90" s="1"/>
  <c r="C255" i="90"/>
  <c r="E255" i="90" s="1"/>
  <c r="C254" i="90"/>
  <c r="E254" i="90" s="1"/>
  <c r="C253" i="90"/>
  <c r="E253" i="90" s="1"/>
  <c r="C252" i="90"/>
  <c r="E252" i="90" s="1"/>
  <c r="C251" i="90"/>
  <c r="E251" i="90" s="1"/>
  <c r="C250" i="90"/>
  <c r="E250" i="90" s="1"/>
  <c r="C249" i="90"/>
  <c r="E249" i="90" s="1"/>
  <c r="C248" i="90"/>
  <c r="E248" i="90" s="1"/>
  <c r="C247" i="90"/>
  <c r="E247" i="90" s="1"/>
  <c r="C246" i="90"/>
  <c r="E246" i="90" s="1"/>
  <c r="C245" i="90"/>
  <c r="E245" i="90" s="1"/>
  <c r="C244" i="90"/>
  <c r="E244" i="90" s="1"/>
  <c r="C243" i="90"/>
  <c r="E243" i="90" s="1"/>
  <c r="C242" i="90"/>
  <c r="E242" i="90" s="1"/>
  <c r="C241" i="90"/>
  <c r="E241" i="90" s="1"/>
  <c r="C240" i="90"/>
  <c r="E240" i="90" s="1"/>
  <c r="C239" i="90"/>
  <c r="E239" i="90" s="1"/>
  <c r="C238" i="90"/>
  <c r="E238" i="90" s="1"/>
  <c r="C237" i="90"/>
  <c r="E237" i="90" s="1"/>
  <c r="C236" i="90"/>
  <c r="E236" i="90" s="1"/>
  <c r="C235" i="90"/>
  <c r="E235" i="90" s="1"/>
  <c r="C234" i="90"/>
  <c r="E234" i="90" s="1"/>
  <c r="C233" i="90"/>
  <c r="E233" i="90" s="1"/>
  <c r="C232" i="90"/>
  <c r="E232" i="90" s="1"/>
  <c r="C231" i="90"/>
  <c r="E231" i="90" s="1"/>
  <c r="C230" i="90"/>
  <c r="E230" i="90" s="1"/>
  <c r="C229" i="90"/>
  <c r="E229" i="90" s="1"/>
  <c r="C228" i="90"/>
  <c r="E228" i="90" s="1"/>
  <c r="C227" i="90"/>
  <c r="E227" i="90" s="1"/>
  <c r="C226" i="90"/>
  <c r="E226" i="90" s="1"/>
  <c r="C225" i="90"/>
  <c r="E225" i="90" s="1"/>
  <c r="C224" i="90"/>
  <c r="E224" i="90" s="1"/>
  <c r="C223" i="90"/>
  <c r="E223" i="90" s="1"/>
  <c r="C222" i="90"/>
  <c r="E222" i="90" s="1"/>
  <c r="C221" i="90"/>
  <c r="E221" i="90" s="1"/>
  <c r="C220" i="90"/>
  <c r="E220" i="90" s="1"/>
  <c r="C219" i="90"/>
  <c r="E219" i="90" s="1"/>
  <c r="C218" i="90"/>
  <c r="E218" i="90" s="1"/>
  <c r="C217" i="90"/>
  <c r="E217" i="90" s="1"/>
  <c r="C216" i="90"/>
  <c r="E216" i="90" s="1"/>
  <c r="C215" i="90"/>
  <c r="E215" i="90" s="1"/>
  <c r="C214" i="90"/>
  <c r="E214" i="90" s="1"/>
  <c r="C213" i="90"/>
  <c r="E213" i="90" s="1"/>
  <c r="C212" i="90"/>
  <c r="E212" i="90" s="1"/>
  <c r="C211" i="90"/>
  <c r="E211" i="90" s="1"/>
  <c r="C210" i="90"/>
  <c r="E210" i="90" s="1"/>
  <c r="C209" i="90"/>
  <c r="E209" i="90" s="1"/>
  <c r="C208" i="90"/>
  <c r="E208" i="90" s="1"/>
  <c r="C207" i="90"/>
  <c r="E207" i="90" s="1"/>
  <c r="C206" i="90"/>
  <c r="E206" i="90" s="1"/>
  <c r="C205" i="90"/>
  <c r="E205" i="90" s="1"/>
  <c r="C204" i="90"/>
  <c r="E204" i="90" s="1"/>
  <c r="C203" i="90"/>
  <c r="E203" i="90" s="1"/>
  <c r="C202" i="90"/>
  <c r="E202" i="90" s="1"/>
  <c r="C201" i="90"/>
  <c r="E201" i="90" s="1"/>
  <c r="C200" i="90"/>
  <c r="E200" i="90" s="1"/>
  <c r="C199" i="90"/>
  <c r="E199" i="90" s="1"/>
  <c r="C198" i="90"/>
  <c r="E198" i="90" s="1"/>
  <c r="C197" i="90"/>
  <c r="E197" i="90" s="1"/>
  <c r="C196" i="90"/>
  <c r="E196" i="90" s="1"/>
  <c r="C195" i="90"/>
  <c r="E195" i="90" s="1"/>
  <c r="C194" i="90"/>
  <c r="E194" i="90" s="1"/>
  <c r="C193" i="90"/>
  <c r="E193" i="90" s="1"/>
  <c r="C192" i="90"/>
  <c r="E192" i="90" s="1"/>
  <c r="C191" i="90"/>
  <c r="E191" i="90" s="1"/>
  <c r="C190" i="90"/>
  <c r="E190" i="90" s="1"/>
  <c r="C189" i="90"/>
  <c r="E189" i="90" s="1"/>
  <c r="C188" i="90"/>
  <c r="E188" i="90" s="1"/>
  <c r="C187" i="90"/>
  <c r="E187" i="90" s="1"/>
  <c r="C186" i="90"/>
  <c r="E186" i="90" s="1"/>
  <c r="C185" i="90"/>
  <c r="E185" i="90" s="1"/>
  <c r="C184" i="90"/>
  <c r="E184" i="90" s="1"/>
  <c r="C183" i="90"/>
  <c r="E183" i="90" s="1"/>
  <c r="C182" i="90"/>
  <c r="E182" i="90" s="1"/>
  <c r="C181" i="90"/>
  <c r="E181" i="90" s="1"/>
  <c r="C180" i="90"/>
  <c r="E180" i="90" s="1"/>
  <c r="C179" i="90"/>
  <c r="E179" i="90" s="1"/>
  <c r="C178" i="90"/>
  <c r="E178" i="90" s="1"/>
  <c r="C177" i="90"/>
  <c r="E177" i="90" s="1"/>
  <c r="C176" i="90"/>
  <c r="E176" i="90" s="1"/>
  <c r="C175" i="90"/>
  <c r="E175" i="90" s="1"/>
  <c r="C174" i="90"/>
  <c r="E174" i="90" s="1"/>
  <c r="C173" i="90"/>
  <c r="E173" i="90" s="1"/>
  <c r="C172" i="90"/>
  <c r="E172" i="90" s="1"/>
  <c r="C171" i="90"/>
  <c r="E171" i="90" s="1"/>
  <c r="C170" i="90"/>
  <c r="E170" i="90" s="1"/>
  <c r="C169" i="90"/>
  <c r="E169" i="90" s="1"/>
  <c r="C168" i="90"/>
  <c r="E168" i="90" s="1"/>
  <c r="C167" i="90"/>
  <c r="E167" i="90" s="1"/>
  <c r="C166" i="90"/>
  <c r="E166" i="90" s="1"/>
  <c r="C165" i="90"/>
  <c r="E165" i="90" s="1"/>
  <c r="C164" i="90"/>
  <c r="E164" i="90" s="1"/>
  <c r="D164" i="90" s="1"/>
  <c r="C163" i="90"/>
  <c r="E163" i="90" s="1"/>
  <c r="C162" i="90"/>
  <c r="E162" i="90" s="1"/>
  <c r="C161" i="90"/>
  <c r="E161" i="90" s="1"/>
  <c r="C160" i="90"/>
  <c r="E160" i="90" s="1"/>
  <c r="C159" i="90"/>
  <c r="E159" i="90" s="1"/>
  <c r="C158" i="90"/>
  <c r="E158" i="90" s="1"/>
  <c r="C157" i="90"/>
  <c r="E157" i="90" s="1"/>
  <c r="C156" i="90"/>
  <c r="E156" i="90" s="1"/>
  <c r="C155" i="90"/>
  <c r="E155" i="90" s="1"/>
  <c r="C154" i="90"/>
  <c r="E154" i="90" s="1"/>
  <c r="C153" i="90"/>
  <c r="E153" i="90" s="1"/>
  <c r="C152" i="90"/>
  <c r="E152" i="90" s="1"/>
  <c r="C151" i="90"/>
  <c r="E151" i="90" s="1"/>
  <c r="C150" i="90"/>
  <c r="E150" i="90" s="1"/>
  <c r="C149" i="90"/>
  <c r="E149" i="90" s="1"/>
  <c r="C148" i="90"/>
  <c r="E148" i="90" s="1"/>
  <c r="C147" i="90"/>
  <c r="E147" i="90" s="1"/>
  <c r="C146" i="90"/>
  <c r="E146" i="90" s="1"/>
  <c r="C145" i="90"/>
  <c r="E145" i="90" s="1"/>
  <c r="C144" i="90"/>
  <c r="E144" i="90" s="1"/>
  <c r="C143" i="90"/>
  <c r="E143" i="90" s="1"/>
  <c r="C142" i="90"/>
  <c r="E142" i="90" s="1"/>
  <c r="C141" i="90"/>
  <c r="E141" i="90" s="1"/>
  <c r="C140" i="90"/>
  <c r="E140" i="90" s="1"/>
  <c r="C139" i="90"/>
  <c r="E139" i="90" s="1"/>
  <c r="C138" i="90"/>
  <c r="E138" i="90" s="1"/>
  <c r="C137" i="90"/>
  <c r="E137" i="90" s="1"/>
  <c r="C136" i="90"/>
  <c r="E136" i="90" s="1"/>
  <c r="C135" i="90"/>
  <c r="E135" i="90" s="1"/>
  <c r="C134" i="90"/>
  <c r="E134" i="90" s="1"/>
  <c r="C133" i="90"/>
  <c r="E133" i="90" s="1"/>
  <c r="C132" i="90"/>
  <c r="E132" i="90" s="1"/>
  <c r="C131" i="90"/>
  <c r="E131" i="90" s="1"/>
  <c r="C130" i="90"/>
  <c r="E130" i="90" s="1"/>
  <c r="C129" i="90"/>
  <c r="E129" i="90" s="1"/>
  <c r="C128" i="90"/>
  <c r="E128" i="90" s="1"/>
  <c r="C127" i="90"/>
  <c r="E127" i="90" s="1"/>
  <c r="C126" i="90"/>
  <c r="E126" i="90" s="1"/>
  <c r="C125" i="90"/>
  <c r="E125" i="90" s="1"/>
  <c r="C124" i="90"/>
  <c r="E124" i="90" s="1"/>
  <c r="C123" i="90"/>
  <c r="E123" i="90" s="1"/>
  <c r="C122" i="90"/>
  <c r="E122" i="90" s="1"/>
  <c r="C121" i="90"/>
  <c r="E121" i="90" s="1"/>
  <c r="C120" i="90"/>
  <c r="E120" i="90" s="1"/>
  <c r="C119" i="90"/>
  <c r="E119" i="90" s="1"/>
  <c r="C118" i="90"/>
  <c r="E118" i="90" s="1"/>
  <c r="C117" i="90"/>
  <c r="E117" i="90" s="1"/>
  <c r="C116" i="90"/>
  <c r="E116" i="90" s="1"/>
  <c r="C115" i="90"/>
  <c r="E115" i="90" s="1"/>
  <c r="C114" i="90"/>
  <c r="E114" i="90" s="1"/>
  <c r="C113" i="90"/>
  <c r="E113" i="90" s="1"/>
  <c r="C112" i="90"/>
  <c r="E112" i="90" s="1"/>
  <c r="C111" i="90"/>
  <c r="E111" i="90" s="1"/>
  <c r="K105" i="90"/>
  <c r="J105" i="90"/>
  <c r="Q105" i="90" s="1"/>
  <c r="K104" i="90"/>
  <c r="J104" i="90"/>
  <c r="Q104" i="90" s="1"/>
  <c r="K103" i="90"/>
  <c r="J103" i="90"/>
  <c r="Q103" i="90" s="1"/>
  <c r="K102" i="90"/>
  <c r="J102" i="90"/>
  <c r="Q102" i="90" s="1"/>
  <c r="K101" i="90"/>
  <c r="J101" i="90"/>
  <c r="Q101" i="90" s="1"/>
  <c r="K100" i="90"/>
  <c r="J100" i="90"/>
  <c r="Q100" i="90" s="1"/>
  <c r="K99" i="90"/>
  <c r="J99" i="90"/>
  <c r="Q99" i="90" s="1"/>
  <c r="K98" i="90"/>
  <c r="J98" i="90"/>
  <c r="Q98" i="90" s="1"/>
  <c r="K97" i="90"/>
  <c r="J97" i="90"/>
  <c r="Q97" i="90" s="1"/>
  <c r="K96" i="90"/>
  <c r="J96" i="90"/>
  <c r="Q96" i="90" s="1"/>
  <c r="K95" i="90"/>
  <c r="J95" i="90"/>
  <c r="Q95" i="90" s="1"/>
  <c r="K94" i="90"/>
  <c r="J94" i="90"/>
  <c r="Q94" i="90" s="1"/>
  <c r="K93" i="90"/>
  <c r="J93" i="90"/>
  <c r="Q93" i="90" s="1"/>
  <c r="K92" i="90"/>
  <c r="J92" i="90"/>
  <c r="Q92" i="90" s="1"/>
  <c r="K91" i="90"/>
  <c r="J91" i="90"/>
  <c r="Q91" i="90" s="1"/>
  <c r="K90" i="90"/>
  <c r="J90" i="90"/>
  <c r="Q90" i="90" s="1"/>
  <c r="K89" i="90"/>
  <c r="J89" i="90"/>
  <c r="Q89" i="90" s="1"/>
  <c r="K88" i="90"/>
  <c r="J88" i="90"/>
  <c r="Q88" i="90" s="1"/>
  <c r="K87" i="90"/>
  <c r="J87" i="90"/>
  <c r="Q87" i="90" s="1"/>
  <c r="K86" i="90"/>
  <c r="J86" i="90"/>
  <c r="Q86" i="90" s="1"/>
  <c r="K85" i="90"/>
  <c r="J85" i="90"/>
  <c r="Q85" i="90" s="1"/>
  <c r="K84" i="90"/>
  <c r="J84" i="90"/>
  <c r="Q84" i="90" s="1"/>
  <c r="K83" i="90"/>
  <c r="J83" i="90"/>
  <c r="Q83" i="90" s="1"/>
  <c r="K82" i="90"/>
  <c r="J82" i="90"/>
  <c r="Q82" i="90" s="1"/>
  <c r="K81" i="90"/>
  <c r="J81" i="90"/>
  <c r="Q81" i="90" s="1"/>
  <c r="G81" i="90"/>
  <c r="F81" i="90" s="1"/>
  <c r="L77" i="90"/>
  <c r="K77" i="90"/>
  <c r="J77" i="90"/>
  <c r="C77" i="90"/>
  <c r="E77" i="90" s="1"/>
  <c r="D77" i="90" s="1"/>
  <c r="B77" i="90"/>
  <c r="A77" i="90"/>
  <c r="L76" i="90"/>
  <c r="K76" i="90"/>
  <c r="J76" i="90"/>
  <c r="C76" i="90"/>
  <c r="E76" i="90" s="1"/>
  <c r="D76" i="90" s="1"/>
  <c r="B76" i="90"/>
  <c r="A76" i="90"/>
  <c r="L75" i="90"/>
  <c r="K75" i="90"/>
  <c r="J75" i="90"/>
  <c r="C75" i="90"/>
  <c r="E75" i="90" s="1"/>
  <c r="D75" i="90" s="1"/>
  <c r="B75" i="90"/>
  <c r="A75" i="90"/>
  <c r="L74" i="90"/>
  <c r="K74" i="90"/>
  <c r="J74" i="90"/>
  <c r="C74" i="90"/>
  <c r="E74" i="90" s="1"/>
  <c r="D74" i="90" s="1"/>
  <c r="B74" i="90"/>
  <c r="A74" i="90"/>
  <c r="L73" i="90"/>
  <c r="K73" i="90"/>
  <c r="J73" i="90"/>
  <c r="C73" i="90"/>
  <c r="E73" i="90" s="1"/>
  <c r="D73" i="90" s="1"/>
  <c r="B73" i="90"/>
  <c r="A73" i="90"/>
  <c r="L72" i="90"/>
  <c r="K72" i="90"/>
  <c r="J72" i="90"/>
  <c r="C72" i="90"/>
  <c r="E72" i="90" s="1"/>
  <c r="D72" i="90" s="1"/>
  <c r="B72" i="90"/>
  <c r="A72" i="90"/>
  <c r="L71" i="90"/>
  <c r="K71" i="90"/>
  <c r="J71" i="90"/>
  <c r="C71" i="90"/>
  <c r="E71" i="90" s="1"/>
  <c r="D71" i="90" s="1"/>
  <c r="B71" i="90"/>
  <c r="A71" i="90"/>
  <c r="L70" i="90"/>
  <c r="K70" i="90"/>
  <c r="J70" i="90"/>
  <c r="C70" i="90"/>
  <c r="E70" i="90" s="1"/>
  <c r="D70" i="90" s="1"/>
  <c r="B70" i="90"/>
  <c r="A70" i="90"/>
  <c r="L69" i="90"/>
  <c r="K69" i="90"/>
  <c r="J69" i="90"/>
  <c r="C69" i="90"/>
  <c r="E69" i="90" s="1"/>
  <c r="D69" i="90" s="1"/>
  <c r="B69" i="90"/>
  <c r="A69" i="90"/>
  <c r="L68" i="90"/>
  <c r="K68" i="90"/>
  <c r="J68" i="90"/>
  <c r="C68" i="90"/>
  <c r="E68" i="90" s="1"/>
  <c r="D68" i="90" s="1"/>
  <c r="B68" i="90"/>
  <c r="A68" i="90"/>
  <c r="L67" i="90"/>
  <c r="K67" i="90"/>
  <c r="J67" i="90"/>
  <c r="C67" i="90"/>
  <c r="E67" i="90" s="1"/>
  <c r="D67" i="90" s="1"/>
  <c r="B67" i="90"/>
  <c r="A67" i="90"/>
  <c r="L66" i="90"/>
  <c r="K66" i="90"/>
  <c r="J66" i="90"/>
  <c r="C66" i="90"/>
  <c r="E66" i="90" s="1"/>
  <c r="D66" i="90" s="1"/>
  <c r="B66" i="90"/>
  <c r="A66" i="90"/>
  <c r="L65" i="90"/>
  <c r="K65" i="90"/>
  <c r="J65" i="90"/>
  <c r="C65" i="90"/>
  <c r="E65" i="90" s="1"/>
  <c r="D65" i="90" s="1"/>
  <c r="B65" i="90"/>
  <c r="A65" i="90"/>
  <c r="L64" i="90"/>
  <c r="K64" i="90"/>
  <c r="J64" i="90"/>
  <c r="C64" i="90"/>
  <c r="E64" i="90" s="1"/>
  <c r="D64" i="90" s="1"/>
  <c r="B64" i="90"/>
  <c r="A64" i="90"/>
  <c r="L63" i="90"/>
  <c r="K63" i="90"/>
  <c r="J63" i="90"/>
  <c r="C63" i="90"/>
  <c r="E63" i="90" s="1"/>
  <c r="D63" i="90" s="1"/>
  <c r="B63" i="90"/>
  <c r="A63" i="90"/>
  <c r="L62" i="90"/>
  <c r="K62" i="90"/>
  <c r="J62" i="90"/>
  <c r="C62" i="90"/>
  <c r="E62" i="90" s="1"/>
  <c r="D62" i="90" s="1"/>
  <c r="B62" i="90"/>
  <c r="A62" i="90"/>
  <c r="L61" i="90"/>
  <c r="K61" i="90"/>
  <c r="J61" i="90"/>
  <c r="C61" i="90"/>
  <c r="E61" i="90" s="1"/>
  <c r="D61" i="90" s="1"/>
  <c r="B61" i="90"/>
  <c r="A61" i="90"/>
  <c r="L60" i="90"/>
  <c r="K60" i="90"/>
  <c r="J60" i="90"/>
  <c r="C60" i="90"/>
  <c r="E60" i="90" s="1"/>
  <c r="D60" i="90" s="1"/>
  <c r="B60" i="90"/>
  <c r="A60" i="90"/>
  <c r="L59" i="90"/>
  <c r="K59" i="90"/>
  <c r="J59" i="90"/>
  <c r="C59" i="90"/>
  <c r="E59" i="90" s="1"/>
  <c r="D59" i="90" s="1"/>
  <c r="B59" i="90"/>
  <c r="A59" i="90"/>
  <c r="L58" i="90"/>
  <c r="L158" i="90" s="1"/>
  <c r="N158" i="90" s="1"/>
  <c r="K58" i="90"/>
  <c r="J58" i="90"/>
  <c r="C58" i="90"/>
  <c r="E58" i="90" s="1"/>
  <c r="D58" i="90" s="1"/>
  <c r="B58" i="90"/>
  <c r="A58" i="90"/>
  <c r="L57" i="90"/>
  <c r="K57" i="90"/>
  <c r="J57" i="90"/>
  <c r="C57" i="90"/>
  <c r="E57" i="90" s="1"/>
  <c r="D57" i="90" s="1"/>
  <c r="B57" i="90"/>
  <c r="A57" i="90"/>
  <c r="L56" i="90"/>
  <c r="K56" i="90"/>
  <c r="J56" i="90"/>
  <c r="C56" i="90"/>
  <c r="E56" i="90" s="1"/>
  <c r="D56" i="90" s="1"/>
  <c r="B56" i="90"/>
  <c r="A56" i="90"/>
  <c r="L55" i="90"/>
  <c r="K55" i="90"/>
  <c r="J55" i="90"/>
  <c r="C55" i="90"/>
  <c r="E55" i="90" s="1"/>
  <c r="D55" i="90" s="1"/>
  <c r="B55" i="90"/>
  <c r="A55" i="90"/>
  <c r="L54" i="90"/>
  <c r="K54" i="90"/>
  <c r="J54" i="90"/>
  <c r="C54" i="90"/>
  <c r="E54" i="90" s="1"/>
  <c r="D54" i="90" s="1"/>
  <c r="B54" i="90"/>
  <c r="A54" i="90"/>
  <c r="L53" i="90"/>
  <c r="K53" i="90"/>
  <c r="J53" i="90"/>
  <c r="C53" i="90"/>
  <c r="E53" i="90" s="1"/>
  <c r="D53" i="90" s="1"/>
  <c r="B53" i="90"/>
  <c r="A53" i="90"/>
  <c r="BN31" i="90"/>
  <c r="BP31" i="90" s="1"/>
  <c r="BM31" i="90"/>
  <c r="AX31" i="90"/>
  <c r="AZ31" i="90" s="1"/>
  <c r="AW31" i="90"/>
  <c r="AG31" i="90"/>
  <c r="AI31" i="90" s="1"/>
  <c r="AF31" i="90"/>
  <c r="BN30" i="90"/>
  <c r="BP30" i="90" s="1"/>
  <c r="BM30" i="90"/>
  <c r="AX30" i="90"/>
  <c r="AZ30" i="90" s="1"/>
  <c r="AW30" i="90"/>
  <c r="AG30" i="90"/>
  <c r="AI30" i="90" s="1"/>
  <c r="AF30" i="90"/>
  <c r="BN29" i="90"/>
  <c r="BP29" i="90" s="1"/>
  <c r="BM29" i="90"/>
  <c r="AX29" i="90"/>
  <c r="AZ29" i="90" s="1"/>
  <c r="AW29" i="90"/>
  <c r="AG29" i="90"/>
  <c r="AI29" i="90" s="1"/>
  <c r="AF29" i="90"/>
  <c r="BN28" i="90"/>
  <c r="BP28" i="90" s="1"/>
  <c r="BM28" i="90"/>
  <c r="AX28" i="90"/>
  <c r="AZ28" i="90" s="1"/>
  <c r="AW28" i="90"/>
  <c r="AG28" i="90"/>
  <c r="AI28" i="90" s="1"/>
  <c r="AF28" i="90"/>
  <c r="BN27" i="90"/>
  <c r="BP27" i="90" s="1"/>
  <c r="BM27" i="90"/>
  <c r="AX27" i="90"/>
  <c r="AZ27" i="90" s="1"/>
  <c r="AW27" i="90"/>
  <c r="AG27" i="90"/>
  <c r="AI27" i="90" s="1"/>
  <c r="AF27" i="90"/>
  <c r="BN26" i="90"/>
  <c r="BP26" i="90" s="1"/>
  <c r="BM26" i="90"/>
  <c r="AX26" i="90"/>
  <c r="AZ26" i="90" s="1"/>
  <c r="AW26" i="90"/>
  <c r="AG26" i="90"/>
  <c r="AI26" i="90" s="1"/>
  <c r="AF26" i="90"/>
  <c r="BN25" i="90"/>
  <c r="BP25" i="90" s="1"/>
  <c r="BM25" i="90"/>
  <c r="AX25" i="90"/>
  <c r="AZ25" i="90" s="1"/>
  <c r="AW25" i="90"/>
  <c r="AG25" i="90"/>
  <c r="AI25" i="90" s="1"/>
  <c r="AF25" i="90"/>
  <c r="BN24" i="90"/>
  <c r="BP24" i="90" s="1"/>
  <c r="BM24" i="90"/>
  <c r="AX24" i="90"/>
  <c r="AZ24" i="90" s="1"/>
  <c r="AW24" i="90"/>
  <c r="AG24" i="90"/>
  <c r="AI24" i="90" s="1"/>
  <c r="AF24" i="90"/>
  <c r="BN23" i="90"/>
  <c r="BP23" i="90" s="1"/>
  <c r="BM23" i="90"/>
  <c r="AX23" i="90"/>
  <c r="AZ23" i="90" s="1"/>
  <c r="AW23" i="90"/>
  <c r="AG23" i="90"/>
  <c r="AI23" i="90" s="1"/>
  <c r="AF23" i="90"/>
  <c r="BN22" i="90"/>
  <c r="BP22" i="90" s="1"/>
  <c r="BM22" i="90"/>
  <c r="AX22" i="90"/>
  <c r="AZ22" i="90" s="1"/>
  <c r="AW22" i="90"/>
  <c r="AG22" i="90"/>
  <c r="AI22" i="90" s="1"/>
  <c r="AF22" i="90"/>
  <c r="BN21" i="90"/>
  <c r="BP21" i="90" s="1"/>
  <c r="BM21" i="90"/>
  <c r="AX21" i="90"/>
  <c r="AZ21" i="90" s="1"/>
  <c r="AW21" i="90"/>
  <c r="AG21" i="90"/>
  <c r="AI21" i="90" s="1"/>
  <c r="AF21" i="90"/>
  <c r="BN20" i="90"/>
  <c r="BP20" i="90" s="1"/>
  <c r="BM20" i="90"/>
  <c r="AX20" i="90"/>
  <c r="AZ20" i="90" s="1"/>
  <c r="AW20" i="90"/>
  <c r="AG20" i="90"/>
  <c r="AI20" i="90" s="1"/>
  <c r="AF20" i="90"/>
  <c r="BN19" i="90"/>
  <c r="BP19" i="90" s="1"/>
  <c r="BM19" i="90"/>
  <c r="AX19" i="90"/>
  <c r="AZ19" i="90" s="1"/>
  <c r="AW19" i="90"/>
  <c r="AG19" i="90"/>
  <c r="AI19" i="90" s="1"/>
  <c r="AF19" i="90"/>
  <c r="BN18" i="90"/>
  <c r="BP18" i="90" s="1"/>
  <c r="BM18" i="90"/>
  <c r="AX18" i="90"/>
  <c r="AZ18" i="90" s="1"/>
  <c r="AW18" i="90"/>
  <c r="AG18" i="90"/>
  <c r="AI18" i="90" s="1"/>
  <c r="AF18" i="90"/>
  <c r="BN17" i="90"/>
  <c r="BP17" i="90" s="1"/>
  <c r="BM17" i="90"/>
  <c r="AX17" i="90"/>
  <c r="AZ17" i="90" s="1"/>
  <c r="AW17" i="90"/>
  <c r="AG17" i="90"/>
  <c r="AI17" i="90" s="1"/>
  <c r="AF17" i="90"/>
  <c r="BN16" i="90"/>
  <c r="BP16" i="90" s="1"/>
  <c r="BM16" i="90"/>
  <c r="AX16" i="90"/>
  <c r="AZ16" i="90" s="1"/>
  <c r="AW16" i="90"/>
  <c r="AG16" i="90"/>
  <c r="AI16" i="90" s="1"/>
  <c r="AF16" i="90"/>
  <c r="BN15" i="90"/>
  <c r="BP15" i="90" s="1"/>
  <c r="BM15" i="90"/>
  <c r="AX15" i="90"/>
  <c r="AZ15" i="90" s="1"/>
  <c r="AW15" i="90"/>
  <c r="AG15" i="90"/>
  <c r="AI15" i="90" s="1"/>
  <c r="AF15" i="90"/>
  <c r="BN14" i="90"/>
  <c r="BP14" i="90" s="1"/>
  <c r="BM14" i="90"/>
  <c r="AX14" i="90"/>
  <c r="AZ14" i="90" s="1"/>
  <c r="AW14" i="90"/>
  <c r="AG14" i="90"/>
  <c r="AI14" i="90" s="1"/>
  <c r="AF14" i="90"/>
  <c r="BN13" i="90"/>
  <c r="BP13" i="90" s="1"/>
  <c r="BM13" i="90"/>
  <c r="AX13" i="90"/>
  <c r="AZ13" i="90" s="1"/>
  <c r="AW13" i="90"/>
  <c r="AG13" i="90"/>
  <c r="AI13" i="90" s="1"/>
  <c r="AF13" i="90"/>
  <c r="BN12" i="90"/>
  <c r="BP12" i="90" s="1"/>
  <c r="BM12" i="90"/>
  <c r="AX12" i="90"/>
  <c r="AZ12" i="90" s="1"/>
  <c r="AW12" i="90"/>
  <c r="AG12" i="90"/>
  <c r="AI12" i="90" s="1"/>
  <c r="AF12" i="90"/>
  <c r="BN11" i="90"/>
  <c r="BP11" i="90" s="1"/>
  <c r="BM11" i="90"/>
  <c r="AX11" i="90"/>
  <c r="AZ11" i="90" s="1"/>
  <c r="AW11" i="90"/>
  <c r="AG11" i="90"/>
  <c r="AI11" i="90" s="1"/>
  <c r="AF11" i="90"/>
  <c r="BN10" i="90"/>
  <c r="BP10" i="90" s="1"/>
  <c r="BM10" i="90"/>
  <c r="AX10" i="90"/>
  <c r="AZ10" i="90" s="1"/>
  <c r="AW10" i="90"/>
  <c r="AG10" i="90"/>
  <c r="AI10" i="90" s="1"/>
  <c r="AF10" i="90"/>
  <c r="BN9" i="90"/>
  <c r="BP9" i="90" s="1"/>
  <c r="BM9" i="90"/>
  <c r="AX9" i="90"/>
  <c r="AZ9" i="90" s="1"/>
  <c r="AW9" i="90"/>
  <c r="AG9" i="90"/>
  <c r="AI9" i="90" s="1"/>
  <c r="AF9" i="90"/>
  <c r="BN8" i="90"/>
  <c r="BP8" i="90" s="1"/>
  <c r="BM8" i="90"/>
  <c r="AX8" i="90"/>
  <c r="AZ8" i="90" s="1"/>
  <c r="AW8" i="90"/>
  <c r="AG8" i="90"/>
  <c r="AI8" i="90" s="1"/>
  <c r="AF8" i="90"/>
  <c r="BN7" i="90"/>
  <c r="BP7" i="90" s="1"/>
  <c r="BM7" i="90"/>
  <c r="AX7" i="90"/>
  <c r="AZ7" i="90" s="1"/>
  <c r="AW7" i="90"/>
  <c r="AG7" i="90"/>
  <c r="AI7" i="90" s="1"/>
  <c r="AF7" i="90"/>
  <c r="L318" i="89"/>
  <c r="N318" i="89" s="1"/>
  <c r="J318" i="89"/>
  <c r="C318" i="89"/>
  <c r="E318" i="89" s="1"/>
  <c r="A318" i="89"/>
  <c r="L317" i="89"/>
  <c r="N317" i="89" s="1"/>
  <c r="J317" i="89"/>
  <c r="C317" i="89"/>
  <c r="E317" i="89" s="1"/>
  <c r="A317" i="89"/>
  <c r="L316" i="89"/>
  <c r="N316" i="89" s="1"/>
  <c r="J316" i="89"/>
  <c r="C316" i="89"/>
  <c r="E316" i="89" s="1"/>
  <c r="A316" i="89"/>
  <c r="L315" i="89"/>
  <c r="N315" i="89" s="1"/>
  <c r="J315" i="89"/>
  <c r="C315" i="89"/>
  <c r="E315" i="89" s="1"/>
  <c r="A315" i="89"/>
  <c r="L314" i="89"/>
  <c r="N314" i="89" s="1"/>
  <c r="J314" i="89"/>
  <c r="C314" i="89"/>
  <c r="E314" i="89" s="1"/>
  <c r="A314" i="89"/>
  <c r="L313" i="89"/>
  <c r="N313" i="89" s="1"/>
  <c r="J313" i="89"/>
  <c r="C313" i="89"/>
  <c r="E313" i="89" s="1"/>
  <c r="A313" i="89"/>
  <c r="L312" i="89"/>
  <c r="N312" i="89" s="1"/>
  <c r="J312" i="89"/>
  <c r="C312" i="89"/>
  <c r="E312" i="89" s="1"/>
  <c r="A312" i="89"/>
  <c r="L311" i="89"/>
  <c r="N311" i="89" s="1"/>
  <c r="J311" i="89"/>
  <c r="C311" i="89"/>
  <c r="E311" i="89" s="1"/>
  <c r="A311" i="89"/>
  <c r="C310" i="89"/>
  <c r="E310" i="89" s="1"/>
  <c r="C309" i="89"/>
  <c r="E309" i="89" s="1"/>
  <c r="C308" i="89"/>
  <c r="E308" i="89" s="1"/>
  <c r="C307" i="89"/>
  <c r="E307" i="89" s="1"/>
  <c r="C306" i="89"/>
  <c r="E306" i="89" s="1"/>
  <c r="C305" i="89"/>
  <c r="E305" i="89" s="1"/>
  <c r="C304" i="89"/>
  <c r="E304" i="89" s="1"/>
  <c r="C303" i="89"/>
  <c r="E303" i="89" s="1"/>
  <c r="C302" i="89"/>
  <c r="E302" i="89" s="1"/>
  <c r="C301" i="89"/>
  <c r="E301" i="89" s="1"/>
  <c r="C300" i="89"/>
  <c r="E300" i="89" s="1"/>
  <c r="C299" i="89"/>
  <c r="E299" i="89" s="1"/>
  <c r="C298" i="89"/>
  <c r="E298" i="89" s="1"/>
  <c r="C297" i="89"/>
  <c r="E297" i="89" s="1"/>
  <c r="C296" i="89"/>
  <c r="E296" i="89" s="1"/>
  <c r="C295" i="89"/>
  <c r="E295" i="89" s="1"/>
  <c r="C294" i="89"/>
  <c r="E294" i="89" s="1"/>
  <c r="C293" i="89"/>
  <c r="E293" i="89" s="1"/>
  <c r="C292" i="89"/>
  <c r="E292" i="89" s="1"/>
  <c r="C291" i="89"/>
  <c r="E291" i="89" s="1"/>
  <c r="C290" i="89"/>
  <c r="E290" i="89" s="1"/>
  <c r="C289" i="89"/>
  <c r="E289" i="89" s="1"/>
  <c r="C288" i="89"/>
  <c r="E288" i="89" s="1"/>
  <c r="C287" i="89"/>
  <c r="E287" i="89" s="1"/>
  <c r="C286" i="89"/>
  <c r="E286" i="89" s="1"/>
  <c r="C285" i="89"/>
  <c r="E285" i="89" s="1"/>
  <c r="C284" i="89"/>
  <c r="E284" i="89" s="1"/>
  <c r="C283" i="89"/>
  <c r="E283" i="89" s="1"/>
  <c r="C282" i="89"/>
  <c r="E282" i="89" s="1"/>
  <c r="C281" i="89"/>
  <c r="E281" i="89" s="1"/>
  <c r="C280" i="89"/>
  <c r="E280" i="89" s="1"/>
  <c r="C279" i="89"/>
  <c r="E279" i="89" s="1"/>
  <c r="C278" i="89"/>
  <c r="E278" i="89" s="1"/>
  <c r="C277" i="89"/>
  <c r="E277" i="89" s="1"/>
  <c r="C276" i="89"/>
  <c r="E276" i="89" s="1"/>
  <c r="C275" i="89"/>
  <c r="E275" i="89" s="1"/>
  <c r="C274" i="89"/>
  <c r="E274" i="89" s="1"/>
  <c r="C273" i="89"/>
  <c r="E273" i="89" s="1"/>
  <c r="C272" i="89"/>
  <c r="E272" i="89" s="1"/>
  <c r="C271" i="89"/>
  <c r="E271" i="89" s="1"/>
  <c r="C270" i="89"/>
  <c r="E270" i="89" s="1"/>
  <c r="C269" i="89"/>
  <c r="E269" i="89" s="1"/>
  <c r="C268" i="89"/>
  <c r="E268" i="89" s="1"/>
  <c r="C267" i="89"/>
  <c r="E267" i="89" s="1"/>
  <c r="C266" i="89"/>
  <c r="E266" i="89" s="1"/>
  <c r="C265" i="89"/>
  <c r="E265" i="89" s="1"/>
  <c r="C264" i="89"/>
  <c r="E264" i="89" s="1"/>
  <c r="C263" i="89"/>
  <c r="E263" i="89" s="1"/>
  <c r="C262" i="89"/>
  <c r="E262" i="89" s="1"/>
  <c r="C261" i="89"/>
  <c r="E261" i="89" s="1"/>
  <c r="C260" i="89"/>
  <c r="E260" i="89" s="1"/>
  <c r="C259" i="89"/>
  <c r="E259" i="89" s="1"/>
  <c r="C258" i="89"/>
  <c r="E258" i="89" s="1"/>
  <c r="C257" i="89"/>
  <c r="E257" i="89" s="1"/>
  <c r="C256" i="89"/>
  <c r="E256" i="89" s="1"/>
  <c r="C255" i="89"/>
  <c r="E255" i="89" s="1"/>
  <c r="C254" i="89"/>
  <c r="E254" i="89" s="1"/>
  <c r="C253" i="89"/>
  <c r="E253" i="89" s="1"/>
  <c r="C252" i="89"/>
  <c r="E252" i="89" s="1"/>
  <c r="C251" i="89"/>
  <c r="E251" i="89" s="1"/>
  <c r="C250" i="89"/>
  <c r="E250" i="89" s="1"/>
  <c r="C249" i="89"/>
  <c r="E249" i="89" s="1"/>
  <c r="C248" i="89"/>
  <c r="E248" i="89" s="1"/>
  <c r="C247" i="89"/>
  <c r="E247" i="89" s="1"/>
  <c r="C246" i="89"/>
  <c r="E246" i="89" s="1"/>
  <c r="C245" i="89"/>
  <c r="E245" i="89" s="1"/>
  <c r="C244" i="89"/>
  <c r="E244" i="89" s="1"/>
  <c r="C243" i="89"/>
  <c r="E243" i="89" s="1"/>
  <c r="C242" i="89"/>
  <c r="E242" i="89" s="1"/>
  <c r="C241" i="89"/>
  <c r="E241" i="89" s="1"/>
  <c r="C240" i="89"/>
  <c r="E240" i="89" s="1"/>
  <c r="C239" i="89"/>
  <c r="E239" i="89" s="1"/>
  <c r="C238" i="89"/>
  <c r="E238" i="89" s="1"/>
  <c r="C237" i="89"/>
  <c r="E237" i="89" s="1"/>
  <c r="C236" i="89"/>
  <c r="E236" i="89" s="1"/>
  <c r="C235" i="89"/>
  <c r="E235" i="89" s="1"/>
  <c r="C234" i="89"/>
  <c r="E234" i="89" s="1"/>
  <c r="C233" i="89"/>
  <c r="E233" i="89" s="1"/>
  <c r="C232" i="89"/>
  <c r="E232" i="89" s="1"/>
  <c r="C231" i="89"/>
  <c r="E231" i="89" s="1"/>
  <c r="C230" i="89"/>
  <c r="E230" i="89" s="1"/>
  <c r="C229" i="89"/>
  <c r="E229" i="89" s="1"/>
  <c r="C228" i="89"/>
  <c r="E228" i="89" s="1"/>
  <c r="C227" i="89"/>
  <c r="E227" i="89" s="1"/>
  <c r="C226" i="89"/>
  <c r="E226" i="89" s="1"/>
  <c r="C225" i="89"/>
  <c r="E225" i="89" s="1"/>
  <c r="C224" i="89"/>
  <c r="E224" i="89" s="1"/>
  <c r="C223" i="89"/>
  <c r="E223" i="89" s="1"/>
  <c r="C222" i="89"/>
  <c r="E222" i="89" s="1"/>
  <c r="C221" i="89"/>
  <c r="E221" i="89" s="1"/>
  <c r="C220" i="89"/>
  <c r="E220" i="89" s="1"/>
  <c r="C219" i="89"/>
  <c r="E219" i="89" s="1"/>
  <c r="C218" i="89"/>
  <c r="E218" i="89" s="1"/>
  <c r="C217" i="89"/>
  <c r="E217" i="89" s="1"/>
  <c r="C216" i="89"/>
  <c r="E216" i="89" s="1"/>
  <c r="C215" i="89"/>
  <c r="E215" i="89" s="1"/>
  <c r="C214" i="89"/>
  <c r="E214" i="89" s="1"/>
  <c r="C213" i="89"/>
  <c r="E213" i="89" s="1"/>
  <c r="C212" i="89"/>
  <c r="E212" i="89" s="1"/>
  <c r="C211" i="89"/>
  <c r="E211" i="89" s="1"/>
  <c r="C210" i="89"/>
  <c r="E210" i="89" s="1"/>
  <c r="C209" i="89"/>
  <c r="E209" i="89" s="1"/>
  <c r="C208" i="89"/>
  <c r="E208" i="89" s="1"/>
  <c r="C207" i="89"/>
  <c r="E207" i="89" s="1"/>
  <c r="C206" i="89"/>
  <c r="E206" i="89" s="1"/>
  <c r="C205" i="89"/>
  <c r="E205" i="89" s="1"/>
  <c r="C204" i="89"/>
  <c r="E204" i="89" s="1"/>
  <c r="C203" i="89"/>
  <c r="E203" i="89" s="1"/>
  <c r="C202" i="89"/>
  <c r="E202" i="89" s="1"/>
  <c r="C201" i="89"/>
  <c r="E201" i="89" s="1"/>
  <c r="C200" i="89"/>
  <c r="E200" i="89" s="1"/>
  <c r="C199" i="89"/>
  <c r="E199" i="89" s="1"/>
  <c r="C198" i="89"/>
  <c r="E198" i="89" s="1"/>
  <c r="C197" i="89"/>
  <c r="E197" i="89" s="1"/>
  <c r="C196" i="89"/>
  <c r="E196" i="89" s="1"/>
  <c r="C195" i="89"/>
  <c r="E195" i="89" s="1"/>
  <c r="C194" i="89"/>
  <c r="E194" i="89" s="1"/>
  <c r="C193" i="89"/>
  <c r="E193" i="89" s="1"/>
  <c r="C192" i="89"/>
  <c r="E192" i="89" s="1"/>
  <c r="C191" i="89"/>
  <c r="E191" i="89" s="1"/>
  <c r="C190" i="89"/>
  <c r="E190" i="89" s="1"/>
  <c r="C189" i="89"/>
  <c r="E189" i="89" s="1"/>
  <c r="C188" i="89"/>
  <c r="E188" i="89" s="1"/>
  <c r="C187" i="89"/>
  <c r="E187" i="89" s="1"/>
  <c r="C186" i="89"/>
  <c r="E186" i="89" s="1"/>
  <c r="C185" i="89"/>
  <c r="E185" i="89" s="1"/>
  <c r="C184" i="89"/>
  <c r="E184" i="89" s="1"/>
  <c r="C183" i="89"/>
  <c r="E183" i="89" s="1"/>
  <c r="C182" i="89"/>
  <c r="E182" i="89" s="1"/>
  <c r="C181" i="89"/>
  <c r="E181" i="89" s="1"/>
  <c r="C180" i="89"/>
  <c r="E180" i="89" s="1"/>
  <c r="C179" i="89"/>
  <c r="E179" i="89" s="1"/>
  <c r="C178" i="89"/>
  <c r="E178" i="89" s="1"/>
  <c r="C177" i="89"/>
  <c r="E177" i="89" s="1"/>
  <c r="C176" i="89"/>
  <c r="E176" i="89" s="1"/>
  <c r="C175" i="89"/>
  <c r="E175" i="89" s="1"/>
  <c r="C174" i="89"/>
  <c r="E174" i="89" s="1"/>
  <c r="C173" i="89"/>
  <c r="E173" i="89" s="1"/>
  <c r="C172" i="89"/>
  <c r="E172" i="89" s="1"/>
  <c r="C171" i="89"/>
  <c r="E171" i="89" s="1"/>
  <c r="C170" i="89"/>
  <c r="E170" i="89" s="1"/>
  <c r="C169" i="89"/>
  <c r="E169" i="89" s="1"/>
  <c r="C168" i="89"/>
  <c r="E168" i="89" s="1"/>
  <c r="C167" i="89"/>
  <c r="E167" i="89" s="1"/>
  <c r="C166" i="89"/>
  <c r="E166" i="89" s="1"/>
  <c r="C165" i="89"/>
  <c r="E165" i="89" s="1"/>
  <c r="C164" i="89"/>
  <c r="E164" i="89" s="1"/>
  <c r="C163" i="89"/>
  <c r="E163" i="89" s="1"/>
  <c r="C162" i="89"/>
  <c r="E162" i="89" s="1"/>
  <c r="C161" i="89"/>
  <c r="E161" i="89" s="1"/>
  <c r="C160" i="89"/>
  <c r="E160" i="89" s="1"/>
  <c r="C159" i="89"/>
  <c r="E159" i="89" s="1"/>
  <c r="C158" i="89"/>
  <c r="E158" i="89" s="1"/>
  <c r="C157" i="89"/>
  <c r="E157" i="89" s="1"/>
  <c r="C156" i="89"/>
  <c r="E156" i="89" s="1"/>
  <c r="C155" i="89"/>
  <c r="E155" i="89" s="1"/>
  <c r="C154" i="89"/>
  <c r="E154" i="89" s="1"/>
  <c r="C153" i="89"/>
  <c r="E153" i="89" s="1"/>
  <c r="C152" i="89"/>
  <c r="E152" i="89" s="1"/>
  <c r="C151" i="89"/>
  <c r="E151" i="89" s="1"/>
  <c r="C150" i="89"/>
  <c r="E150" i="89" s="1"/>
  <c r="C149" i="89"/>
  <c r="E149" i="89" s="1"/>
  <c r="C148" i="89"/>
  <c r="E148" i="89" s="1"/>
  <c r="C147" i="89"/>
  <c r="E147" i="89" s="1"/>
  <c r="C146" i="89"/>
  <c r="E146" i="89" s="1"/>
  <c r="C145" i="89"/>
  <c r="E145" i="89" s="1"/>
  <c r="C144" i="89"/>
  <c r="E144" i="89" s="1"/>
  <c r="C143" i="89"/>
  <c r="E143" i="89" s="1"/>
  <c r="C142" i="89"/>
  <c r="E142" i="89" s="1"/>
  <c r="C141" i="89"/>
  <c r="E141" i="89" s="1"/>
  <c r="C140" i="89"/>
  <c r="E140" i="89" s="1"/>
  <c r="C139" i="89"/>
  <c r="E139" i="89" s="1"/>
  <c r="C138" i="89"/>
  <c r="E138" i="89" s="1"/>
  <c r="C137" i="89"/>
  <c r="E137" i="89" s="1"/>
  <c r="C136" i="89"/>
  <c r="E136" i="89" s="1"/>
  <c r="C135" i="89"/>
  <c r="E135" i="89" s="1"/>
  <c r="C134" i="89"/>
  <c r="E134" i="89" s="1"/>
  <c r="C133" i="89"/>
  <c r="E133" i="89" s="1"/>
  <c r="C132" i="89"/>
  <c r="E132" i="89" s="1"/>
  <c r="C131" i="89"/>
  <c r="E131" i="89" s="1"/>
  <c r="C130" i="89"/>
  <c r="E130" i="89" s="1"/>
  <c r="C129" i="89"/>
  <c r="E129" i="89" s="1"/>
  <c r="C128" i="89"/>
  <c r="E128" i="89" s="1"/>
  <c r="C127" i="89"/>
  <c r="E127" i="89" s="1"/>
  <c r="C126" i="89"/>
  <c r="E126" i="89" s="1"/>
  <c r="C125" i="89"/>
  <c r="E125" i="89" s="1"/>
  <c r="C124" i="89"/>
  <c r="E124" i="89" s="1"/>
  <c r="C123" i="89"/>
  <c r="E123" i="89" s="1"/>
  <c r="C122" i="89"/>
  <c r="E122" i="89" s="1"/>
  <c r="C121" i="89"/>
  <c r="E121" i="89" s="1"/>
  <c r="C120" i="89"/>
  <c r="E120" i="89" s="1"/>
  <c r="C119" i="89"/>
  <c r="E119" i="89" s="1"/>
  <c r="C118" i="89"/>
  <c r="E118" i="89" s="1"/>
  <c r="C117" i="89"/>
  <c r="E117" i="89" s="1"/>
  <c r="C116" i="89"/>
  <c r="E116" i="89" s="1"/>
  <c r="C115" i="89"/>
  <c r="E115" i="89" s="1"/>
  <c r="C114" i="89"/>
  <c r="E114" i="89" s="1"/>
  <c r="C113" i="89"/>
  <c r="E113" i="89" s="1"/>
  <c r="C112" i="89"/>
  <c r="E112" i="89" s="1"/>
  <c r="C111" i="89"/>
  <c r="E111" i="89" s="1"/>
  <c r="K105" i="89"/>
  <c r="J105" i="89"/>
  <c r="K104" i="89"/>
  <c r="J104" i="89"/>
  <c r="K103" i="89"/>
  <c r="J103" i="89"/>
  <c r="K102" i="89"/>
  <c r="J102" i="89"/>
  <c r="K101" i="89"/>
  <c r="J101" i="89"/>
  <c r="K100" i="89"/>
  <c r="J100" i="89"/>
  <c r="K99" i="89"/>
  <c r="J99" i="89"/>
  <c r="K98" i="89"/>
  <c r="J98" i="89"/>
  <c r="K97" i="89"/>
  <c r="J97" i="89"/>
  <c r="K96" i="89"/>
  <c r="J96" i="89"/>
  <c r="K95" i="89"/>
  <c r="J95" i="89"/>
  <c r="K94" i="89"/>
  <c r="J94" i="89"/>
  <c r="K93" i="89"/>
  <c r="J93" i="89"/>
  <c r="K92" i="89"/>
  <c r="J92" i="89"/>
  <c r="K91" i="89"/>
  <c r="J91" i="89"/>
  <c r="K90" i="89"/>
  <c r="J90" i="89"/>
  <c r="K89" i="89"/>
  <c r="J89" i="89"/>
  <c r="K88" i="89"/>
  <c r="J88" i="89"/>
  <c r="K87" i="89"/>
  <c r="J87" i="89"/>
  <c r="K86" i="89"/>
  <c r="J86" i="89"/>
  <c r="K85" i="89"/>
  <c r="J85" i="89"/>
  <c r="K84" i="89"/>
  <c r="J84" i="89"/>
  <c r="K83" i="89"/>
  <c r="J83" i="89"/>
  <c r="K82" i="89"/>
  <c r="J82" i="89"/>
  <c r="K81" i="89"/>
  <c r="J81" i="89"/>
  <c r="G81" i="89"/>
  <c r="F81" i="89" s="1"/>
  <c r="L77" i="89"/>
  <c r="K77" i="89"/>
  <c r="J77" i="89"/>
  <c r="C77" i="89"/>
  <c r="E77" i="89" s="1"/>
  <c r="D77" i="89" s="1"/>
  <c r="B77" i="89"/>
  <c r="A77" i="89"/>
  <c r="L76" i="89"/>
  <c r="K76" i="89"/>
  <c r="J76" i="89"/>
  <c r="C76" i="89"/>
  <c r="E76" i="89" s="1"/>
  <c r="D76" i="89" s="1"/>
  <c r="B76" i="89"/>
  <c r="A76" i="89"/>
  <c r="L75" i="89"/>
  <c r="K75" i="89"/>
  <c r="J75" i="89"/>
  <c r="C75" i="89"/>
  <c r="E75" i="89" s="1"/>
  <c r="D75" i="89" s="1"/>
  <c r="B75" i="89"/>
  <c r="A75" i="89"/>
  <c r="L74" i="89"/>
  <c r="K74" i="89"/>
  <c r="J74" i="89"/>
  <c r="C74" i="89"/>
  <c r="E74" i="89" s="1"/>
  <c r="D74" i="89" s="1"/>
  <c r="B74" i="89"/>
  <c r="A74" i="89"/>
  <c r="L73" i="89"/>
  <c r="K73" i="89"/>
  <c r="J73" i="89"/>
  <c r="C73" i="89"/>
  <c r="E73" i="89" s="1"/>
  <c r="D73" i="89" s="1"/>
  <c r="B73" i="89"/>
  <c r="A73" i="89"/>
  <c r="L72" i="89"/>
  <c r="K72" i="89"/>
  <c r="J72" i="89"/>
  <c r="C72" i="89"/>
  <c r="E72" i="89" s="1"/>
  <c r="D72" i="89" s="1"/>
  <c r="B72" i="89"/>
  <c r="A72" i="89"/>
  <c r="L71" i="89"/>
  <c r="K71" i="89"/>
  <c r="J71" i="89"/>
  <c r="C71" i="89"/>
  <c r="E71" i="89" s="1"/>
  <c r="D71" i="89" s="1"/>
  <c r="B71" i="89"/>
  <c r="A71" i="89"/>
  <c r="L70" i="89"/>
  <c r="K70" i="89"/>
  <c r="J70" i="89"/>
  <c r="C70" i="89"/>
  <c r="E70" i="89" s="1"/>
  <c r="D70" i="89" s="1"/>
  <c r="B70" i="89"/>
  <c r="A70" i="89"/>
  <c r="L69" i="89"/>
  <c r="K69" i="89"/>
  <c r="J69" i="89"/>
  <c r="C69" i="89"/>
  <c r="E69" i="89" s="1"/>
  <c r="D69" i="89" s="1"/>
  <c r="B69" i="89"/>
  <c r="A69" i="89"/>
  <c r="L68" i="89"/>
  <c r="K68" i="89"/>
  <c r="J68" i="89"/>
  <c r="C68" i="89"/>
  <c r="E68" i="89" s="1"/>
  <c r="D68" i="89" s="1"/>
  <c r="B68" i="89"/>
  <c r="A68" i="89"/>
  <c r="L67" i="89"/>
  <c r="K67" i="89"/>
  <c r="J67" i="89"/>
  <c r="C67" i="89"/>
  <c r="E67" i="89" s="1"/>
  <c r="D67" i="89" s="1"/>
  <c r="B67" i="89"/>
  <c r="A67" i="89"/>
  <c r="L66" i="89"/>
  <c r="K66" i="89"/>
  <c r="J66" i="89"/>
  <c r="C66" i="89"/>
  <c r="E66" i="89" s="1"/>
  <c r="D66" i="89" s="1"/>
  <c r="B66" i="89"/>
  <c r="A66" i="89"/>
  <c r="L65" i="89"/>
  <c r="K65" i="89"/>
  <c r="J65" i="89"/>
  <c r="C65" i="89"/>
  <c r="E65" i="89" s="1"/>
  <c r="D65" i="89" s="1"/>
  <c r="B65" i="89"/>
  <c r="A65" i="89"/>
  <c r="L64" i="89"/>
  <c r="K64" i="89"/>
  <c r="J64" i="89"/>
  <c r="C64" i="89"/>
  <c r="E64" i="89" s="1"/>
  <c r="D64" i="89" s="1"/>
  <c r="B64" i="89"/>
  <c r="A64" i="89"/>
  <c r="L63" i="89"/>
  <c r="K63" i="89"/>
  <c r="J63" i="89"/>
  <c r="C63" i="89"/>
  <c r="E63" i="89" s="1"/>
  <c r="D63" i="89" s="1"/>
  <c r="B63" i="89"/>
  <c r="A63" i="89"/>
  <c r="L62" i="89"/>
  <c r="K62" i="89"/>
  <c r="J62" i="89"/>
  <c r="C62" i="89"/>
  <c r="E62" i="89" s="1"/>
  <c r="D62" i="89" s="1"/>
  <c r="B62" i="89"/>
  <c r="A62" i="89"/>
  <c r="L61" i="89"/>
  <c r="K61" i="89"/>
  <c r="J61" i="89"/>
  <c r="C61" i="89"/>
  <c r="E61" i="89" s="1"/>
  <c r="D61" i="89" s="1"/>
  <c r="B61" i="89"/>
  <c r="A61" i="89"/>
  <c r="L60" i="89"/>
  <c r="K60" i="89"/>
  <c r="J60" i="89"/>
  <c r="C60" i="89"/>
  <c r="E60" i="89" s="1"/>
  <c r="D60" i="89" s="1"/>
  <c r="B60" i="89"/>
  <c r="A60" i="89"/>
  <c r="L59" i="89"/>
  <c r="L166" i="89" s="1"/>
  <c r="N166" i="89" s="1"/>
  <c r="K59" i="89"/>
  <c r="J59" i="89"/>
  <c r="C59" i="89"/>
  <c r="E59" i="89" s="1"/>
  <c r="D59" i="89" s="1"/>
  <c r="B59" i="89"/>
  <c r="A59" i="89"/>
  <c r="L58" i="89"/>
  <c r="L158" i="89" s="1"/>
  <c r="N158" i="89" s="1"/>
  <c r="K58" i="89"/>
  <c r="J58" i="89"/>
  <c r="C58" i="89"/>
  <c r="E58" i="89" s="1"/>
  <c r="D58" i="89" s="1"/>
  <c r="B58" i="89"/>
  <c r="A58" i="89"/>
  <c r="L57" i="89"/>
  <c r="L150" i="89" s="1"/>
  <c r="N150" i="89" s="1"/>
  <c r="K57" i="89"/>
  <c r="J57" i="89"/>
  <c r="C57" i="89"/>
  <c r="E57" i="89" s="1"/>
  <c r="D57" i="89" s="1"/>
  <c r="B57" i="89"/>
  <c r="A57" i="89"/>
  <c r="L56" i="89"/>
  <c r="L142" i="89" s="1"/>
  <c r="N142" i="89" s="1"/>
  <c r="K56" i="89"/>
  <c r="J56" i="89"/>
  <c r="C56" i="89"/>
  <c r="E56" i="89" s="1"/>
  <c r="D56" i="89" s="1"/>
  <c r="B56" i="89"/>
  <c r="A56" i="89"/>
  <c r="L55" i="89"/>
  <c r="L134" i="89" s="1"/>
  <c r="N134" i="89" s="1"/>
  <c r="K55" i="89"/>
  <c r="J55" i="89"/>
  <c r="C55" i="89"/>
  <c r="E55" i="89" s="1"/>
  <c r="D55" i="89" s="1"/>
  <c r="B55" i="89"/>
  <c r="A55" i="89"/>
  <c r="L54" i="89"/>
  <c r="L126" i="89" s="1"/>
  <c r="N126" i="89" s="1"/>
  <c r="K54" i="89"/>
  <c r="J54" i="89"/>
  <c r="C54" i="89"/>
  <c r="E54" i="89" s="1"/>
  <c r="D54" i="89" s="1"/>
  <c r="B54" i="89"/>
  <c r="A54" i="89"/>
  <c r="L53" i="89"/>
  <c r="L118" i="89" s="1"/>
  <c r="N118" i="89" s="1"/>
  <c r="K53" i="89"/>
  <c r="J53" i="89"/>
  <c r="C53" i="89"/>
  <c r="E53" i="89" s="1"/>
  <c r="D53" i="89" s="1"/>
  <c r="B53" i="89"/>
  <c r="A53" i="89"/>
  <c r="M82" i="89" l="1"/>
  <c r="J126" i="89" s="1"/>
  <c r="M86" i="89"/>
  <c r="J158" i="89" s="1"/>
  <c r="M90" i="89"/>
  <c r="M94" i="89"/>
  <c r="M98" i="89"/>
  <c r="J247" i="89" s="1"/>
  <c r="M102" i="89"/>
  <c r="M83" i="89"/>
  <c r="J134" i="89" s="1"/>
  <c r="M87" i="89"/>
  <c r="J166" i="89" s="1"/>
  <c r="M91" i="89"/>
  <c r="M95" i="89"/>
  <c r="L95" i="89" s="1"/>
  <c r="M99" i="89"/>
  <c r="M84" i="89"/>
  <c r="J142" i="89" s="1"/>
  <c r="M88" i="89"/>
  <c r="M92" i="89"/>
  <c r="M96" i="89"/>
  <c r="M100" i="89"/>
  <c r="L100" i="89" s="1"/>
  <c r="M85" i="89"/>
  <c r="J150" i="89" s="1"/>
  <c r="M89" i="89"/>
  <c r="M93" i="89"/>
  <c r="M97" i="89"/>
  <c r="J239" i="89" s="1"/>
  <c r="M101" i="89"/>
  <c r="M224" i="104"/>
  <c r="O224" i="104" s="1"/>
  <c r="Q224" i="104" s="1"/>
  <c r="BC12" i="104"/>
  <c r="R12" i="104" s="1"/>
  <c r="BC9" i="104"/>
  <c r="R9" i="104" s="1"/>
  <c r="H312" i="104"/>
  <c r="BC31" i="104"/>
  <c r="R31" i="104" s="1"/>
  <c r="BS30" i="104"/>
  <c r="AD30" i="104" s="1"/>
  <c r="O232" i="104"/>
  <c r="Q232" i="104" s="1"/>
  <c r="O141" i="104"/>
  <c r="Q141" i="104" s="1"/>
  <c r="BC13" i="104"/>
  <c r="R13" i="104" s="1"/>
  <c r="BS18" i="104"/>
  <c r="AD18" i="104" s="1"/>
  <c r="AL24" i="104"/>
  <c r="Q24" i="104" s="1"/>
  <c r="BC15" i="104"/>
  <c r="R15" i="104" s="1"/>
  <c r="AL11" i="104"/>
  <c r="Q11" i="104" s="1"/>
  <c r="BC28" i="104"/>
  <c r="R28" i="104" s="1"/>
  <c r="BS12" i="104"/>
  <c r="AD12" i="104" s="1"/>
  <c r="BC19" i="104"/>
  <c r="R19" i="104" s="1"/>
  <c r="AL15" i="104"/>
  <c r="Q15" i="104" s="1"/>
  <c r="AL19" i="104"/>
  <c r="Q19" i="104" s="1"/>
  <c r="BS29" i="104"/>
  <c r="AD29" i="104" s="1"/>
  <c r="BS15" i="104"/>
  <c r="AD15" i="104" s="1"/>
  <c r="BS22" i="104"/>
  <c r="AD22" i="104" s="1"/>
  <c r="Q117" i="104"/>
  <c r="F279" i="104"/>
  <c r="H279" i="104" s="1"/>
  <c r="F256" i="104"/>
  <c r="H256" i="104" s="1"/>
  <c r="M225" i="104"/>
  <c r="O225" i="104" s="1"/>
  <c r="P225" i="104"/>
  <c r="P183" i="104"/>
  <c r="M183" i="104"/>
  <c r="O183" i="104" s="1"/>
  <c r="P142" i="104"/>
  <c r="M142" i="104"/>
  <c r="O142" i="104" s="1"/>
  <c r="Q142" i="104" s="1"/>
  <c r="P131" i="104"/>
  <c r="M131" i="104"/>
  <c r="O131" i="104" s="1"/>
  <c r="P121" i="104"/>
  <c r="M121" i="104"/>
  <c r="O121" i="104" s="1"/>
  <c r="Q121" i="104" s="1"/>
  <c r="P111" i="104"/>
  <c r="M111" i="104"/>
  <c r="O111" i="104" s="1"/>
  <c r="Q111" i="104" s="1"/>
  <c r="A285" i="104"/>
  <c r="G285" i="104" s="1"/>
  <c r="A283" i="104"/>
  <c r="A281" i="104"/>
  <c r="G281" i="104" s="1"/>
  <c r="A279" i="104"/>
  <c r="G279" i="104" s="1"/>
  <c r="A284" i="104"/>
  <c r="G284" i="104" s="1"/>
  <c r="G73" i="104" s="1"/>
  <c r="A282" i="104"/>
  <c r="G282" i="104" s="1"/>
  <c r="A280" i="104"/>
  <c r="G280" i="104" s="1"/>
  <c r="A278" i="104"/>
  <c r="G278" i="104" s="1"/>
  <c r="A253" i="104"/>
  <c r="G253" i="104" s="1"/>
  <c r="A251" i="104"/>
  <c r="A249" i="104"/>
  <c r="G249" i="104" s="1"/>
  <c r="A247" i="104"/>
  <c r="A248" i="104"/>
  <c r="G248" i="104" s="1"/>
  <c r="A246" i="104"/>
  <c r="G246" i="104" s="1"/>
  <c r="A252" i="104"/>
  <c r="G252" i="104" s="1"/>
  <c r="G69" i="104" s="1"/>
  <c r="A250" i="104"/>
  <c r="G250" i="104" s="1"/>
  <c r="A220" i="104"/>
  <c r="A218" i="104"/>
  <c r="A216" i="104"/>
  <c r="A214" i="104"/>
  <c r="A221" i="104"/>
  <c r="G221" i="104" s="1"/>
  <c r="A219" i="104"/>
  <c r="G219" i="104" s="1"/>
  <c r="A217" i="104"/>
  <c r="G217" i="104" s="1"/>
  <c r="A215" i="104"/>
  <c r="G215" i="104" s="1"/>
  <c r="A188" i="104"/>
  <c r="A186" i="104"/>
  <c r="G186" i="104" s="1"/>
  <c r="A184" i="104"/>
  <c r="A182" i="104"/>
  <c r="G182" i="104" s="1"/>
  <c r="A185" i="104"/>
  <c r="G185" i="104" s="1"/>
  <c r="A183" i="104"/>
  <c r="G183" i="104" s="1"/>
  <c r="A189" i="104"/>
  <c r="G189" i="104" s="1"/>
  <c r="A187" i="104"/>
  <c r="A157" i="104"/>
  <c r="G157" i="104" s="1"/>
  <c r="A155" i="104"/>
  <c r="A153" i="104"/>
  <c r="G153" i="104" s="1"/>
  <c r="A151" i="104"/>
  <c r="G151" i="104" s="1"/>
  <c r="A156" i="104"/>
  <c r="G156" i="104" s="1"/>
  <c r="G57" i="104" s="1"/>
  <c r="A154" i="104"/>
  <c r="A152" i="104"/>
  <c r="G152" i="104" s="1"/>
  <c r="A150" i="104"/>
  <c r="G150" i="104" s="1"/>
  <c r="A125" i="104"/>
  <c r="A123" i="104"/>
  <c r="A121" i="104"/>
  <c r="A119" i="104"/>
  <c r="A124" i="104"/>
  <c r="G124" i="104" s="1"/>
  <c r="G53" i="104" s="1"/>
  <c r="A122" i="104"/>
  <c r="G122" i="104" s="1"/>
  <c r="A120" i="104"/>
  <c r="G120" i="104" s="1"/>
  <c r="A118" i="104"/>
  <c r="G118" i="104" s="1"/>
  <c r="M191" i="104"/>
  <c r="O191" i="104" s="1"/>
  <c r="P191" i="104"/>
  <c r="P254" i="104"/>
  <c r="M254" i="104"/>
  <c r="O254" i="104" s="1"/>
  <c r="M136" i="104"/>
  <c r="O136" i="104" s="1"/>
  <c r="P136" i="104"/>
  <c r="M128" i="104"/>
  <c r="O128" i="104" s="1"/>
  <c r="P128" i="104"/>
  <c r="M120" i="104"/>
  <c r="O120" i="104" s="1"/>
  <c r="P120" i="104"/>
  <c r="M112" i="104"/>
  <c r="O112" i="104" s="1"/>
  <c r="P112" i="104"/>
  <c r="M308" i="104"/>
  <c r="O308" i="104" s="1"/>
  <c r="P308" i="104"/>
  <c r="P76" i="104" s="1"/>
  <c r="M307" i="104"/>
  <c r="O307" i="104" s="1"/>
  <c r="P307" i="104"/>
  <c r="M300" i="104"/>
  <c r="O300" i="104" s="1"/>
  <c r="P300" i="104"/>
  <c r="P75" i="104" s="1"/>
  <c r="M299" i="104"/>
  <c r="O299" i="104" s="1"/>
  <c r="P299" i="104"/>
  <c r="P288" i="104"/>
  <c r="M288" i="104"/>
  <c r="O288" i="104" s="1"/>
  <c r="P291" i="104"/>
  <c r="M291" i="104"/>
  <c r="O291" i="104" s="1"/>
  <c r="P282" i="104"/>
  <c r="M282" i="104"/>
  <c r="O282" i="104" s="1"/>
  <c r="P283" i="104"/>
  <c r="M283" i="104"/>
  <c r="O283" i="104" s="1"/>
  <c r="M272" i="104"/>
  <c r="O272" i="104" s="1"/>
  <c r="P272" i="104"/>
  <c r="P275" i="104"/>
  <c r="M275" i="104"/>
  <c r="O275" i="104" s="1"/>
  <c r="M264" i="104"/>
  <c r="O264" i="104" s="1"/>
  <c r="P264" i="104"/>
  <c r="P267" i="104"/>
  <c r="M267" i="104"/>
  <c r="O267" i="104" s="1"/>
  <c r="P260" i="104"/>
  <c r="P70" i="104" s="1"/>
  <c r="M260" i="104"/>
  <c r="O260" i="104" s="1"/>
  <c r="P261" i="104"/>
  <c r="M261" i="104"/>
  <c r="O261" i="104" s="1"/>
  <c r="P252" i="104"/>
  <c r="P69" i="104" s="1"/>
  <c r="M252" i="104"/>
  <c r="O252" i="104" s="1"/>
  <c r="P253" i="104"/>
  <c r="M253" i="104"/>
  <c r="O253" i="104" s="1"/>
  <c r="P244" i="104"/>
  <c r="P68" i="104" s="1"/>
  <c r="M244" i="104"/>
  <c r="O244" i="104" s="1"/>
  <c r="P245" i="104"/>
  <c r="M245" i="104"/>
  <c r="O245" i="104" s="1"/>
  <c r="M231" i="104"/>
  <c r="O231" i="104" s="1"/>
  <c r="P231" i="104"/>
  <c r="M223" i="104"/>
  <c r="O223" i="104" s="1"/>
  <c r="P223" i="104"/>
  <c r="M217" i="104"/>
  <c r="O217" i="104" s="1"/>
  <c r="P217" i="104"/>
  <c r="P218" i="104"/>
  <c r="M218" i="104"/>
  <c r="O218" i="104" s="1"/>
  <c r="M211" i="104"/>
  <c r="O211" i="104" s="1"/>
  <c r="P211" i="104"/>
  <c r="P210" i="104"/>
  <c r="M210" i="104"/>
  <c r="O210" i="104" s="1"/>
  <c r="M201" i="104"/>
  <c r="O201" i="104" s="1"/>
  <c r="P201" i="104"/>
  <c r="P204" i="104"/>
  <c r="P63" i="104" s="1"/>
  <c r="M204" i="104"/>
  <c r="O204" i="104" s="1"/>
  <c r="P190" i="104"/>
  <c r="M190" i="104"/>
  <c r="O190" i="104" s="1"/>
  <c r="M185" i="104"/>
  <c r="O185" i="104" s="1"/>
  <c r="P185" i="104"/>
  <c r="P184" i="104"/>
  <c r="M184" i="104"/>
  <c r="O184" i="104" s="1"/>
  <c r="M176" i="104"/>
  <c r="O176" i="104" s="1"/>
  <c r="P176" i="104"/>
  <c r="P181" i="104"/>
  <c r="M181" i="104"/>
  <c r="O181" i="104" s="1"/>
  <c r="M168" i="104"/>
  <c r="O168" i="104" s="1"/>
  <c r="P168" i="104"/>
  <c r="P169" i="104"/>
  <c r="M169" i="104"/>
  <c r="O169" i="104" s="1"/>
  <c r="P160" i="104"/>
  <c r="M160" i="104"/>
  <c r="O160" i="104" s="1"/>
  <c r="P161" i="104"/>
  <c r="M161" i="104"/>
  <c r="O161" i="104" s="1"/>
  <c r="P154" i="104"/>
  <c r="M154" i="104"/>
  <c r="O154" i="104" s="1"/>
  <c r="P155" i="104"/>
  <c r="M155" i="104"/>
  <c r="O155" i="104" s="1"/>
  <c r="P147" i="104"/>
  <c r="M147" i="104"/>
  <c r="O147" i="104" s="1"/>
  <c r="Q228" i="104"/>
  <c r="F151" i="104"/>
  <c r="H151" i="104" s="1"/>
  <c r="P139" i="104"/>
  <c r="M139" i="104"/>
  <c r="O139" i="104" s="1"/>
  <c r="P119" i="104"/>
  <c r="M119" i="104"/>
  <c r="O119" i="104" s="1"/>
  <c r="A245" i="104"/>
  <c r="G245" i="104" s="1"/>
  <c r="A243" i="104"/>
  <c r="A241" i="104"/>
  <c r="G241" i="104" s="1"/>
  <c r="A239" i="104"/>
  <c r="A240" i="104"/>
  <c r="G240" i="104" s="1"/>
  <c r="A238" i="104"/>
  <c r="G238" i="104" s="1"/>
  <c r="A244" i="104"/>
  <c r="G244" i="104" s="1"/>
  <c r="G68" i="104" s="1"/>
  <c r="A242" i="104"/>
  <c r="G242" i="104" s="1"/>
  <c r="A180" i="104"/>
  <c r="A177" i="104"/>
  <c r="A175" i="104"/>
  <c r="A181" i="104"/>
  <c r="G181" i="104" s="1"/>
  <c r="A178" i="104"/>
  <c r="G178" i="104" s="1"/>
  <c r="A176" i="104"/>
  <c r="G176" i="104" s="1"/>
  <c r="A174" i="104"/>
  <c r="G174" i="104" s="1"/>
  <c r="A179" i="104"/>
  <c r="A117" i="104"/>
  <c r="A115" i="104"/>
  <c r="A113" i="104"/>
  <c r="A111" i="104"/>
  <c r="A116" i="104"/>
  <c r="G116" i="104" s="1"/>
  <c r="G52" i="104" s="1"/>
  <c r="A114" i="104"/>
  <c r="G114" i="104" s="1"/>
  <c r="A112" i="104"/>
  <c r="A110" i="104"/>
  <c r="G110" i="104" s="1"/>
  <c r="F183" i="104"/>
  <c r="H183" i="104" s="1"/>
  <c r="M134" i="104"/>
  <c r="O134" i="104" s="1"/>
  <c r="P134" i="104"/>
  <c r="M118" i="104"/>
  <c r="O118" i="104" s="1"/>
  <c r="P118" i="104"/>
  <c r="P306" i="104"/>
  <c r="M306" i="104"/>
  <c r="O306" i="104" s="1"/>
  <c r="P298" i="104"/>
  <c r="M298" i="104"/>
  <c r="O298" i="104" s="1"/>
  <c r="Q298" i="104" s="1"/>
  <c r="P290" i="104"/>
  <c r="M290" i="104"/>
  <c r="O290" i="104" s="1"/>
  <c r="P284" i="104"/>
  <c r="P73" i="104" s="1"/>
  <c r="M284" i="104"/>
  <c r="O284" i="104" s="1"/>
  <c r="M270" i="104"/>
  <c r="O270" i="104" s="1"/>
  <c r="P270" i="104"/>
  <c r="M266" i="104"/>
  <c r="O266" i="104" s="1"/>
  <c r="P266" i="104"/>
  <c r="P246" i="104"/>
  <c r="M246" i="104"/>
  <c r="O246" i="104" s="1"/>
  <c r="P238" i="104"/>
  <c r="M238" i="104"/>
  <c r="O238" i="104" s="1"/>
  <c r="Q238" i="104" s="1"/>
  <c r="P236" i="104"/>
  <c r="P67" i="104" s="1"/>
  <c r="M236" i="104"/>
  <c r="O236" i="104" s="1"/>
  <c r="M226" i="104"/>
  <c r="O226" i="104" s="1"/>
  <c r="P226" i="104"/>
  <c r="M219" i="104"/>
  <c r="O219" i="104" s="1"/>
  <c r="P219" i="104"/>
  <c r="M213" i="104"/>
  <c r="O213" i="104" s="1"/>
  <c r="P213" i="104"/>
  <c r="P198" i="104"/>
  <c r="M198" i="104"/>
  <c r="O198" i="104" s="1"/>
  <c r="P192" i="104"/>
  <c r="M192" i="104"/>
  <c r="O192" i="104" s="1"/>
  <c r="Q192" i="104" s="1"/>
  <c r="P186" i="104"/>
  <c r="M186" i="104"/>
  <c r="O186" i="104" s="1"/>
  <c r="M179" i="104"/>
  <c r="O179" i="104" s="1"/>
  <c r="P179" i="104"/>
  <c r="M170" i="104"/>
  <c r="O170" i="104" s="1"/>
  <c r="P170" i="104"/>
  <c r="M162" i="104"/>
  <c r="O162" i="104" s="1"/>
  <c r="P162" i="104"/>
  <c r="P156" i="104"/>
  <c r="P57" i="104" s="1"/>
  <c r="M156" i="104"/>
  <c r="O156" i="104" s="1"/>
  <c r="P157" i="104"/>
  <c r="M157" i="104"/>
  <c r="O157" i="104" s="1"/>
  <c r="Q157" i="104" s="1"/>
  <c r="BC24" i="104"/>
  <c r="R24" i="104" s="1"/>
  <c r="F112" i="104"/>
  <c r="F120" i="104"/>
  <c r="H120" i="104" s="1"/>
  <c r="BS16" i="104"/>
  <c r="AD16" i="104" s="1"/>
  <c r="AL17" i="104"/>
  <c r="Q17" i="104" s="1"/>
  <c r="AL7" i="104"/>
  <c r="Q7" i="104" s="1"/>
  <c r="Q315" i="104"/>
  <c r="Q311" i="104"/>
  <c r="F285" i="104"/>
  <c r="H285" i="104" s="1"/>
  <c r="M233" i="104"/>
  <c r="O233" i="104" s="1"/>
  <c r="P233" i="104"/>
  <c r="M199" i="104"/>
  <c r="O199" i="104" s="1"/>
  <c r="Q199" i="104" s="1"/>
  <c r="P199" i="104"/>
  <c r="F181" i="104"/>
  <c r="H181" i="104" s="1"/>
  <c r="F178" i="104"/>
  <c r="H178" i="104" s="1"/>
  <c r="P137" i="104"/>
  <c r="M137" i="104"/>
  <c r="O137" i="104" s="1"/>
  <c r="P127" i="104"/>
  <c r="M127" i="104"/>
  <c r="O127" i="104" s="1"/>
  <c r="P115" i="104"/>
  <c r="M115" i="104"/>
  <c r="O115" i="104" s="1"/>
  <c r="Q115" i="104" s="1"/>
  <c r="A301" i="104"/>
  <c r="G301" i="104" s="1"/>
  <c r="A299" i="104"/>
  <c r="A297" i="104"/>
  <c r="A295" i="104"/>
  <c r="A298" i="104"/>
  <c r="G298" i="104" s="1"/>
  <c r="A300" i="104"/>
  <c r="A294" i="104"/>
  <c r="A296" i="104"/>
  <c r="A269" i="104"/>
  <c r="A267" i="104"/>
  <c r="A265" i="104"/>
  <c r="G265" i="104" s="1"/>
  <c r="A263" i="104"/>
  <c r="A268" i="104"/>
  <c r="G268" i="104" s="1"/>
  <c r="G71" i="104" s="1"/>
  <c r="A264" i="104"/>
  <c r="G264" i="104" s="1"/>
  <c r="A262" i="104"/>
  <c r="G262" i="104" s="1"/>
  <c r="A266" i="104"/>
  <c r="G266" i="104" s="1"/>
  <c r="A237" i="104"/>
  <c r="A235" i="104"/>
  <c r="A231" i="104"/>
  <c r="A232" i="104"/>
  <c r="A233" i="104"/>
  <c r="G233" i="104" s="1"/>
  <c r="A236" i="104"/>
  <c r="A234" i="104"/>
  <c r="A230" i="104"/>
  <c r="A204" i="104"/>
  <c r="A202" i="104"/>
  <c r="A200" i="104"/>
  <c r="A198" i="104"/>
  <c r="G198" i="104" s="1"/>
  <c r="A199" i="104"/>
  <c r="G199" i="104" s="1"/>
  <c r="A201" i="104"/>
  <c r="G201" i="104" s="1"/>
  <c r="A203" i="104"/>
  <c r="G203" i="104" s="1"/>
  <c r="A205" i="104"/>
  <c r="G205" i="104" s="1"/>
  <c r="A173" i="104"/>
  <c r="A171" i="104"/>
  <c r="A169" i="104"/>
  <c r="A167" i="104"/>
  <c r="A172" i="104"/>
  <c r="G172" i="104" s="1"/>
  <c r="G59" i="104" s="1"/>
  <c r="A170" i="104"/>
  <c r="G170" i="104" s="1"/>
  <c r="A168" i="104"/>
  <c r="G168" i="104" s="1"/>
  <c r="A166" i="104"/>
  <c r="G166" i="104" s="1"/>
  <c r="A141" i="104"/>
  <c r="A139" i="104"/>
  <c r="A137" i="104"/>
  <c r="A135" i="104"/>
  <c r="A140" i="104"/>
  <c r="G140" i="104" s="1"/>
  <c r="G55" i="104" s="1"/>
  <c r="A138" i="104"/>
  <c r="G138" i="104" s="1"/>
  <c r="A136" i="104"/>
  <c r="G136" i="104" s="1"/>
  <c r="A134" i="104"/>
  <c r="G134" i="104" s="1"/>
  <c r="F182" i="104"/>
  <c r="H182" i="104" s="1"/>
  <c r="M148" i="104"/>
  <c r="O148" i="104" s="1"/>
  <c r="P148" i="104"/>
  <c r="P56" i="104" s="1"/>
  <c r="F244" i="104"/>
  <c r="M140" i="104"/>
  <c r="O140" i="104" s="1"/>
  <c r="P140" i="104"/>
  <c r="P55" i="104" s="1"/>
  <c r="M132" i="104"/>
  <c r="O132" i="104" s="1"/>
  <c r="P132" i="104"/>
  <c r="P54" i="104" s="1"/>
  <c r="M124" i="104"/>
  <c r="O124" i="104" s="1"/>
  <c r="P124" i="104"/>
  <c r="P53" i="104" s="1"/>
  <c r="M116" i="104"/>
  <c r="O116" i="104" s="1"/>
  <c r="P116" i="104"/>
  <c r="P52" i="104" s="1"/>
  <c r="P304" i="104"/>
  <c r="M304" i="104"/>
  <c r="O304" i="104" s="1"/>
  <c r="M303" i="104"/>
  <c r="O303" i="104" s="1"/>
  <c r="P303" i="104"/>
  <c r="P296" i="104"/>
  <c r="M296" i="104"/>
  <c r="O296" i="104" s="1"/>
  <c r="M295" i="104"/>
  <c r="O295" i="104" s="1"/>
  <c r="P295" i="104"/>
  <c r="M292" i="104"/>
  <c r="O292" i="104" s="1"/>
  <c r="P292" i="104"/>
  <c r="P74" i="104" s="1"/>
  <c r="P287" i="104"/>
  <c r="M287" i="104"/>
  <c r="O287" i="104" s="1"/>
  <c r="M278" i="104"/>
  <c r="O278" i="104" s="1"/>
  <c r="P278" i="104"/>
  <c r="P279" i="104"/>
  <c r="M279" i="104"/>
  <c r="O279" i="104" s="1"/>
  <c r="P276" i="104"/>
  <c r="P72" i="104" s="1"/>
  <c r="M276" i="104"/>
  <c r="O276" i="104" s="1"/>
  <c r="P271" i="104"/>
  <c r="M271" i="104"/>
  <c r="O271" i="104" s="1"/>
  <c r="P262" i="104"/>
  <c r="M262" i="104"/>
  <c r="O262" i="104" s="1"/>
  <c r="P263" i="104"/>
  <c r="M263" i="104"/>
  <c r="O263" i="104" s="1"/>
  <c r="M256" i="104"/>
  <c r="O256" i="104" s="1"/>
  <c r="P256" i="104"/>
  <c r="P257" i="104"/>
  <c r="M257" i="104"/>
  <c r="O257" i="104" s="1"/>
  <c r="M248" i="104"/>
  <c r="O248" i="104" s="1"/>
  <c r="P248" i="104"/>
  <c r="P249" i="104"/>
  <c r="M249" i="104"/>
  <c r="O249" i="104" s="1"/>
  <c r="M240" i="104"/>
  <c r="O240" i="104" s="1"/>
  <c r="P240" i="104"/>
  <c r="P241" i="104"/>
  <c r="M241" i="104"/>
  <c r="O241" i="104" s="1"/>
  <c r="P234" i="104"/>
  <c r="M234" i="104"/>
  <c r="O234" i="104" s="1"/>
  <c r="P237" i="104"/>
  <c r="M237" i="104"/>
  <c r="O237" i="104" s="1"/>
  <c r="M227" i="104"/>
  <c r="O227" i="104" s="1"/>
  <c r="P227" i="104"/>
  <c r="P214" i="104"/>
  <c r="M214" i="104"/>
  <c r="O214" i="104" s="1"/>
  <c r="M207" i="104"/>
  <c r="O207" i="104" s="1"/>
  <c r="P207" i="104"/>
  <c r="P206" i="104"/>
  <c r="M206" i="104"/>
  <c r="O206" i="104" s="1"/>
  <c r="M205" i="104"/>
  <c r="O205" i="104" s="1"/>
  <c r="P205" i="104"/>
  <c r="P200" i="104"/>
  <c r="M200" i="104"/>
  <c r="O200" i="104" s="1"/>
  <c r="M195" i="104"/>
  <c r="O195" i="104" s="1"/>
  <c r="P195" i="104"/>
  <c r="P194" i="104"/>
  <c r="M194" i="104"/>
  <c r="O194" i="104" s="1"/>
  <c r="M187" i="104"/>
  <c r="O187" i="104" s="1"/>
  <c r="P187" i="104"/>
  <c r="P188" i="104"/>
  <c r="P61" i="104" s="1"/>
  <c r="M188" i="104"/>
  <c r="O188" i="104" s="1"/>
  <c r="P175" i="104"/>
  <c r="M175" i="104"/>
  <c r="O175" i="104" s="1"/>
  <c r="P180" i="104"/>
  <c r="P60" i="104" s="1"/>
  <c r="M180" i="104"/>
  <c r="O180" i="104" s="1"/>
  <c r="M172" i="104"/>
  <c r="O172" i="104" s="1"/>
  <c r="P172" i="104"/>
  <c r="P59" i="104" s="1"/>
  <c r="P173" i="104"/>
  <c r="M173" i="104"/>
  <c r="O173" i="104" s="1"/>
  <c r="M164" i="104"/>
  <c r="O164" i="104" s="1"/>
  <c r="P164" i="104"/>
  <c r="P58" i="104" s="1"/>
  <c r="P165" i="104"/>
  <c r="M165" i="104"/>
  <c r="O165" i="104" s="1"/>
  <c r="P151" i="104"/>
  <c r="M151" i="104"/>
  <c r="O151" i="104" s="1"/>
  <c r="P143" i="104"/>
  <c r="M143" i="104"/>
  <c r="O143" i="104" s="1"/>
  <c r="F157" i="104"/>
  <c r="H157" i="104" s="1"/>
  <c r="AL31" i="104"/>
  <c r="Q31" i="104" s="1"/>
  <c r="O144" i="104"/>
  <c r="Q144" i="104" s="1"/>
  <c r="F116" i="104"/>
  <c r="O133" i="104"/>
  <c r="Q133" i="104" s="1"/>
  <c r="F124" i="104"/>
  <c r="BC30" i="104"/>
  <c r="R30" i="104" s="1"/>
  <c r="Q313" i="104"/>
  <c r="Q314" i="104"/>
  <c r="F280" i="104"/>
  <c r="H280" i="104" s="1"/>
  <c r="F284" i="104"/>
  <c r="F250" i="104"/>
  <c r="H250" i="104" s="1"/>
  <c r="F229" i="104"/>
  <c r="H229" i="104" s="1"/>
  <c r="F215" i="104"/>
  <c r="H215" i="104" s="1"/>
  <c r="F205" i="104"/>
  <c r="H205" i="104" s="1"/>
  <c r="M221" i="104"/>
  <c r="O221" i="104" s="1"/>
  <c r="P221" i="104"/>
  <c r="P129" i="104"/>
  <c r="M129" i="104"/>
  <c r="O129" i="104" s="1"/>
  <c r="A309" i="104"/>
  <c r="A307" i="104"/>
  <c r="A305" i="104"/>
  <c r="A303" i="104"/>
  <c r="A306" i="104"/>
  <c r="G306" i="104" s="1"/>
  <c r="A308" i="104"/>
  <c r="G308" i="104" s="1"/>
  <c r="G76" i="104" s="1"/>
  <c r="A302" i="104"/>
  <c r="A304" i="104"/>
  <c r="A277" i="104"/>
  <c r="A275" i="104"/>
  <c r="G275" i="104" s="1"/>
  <c r="A273" i="104"/>
  <c r="G273" i="104" s="1"/>
  <c r="A271" i="104"/>
  <c r="A276" i="104"/>
  <c r="G276" i="104" s="1"/>
  <c r="G72" i="104" s="1"/>
  <c r="A270" i="104"/>
  <c r="G270" i="104" s="1"/>
  <c r="A272" i="104"/>
  <c r="G272" i="104" s="1"/>
  <c r="A274" i="104"/>
  <c r="G274" i="104" s="1"/>
  <c r="A212" i="104"/>
  <c r="A210" i="104"/>
  <c r="A208" i="104"/>
  <c r="A206" i="104"/>
  <c r="G206" i="104" s="1"/>
  <c r="A213" i="104"/>
  <c r="G213" i="104" s="1"/>
  <c r="A211" i="104"/>
  <c r="G211" i="104" s="1"/>
  <c r="A209" i="104"/>
  <c r="G209" i="104" s="1"/>
  <c r="A207" i="104"/>
  <c r="G207" i="104" s="1"/>
  <c r="A149" i="104"/>
  <c r="A147" i="104"/>
  <c r="G147" i="104" s="1"/>
  <c r="A145" i="104"/>
  <c r="A143" i="104"/>
  <c r="G143" i="104" s="1"/>
  <c r="A146" i="104"/>
  <c r="G146" i="104" s="1"/>
  <c r="A144" i="104"/>
  <c r="G144" i="104" s="1"/>
  <c r="A142" i="104"/>
  <c r="G142" i="104" s="1"/>
  <c r="A148" i="104"/>
  <c r="M146" i="104"/>
  <c r="O146" i="104" s="1"/>
  <c r="P146" i="104"/>
  <c r="M126" i="104"/>
  <c r="O126" i="104" s="1"/>
  <c r="P126" i="104"/>
  <c r="M110" i="104"/>
  <c r="O110" i="104" s="1"/>
  <c r="P110" i="104"/>
  <c r="M309" i="104"/>
  <c r="O309" i="104" s="1"/>
  <c r="P309" i="104"/>
  <c r="M301" i="104"/>
  <c r="O301" i="104" s="1"/>
  <c r="P301" i="104"/>
  <c r="M293" i="104"/>
  <c r="O293" i="104" s="1"/>
  <c r="P293" i="104"/>
  <c r="P285" i="104"/>
  <c r="M285" i="104"/>
  <c r="O285" i="104" s="1"/>
  <c r="Q285" i="104" s="1"/>
  <c r="P277" i="104"/>
  <c r="M277" i="104"/>
  <c r="O277" i="104" s="1"/>
  <c r="P269" i="104"/>
  <c r="M269" i="104"/>
  <c r="O269" i="104" s="1"/>
  <c r="Q269" i="104" s="1"/>
  <c r="P255" i="104"/>
  <c r="M255" i="104"/>
  <c r="O255" i="104" s="1"/>
  <c r="P247" i="104"/>
  <c r="M247" i="104"/>
  <c r="O247" i="104" s="1"/>
  <c r="Q247" i="104" s="1"/>
  <c r="P239" i="104"/>
  <c r="M239" i="104"/>
  <c r="O239" i="104" s="1"/>
  <c r="M235" i="104"/>
  <c r="O235" i="104" s="1"/>
  <c r="P235" i="104"/>
  <c r="P220" i="104"/>
  <c r="P65" i="104" s="1"/>
  <c r="M220" i="104"/>
  <c r="O220" i="104" s="1"/>
  <c r="P212" i="104"/>
  <c r="P64" i="104" s="1"/>
  <c r="M212" i="104"/>
  <c r="O212" i="104" s="1"/>
  <c r="M197" i="104"/>
  <c r="O197" i="104" s="1"/>
  <c r="P197" i="104"/>
  <c r="M189" i="104"/>
  <c r="O189" i="104" s="1"/>
  <c r="P189" i="104"/>
  <c r="P178" i="104"/>
  <c r="M178" i="104"/>
  <c r="O178" i="104" s="1"/>
  <c r="P171" i="104"/>
  <c r="M171" i="104"/>
  <c r="O171" i="104" s="1"/>
  <c r="Q171" i="104" s="1"/>
  <c r="P163" i="104"/>
  <c r="M163" i="104"/>
  <c r="O163" i="104" s="1"/>
  <c r="P149" i="104"/>
  <c r="M149" i="104"/>
  <c r="O149" i="104" s="1"/>
  <c r="Q149" i="104" s="1"/>
  <c r="BS28" i="104"/>
  <c r="AD28" i="104" s="1"/>
  <c r="BC11" i="104"/>
  <c r="R11" i="104" s="1"/>
  <c r="BC7" i="104"/>
  <c r="R7" i="104" s="1"/>
  <c r="H316" i="104"/>
  <c r="Q310" i="104"/>
  <c r="F262" i="104"/>
  <c r="H262" i="104" s="1"/>
  <c r="F211" i="104"/>
  <c r="H211" i="104" s="1"/>
  <c r="F199" i="104"/>
  <c r="H199" i="104" s="1"/>
  <c r="M229" i="104"/>
  <c r="O229" i="104" s="1"/>
  <c r="P229" i="104"/>
  <c r="F198" i="104"/>
  <c r="H198" i="104" s="1"/>
  <c r="F172" i="104"/>
  <c r="P150" i="104"/>
  <c r="M150" i="104"/>
  <c r="O150" i="104" s="1"/>
  <c r="P135" i="104"/>
  <c r="M135" i="104"/>
  <c r="O135" i="104" s="1"/>
  <c r="P123" i="104"/>
  <c r="M123" i="104"/>
  <c r="O123" i="104" s="1"/>
  <c r="P113" i="104"/>
  <c r="M113" i="104"/>
  <c r="O113" i="104" s="1"/>
  <c r="A293" i="104"/>
  <c r="G293" i="104" s="1"/>
  <c r="A291" i="104"/>
  <c r="A289" i="104"/>
  <c r="G289" i="104" s="1"/>
  <c r="A287" i="104"/>
  <c r="A290" i="104"/>
  <c r="A288" i="104"/>
  <c r="G288" i="104" s="1"/>
  <c r="A286" i="104"/>
  <c r="A292" i="104"/>
  <c r="A261" i="104"/>
  <c r="G261" i="104" s="1"/>
  <c r="A259" i="104"/>
  <c r="A257" i="104"/>
  <c r="G257" i="104" s="1"/>
  <c r="A255" i="104"/>
  <c r="A256" i="104"/>
  <c r="G256" i="104" s="1"/>
  <c r="A254" i="104"/>
  <c r="G254" i="104" s="1"/>
  <c r="A260" i="104"/>
  <c r="G260" i="104" s="1"/>
  <c r="G70" i="104" s="1"/>
  <c r="A258" i="104"/>
  <c r="G258" i="104" s="1"/>
  <c r="A227" i="104"/>
  <c r="A223" i="104"/>
  <c r="A228" i="104"/>
  <c r="A224" i="104"/>
  <c r="A229" i="104"/>
  <c r="G229" i="104" s="1"/>
  <c r="A225" i="104"/>
  <c r="G225" i="104" s="1"/>
  <c r="A226" i="104"/>
  <c r="A222" i="104"/>
  <c r="A196" i="104"/>
  <c r="A194" i="104"/>
  <c r="A192" i="104"/>
  <c r="A190" i="104"/>
  <c r="G190" i="104" s="1"/>
  <c r="A191" i="104"/>
  <c r="G191" i="104" s="1"/>
  <c r="A193" i="104"/>
  <c r="G193" i="104" s="1"/>
  <c r="A195" i="104"/>
  <c r="G195" i="104" s="1"/>
  <c r="A197" i="104"/>
  <c r="G197" i="104" s="1"/>
  <c r="A165" i="104"/>
  <c r="A163" i="104"/>
  <c r="A161" i="104"/>
  <c r="G161" i="104" s="1"/>
  <c r="A159" i="104"/>
  <c r="A164" i="104"/>
  <c r="G164" i="104" s="1"/>
  <c r="G58" i="104" s="1"/>
  <c r="A162" i="104"/>
  <c r="G162" i="104" s="1"/>
  <c r="A160" i="104"/>
  <c r="G160" i="104" s="1"/>
  <c r="A158" i="104"/>
  <c r="A133" i="104"/>
  <c r="A131" i="104"/>
  <c r="A129" i="104"/>
  <c r="A127" i="104"/>
  <c r="A132" i="104"/>
  <c r="G132" i="104" s="1"/>
  <c r="G54" i="104" s="1"/>
  <c r="A130" i="104"/>
  <c r="G130" i="104" s="1"/>
  <c r="A128" i="104"/>
  <c r="G128" i="104" s="1"/>
  <c r="A126" i="104"/>
  <c r="G126" i="104" s="1"/>
  <c r="M138" i="104"/>
  <c r="O138" i="104" s="1"/>
  <c r="P138" i="104"/>
  <c r="M130" i="104"/>
  <c r="O130" i="104" s="1"/>
  <c r="P130" i="104"/>
  <c r="M122" i="104"/>
  <c r="O122" i="104" s="1"/>
  <c r="P122" i="104"/>
  <c r="M114" i="104"/>
  <c r="O114" i="104" s="1"/>
  <c r="Q114" i="104" s="1"/>
  <c r="P114" i="104"/>
  <c r="P302" i="104"/>
  <c r="M302" i="104"/>
  <c r="O302" i="104" s="1"/>
  <c r="M305" i="104"/>
  <c r="O305" i="104" s="1"/>
  <c r="P305" i="104"/>
  <c r="P294" i="104"/>
  <c r="M294" i="104"/>
  <c r="O294" i="104" s="1"/>
  <c r="M297" i="104"/>
  <c r="O297" i="104" s="1"/>
  <c r="P297" i="104"/>
  <c r="P286" i="104"/>
  <c r="M286" i="104"/>
  <c r="O286" i="104" s="1"/>
  <c r="P289" i="104"/>
  <c r="M289" i="104"/>
  <c r="O289" i="104" s="1"/>
  <c r="P280" i="104"/>
  <c r="M280" i="104"/>
  <c r="O280" i="104" s="1"/>
  <c r="P281" i="104"/>
  <c r="M281" i="104"/>
  <c r="O281" i="104" s="1"/>
  <c r="M274" i="104"/>
  <c r="O274" i="104" s="1"/>
  <c r="P274" i="104"/>
  <c r="P273" i="104"/>
  <c r="M273" i="104"/>
  <c r="O273" i="104" s="1"/>
  <c r="M268" i="104"/>
  <c r="O268" i="104" s="1"/>
  <c r="P268" i="104"/>
  <c r="P71" i="104" s="1"/>
  <c r="P265" i="104"/>
  <c r="M265" i="104"/>
  <c r="O265" i="104" s="1"/>
  <c r="M258" i="104"/>
  <c r="O258" i="104" s="1"/>
  <c r="P258" i="104"/>
  <c r="P259" i="104"/>
  <c r="M259" i="104"/>
  <c r="O259" i="104" s="1"/>
  <c r="M250" i="104"/>
  <c r="O250" i="104" s="1"/>
  <c r="P250" i="104"/>
  <c r="P251" i="104"/>
  <c r="M251" i="104"/>
  <c r="O251" i="104" s="1"/>
  <c r="M242" i="104"/>
  <c r="O242" i="104" s="1"/>
  <c r="P242" i="104"/>
  <c r="P243" i="104"/>
  <c r="M243" i="104"/>
  <c r="O243" i="104" s="1"/>
  <c r="M230" i="104"/>
  <c r="O230" i="104" s="1"/>
  <c r="P230" i="104"/>
  <c r="M222" i="104"/>
  <c r="O222" i="104" s="1"/>
  <c r="P222" i="104"/>
  <c r="M215" i="104"/>
  <c r="O215" i="104" s="1"/>
  <c r="P215" i="104"/>
  <c r="P216" i="104"/>
  <c r="M216" i="104"/>
  <c r="O216" i="104" s="1"/>
  <c r="M209" i="104"/>
  <c r="O209" i="104" s="1"/>
  <c r="P209" i="104"/>
  <c r="P208" i="104"/>
  <c r="M208" i="104"/>
  <c r="O208" i="104" s="1"/>
  <c r="M203" i="104"/>
  <c r="O203" i="104" s="1"/>
  <c r="P203" i="104"/>
  <c r="P202" i="104"/>
  <c r="M202" i="104"/>
  <c r="O202" i="104" s="1"/>
  <c r="M193" i="104"/>
  <c r="O193" i="104" s="1"/>
  <c r="P193" i="104"/>
  <c r="P196" i="104"/>
  <c r="P62" i="104" s="1"/>
  <c r="M196" i="104"/>
  <c r="O196" i="104" s="1"/>
  <c r="P182" i="104"/>
  <c r="M182" i="104"/>
  <c r="O182" i="104" s="1"/>
  <c r="M174" i="104"/>
  <c r="O174" i="104" s="1"/>
  <c r="P174" i="104"/>
  <c r="P177" i="104"/>
  <c r="M177" i="104"/>
  <c r="O177" i="104" s="1"/>
  <c r="M166" i="104"/>
  <c r="O166" i="104" s="1"/>
  <c r="P166" i="104"/>
  <c r="P167" i="104"/>
  <c r="M167" i="104"/>
  <c r="O167" i="104" s="1"/>
  <c r="P158" i="104"/>
  <c r="M158" i="104"/>
  <c r="O158" i="104" s="1"/>
  <c r="P159" i="104"/>
  <c r="M159" i="104"/>
  <c r="O159" i="104" s="1"/>
  <c r="P152" i="104"/>
  <c r="M152" i="104"/>
  <c r="O152" i="104" s="1"/>
  <c r="P153" i="104"/>
  <c r="M153" i="104"/>
  <c r="O153" i="104" s="1"/>
  <c r="P145" i="104"/>
  <c r="M145" i="104"/>
  <c r="O145" i="104" s="1"/>
  <c r="AL29" i="104"/>
  <c r="Q29" i="104" s="1"/>
  <c r="BC26" i="104"/>
  <c r="R26" i="104" s="1"/>
  <c r="BC22" i="104"/>
  <c r="R22" i="104" s="1"/>
  <c r="F126" i="104"/>
  <c r="H126" i="104" s="1"/>
  <c r="F110" i="104"/>
  <c r="H110" i="104" s="1"/>
  <c r="F185" i="104"/>
  <c r="H185" i="104" s="1"/>
  <c r="F150" i="104"/>
  <c r="H150" i="104" s="1"/>
  <c r="O125" i="104"/>
  <c r="Q125" i="104" s="1"/>
  <c r="F138" i="104"/>
  <c r="H138" i="104" s="1"/>
  <c r="F156" i="104"/>
  <c r="BC17" i="104"/>
  <c r="R17" i="104" s="1"/>
  <c r="O66" i="104"/>
  <c r="Q66" i="104" s="1"/>
  <c r="O94" i="104" s="1"/>
  <c r="BS20" i="104"/>
  <c r="AD20" i="104" s="1"/>
  <c r="AL9" i="104"/>
  <c r="Q9" i="104" s="1"/>
  <c r="BS10" i="104"/>
  <c r="AD10" i="104" s="1"/>
  <c r="M80" i="92"/>
  <c r="J117" i="92" s="1"/>
  <c r="M81" i="92"/>
  <c r="J120" i="92" s="1"/>
  <c r="M82" i="92"/>
  <c r="J133" i="92" s="1"/>
  <c r="M83" i="92"/>
  <c r="J141" i="92" s="1"/>
  <c r="M84" i="92"/>
  <c r="J149" i="92" s="1"/>
  <c r="M85" i="92"/>
  <c r="J156" i="92" s="1"/>
  <c r="M86" i="92"/>
  <c r="J160" i="92" s="1"/>
  <c r="M87" i="92"/>
  <c r="M88" i="92"/>
  <c r="J179" i="92" s="1"/>
  <c r="M89" i="92"/>
  <c r="J188" i="92" s="1"/>
  <c r="M90" i="92"/>
  <c r="J194" i="92" s="1"/>
  <c r="M91" i="92"/>
  <c r="J203" i="92" s="1"/>
  <c r="M92" i="92"/>
  <c r="J211" i="92" s="1"/>
  <c r="M93" i="92"/>
  <c r="J220" i="92" s="1"/>
  <c r="AH7" i="92"/>
  <c r="AJ7" i="92" s="1"/>
  <c r="AK7" i="92"/>
  <c r="BB7" i="92"/>
  <c r="AY7" i="92"/>
  <c r="BA7" i="92" s="1"/>
  <c r="BO7" i="92"/>
  <c r="BQ7" i="92" s="1"/>
  <c r="BR7" i="92"/>
  <c r="AH8" i="92"/>
  <c r="AJ8" i="92" s="1"/>
  <c r="AK8" i="92"/>
  <c r="BB8" i="92"/>
  <c r="AY8" i="92"/>
  <c r="BA8" i="92" s="1"/>
  <c r="BO8" i="92"/>
  <c r="BQ8" i="92" s="1"/>
  <c r="BR8" i="92"/>
  <c r="AH9" i="92"/>
  <c r="AJ9" i="92" s="1"/>
  <c r="AK9" i="92"/>
  <c r="BB9" i="92"/>
  <c r="AY9" i="92"/>
  <c r="BA9" i="92" s="1"/>
  <c r="BO9" i="92"/>
  <c r="BQ9" i="92" s="1"/>
  <c r="BR9" i="92"/>
  <c r="AH10" i="92"/>
  <c r="AJ10" i="92" s="1"/>
  <c r="AK10" i="92"/>
  <c r="BB10" i="92"/>
  <c r="AY10" i="92"/>
  <c r="BA10" i="92" s="1"/>
  <c r="BO10" i="92"/>
  <c r="BQ10" i="92" s="1"/>
  <c r="BR10" i="92"/>
  <c r="AH11" i="92"/>
  <c r="AJ11" i="92" s="1"/>
  <c r="AK11" i="92"/>
  <c r="BB11" i="92"/>
  <c r="AY11" i="92"/>
  <c r="BA11" i="92" s="1"/>
  <c r="BO11" i="92"/>
  <c r="BQ11" i="92" s="1"/>
  <c r="BR11" i="92"/>
  <c r="AH12" i="92"/>
  <c r="AJ12" i="92" s="1"/>
  <c r="AK12" i="92"/>
  <c r="BB12" i="92"/>
  <c r="AY12" i="92"/>
  <c r="BA12" i="92" s="1"/>
  <c r="BO12" i="92"/>
  <c r="BQ12" i="92" s="1"/>
  <c r="BR12" i="92"/>
  <c r="AH13" i="92"/>
  <c r="AJ13" i="92" s="1"/>
  <c r="AK13" i="92"/>
  <c r="BB13" i="92"/>
  <c r="AY13" i="92"/>
  <c r="BA13" i="92" s="1"/>
  <c r="BO13" i="92"/>
  <c r="BQ13" i="92" s="1"/>
  <c r="BR13" i="92"/>
  <c r="AH14" i="92"/>
  <c r="AJ14" i="92" s="1"/>
  <c r="AK14" i="92"/>
  <c r="BB14" i="92"/>
  <c r="AY14" i="92"/>
  <c r="BA14" i="92" s="1"/>
  <c r="BO14" i="92"/>
  <c r="BQ14" i="92" s="1"/>
  <c r="BR14" i="92"/>
  <c r="AH15" i="92"/>
  <c r="AJ15" i="92" s="1"/>
  <c r="AK15" i="92"/>
  <c r="BB15" i="92"/>
  <c r="AY15" i="92"/>
  <c r="BA15" i="92" s="1"/>
  <c r="BO15" i="92"/>
  <c r="BQ15" i="92" s="1"/>
  <c r="BR15" i="92"/>
  <c r="AH16" i="92"/>
  <c r="AJ16" i="92" s="1"/>
  <c r="AK16" i="92"/>
  <c r="BB16" i="92"/>
  <c r="AY16" i="92"/>
  <c r="BA16" i="92" s="1"/>
  <c r="BO16" i="92"/>
  <c r="BQ16" i="92" s="1"/>
  <c r="BR16" i="92"/>
  <c r="AH17" i="92"/>
  <c r="AJ17" i="92" s="1"/>
  <c r="AK17" i="92"/>
  <c r="BB17" i="92"/>
  <c r="AY17" i="92"/>
  <c r="BA17" i="92" s="1"/>
  <c r="BO17" i="92"/>
  <c r="BQ17" i="92" s="1"/>
  <c r="BR17" i="92"/>
  <c r="AH18" i="92"/>
  <c r="AJ18" i="92" s="1"/>
  <c r="AK18" i="92"/>
  <c r="BB18" i="92"/>
  <c r="AY18" i="92"/>
  <c r="BA18" i="92" s="1"/>
  <c r="BO18" i="92"/>
  <c r="BQ18" i="92" s="1"/>
  <c r="BR18" i="92"/>
  <c r="AH19" i="92"/>
  <c r="AJ19" i="92" s="1"/>
  <c r="AK19" i="92"/>
  <c r="BB19" i="92"/>
  <c r="AY19" i="92"/>
  <c r="BA19" i="92" s="1"/>
  <c r="BO19" i="92"/>
  <c r="BQ19" i="92" s="1"/>
  <c r="BR19" i="92"/>
  <c r="AH20" i="92"/>
  <c r="AJ20" i="92" s="1"/>
  <c r="AK20" i="92"/>
  <c r="BB20" i="92"/>
  <c r="AY20" i="92"/>
  <c r="BA20" i="92" s="1"/>
  <c r="BO20" i="92"/>
  <c r="BQ20" i="92" s="1"/>
  <c r="BR20" i="92"/>
  <c r="AH21" i="92"/>
  <c r="AJ21" i="92" s="1"/>
  <c r="AK21" i="92"/>
  <c r="BB21" i="92"/>
  <c r="AY21" i="92"/>
  <c r="BA21" i="92" s="1"/>
  <c r="BO21" i="92"/>
  <c r="BQ21" i="92" s="1"/>
  <c r="BR21" i="92"/>
  <c r="AH22" i="92"/>
  <c r="AJ22" i="92" s="1"/>
  <c r="AK22" i="92"/>
  <c r="BB22" i="92"/>
  <c r="AY22" i="92"/>
  <c r="BA22" i="92" s="1"/>
  <c r="BO22" i="92"/>
  <c r="BQ22" i="92" s="1"/>
  <c r="BR22" i="92"/>
  <c r="AH23" i="92"/>
  <c r="AJ23" i="92" s="1"/>
  <c r="AK23" i="92"/>
  <c r="BB23" i="92"/>
  <c r="AY23" i="92"/>
  <c r="BA23" i="92" s="1"/>
  <c r="BO23" i="92"/>
  <c r="BQ23" i="92" s="1"/>
  <c r="BR23" i="92"/>
  <c r="AH24" i="92"/>
  <c r="AJ24" i="92" s="1"/>
  <c r="AK24" i="92"/>
  <c r="BB24" i="92"/>
  <c r="AY24" i="92"/>
  <c r="BA24" i="92" s="1"/>
  <c r="BO24" i="92"/>
  <c r="BQ24" i="92" s="1"/>
  <c r="BR24" i="92"/>
  <c r="AH25" i="92"/>
  <c r="AJ25" i="92" s="1"/>
  <c r="AK25" i="92"/>
  <c r="BB25" i="92"/>
  <c r="AY25" i="92"/>
  <c r="BA25" i="92" s="1"/>
  <c r="BO25" i="92"/>
  <c r="BQ25" i="92" s="1"/>
  <c r="BR25" i="92"/>
  <c r="AH26" i="92"/>
  <c r="AJ26" i="92" s="1"/>
  <c r="AK26" i="92"/>
  <c r="BB26" i="92"/>
  <c r="AY26" i="92"/>
  <c r="BA26" i="92" s="1"/>
  <c r="BO26" i="92"/>
  <c r="BQ26" i="92" s="1"/>
  <c r="BR26" i="92"/>
  <c r="AH27" i="92"/>
  <c r="AJ27" i="92" s="1"/>
  <c r="AK27" i="92"/>
  <c r="BB27" i="92"/>
  <c r="AY27" i="92"/>
  <c r="BA27" i="92" s="1"/>
  <c r="BO27" i="92"/>
  <c r="BQ27" i="92" s="1"/>
  <c r="BR27" i="92"/>
  <c r="AH28" i="92"/>
  <c r="AJ28" i="92" s="1"/>
  <c r="AK28" i="92"/>
  <c r="BB28" i="92"/>
  <c r="AY28" i="92"/>
  <c r="BA28" i="92" s="1"/>
  <c r="BO28" i="92"/>
  <c r="BQ28" i="92" s="1"/>
  <c r="BR28" i="92"/>
  <c r="AH29" i="92"/>
  <c r="AJ29" i="92" s="1"/>
  <c r="AK29" i="92"/>
  <c r="BB29" i="92"/>
  <c r="AY29" i="92"/>
  <c r="BA29" i="92" s="1"/>
  <c r="BO29" i="92"/>
  <c r="BQ29" i="92" s="1"/>
  <c r="BR29" i="92"/>
  <c r="AH30" i="92"/>
  <c r="AJ30" i="92" s="1"/>
  <c r="AK30" i="92"/>
  <c r="BB30" i="92"/>
  <c r="AY30" i="92"/>
  <c r="BA30" i="92" s="1"/>
  <c r="BO30" i="92"/>
  <c r="BQ30" i="92" s="1"/>
  <c r="BR30" i="92"/>
  <c r="AH31" i="92"/>
  <c r="AJ31" i="92" s="1"/>
  <c r="AK31" i="92"/>
  <c r="BB31" i="92"/>
  <c r="AY31" i="92"/>
  <c r="BA31" i="92" s="1"/>
  <c r="BO31" i="92"/>
  <c r="BQ31" i="92" s="1"/>
  <c r="BR31" i="92"/>
  <c r="L117" i="92"/>
  <c r="N117" i="92" s="1"/>
  <c r="L116" i="92"/>
  <c r="N116" i="92" s="1"/>
  <c r="L115" i="92"/>
  <c r="N115" i="92" s="1"/>
  <c r="L114" i="92"/>
  <c r="N114" i="92" s="1"/>
  <c r="L113" i="92"/>
  <c r="N113" i="92" s="1"/>
  <c r="L112" i="92"/>
  <c r="N112" i="92" s="1"/>
  <c r="L111" i="92"/>
  <c r="N111" i="92" s="1"/>
  <c r="L110" i="92"/>
  <c r="N110" i="92" s="1"/>
  <c r="L125" i="92"/>
  <c r="N125" i="92" s="1"/>
  <c r="L124" i="92"/>
  <c r="N124" i="92" s="1"/>
  <c r="L123" i="92"/>
  <c r="N123" i="92" s="1"/>
  <c r="L122" i="92"/>
  <c r="N122" i="92" s="1"/>
  <c r="L121" i="92"/>
  <c r="N121" i="92" s="1"/>
  <c r="L120" i="92"/>
  <c r="N120" i="92" s="1"/>
  <c r="L119" i="92"/>
  <c r="N119" i="92" s="1"/>
  <c r="L118" i="92"/>
  <c r="N118" i="92" s="1"/>
  <c r="L133" i="92"/>
  <c r="N133" i="92" s="1"/>
  <c r="L132" i="92"/>
  <c r="N132" i="92" s="1"/>
  <c r="L131" i="92"/>
  <c r="N131" i="92" s="1"/>
  <c r="L130" i="92"/>
  <c r="N130" i="92" s="1"/>
  <c r="L129" i="92"/>
  <c r="N129" i="92" s="1"/>
  <c r="L128" i="92"/>
  <c r="N128" i="92" s="1"/>
  <c r="L127" i="92"/>
  <c r="N127" i="92" s="1"/>
  <c r="L126" i="92"/>
  <c r="N126" i="92" s="1"/>
  <c r="L141" i="92"/>
  <c r="N141" i="92" s="1"/>
  <c r="L140" i="92"/>
  <c r="N140" i="92" s="1"/>
  <c r="L139" i="92"/>
  <c r="N139" i="92" s="1"/>
  <c r="L138" i="92"/>
  <c r="N138" i="92" s="1"/>
  <c r="L137" i="92"/>
  <c r="N137" i="92" s="1"/>
  <c r="L136" i="92"/>
  <c r="N136" i="92" s="1"/>
  <c r="L135" i="92"/>
  <c r="N135" i="92" s="1"/>
  <c r="L134" i="92"/>
  <c r="N134" i="92" s="1"/>
  <c r="L149" i="92"/>
  <c r="N149" i="92" s="1"/>
  <c r="L148" i="92"/>
  <c r="N148" i="92" s="1"/>
  <c r="L147" i="92"/>
  <c r="N147" i="92" s="1"/>
  <c r="L146" i="92"/>
  <c r="N146" i="92" s="1"/>
  <c r="L145" i="92"/>
  <c r="N145" i="92" s="1"/>
  <c r="L144" i="92"/>
  <c r="N144" i="92" s="1"/>
  <c r="L143" i="92"/>
  <c r="N143" i="92" s="1"/>
  <c r="L142" i="92"/>
  <c r="N142" i="92" s="1"/>
  <c r="L157" i="92"/>
  <c r="N157" i="92" s="1"/>
  <c r="L156" i="92"/>
  <c r="N156" i="92" s="1"/>
  <c r="L155" i="92"/>
  <c r="N155" i="92" s="1"/>
  <c r="L154" i="92"/>
  <c r="N154" i="92" s="1"/>
  <c r="L153" i="92"/>
  <c r="N153" i="92" s="1"/>
  <c r="L152" i="92"/>
  <c r="N152" i="92" s="1"/>
  <c r="L151" i="92"/>
  <c r="N151" i="92" s="1"/>
  <c r="L150" i="92"/>
  <c r="N150" i="92" s="1"/>
  <c r="L165" i="92"/>
  <c r="N165" i="92" s="1"/>
  <c r="L164" i="92"/>
  <c r="N164" i="92" s="1"/>
  <c r="L163" i="92"/>
  <c r="N163" i="92" s="1"/>
  <c r="L162" i="92"/>
  <c r="N162" i="92" s="1"/>
  <c r="L161" i="92"/>
  <c r="N161" i="92" s="1"/>
  <c r="L160" i="92"/>
  <c r="N160" i="92" s="1"/>
  <c r="L159" i="92"/>
  <c r="N159" i="92" s="1"/>
  <c r="L158" i="92"/>
  <c r="N158" i="92" s="1"/>
  <c r="L173" i="92"/>
  <c r="N173" i="92" s="1"/>
  <c r="L172" i="92"/>
  <c r="N172" i="92" s="1"/>
  <c r="L171" i="92"/>
  <c r="N171" i="92" s="1"/>
  <c r="L170" i="92"/>
  <c r="N170" i="92" s="1"/>
  <c r="L169" i="92"/>
  <c r="N169" i="92" s="1"/>
  <c r="L168" i="92"/>
  <c r="N168" i="92" s="1"/>
  <c r="L167" i="92"/>
  <c r="N167" i="92" s="1"/>
  <c r="L166" i="92"/>
  <c r="N166" i="92" s="1"/>
  <c r="L181" i="92"/>
  <c r="N181" i="92" s="1"/>
  <c r="L180" i="92"/>
  <c r="N180" i="92" s="1"/>
  <c r="L179" i="92"/>
  <c r="N179" i="92" s="1"/>
  <c r="L178" i="92"/>
  <c r="N178" i="92" s="1"/>
  <c r="L177" i="92"/>
  <c r="N177" i="92" s="1"/>
  <c r="L176" i="92"/>
  <c r="N176" i="92" s="1"/>
  <c r="L175" i="92"/>
  <c r="N175" i="92" s="1"/>
  <c r="L174" i="92"/>
  <c r="N174" i="92" s="1"/>
  <c r="D110" i="92"/>
  <c r="D112" i="92"/>
  <c r="D114" i="92"/>
  <c r="D116" i="92"/>
  <c r="D118" i="92"/>
  <c r="D120" i="92"/>
  <c r="D122" i="92"/>
  <c r="D124" i="92"/>
  <c r="D126" i="92"/>
  <c r="D128" i="92"/>
  <c r="D130" i="92"/>
  <c r="D132" i="92"/>
  <c r="D134" i="92"/>
  <c r="D136" i="92"/>
  <c r="D138" i="92"/>
  <c r="D140" i="92"/>
  <c r="D142" i="92"/>
  <c r="D144" i="92"/>
  <c r="D146" i="92"/>
  <c r="D148" i="92"/>
  <c r="D150" i="92"/>
  <c r="D152" i="92"/>
  <c r="D154" i="92"/>
  <c r="D156" i="92"/>
  <c r="D158" i="92"/>
  <c r="D160" i="92"/>
  <c r="D162" i="92"/>
  <c r="N52" i="92"/>
  <c r="M52" i="92" s="1"/>
  <c r="N53" i="92"/>
  <c r="M53" i="92" s="1"/>
  <c r="N54" i="92"/>
  <c r="M54" i="92" s="1"/>
  <c r="N55" i="92"/>
  <c r="M55" i="92" s="1"/>
  <c r="N56" i="92"/>
  <c r="M56" i="92" s="1"/>
  <c r="N57" i="92"/>
  <c r="M57" i="92" s="1"/>
  <c r="N58" i="92"/>
  <c r="M58" i="92" s="1"/>
  <c r="N59" i="92"/>
  <c r="M59" i="92" s="1"/>
  <c r="N60" i="92"/>
  <c r="M60" i="92" s="1"/>
  <c r="D111" i="92"/>
  <c r="D113" i="92"/>
  <c r="D115" i="92"/>
  <c r="D117" i="92"/>
  <c r="D119" i="92"/>
  <c r="D121" i="92"/>
  <c r="D123" i="92"/>
  <c r="D125" i="92"/>
  <c r="D127" i="92"/>
  <c r="D129" i="92"/>
  <c r="D131" i="92"/>
  <c r="D133" i="92"/>
  <c r="D135" i="92"/>
  <c r="D137" i="92"/>
  <c r="D139" i="92"/>
  <c r="D141" i="92"/>
  <c r="D143" i="92"/>
  <c r="D145" i="92"/>
  <c r="D147" i="92"/>
  <c r="D149" i="92"/>
  <c r="D151" i="92"/>
  <c r="D153" i="92"/>
  <c r="D155" i="92"/>
  <c r="D157" i="92"/>
  <c r="D159" i="92"/>
  <c r="D161" i="92"/>
  <c r="L189" i="92"/>
  <c r="N189" i="92" s="1"/>
  <c r="L188" i="92"/>
  <c r="N188" i="92" s="1"/>
  <c r="L187" i="92"/>
  <c r="N187" i="92" s="1"/>
  <c r="L186" i="92"/>
  <c r="N186" i="92" s="1"/>
  <c r="L185" i="92"/>
  <c r="N185" i="92" s="1"/>
  <c r="L184" i="92"/>
  <c r="N184" i="92" s="1"/>
  <c r="L183" i="92"/>
  <c r="N183" i="92" s="1"/>
  <c r="L182" i="92"/>
  <c r="N182" i="92" s="1"/>
  <c r="L197" i="92"/>
  <c r="N197" i="92" s="1"/>
  <c r="L196" i="92"/>
  <c r="N196" i="92" s="1"/>
  <c r="L195" i="92"/>
  <c r="N195" i="92" s="1"/>
  <c r="L194" i="92"/>
  <c r="N194" i="92" s="1"/>
  <c r="L193" i="92"/>
  <c r="N193" i="92" s="1"/>
  <c r="L192" i="92"/>
  <c r="N192" i="92" s="1"/>
  <c r="L191" i="92"/>
  <c r="N191" i="92" s="1"/>
  <c r="L190" i="92"/>
  <c r="N190" i="92" s="1"/>
  <c r="L205" i="92"/>
  <c r="N205" i="92" s="1"/>
  <c r="L204" i="92"/>
  <c r="N204" i="92" s="1"/>
  <c r="L203" i="92"/>
  <c r="N203" i="92" s="1"/>
  <c r="L202" i="92"/>
  <c r="N202" i="92" s="1"/>
  <c r="L201" i="92"/>
  <c r="N201" i="92" s="1"/>
  <c r="L200" i="92"/>
  <c r="N200" i="92" s="1"/>
  <c r="L199" i="92"/>
  <c r="N199" i="92" s="1"/>
  <c r="L198" i="92"/>
  <c r="N198" i="92" s="1"/>
  <c r="L213" i="92"/>
  <c r="N213" i="92" s="1"/>
  <c r="L212" i="92"/>
  <c r="N212" i="92" s="1"/>
  <c r="L211" i="92"/>
  <c r="N211" i="92" s="1"/>
  <c r="L210" i="92"/>
  <c r="N210" i="92" s="1"/>
  <c r="L209" i="92"/>
  <c r="N209" i="92" s="1"/>
  <c r="L208" i="92"/>
  <c r="N208" i="92" s="1"/>
  <c r="L207" i="92"/>
  <c r="N207" i="92" s="1"/>
  <c r="L206" i="92"/>
  <c r="N206" i="92" s="1"/>
  <c r="L221" i="92"/>
  <c r="N221" i="92" s="1"/>
  <c r="L220" i="92"/>
  <c r="N220" i="92" s="1"/>
  <c r="L219" i="92"/>
  <c r="N219" i="92" s="1"/>
  <c r="L218" i="92"/>
  <c r="N218" i="92" s="1"/>
  <c r="L217" i="92"/>
  <c r="N217" i="92" s="1"/>
  <c r="L216" i="92"/>
  <c r="N216" i="92" s="1"/>
  <c r="L215" i="92"/>
  <c r="N215" i="92" s="1"/>
  <c r="L214" i="92"/>
  <c r="N214" i="92" s="1"/>
  <c r="L229" i="92"/>
  <c r="N229" i="92" s="1"/>
  <c r="L228" i="92"/>
  <c r="N228" i="92" s="1"/>
  <c r="L227" i="92"/>
  <c r="N227" i="92" s="1"/>
  <c r="L226" i="92"/>
  <c r="N226" i="92" s="1"/>
  <c r="L225" i="92"/>
  <c r="N225" i="92" s="1"/>
  <c r="L224" i="92"/>
  <c r="N224" i="92" s="1"/>
  <c r="L223" i="92"/>
  <c r="N223" i="92" s="1"/>
  <c r="L222" i="92"/>
  <c r="N222" i="92" s="1"/>
  <c r="L237" i="92"/>
  <c r="N237" i="92" s="1"/>
  <c r="L236" i="92"/>
  <c r="N236" i="92" s="1"/>
  <c r="L235" i="92"/>
  <c r="N235" i="92" s="1"/>
  <c r="L234" i="92"/>
  <c r="N234" i="92" s="1"/>
  <c r="L233" i="92"/>
  <c r="N233" i="92" s="1"/>
  <c r="L232" i="92"/>
  <c r="N232" i="92" s="1"/>
  <c r="L231" i="92"/>
  <c r="N231" i="92" s="1"/>
  <c r="L230" i="92"/>
  <c r="N230" i="92" s="1"/>
  <c r="L245" i="92"/>
  <c r="N245" i="92" s="1"/>
  <c r="L244" i="92"/>
  <c r="N244" i="92" s="1"/>
  <c r="L243" i="92"/>
  <c r="N243" i="92" s="1"/>
  <c r="L242" i="92"/>
  <c r="N242" i="92" s="1"/>
  <c r="L241" i="92"/>
  <c r="N241" i="92" s="1"/>
  <c r="L240" i="92"/>
  <c r="N240" i="92" s="1"/>
  <c r="L239" i="92"/>
  <c r="N239" i="92" s="1"/>
  <c r="L238" i="92"/>
  <c r="N238" i="92" s="1"/>
  <c r="L253" i="92"/>
  <c r="N253" i="92" s="1"/>
  <c r="L252" i="92"/>
  <c r="N252" i="92" s="1"/>
  <c r="L251" i="92"/>
  <c r="N251" i="92" s="1"/>
  <c r="L250" i="92"/>
  <c r="N250" i="92" s="1"/>
  <c r="L249" i="92"/>
  <c r="N249" i="92" s="1"/>
  <c r="L248" i="92"/>
  <c r="N248" i="92" s="1"/>
  <c r="L247" i="92"/>
  <c r="N247" i="92" s="1"/>
  <c r="L246" i="92"/>
  <c r="N246" i="92" s="1"/>
  <c r="L261" i="92"/>
  <c r="N261" i="92" s="1"/>
  <c r="L260" i="92"/>
  <c r="N260" i="92" s="1"/>
  <c r="L259" i="92"/>
  <c r="N259" i="92" s="1"/>
  <c r="L258" i="92"/>
  <c r="N258" i="92" s="1"/>
  <c r="L257" i="92"/>
  <c r="N257" i="92" s="1"/>
  <c r="L256" i="92"/>
  <c r="N256" i="92" s="1"/>
  <c r="L255" i="92"/>
  <c r="N255" i="92" s="1"/>
  <c r="L254" i="92"/>
  <c r="N254" i="92" s="1"/>
  <c r="L269" i="92"/>
  <c r="N269" i="92" s="1"/>
  <c r="L268" i="92"/>
  <c r="N268" i="92" s="1"/>
  <c r="L267" i="92"/>
  <c r="N267" i="92" s="1"/>
  <c r="L266" i="92"/>
  <c r="N266" i="92" s="1"/>
  <c r="L265" i="92"/>
  <c r="N265" i="92" s="1"/>
  <c r="L264" i="92"/>
  <c r="N264" i="92" s="1"/>
  <c r="L263" i="92"/>
  <c r="N263" i="92" s="1"/>
  <c r="L262" i="92"/>
  <c r="N262" i="92" s="1"/>
  <c r="L277" i="92"/>
  <c r="N277" i="92" s="1"/>
  <c r="L276" i="92"/>
  <c r="N276" i="92" s="1"/>
  <c r="L275" i="92"/>
  <c r="N275" i="92" s="1"/>
  <c r="L274" i="92"/>
  <c r="N274" i="92" s="1"/>
  <c r="L273" i="92"/>
  <c r="N273" i="92" s="1"/>
  <c r="L272" i="92"/>
  <c r="N272" i="92" s="1"/>
  <c r="L271" i="92"/>
  <c r="N271" i="92" s="1"/>
  <c r="L270" i="92"/>
  <c r="N270" i="92" s="1"/>
  <c r="L285" i="92"/>
  <c r="N285" i="92" s="1"/>
  <c r="L284" i="92"/>
  <c r="N284" i="92" s="1"/>
  <c r="L283" i="92"/>
  <c r="N283" i="92" s="1"/>
  <c r="L282" i="92"/>
  <c r="N282" i="92" s="1"/>
  <c r="L281" i="92"/>
  <c r="N281" i="92" s="1"/>
  <c r="L280" i="92"/>
  <c r="N280" i="92" s="1"/>
  <c r="L279" i="92"/>
  <c r="N279" i="92" s="1"/>
  <c r="L278" i="92"/>
  <c r="N278" i="92" s="1"/>
  <c r="L293" i="92"/>
  <c r="N293" i="92" s="1"/>
  <c r="L292" i="92"/>
  <c r="N292" i="92" s="1"/>
  <c r="L291" i="92"/>
  <c r="N291" i="92" s="1"/>
  <c r="L290" i="92"/>
  <c r="N290" i="92" s="1"/>
  <c r="L289" i="92"/>
  <c r="N289" i="92" s="1"/>
  <c r="L288" i="92"/>
  <c r="N288" i="92" s="1"/>
  <c r="L287" i="92"/>
  <c r="N287" i="92" s="1"/>
  <c r="L286" i="92"/>
  <c r="N286" i="92" s="1"/>
  <c r="L301" i="92"/>
  <c r="N301" i="92" s="1"/>
  <c r="L300" i="92"/>
  <c r="N300" i="92" s="1"/>
  <c r="L299" i="92"/>
  <c r="N299" i="92" s="1"/>
  <c r="L298" i="92"/>
  <c r="N298" i="92" s="1"/>
  <c r="L297" i="92"/>
  <c r="N297" i="92" s="1"/>
  <c r="L296" i="92"/>
  <c r="N296" i="92" s="1"/>
  <c r="L295" i="92"/>
  <c r="N295" i="92" s="1"/>
  <c r="L294" i="92"/>
  <c r="N294" i="92" s="1"/>
  <c r="L309" i="92"/>
  <c r="N309" i="92" s="1"/>
  <c r="L308" i="92"/>
  <c r="N308" i="92" s="1"/>
  <c r="L307" i="92"/>
  <c r="N307" i="92" s="1"/>
  <c r="L306" i="92"/>
  <c r="N306" i="92" s="1"/>
  <c r="L305" i="92"/>
  <c r="N305" i="92" s="1"/>
  <c r="L304" i="92"/>
  <c r="N304" i="92" s="1"/>
  <c r="L303" i="92"/>
  <c r="N303" i="92" s="1"/>
  <c r="L302" i="92"/>
  <c r="N302" i="92" s="1"/>
  <c r="D164" i="92"/>
  <c r="D166" i="92"/>
  <c r="D168" i="92"/>
  <c r="D170" i="92"/>
  <c r="D172" i="92"/>
  <c r="D174" i="92"/>
  <c r="D176" i="92"/>
  <c r="D178" i="92"/>
  <c r="D180" i="92"/>
  <c r="D182" i="92"/>
  <c r="D184" i="92"/>
  <c r="D186" i="92"/>
  <c r="D188" i="92"/>
  <c r="D190" i="92"/>
  <c r="D192" i="92"/>
  <c r="D194" i="92"/>
  <c r="D196" i="92"/>
  <c r="D198" i="92"/>
  <c r="D200" i="92"/>
  <c r="D202" i="92"/>
  <c r="D204" i="92"/>
  <c r="D206" i="92"/>
  <c r="D208" i="92"/>
  <c r="D210" i="92"/>
  <c r="D212" i="92"/>
  <c r="D214" i="92"/>
  <c r="D216" i="92"/>
  <c r="D218" i="92"/>
  <c r="D220" i="92"/>
  <c r="D222" i="92"/>
  <c r="D224" i="92"/>
  <c r="D226" i="92"/>
  <c r="D228" i="92"/>
  <c r="D230" i="92"/>
  <c r="D232" i="92"/>
  <c r="D234" i="92"/>
  <c r="N61" i="92"/>
  <c r="M61" i="92" s="1"/>
  <c r="N62" i="92"/>
  <c r="M62" i="92" s="1"/>
  <c r="N63" i="92"/>
  <c r="M63" i="92" s="1"/>
  <c r="N64" i="92"/>
  <c r="M64" i="92" s="1"/>
  <c r="N65" i="92"/>
  <c r="M65" i="92" s="1"/>
  <c r="N66" i="92"/>
  <c r="M66" i="92" s="1"/>
  <c r="N67" i="92"/>
  <c r="M67" i="92" s="1"/>
  <c r="N68" i="92"/>
  <c r="M68" i="92" s="1"/>
  <c r="N69" i="92"/>
  <c r="M69" i="92" s="1"/>
  <c r="N70" i="92"/>
  <c r="M70" i="92" s="1"/>
  <c r="N71" i="92"/>
  <c r="M71" i="92" s="1"/>
  <c r="N72" i="92"/>
  <c r="M72" i="92" s="1"/>
  <c r="N73" i="92"/>
  <c r="M73" i="92" s="1"/>
  <c r="N74" i="92"/>
  <c r="M74" i="92" s="1"/>
  <c r="N75" i="92"/>
  <c r="M75" i="92" s="1"/>
  <c r="N76" i="92"/>
  <c r="M76" i="92" s="1"/>
  <c r="L82" i="92"/>
  <c r="L83" i="92"/>
  <c r="L87" i="92"/>
  <c r="L90" i="92"/>
  <c r="J163" i="92"/>
  <c r="J173" i="92"/>
  <c r="J172" i="92"/>
  <c r="J171" i="92"/>
  <c r="J170" i="92"/>
  <c r="J169" i="92"/>
  <c r="J168" i="92"/>
  <c r="J167" i="92"/>
  <c r="J166" i="92"/>
  <c r="J177" i="92"/>
  <c r="J176" i="92"/>
  <c r="J195" i="92"/>
  <c r="J191" i="92"/>
  <c r="J201" i="92"/>
  <c r="J209" i="92"/>
  <c r="D163" i="92"/>
  <c r="D165" i="92"/>
  <c r="D167" i="92"/>
  <c r="D169" i="92"/>
  <c r="D171" i="92"/>
  <c r="D173" i="92"/>
  <c r="D175" i="92"/>
  <c r="D177" i="92"/>
  <c r="D179" i="92"/>
  <c r="D181" i="92"/>
  <c r="D183" i="92"/>
  <c r="D185" i="92"/>
  <c r="D187" i="92"/>
  <c r="D189" i="92"/>
  <c r="D191" i="92"/>
  <c r="D193" i="92"/>
  <c r="D195" i="92"/>
  <c r="D197" i="92"/>
  <c r="D199" i="92"/>
  <c r="D201" i="92"/>
  <c r="D203" i="92"/>
  <c r="D205" i="92"/>
  <c r="D207" i="92"/>
  <c r="D209" i="92"/>
  <c r="D211" i="92"/>
  <c r="D213" i="92"/>
  <c r="D215" i="92"/>
  <c r="D217" i="92"/>
  <c r="D219" i="92"/>
  <c r="D221" i="92"/>
  <c r="D223" i="92"/>
  <c r="D225" i="92"/>
  <c r="D227" i="92"/>
  <c r="D229" i="92"/>
  <c r="D231" i="92"/>
  <c r="D233" i="92"/>
  <c r="D235" i="92"/>
  <c r="M94" i="92"/>
  <c r="L94" i="92" s="1"/>
  <c r="M95" i="92"/>
  <c r="M96" i="92"/>
  <c r="L96" i="92" s="1"/>
  <c r="M97" i="92"/>
  <c r="M98" i="92"/>
  <c r="L98" i="92" s="1"/>
  <c r="M99" i="92"/>
  <c r="M100" i="92"/>
  <c r="L100" i="92" s="1"/>
  <c r="M101" i="92"/>
  <c r="M102" i="92"/>
  <c r="L102" i="92" s="1"/>
  <c r="M103" i="92"/>
  <c r="M104" i="92"/>
  <c r="L104" i="92" s="1"/>
  <c r="J110" i="92"/>
  <c r="J114" i="92"/>
  <c r="J115" i="92"/>
  <c r="J124" i="92"/>
  <c r="J129" i="92"/>
  <c r="J136" i="92"/>
  <c r="J140" i="92"/>
  <c r="J142" i="92"/>
  <c r="J143" i="92"/>
  <c r="J146" i="92"/>
  <c r="J159" i="92"/>
  <c r="D237" i="92"/>
  <c r="D239" i="92"/>
  <c r="D241" i="92"/>
  <c r="D243" i="92"/>
  <c r="D245" i="92"/>
  <c r="D247" i="92"/>
  <c r="D249" i="92"/>
  <c r="D251" i="92"/>
  <c r="D253" i="92"/>
  <c r="D255" i="92"/>
  <c r="D257" i="92"/>
  <c r="D259" i="92"/>
  <c r="D261" i="92"/>
  <c r="D263" i="92"/>
  <c r="D265" i="92"/>
  <c r="D267" i="92"/>
  <c r="D269" i="92"/>
  <c r="D271" i="92"/>
  <c r="D273" i="92"/>
  <c r="D275" i="92"/>
  <c r="D277" i="92"/>
  <c r="D238" i="92"/>
  <c r="D240" i="92"/>
  <c r="D242" i="92"/>
  <c r="D244" i="92"/>
  <c r="D246" i="92"/>
  <c r="D248" i="92"/>
  <c r="D250" i="92"/>
  <c r="D252" i="92"/>
  <c r="D254" i="92"/>
  <c r="D256" i="92"/>
  <c r="D258" i="92"/>
  <c r="D260" i="92"/>
  <c r="D262" i="92"/>
  <c r="D264" i="92"/>
  <c r="D266" i="92"/>
  <c r="D268" i="92"/>
  <c r="D270" i="92"/>
  <c r="D272" i="92"/>
  <c r="D274" i="92"/>
  <c r="D276" i="92"/>
  <c r="D278" i="92"/>
  <c r="D279" i="92"/>
  <c r="D281" i="92"/>
  <c r="D283" i="92"/>
  <c r="D285" i="92"/>
  <c r="D287" i="92"/>
  <c r="D289" i="92"/>
  <c r="D291" i="92"/>
  <c r="D293" i="92"/>
  <c r="D295" i="92"/>
  <c r="D297" i="92"/>
  <c r="D299" i="92"/>
  <c r="D301" i="92"/>
  <c r="D303" i="92"/>
  <c r="D305" i="92"/>
  <c r="D307" i="92"/>
  <c r="D309" i="92"/>
  <c r="D310" i="92"/>
  <c r="F310" i="92" s="1"/>
  <c r="G310" i="92"/>
  <c r="P310" i="92"/>
  <c r="M310" i="92"/>
  <c r="O310" i="92" s="1"/>
  <c r="D311" i="92"/>
  <c r="F311" i="92" s="1"/>
  <c r="G311" i="92"/>
  <c r="P311" i="92"/>
  <c r="M311" i="92"/>
  <c r="O311" i="92" s="1"/>
  <c r="D312" i="92"/>
  <c r="F312" i="92" s="1"/>
  <c r="G312" i="92"/>
  <c r="P312" i="92"/>
  <c r="M312" i="92"/>
  <c r="O312" i="92" s="1"/>
  <c r="D313" i="92"/>
  <c r="F313" i="92" s="1"/>
  <c r="G313" i="92"/>
  <c r="P313" i="92"/>
  <c r="M313" i="92"/>
  <c r="O313" i="92" s="1"/>
  <c r="D314" i="92"/>
  <c r="F314" i="92" s="1"/>
  <c r="G314" i="92"/>
  <c r="P314" i="92"/>
  <c r="M314" i="92"/>
  <c r="O314" i="92" s="1"/>
  <c r="D315" i="92"/>
  <c r="F315" i="92" s="1"/>
  <c r="G315" i="92"/>
  <c r="P315" i="92"/>
  <c r="M315" i="92"/>
  <c r="O315" i="92" s="1"/>
  <c r="D316" i="92"/>
  <c r="F316" i="92" s="1"/>
  <c r="G316" i="92"/>
  <c r="P316" i="92"/>
  <c r="M316" i="92"/>
  <c r="O316" i="92" s="1"/>
  <c r="D317" i="92"/>
  <c r="F317" i="92" s="1"/>
  <c r="G317" i="92"/>
  <c r="P317" i="92"/>
  <c r="M317" i="92"/>
  <c r="O317" i="92" s="1"/>
  <c r="D280" i="92"/>
  <c r="D282" i="92"/>
  <c r="D284" i="92"/>
  <c r="D286" i="92"/>
  <c r="D288" i="92"/>
  <c r="D290" i="92"/>
  <c r="D292" i="92"/>
  <c r="D294" i="92"/>
  <c r="D296" i="92"/>
  <c r="D298" i="92"/>
  <c r="D300" i="92"/>
  <c r="D302" i="92"/>
  <c r="D304" i="92"/>
  <c r="D306" i="92"/>
  <c r="D308" i="92"/>
  <c r="AH7" i="90"/>
  <c r="AJ7" i="90" s="1"/>
  <c r="AK7" i="90"/>
  <c r="BB7" i="90"/>
  <c r="AY7" i="90"/>
  <c r="BA7" i="90" s="1"/>
  <c r="BC7" i="90" s="1"/>
  <c r="R7" i="90" s="1"/>
  <c r="BO7" i="90"/>
  <c r="BQ7" i="90" s="1"/>
  <c r="BR7" i="90"/>
  <c r="AH8" i="90"/>
  <c r="AJ8" i="90" s="1"/>
  <c r="AK8" i="90"/>
  <c r="BB8" i="90"/>
  <c r="AY8" i="90"/>
  <c r="BA8" i="90" s="1"/>
  <c r="BC8" i="90" s="1"/>
  <c r="R8" i="90" s="1"/>
  <c r="BO8" i="90"/>
  <c r="BQ8" i="90" s="1"/>
  <c r="BR8" i="90"/>
  <c r="AH9" i="90"/>
  <c r="AJ9" i="90" s="1"/>
  <c r="AK9" i="90"/>
  <c r="BB9" i="90"/>
  <c r="AY9" i="90"/>
  <c r="BA9" i="90" s="1"/>
  <c r="BC9" i="90" s="1"/>
  <c r="R9" i="90" s="1"/>
  <c r="BO9" i="90"/>
  <c r="BQ9" i="90" s="1"/>
  <c r="BR9" i="90"/>
  <c r="AH10" i="90"/>
  <c r="AJ10" i="90" s="1"/>
  <c r="AK10" i="90"/>
  <c r="BB10" i="90"/>
  <c r="AY10" i="90"/>
  <c r="BA10" i="90" s="1"/>
  <c r="BC10" i="90" s="1"/>
  <c r="R10" i="90" s="1"/>
  <c r="BO10" i="90"/>
  <c r="BQ10" i="90" s="1"/>
  <c r="BR10" i="90"/>
  <c r="AH11" i="90"/>
  <c r="AJ11" i="90" s="1"/>
  <c r="AK11" i="90"/>
  <c r="BB11" i="90"/>
  <c r="AY11" i="90"/>
  <c r="BA11" i="90" s="1"/>
  <c r="BC11" i="90" s="1"/>
  <c r="R11" i="90" s="1"/>
  <c r="BO11" i="90"/>
  <c r="BQ11" i="90" s="1"/>
  <c r="BR11" i="90"/>
  <c r="AH12" i="90"/>
  <c r="AJ12" i="90" s="1"/>
  <c r="AK12" i="90"/>
  <c r="BB12" i="90"/>
  <c r="AY12" i="90"/>
  <c r="BA12" i="90" s="1"/>
  <c r="BO12" i="90"/>
  <c r="BQ12" i="90" s="1"/>
  <c r="BR12" i="90"/>
  <c r="AH13" i="90"/>
  <c r="AJ13" i="90" s="1"/>
  <c r="AK13" i="90"/>
  <c r="BB13" i="90"/>
  <c r="AY13" i="90"/>
  <c r="BA13" i="90" s="1"/>
  <c r="BC13" i="90" s="1"/>
  <c r="R13" i="90" s="1"/>
  <c r="BO13" i="90"/>
  <c r="BQ13" i="90" s="1"/>
  <c r="BR13" i="90"/>
  <c r="AH14" i="90"/>
  <c r="AJ14" i="90" s="1"/>
  <c r="AK14" i="90"/>
  <c r="BB14" i="90"/>
  <c r="AY14" i="90"/>
  <c r="BA14" i="90" s="1"/>
  <c r="BC14" i="90" s="1"/>
  <c r="R14" i="90" s="1"/>
  <c r="BO14" i="90"/>
  <c r="BQ14" i="90" s="1"/>
  <c r="BR14" i="90"/>
  <c r="AH15" i="90"/>
  <c r="AJ15" i="90" s="1"/>
  <c r="AK15" i="90"/>
  <c r="BB15" i="90"/>
  <c r="AY15" i="90"/>
  <c r="BA15" i="90" s="1"/>
  <c r="BC15" i="90" s="1"/>
  <c r="R15" i="90" s="1"/>
  <c r="BO15" i="90"/>
  <c r="BQ15" i="90" s="1"/>
  <c r="BR15" i="90"/>
  <c r="AH16" i="90"/>
  <c r="AJ16" i="90" s="1"/>
  <c r="AK16" i="90"/>
  <c r="BB16" i="90"/>
  <c r="AY16" i="90"/>
  <c r="BA16" i="90" s="1"/>
  <c r="BC16" i="90" s="1"/>
  <c r="R16" i="90" s="1"/>
  <c r="BO16" i="90"/>
  <c r="BQ16" i="90" s="1"/>
  <c r="BR16" i="90"/>
  <c r="AH17" i="90"/>
  <c r="AJ17" i="90" s="1"/>
  <c r="AK17" i="90"/>
  <c r="BB17" i="90"/>
  <c r="AY17" i="90"/>
  <c r="BA17" i="90" s="1"/>
  <c r="BC17" i="90" s="1"/>
  <c r="R17" i="90" s="1"/>
  <c r="BO17" i="90"/>
  <c r="BQ17" i="90" s="1"/>
  <c r="BR17" i="90"/>
  <c r="AH18" i="90"/>
  <c r="AJ18" i="90" s="1"/>
  <c r="AK18" i="90"/>
  <c r="BB18" i="90"/>
  <c r="AY18" i="90"/>
  <c r="BA18" i="90" s="1"/>
  <c r="BC18" i="90" s="1"/>
  <c r="R18" i="90" s="1"/>
  <c r="BO18" i="90"/>
  <c r="BQ18" i="90" s="1"/>
  <c r="BR18" i="90"/>
  <c r="AH19" i="90"/>
  <c r="AJ19" i="90" s="1"/>
  <c r="AK19" i="90"/>
  <c r="BB19" i="90"/>
  <c r="AY19" i="90"/>
  <c r="BA19" i="90" s="1"/>
  <c r="BC19" i="90" s="1"/>
  <c r="R19" i="90" s="1"/>
  <c r="BO19" i="90"/>
  <c r="BQ19" i="90" s="1"/>
  <c r="BR19" i="90"/>
  <c r="AH20" i="90"/>
  <c r="AJ20" i="90" s="1"/>
  <c r="AK20" i="90"/>
  <c r="BB20" i="90"/>
  <c r="AY20" i="90"/>
  <c r="BA20" i="90" s="1"/>
  <c r="BC20" i="90" s="1"/>
  <c r="R20" i="90" s="1"/>
  <c r="BO20" i="90"/>
  <c r="BQ20" i="90" s="1"/>
  <c r="BR20" i="90"/>
  <c r="AH21" i="90"/>
  <c r="AJ21" i="90" s="1"/>
  <c r="AK21" i="90"/>
  <c r="BB21" i="90"/>
  <c r="AY21" i="90"/>
  <c r="BA21" i="90" s="1"/>
  <c r="BC21" i="90" s="1"/>
  <c r="R21" i="90" s="1"/>
  <c r="BO21" i="90"/>
  <c r="BQ21" i="90" s="1"/>
  <c r="BR21" i="90"/>
  <c r="AH22" i="90"/>
  <c r="AJ22" i="90" s="1"/>
  <c r="AK22" i="90"/>
  <c r="BB22" i="90"/>
  <c r="AY22" i="90"/>
  <c r="BA22" i="90" s="1"/>
  <c r="BC22" i="90" s="1"/>
  <c r="R22" i="90" s="1"/>
  <c r="BO22" i="90"/>
  <c r="BQ22" i="90" s="1"/>
  <c r="BR22" i="90"/>
  <c r="AH23" i="90"/>
  <c r="AJ23" i="90" s="1"/>
  <c r="AK23" i="90"/>
  <c r="BB23" i="90"/>
  <c r="AY23" i="90"/>
  <c r="BA23" i="90" s="1"/>
  <c r="BC23" i="90" s="1"/>
  <c r="R23" i="90" s="1"/>
  <c r="BO23" i="90"/>
  <c r="BQ23" i="90" s="1"/>
  <c r="BR23" i="90"/>
  <c r="AH24" i="90"/>
  <c r="AJ24" i="90" s="1"/>
  <c r="AK24" i="90"/>
  <c r="BB24" i="90"/>
  <c r="AY24" i="90"/>
  <c r="BA24" i="90" s="1"/>
  <c r="BC24" i="90" s="1"/>
  <c r="R24" i="90" s="1"/>
  <c r="BO24" i="90"/>
  <c r="BQ24" i="90" s="1"/>
  <c r="BR24" i="90"/>
  <c r="AH25" i="90"/>
  <c r="AJ25" i="90" s="1"/>
  <c r="AK25" i="90"/>
  <c r="BB25" i="90"/>
  <c r="AY25" i="90"/>
  <c r="BA25" i="90" s="1"/>
  <c r="BC25" i="90" s="1"/>
  <c r="R25" i="90" s="1"/>
  <c r="BO25" i="90"/>
  <c r="BQ25" i="90" s="1"/>
  <c r="BR25" i="90"/>
  <c r="AH26" i="90"/>
  <c r="AJ26" i="90" s="1"/>
  <c r="AK26" i="90"/>
  <c r="BB26" i="90"/>
  <c r="AY26" i="90"/>
  <c r="BA26" i="90" s="1"/>
  <c r="BO26" i="90"/>
  <c r="BQ26" i="90" s="1"/>
  <c r="BR26" i="90"/>
  <c r="AH27" i="90"/>
  <c r="AJ27" i="90" s="1"/>
  <c r="AK27" i="90"/>
  <c r="BB27" i="90"/>
  <c r="AY27" i="90"/>
  <c r="BA27" i="90" s="1"/>
  <c r="BC27" i="90" s="1"/>
  <c r="R27" i="90" s="1"/>
  <c r="BO27" i="90"/>
  <c r="BQ27" i="90" s="1"/>
  <c r="BR27" i="90"/>
  <c r="AH28" i="90"/>
  <c r="AJ28" i="90" s="1"/>
  <c r="AK28" i="90"/>
  <c r="BB28" i="90"/>
  <c r="AY28" i="90"/>
  <c r="BA28" i="90" s="1"/>
  <c r="BO28" i="90"/>
  <c r="BQ28" i="90" s="1"/>
  <c r="BR28" i="90"/>
  <c r="AH29" i="90"/>
  <c r="AJ29" i="90" s="1"/>
  <c r="AK29" i="90"/>
  <c r="BB29" i="90"/>
  <c r="AY29" i="90"/>
  <c r="BA29" i="90" s="1"/>
  <c r="BC29" i="90" s="1"/>
  <c r="R29" i="90" s="1"/>
  <c r="BO29" i="90"/>
  <c r="BQ29" i="90" s="1"/>
  <c r="BR29" i="90"/>
  <c r="AH30" i="90"/>
  <c r="AJ30" i="90" s="1"/>
  <c r="AK30" i="90"/>
  <c r="BB30" i="90"/>
  <c r="AY30" i="90"/>
  <c r="BA30" i="90" s="1"/>
  <c r="BO30" i="90"/>
  <c r="BQ30" i="90" s="1"/>
  <c r="BR30" i="90"/>
  <c r="AH31" i="90"/>
  <c r="AJ31" i="90" s="1"/>
  <c r="AK31" i="90"/>
  <c r="BB31" i="90"/>
  <c r="AY31" i="90"/>
  <c r="BA31" i="90" s="1"/>
  <c r="BC31" i="90" s="1"/>
  <c r="R31" i="90" s="1"/>
  <c r="BO31" i="90"/>
  <c r="BQ31" i="90" s="1"/>
  <c r="BR31" i="90"/>
  <c r="L118" i="90"/>
  <c r="N118" i="90" s="1"/>
  <c r="L117" i="90"/>
  <c r="N117" i="90" s="1"/>
  <c r="L116" i="90"/>
  <c r="N116" i="90" s="1"/>
  <c r="L115" i="90"/>
  <c r="N115" i="90" s="1"/>
  <c r="L114" i="90"/>
  <c r="N114" i="90" s="1"/>
  <c r="L113" i="90"/>
  <c r="N113" i="90" s="1"/>
  <c r="L112" i="90"/>
  <c r="N112" i="90" s="1"/>
  <c r="L111" i="90"/>
  <c r="N111" i="90" s="1"/>
  <c r="L126" i="90"/>
  <c r="N126" i="90" s="1"/>
  <c r="L125" i="90"/>
  <c r="N125" i="90" s="1"/>
  <c r="L124" i="90"/>
  <c r="N124" i="90" s="1"/>
  <c r="L123" i="90"/>
  <c r="N123" i="90" s="1"/>
  <c r="L122" i="90"/>
  <c r="N122" i="90" s="1"/>
  <c r="L121" i="90"/>
  <c r="N121" i="90" s="1"/>
  <c r="L120" i="90"/>
  <c r="N120" i="90" s="1"/>
  <c r="L119" i="90"/>
  <c r="N119" i="90" s="1"/>
  <c r="L134" i="90"/>
  <c r="N134" i="90" s="1"/>
  <c r="L133" i="90"/>
  <c r="N133" i="90" s="1"/>
  <c r="L132" i="90"/>
  <c r="N132" i="90" s="1"/>
  <c r="L131" i="90"/>
  <c r="N131" i="90" s="1"/>
  <c r="L130" i="90"/>
  <c r="N130" i="90" s="1"/>
  <c r="L129" i="90"/>
  <c r="N129" i="90" s="1"/>
  <c r="L128" i="90"/>
  <c r="N128" i="90" s="1"/>
  <c r="L127" i="90"/>
  <c r="N127" i="90" s="1"/>
  <c r="L142" i="90"/>
  <c r="N142" i="90" s="1"/>
  <c r="L141" i="90"/>
  <c r="N141" i="90" s="1"/>
  <c r="L140" i="90"/>
  <c r="N140" i="90" s="1"/>
  <c r="L139" i="90"/>
  <c r="N139" i="90" s="1"/>
  <c r="L138" i="90"/>
  <c r="N138" i="90" s="1"/>
  <c r="L137" i="90"/>
  <c r="N137" i="90" s="1"/>
  <c r="L136" i="90"/>
  <c r="N136" i="90" s="1"/>
  <c r="L135" i="90"/>
  <c r="N135" i="90" s="1"/>
  <c r="L150" i="90"/>
  <c r="N150" i="90" s="1"/>
  <c r="L149" i="90"/>
  <c r="N149" i="90" s="1"/>
  <c r="L148" i="90"/>
  <c r="N148" i="90" s="1"/>
  <c r="L147" i="90"/>
  <c r="N147" i="90" s="1"/>
  <c r="L146" i="90"/>
  <c r="N146" i="90" s="1"/>
  <c r="L145" i="90"/>
  <c r="N145" i="90" s="1"/>
  <c r="L144" i="90"/>
  <c r="N144" i="90" s="1"/>
  <c r="L143" i="90"/>
  <c r="N143" i="90" s="1"/>
  <c r="D112" i="90"/>
  <c r="D114" i="90"/>
  <c r="D116" i="90"/>
  <c r="D118" i="90"/>
  <c r="D120" i="90"/>
  <c r="D122" i="90"/>
  <c r="D124" i="90"/>
  <c r="D126" i="90"/>
  <c r="D128" i="90"/>
  <c r="D130" i="90"/>
  <c r="D132" i="90"/>
  <c r="D134" i="90"/>
  <c r="D136" i="90"/>
  <c r="D138" i="90"/>
  <c r="D140" i="90"/>
  <c r="D142" i="90"/>
  <c r="D144" i="90"/>
  <c r="D146" i="90"/>
  <c r="D148" i="90"/>
  <c r="D150" i="90"/>
  <c r="D152" i="90"/>
  <c r="D154" i="90"/>
  <c r="D156" i="90"/>
  <c r="D158" i="90"/>
  <c r="D160" i="90"/>
  <c r="D162" i="90"/>
  <c r="N53" i="90"/>
  <c r="M53" i="90" s="1"/>
  <c r="N54" i="90"/>
  <c r="M54" i="90" s="1"/>
  <c r="N55" i="90"/>
  <c r="M55" i="90" s="1"/>
  <c r="N56" i="90"/>
  <c r="M56" i="90" s="1"/>
  <c r="N57" i="90"/>
  <c r="M57" i="90" s="1"/>
  <c r="M158" i="90"/>
  <c r="D111" i="90"/>
  <c r="D113" i="90"/>
  <c r="D115" i="90"/>
  <c r="D117" i="90"/>
  <c r="D119" i="90"/>
  <c r="D121" i="90"/>
  <c r="D123" i="90"/>
  <c r="D125" i="90"/>
  <c r="D127" i="90"/>
  <c r="D129" i="90"/>
  <c r="D131" i="90"/>
  <c r="D133" i="90"/>
  <c r="D135" i="90"/>
  <c r="D137" i="90"/>
  <c r="D139" i="90"/>
  <c r="D141" i="90"/>
  <c r="D143" i="90"/>
  <c r="D145" i="90"/>
  <c r="D147" i="90"/>
  <c r="D149" i="90"/>
  <c r="D151" i="90"/>
  <c r="D153" i="90"/>
  <c r="D155" i="90"/>
  <c r="D157" i="90"/>
  <c r="D159" i="90"/>
  <c r="D161" i="90"/>
  <c r="D163" i="90"/>
  <c r="L166" i="90"/>
  <c r="N166" i="90" s="1"/>
  <c r="L165" i="90"/>
  <c r="N165" i="90" s="1"/>
  <c r="L164" i="90"/>
  <c r="N164" i="90" s="1"/>
  <c r="L174" i="90"/>
  <c r="N174" i="90" s="1"/>
  <c r="L173" i="90"/>
  <c r="N173" i="90" s="1"/>
  <c r="L172" i="90"/>
  <c r="N172" i="90" s="1"/>
  <c r="L171" i="90"/>
  <c r="N171" i="90" s="1"/>
  <c r="L170" i="90"/>
  <c r="N170" i="90" s="1"/>
  <c r="L169" i="90"/>
  <c r="N169" i="90" s="1"/>
  <c r="L168" i="90"/>
  <c r="N168" i="90" s="1"/>
  <c r="L167" i="90"/>
  <c r="N167" i="90" s="1"/>
  <c r="L182" i="90"/>
  <c r="N182" i="90" s="1"/>
  <c r="L181" i="90"/>
  <c r="N181" i="90" s="1"/>
  <c r="L180" i="90"/>
  <c r="N180" i="90" s="1"/>
  <c r="L179" i="90"/>
  <c r="N179" i="90" s="1"/>
  <c r="L178" i="90"/>
  <c r="N178" i="90" s="1"/>
  <c r="L177" i="90"/>
  <c r="N177" i="90" s="1"/>
  <c r="L176" i="90"/>
  <c r="N176" i="90" s="1"/>
  <c r="L175" i="90"/>
  <c r="N175" i="90" s="1"/>
  <c r="L190" i="90"/>
  <c r="N190" i="90" s="1"/>
  <c r="L189" i="90"/>
  <c r="N189" i="90" s="1"/>
  <c r="L188" i="90"/>
  <c r="N188" i="90" s="1"/>
  <c r="L187" i="90"/>
  <c r="N187" i="90" s="1"/>
  <c r="L186" i="90"/>
  <c r="N186" i="90" s="1"/>
  <c r="L185" i="90"/>
  <c r="N185" i="90" s="1"/>
  <c r="L184" i="90"/>
  <c r="N184" i="90" s="1"/>
  <c r="L183" i="90"/>
  <c r="N183" i="90" s="1"/>
  <c r="L198" i="90"/>
  <c r="N198" i="90" s="1"/>
  <c r="L197" i="90"/>
  <c r="N197" i="90" s="1"/>
  <c r="L196" i="90"/>
  <c r="N196" i="90" s="1"/>
  <c r="L195" i="90"/>
  <c r="N195" i="90" s="1"/>
  <c r="L194" i="90"/>
  <c r="N194" i="90" s="1"/>
  <c r="L193" i="90"/>
  <c r="N193" i="90" s="1"/>
  <c r="L192" i="90"/>
  <c r="N192" i="90" s="1"/>
  <c r="L191" i="90"/>
  <c r="N191" i="90" s="1"/>
  <c r="L206" i="90"/>
  <c r="N206" i="90" s="1"/>
  <c r="L205" i="90"/>
  <c r="N205" i="90" s="1"/>
  <c r="L204" i="90"/>
  <c r="N204" i="90" s="1"/>
  <c r="L203" i="90"/>
  <c r="N203" i="90" s="1"/>
  <c r="L202" i="90"/>
  <c r="N202" i="90" s="1"/>
  <c r="L201" i="90"/>
  <c r="N201" i="90" s="1"/>
  <c r="L200" i="90"/>
  <c r="N200" i="90" s="1"/>
  <c r="L199" i="90"/>
  <c r="N199" i="90" s="1"/>
  <c r="L214" i="90"/>
  <c r="N214" i="90" s="1"/>
  <c r="L213" i="90"/>
  <c r="N213" i="90" s="1"/>
  <c r="L212" i="90"/>
  <c r="N212" i="90" s="1"/>
  <c r="L211" i="90"/>
  <c r="N211" i="90" s="1"/>
  <c r="L210" i="90"/>
  <c r="N210" i="90" s="1"/>
  <c r="L209" i="90"/>
  <c r="N209" i="90" s="1"/>
  <c r="L208" i="90"/>
  <c r="N208" i="90" s="1"/>
  <c r="L207" i="90"/>
  <c r="N207" i="90" s="1"/>
  <c r="L222" i="90"/>
  <c r="N222" i="90" s="1"/>
  <c r="L221" i="90"/>
  <c r="N221" i="90" s="1"/>
  <c r="L220" i="90"/>
  <c r="N220" i="90" s="1"/>
  <c r="L219" i="90"/>
  <c r="N219" i="90" s="1"/>
  <c r="L218" i="90"/>
  <c r="N218" i="90" s="1"/>
  <c r="L217" i="90"/>
  <c r="N217" i="90" s="1"/>
  <c r="L216" i="90"/>
  <c r="N216" i="90" s="1"/>
  <c r="L215" i="90"/>
  <c r="N215" i="90" s="1"/>
  <c r="L230" i="90"/>
  <c r="N230" i="90" s="1"/>
  <c r="L229" i="90"/>
  <c r="N229" i="90" s="1"/>
  <c r="L228" i="90"/>
  <c r="N228" i="90" s="1"/>
  <c r="L227" i="90"/>
  <c r="N227" i="90" s="1"/>
  <c r="L226" i="90"/>
  <c r="N226" i="90" s="1"/>
  <c r="L225" i="90"/>
  <c r="N225" i="90" s="1"/>
  <c r="L224" i="90"/>
  <c r="N224" i="90" s="1"/>
  <c r="L223" i="90"/>
  <c r="N223" i="90" s="1"/>
  <c r="L238" i="90"/>
  <c r="N238" i="90" s="1"/>
  <c r="L237" i="90"/>
  <c r="N237" i="90" s="1"/>
  <c r="L236" i="90"/>
  <c r="N236" i="90" s="1"/>
  <c r="L235" i="90"/>
  <c r="N235" i="90" s="1"/>
  <c r="L234" i="90"/>
  <c r="N234" i="90" s="1"/>
  <c r="L233" i="90"/>
  <c r="N233" i="90" s="1"/>
  <c r="L232" i="90"/>
  <c r="N232" i="90" s="1"/>
  <c r="L231" i="90"/>
  <c r="N231" i="90" s="1"/>
  <c r="L246" i="90"/>
  <c r="N246" i="90" s="1"/>
  <c r="L245" i="90"/>
  <c r="N245" i="90" s="1"/>
  <c r="L244" i="90"/>
  <c r="N244" i="90" s="1"/>
  <c r="L243" i="90"/>
  <c r="N243" i="90" s="1"/>
  <c r="L242" i="90"/>
  <c r="N242" i="90" s="1"/>
  <c r="L241" i="90"/>
  <c r="N241" i="90" s="1"/>
  <c r="L240" i="90"/>
  <c r="N240" i="90" s="1"/>
  <c r="L239" i="90"/>
  <c r="N239" i="90" s="1"/>
  <c r="L254" i="90"/>
  <c r="N254" i="90" s="1"/>
  <c r="L253" i="90"/>
  <c r="N253" i="90" s="1"/>
  <c r="L252" i="90"/>
  <c r="N252" i="90" s="1"/>
  <c r="L251" i="90"/>
  <c r="N251" i="90" s="1"/>
  <c r="L250" i="90"/>
  <c r="N250" i="90" s="1"/>
  <c r="L249" i="90"/>
  <c r="N249" i="90" s="1"/>
  <c r="L248" i="90"/>
  <c r="N248" i="90" s="1"/>
  <c r="L247" i="90"/>
  <c r="N247" i="90" s="1"/>
  <c r="L262" i="90"/>
  <c r="N262" i="90" s="1"/>
  <c r="L261" i="90"/>
  <c r="N261" i="90" s="1"/>
  <c r="L260" i="90"/>
  <c r="N260" i="90" s="1"/>
  <c r="L259" i="90"/>
  <c r="N259" i="90" s="1"/>
  <c r="L258" i="90"/>
  <c r="N258" i="90" s="1"/>
  <c r="L257" i="90"/>
  <c r="N257" i="90" s="1"/>
  <c r="L256" i="90"/>
  <c r="N256" i="90" s="1"/>
  <c r="L255" i="90"/>
  <c r="N255" i="90" s="1"/>
  <c r="L270" i="90"/>
  <c r="N270" i="90" s="1"/>
  <c r="L269" i="90"/>
  <c r="N269" i="90" s="1"/>
  <c r="L268" i="90"/>
  <c r="N268" i="90" s="1"/>
  <c r="L267" i="90"/>
  <c r="N267" i="90" s="1"/>
  <c r="L266" i="90"/>
  <c r="N266" i="90" s="1"/>
  <c r="L265" i="90"/>
  <c r="N265" i="90" s="1"/>
  <c r="L264" i="90"/>
  <c r="N264" i="90" s="1"/>
  <c r="L263" i="90"/>
  <c r="N263" i="90" s="1"/>
  <c r="L278" i="90"/>
  <c r="N278" i="90" s="1"/>
  <c r="L277" i="90"/>
  <c r="N277" i="90" s="1"/>
  <c r="L276" i="90"/>
  <c r="N276" i="90" s="1"/>
  <c r="L275" i="90"/>
  <c r="N275" i="90" s="1"/>
  <c r="L274" i="90"/>
  <c r="N274" i="90" s="1"/>
  <c r="L273" i="90"/>
  <c r="N273" i="90" s="1"/>
  <c r="L272" i="90"/>
  <c r="N272" i="90" s="1"/>
  <c r="L271" i="90"/>
  <c r="N271" i="90" s="1"/>
  <c r="L286" i="90"/>
  <c r="N286" i="90" s="1"/>
  <c r="L285" i="90"/>
  <c r="N285" i="90" s="1"/>
  <c r="L284" i="90"/>
  <c r="N284" i="90" s="1"/>
  <c r="L283" i="90"/>
  <c r="N283" i="90" s="1"/>
  <c r="L282" i="90"/>
  <c r="N282" i="90" s="1"/>
  <c r="L281" i="90"/>
  <c r="N281" i="90" s="1"/>
  <c r="L280" i="90"/>
  <c r="N280" i="90" s="1"/>
  <c r="L279" i="90"/>
  <c r="N279" i="90" s="1"/>
  <c r="L294" i="90"/>
  <c r="N294" i="90" s="1"/>
  <c r="L293" i="90"/>
  <c r="N293" i="90" s="1"/>
  <c r="L292" i="90"/>
  <c r="N292" i="90" s="1"/>
  <c r="L291" i="90"/>
  <c r="N291" i="90" s="1"/>
  <c r="L290" i="90"/>
  <c r="N290" i="90" s="1"/>
  <c r="L289" i="90"/>
  <c r="N289" i="90" s="1"/>
  <c r="L288" i="90"/>
  <c r="N288" i="90" s="1"/>
  <c r="L287" i="90"/>
  <c r="N287" i="90" s="1"/>
  <c r="L302" i="90"/>
  <c r="N302" i="90" s="1"/>
  <c r="L301" i="90"/>
  <c r="N301" i="90" s="1"/>
  <c r="L300" i="90"/>
  <c r="N300" i="90" s="1"/>
  <c r="L299" i="90"/>
  <c r="N299" i="90" s="1"/>
  <c r="L298" i="90"/>
  <c r="N298" i="90" s="1"/>
  <c r="L297" i="90"/>
  <c r="N297" i="90" s="1"/>
  <c r="L296" i="90"/>
  <c r="N296" i="90" s="1"/>
  <c r="L295" i="90"/>
  <c r="N295" i="90" s="1"/>
  <c r="L310" i="90"/>
  <c r="N310" i="90" s="1"/>
  <c r="L309" i="90"/>
  <c r="N309" i="90" s="1"/>
  <c r="L308" i="90"/>
  <c r="N308" i="90" s="1"/>
  <c r="L307" i="90"/>
  <c r="N307" i="90" s="1"/>
  <c r="L306" i="90"/>
  <c r="N306" i="90" s="1"/>
  <c r="L305" i="90"/>
  <c r="N305" i="90" s="1"/>
  <c r="L304" i="90"/>
  <c r="N304" i="90" s="1"/>
  <c r="L303" i="90"/>
  <c r="N303" i="90" s="1"/>
  <c r="D166" i="90"/>
  <c r="D168" i="90"/>
  <c r="D170" i="90"/>
  <c r="D172" i="90"/>
  <c r="D174" i="90"/>
  <c r="D176" i="90"/>
  <c r="D178" i="90"/>
  <c r="D180" i="90"/>
  <c r="D182" i="90"/>
  <c r="D184" i="90"/>
  <c r="D186" i="90"/>
  <c r="D188" i="90"/>
  <c r="D190" i="90"/>
  <c r="D192" i="90"/>
  <c r="D194" i="90"/>
  <c r="D196" i="90"/>
  <c r="D198" i="90"/>
  <c r="D200" i="90"/>
  <c r="D202" i="90"/>
  <c r="D204" i="90"/>
  <c r="D206" i="90"/>
  <c r="D208" i="90"/>
  <c r="D210" i="90"/>
  <c r="D212" i="90"/>
  <c r="D214" i="90"/>
  <c r="D216" i="90"/>
  <c r="D218" i="90"/>
  <c r="D220" i="90"/>
  <c r="D222" i="90"/>
  <c r="D224" i="90"/>
  <c r="D226" i="90"/>
  <c r="D228" i="90"/>
  <c r="D230" i="90"/>
  <c r="D232" i="90"/>
  <c r="D234" i="90"/>
  <c r="D236" i="90"/>
  <c r="N58" i="90"/>
  <c r="M58" i="90" s="1"/>
  <c r="N59" i="90"/>
  <c r="M59" i="90" s="1"/>
  <c r="N60" i="90"/>
  <c r="M60" i="90" s="1"/>
  <c r="N61" i="90"/>
  <c r="M61" i="90" s="1"/>
  <c r="N62" i="90"/>
  <c r="M62" i="90" s="1"/>
  <c r="N63" i="90"/>
  <c r="M63" i="90" s="1"/>
  <c r="N64" i="90"/>
  <c r="M64" i="90" s="1"/>
  <c r="N65" i="90"/>
  <c r="M65" i="90" s="1"/>
  <c r="N66" i="90"/>
  <c r="M66" i="90" s="1"/>
  <c r="N67" i="90"/>
  <c r="M67" i="90" s="1"/>
  <c r="N68" i="90"/>
  <c r="M68" i="90" s="1"/>
  <c r="N69" i="90"/>
  <c r="M69" i="90" s="1"/>
  <c r="N70" i="90"/>
  <c r="M70" i="90" s="1"/>
  <c r="N71" i="90"/>
  <c r="M71" i="90" s="1"/>
  <c r="N72" i="90"/>
  <c r="M72" i="90" s="1"/>
  <c r="N73" i="90"/>
  <c r="M73" i="90" s="1"/>
  <c r="N74" i="90"/>
  <c r="M74" i="90" s="1"/>
  <c r="N75" i="90"/>
  <c r="M75" i="90" s="1"/>
  <c r="N76" i="90"/>
  <c r="M76" i="90" s="1"/>
  <c r="N77" i="90"/>
  <c r="M77" i="90" s="1"/>
  <c r="L151" i="90"/>
  <c r="N151" i="90" s="1"/>
  <c r="L152" i="90"/>
  <c r="N152" i="90" s="1"/>
  <c r="L153" i="90"/>
  <c r="N153" i="90" s="1"/>
  <c r="L154" i="90"/>
  <c r="N154" i="90" s="1"/>
  <c r="L155" i="90"/>
  <c r="N155" i="90" s="1"/>
  <c r="L156" i="90"/>
  <c r="N156" i="90" s="1"/>
  <c r="L157" i="90"/>
  <c r="N157" i="90" s="1"/>
  <c r="L159" i="90"/>
  <c r="N159" i="90" s="1"/>
  <c r="L160" i="90"/>
  <c r="N160" i="90" s="1"/>
  <c r="L161" i="90"/>
  <c r="N161" i="90" s="1"/>
  <c r="L162" i="90"/>
  <c r="N162" i="90" s="1"/>
  <c r="L163" i="90"/>
  <c r="N163" i="90" s="1"/>
  <c r="D165" i="90"/>
  <c r="D167" i="90"/>
  <c r="D169" i="90"/>
  <c r="D171" i="90"/>
  <c r="D173" i="90"/>
  <c r="D175" i="90"/>
  <c r="D177" i="90"/>
  <c r="D179" i="90"/>
  <c r="D181" i="90"/>
  <c r="D183" i="90"/>
  <c r="D185" i="90"/>
  <c r="D187" i="90"/>
  <c r="D189" i="90"/>
  <c r="D191" i="90"/>
  <c r="D193" i="90"/>
  <c r="D195" i="90"/>
  <c r="D197" i="90"/>
  <c r="D199" i="90"/>
  <c r="D201" i="90"/>
  <c r="D203" i="90"/>
  <c r="D205" i="90"/>
  <c r="D207" i="90"/>
  <c r="D209" i="90"/>
  <c r="D211" i="90"/>
  <c r="D213" i="90"/>
  <c r="D215" i="90"/>
  <c r="D217" i="90"/>
  <c r="D219" i="90"/>
  <c r="D221" i="90"/>
  <c r="D223" i="90"/>
  <c r="D225" i="90"/>
  <c r="D227" i="90"/>
  <c r="D229" i="90"/>
  <c r="D231" i="90"/>
  <c r="D233" i="90"/>
  <c r="D235" i="90"/>
  <c r="D237" i="90"/>
  <c r="M81" i="90"/>
  <c r="M82" i="90"/>
  <c r="M83" i="90"/>
  <c r="M84" i="90"/>
  <c r="M85" i="90"/>
  <c r="M86" i="90"/>
  <c r="M87" i="90"/>
  <c r="M88" i="90"/>
  <c r="M89" i="90"/>
  <c r="M90" i="90"/>
  <c r="M91" i="90"/>
  <c r="M92" i="90"/>
  <c r="M93" i="90"/>
  <c r="M94" i="90"/>
  <c r="M95" i="90"/>
  <c r="M96" i="90"/>
  <c r="M97" i="90"/>
  <c r="M98" i="90"/>
  <c r="M99" i="90"/>
  <c r="M100" i="90"/>
  <c r="M101" i="90"/>
  <c r="M102" i="90"/>
  <c r="M103" i="90"/>
  <c r="M104" i="90"/>
  <c r="M105" i="90"/>
  <c r="D238" i="90"/>
  <c r="D240" i="90"/>
  <c r="D242" i="90"/>
  <c r="D244" i="90"/>
  <c r="D246" i="90"/>
  <c r="D248" i="90"/>
  <c r="D250" i="90"/>
  <c r="D252" i="90"/>
  <c r="D254" i="90"/>
  <c r="D256" i="90"/>
  <c r="D258" i="90"/>
  <c r="D260" i="90"/>
  <c r="D262" i="90"/>
  <c r="D264" i="90"/>
  <c r="D266" i="90"/>
  <c r="D268" i="90"/>
  <c r="D270" i="90"/>
  <c r="D272" i="90"/>
  <c r="D274" i="90"/>
  <c r="D276" i="90"/>
  <c r="D278" i="90"/>
  <c r="D239" i="90"/>
  <c r="D241" i="90"/>
  <c r="D243" i="90"/>
  <c r="D245" i="90"/>
  <c r="D247" i="90"/>
  <c r="D249" i="90"/>
  <c r="D251" i="90"/>
  <c r="D253" i="90"/>
  <c r="D255" i="90"/>
  <c r="D257" i="90"/>
  <c r="D259" i="90"/>
  <c r="D261" i="90"/>
  <c r="D263" i="90"/>
  <c r="D265" i="90"/>
  <c r="D267" i="90"/>
  <c r="D269" i="90"/>
  <c r="D271" i="90"/>
  <c r="D273" i="90"/>
  <c r="D275" i="90"/>
  <c r="D277" i="90"/>
  <c r="D279" i="90"/>
  <c r="D280" i="90"/>
  <c r="D282" i="90"/>
  <c r="D284" i="90"/>
  <c r="D286" i="90"/>
  <c r="D288" i="90"/>
  <c r="D290" i="90"/>
  <c r="D292" i="90"/>
  <c r="D294" i="90"/>
  <c r="D296" i="90"/>
  <c r="D298" i="90"/>
  <c r="D300" i="90"/>
  <c r="D302" i="90"/>
  <c r="D304" i="90"/>
  <c r="D306" i="90"/>
  <c r="D308" i="90"/>
  <c r="D310" i="90"/>
  <c r="D311" i="90"/>
  <c r="F311" i="90" s="1"/>
  <c r="G311" i="90"/>
  <c r="P311" i="90"/>
  <c r="M311" i="90"/>
  <c r="O311" i="90" s="1"/>
  <c r="D312" i="90"/>
  <c r="F312" i="90" s="1"/>
  <c r="G312" i="90"/>
  <c r="P312" i="90"/>
  <c r="M312" i="90"/>
  <c r="O312" i="90" s="1"/>
  <c r="D313" i="90"/>
  <c r="F313" i="90" s="1"/>
  <c r="G313" i="90"/>
  <c r="P313" i="90"/>
  <c r="M313" i="90"/>
  <c r="O313" i="90" s="1"/>
  <c r="D314" i="90"/>
  <c r="F314" i="90" s="1"/>
  <c r="G314" i="90"/>
  <c r="P314" i="90"/>
  <c r="M314" i="90"/>
  <c r="O314" i="90" s="1"/>
  <c r="D315" i="90"/>
  <c r="F315" i="90" s="1"/>
  <c r="G315" i="90"/>
  <c r="P315" i="90"/>
  <c r="M315" i="90"/>
  <c r="O315" i="90" s="1"/>
  <c r="D316" i="90"/>
  <c r="F316" i="90" s="1"/>
  <c r="G316" i="90"/>
  <c r="P316" i="90"/>
  <c r="M316" i="90"/>
  <c r="O316" i="90" s="1"/>
  <c r="D317" i="90"/>
  <c r="F317" i="90" s="1"/>
  <c r="G317" i="90"/>
  <c r="P317" i="90"/>
  <c r="M317" i="90"/>
  <c r="O317" i="90" s="1"/>
  <c r="D318" i="90"/>
  <c r="F318" i="90" s="1"/>
  <c r="G318" i="90"/>
  <c r="P318" i="90"/>
  <c r="M318" i="90"/>
  <c r="O318" i="90" s="1"/>
  <c r="D281" i="90"/>
  <c r="D283" i="90"/>
  <c r="D285" i="90"/>
  <c r="D287" i="90"/>
  <c r="D289" i="90"/>
  <c r="D291" i="90"/>
  <c r="D293" i="90"/>
  <c r="D295" i="90"/>
  <c r="D297" i="90"/>
  <c r="D299" i="90"/>
  <c r="D301" i="90"/>
  <c r="D303" i="90"/>
  <c r="D305" i="90"/>
  <c r="D307" i="90"/>
  <c r="D309" i="90"/>
  <c r="M103" i="89"/>
  <c r="J293" i="89" s="1"/>
  <c r="M81" i="89"/>
  <c r="J118" i="89" s="1"/>
  <c r="M118" i="89"/>
  <c r="M126" i="89"/>
  <c r="O126" i="89" s="1"/>
  <c r="M134" i="89"/>
  <c r="O134" i="89" s="1"/>
  <c r="M142" i="89"/>
  <c r="O142" i="89" s="1"/>
  <c r="D111" i="89"/>
  <c r="D113" i="89"/>
  <c r="D115" i="89"/>
  <c r="D117" i="89"/>
  <c r="D119" i="89"/>
  <c r="D121" i="89"/>
  <c r="D123" i="89"/>
  <c r="D125" i="89"/>
  <c r="D127" i="89"/>
  <c r="D129" i="89"/>
  <c r="D131" i="89"/>
  <c r="D133" i="89"/>
  <c r="D135" i="89"/>
  <c r="D137" i="89"/>
  <c r="D139" i="89"/>
  <c r="D141" i="89"/>
  <c r="D143" i="89"/>
  <c r="D145" i="89"/>
  <c r="D147" i="89"/>
  <c r="D149" i="89"/>
  <c r="D151" i="89"/>
  <c r="D153" i="89"/>
  <c r="D155" i="89"/>
  <c r="D157" i="89"/>
  <c r="D159" i="89"/>
  <c r="D161" i="89"/>
  <c r="D163" i="89"/>
  <c r="D165" i="89"/>
  <c r="D167" i="89"/>
  <c r="D169" i="89"/>
  <c r="M150" i="89"/>
  <c r="O150" i="89" s="1"/>
  <c r="M158" i="89"/>
  <c r="O158" i="89" s="1"/>
  <c r="M166" i="89"/>
  <c r="O166" i="89" s="1"/>
  <c r="D112" i="89"/>
  <c r="D114" i="89"/>
  <c r="D116" i="89"/>
  <c r="D118" i="89"/>
  <c r="D120" i="89"/>
  <c r="D122" i="89"/>
  <c r="D124" i="89"/>
  <c r="D126" i="89"/>
  <c r="D128" i="89"/>
  <c r="D130" i="89"/>
  <c r="D132" i="89"/>
  <c r="D134" i="89"/>
  <c r="D136" i="89"/>
  <c r="D138" i="89"/>
  <c r="D140" i="89"/>
  <c r="D142" i="89"/>
  <c r="D144" i="89"/>
  <c r="D146" i="89"/>
  <c r="D148" i="89"/>
  <c r="D150" i="89"/>
  <c r="D152" i="89"/>
  <c r="D154" i="89"/>
  <c r="D156" i="89"/>
  <c r="D158" i="89"/>
  <c r="D160" i="89"/>
  <c r="D162" i="89"/>
  <c r="D164" i="89"/>
  <c r="D166" i="89"/>
  <c r="D168" i="89"/>
  <c r="D170" i="89"/>
  <c r="L174" i="89"/>
  <c r="N174" i="89" s="1"/>
  <c r="L173" i="89"/>
  <c r="N173" i="89" s="1"/>
  <c r="L172" i="89"/>
  <c r="N172" i="89" s="1"/>
  <c r="L171" i="89"/>
  <c r="N171" i="89" s="1"/>
  <c r="L170" i="89"/>
  <c r="N170" i="89" s="1"/>
  <c r="L182" i="89"/>
  <c r="N182" i="89" s="1"/>
  <c r="L181" i="89"/>
  <c r="N181" i="89" s="1"/>
  <c r="L180" i="89"/>
  <c r="N180" i="89" s="1"/>
  <c r="L179" i="89"/>
  <c r="N179" i="89" s="1"/>
  <c r="L178" i="89"/>
  <c r="N178" i="89" s="1"/>
  <c r="L177" i="89"/>
  <c r="N177" i="89" s="1"/>
  <c r="L176" i="89"/>
  <c r="N176" i="89" s="1"/>
  <c r="L175" i="89"/>
  <c r="N175" i="89" s="1"/>
  <c r="L190" i="89"/>
  <c r="N190" i="89" s="1"/>
  <c r="L189" i="89"/>
  <c r="N189" i="89" s="1"/>
  <c r="L188" i="89"/>
  <c r="N188" i="89" s="1"/>
  <c r="L187" i="89"/>
  <c r="N187" i="89" s="1"/>
  <c r="L186" i="89"/>
  <c r="N186" i="89" s="1"/>
  <c r="L185" i="89"/>
  <c r="N185" i="89" s="1"/>
  <c r="L184" i="89"/>
  <c r="N184" i="89" s="1"/>
  <c r="L183" i="89"/>
  <c r="N183" i="89" s="1"/>
  <c r="L198" i="89"/>
  <c r="N198" i="89" s="1"/>
  <c r="L197" i="89"/>
  <c r="N197" i="89" s="1"/>
  <c r="L196" i="89"/>
  <c r="N196" i="89" s="1"/>
  <c r="L195" i="89"/>
  <c r="N195" i="89" s="1"/>
  <c r="L194" i="89"/>
  <c r="N194" i="89" s="1"/>
  <c r="L193" i="89"/>
  <c r="N193" i="89" s="1"/>
  <c r="L192" i="89"/>
  <c r="N192" i="89" s="1"/>
  <c r="L191" i="89"/>
  <c r="N191" i="89" s="1"/>
  <c r="L206" i="89"/>
  <c r="N206" i="89" s="1"/>
  <c r="L205" i="89"/>
  <c r="N205" i="89" s="1"/>
  <c r="L204" i="89"/>
  <c r="N204" i="89" s="1"/>
  <c r="L203" i="89"/>
  <c r="N203" i="89" s="1"/>
  <c r="L202" i="89"/>
  <c r="N202" i="89" s="1"/>
  <c r="L201" i="89"/>
  <c r="N201" i="89" s="1"/>
  <c r="L200" i="89"/>
  <c r="N200" i="89" s="1"/>
  <c r="L199" i="89"/>
  <c r="N199" i="89" s="1"/>
  <c r="L214" i="89"/>
  <c r="N214" i="89" s="1"/>
  <c r="L213" i="89"/>
  <c r="N213" i="89" s="1"/>
  <c r="L212" i="89"/>
  <c r="N212" i="89" s="1"/>
  <c r="L211" i="89"/>
  <c r="N211" i="89" s="1"/>
  <c r="L210" i="89"/>
  <c r="N210" i="89" s="1"/>
  <c r="L209" i="89"/>
  <c r="N209" i="89" s="1"/>
  <c r="L208" i="89"/>
  <c r="N208" i="89" s="1"/>
  <c r="L207" i="89"/>
  <c r="N207" i="89" s="1"/>
  <c r="L222" i="89"/>
  <c r="N222" i="89" s="1"/>
  <c r="L221" i="89"/>
  <c r="N221" i="89" s="1"/>
  <c r="L220" i="89"/>
  <c r="N220" i="89" s="1"/>
  <c r="L219" i="89"/>
  <c r="N219" i="89" s="1"/>
  <c r="L218" i="89"/>
  <c r="N218" i="89" s="1"/>
  <c r="L217" i="89"/>
  <c r="N217" i="89" s="1"/>
  <c r="L216" i="89"/>
  <c r="N216" i="89" s="1"/>
  <c r="L215" i="89"/>
  <c r="N215" i="89" s="1"/>
  <c r="L230" i="89"/>
  <c r="N230" i="89" s="1"/>
  <c r="L229" i="89"/>
  <c r="N229" i="89" s="1"/>
  <c r="L228" i="89"/>
  <c r="N228" i="89" s="1"/>
  <c r="L227" i="89"/>
  <c r="N227" i="89" s="1"/>
  <c r="L226" i="89"/>
  <c r="N226" i="89" s="1"/>
  <c r="L225" i="89"/>
  <c r="N225" i="89" s="1"/>
  <c r="L224" i="89"/>
  <c r="N224" i="89" s="1"/>
  <c r="L223" i="89"/>
  <c r="N223" i="89" s="1"/>
  <c r="L238" i="89"/>
  <c r="N238" i="89" s="1"/>
  <c r="L237" i="89"/>
  <c r="N237" i="89" s="1"/>
  <c r="L236" i="89"/>
  <c r="N236" i="89" s="1"/>
  <c r="L235" i="89"/>
  <c r="N235" i="89" s="1"/>
  <c r="L234" i="89"/>
  <c r="N234" i="89" s="1"/>
  <c r="L233" i="89"/>
  <c r="N233" i="89" s="1"/>
  <c r="L232" i="89"/>
  <c r="N232" i="89" s="1"/>
  <c r="L231" i="89"/>
  <c r="N231" i="89" s="1"/>
  <c r="L246" i="89"/>
  <c r="N246" i="89" s="1"/>
  <c r="L245" i="89"/>
  <c r="N245" i="89" s="1"/>
  <c r="L244" i="89"/>
  <c r="N244" i="89" s="1"/>
  <c r="L243" i="89"/>
  <c r="N243" i="89" s="1"/>
  <c r="L242" i="89"/>
  <c r="N242" i="89" s="1"/>
  <c r="L241" i="89"/>
  <c r="N241" i="89" s="1"/>
  <c r="L240" i="89"/>
  <c r="N240" i="89" s="1"/>
  <c r="L239" i="89"/>
  <c r="N239" i="89" s="1"/>
  <c r="L254" i="89"/>
  <c r="N254" i="89" s="1"/>
  <c r="L253" i="89"/>
  <c r="N253" i="89" s="1"/>
  <c r="L252" i="89"/>
  <c r="N252" i="89" s="1"/>
  <c r="L251" i="89"/>
  <c r="N251" i="89" s="1"/>
  <c r="L250" i="89"/>
  <c r="N250" i="89" s="1"/>
  <c r="L249" i="89"/>
  <c r="N249" i="89" s="1"/>
  <c r="L248" i="89"/>
  <c r="N248" i="89" s="1"/>
  <c r="L247" i="89"/>
  <c r="N247" i="89" s="1"/>
  <c r="L262" i="89"/>
  <c r="N262" i="89" s="1"/>
  <c r="L261" i="89"/>
  <c r="N261" i="89" s="1"/>
  <c r="L260" i="89"/>
  <c r="N260" i="89" s="1"/>
  <c r="L259" i="89"/>
  <c r="N259" i="89" s="1"/>
  <c r="L258" i="89"/>
  <c r="N258" i="89" s="1"/>
  <c r="L257" i="89"/>
  <c r="N257" i="89" s="1"/>
  <c r="L256" i="89"/>
  <c r="N256" i="89" s="1"/>
  <c r="L255" i="89"/>
  <c r="N255" i="89" s="1"/>
  <c r="L270" i="89"/>
  <c r="N270" i="89" s="1"/>
  <c r="L269" i="89"/>
  <c r="N269" i="89" s="1"/>
  <c r="L268" i="89"/>
  <c r="N268" i="89" s="1"/>
  <c r="L267" i="89"/>
  <c r="N267" i="89" s="1"/>
  <c r="L266" i="89"/>
  <c r="N266" i="89" s="1"/>
  <c r="L265" i="89"/>
  <c r="N265" i="89" s="1"/>
  <c r="L264" i="89"/>
  <c r="N264" i="89" s="1"/>
  <c r="L263" i="89"/>
  <c r="N263" i="89" s="1"/>
  <c r="L278" i="89"/>
  <c r="N278" i="89" s="1"/>
  <c r="L277" i="89"/>
  <c r="N277" i="89" s="1"/>
  <c r="L276" i="89"/>
  <c r="N276" i="89" s="1"/>
  <c r="L275" i="89"/>
  <c r="N275" i="89" s="1"/>
  <c r="L274" i="89"/>
  <c r="N274" i="89" s="1"/>
  <c r="L273" i="89"/>
  <c r="N273" i="89" s="1"/>
  <c r="L272" i="89"/>
  <c r="N272" i="89" s="1"/>
  <c r="L271" i="89"/>
  <c r="N271" i="89" s="1"/>
  <c r="L286" i="89"/>
  <c r="N286" i="89" s="1"/>
  <c r="L285" i="89"/>
  <c r="N285" i="89" s="1"/>
  <c r="L284" i="89"/>
  <c r="N284" i="89" s="1"/>
  <c r="L283" i="89"/>
  <c r="N283" i="89" s="1"/>
  <c r="L282" i="89"/>
  <c r="N282" i="89" s="1"/>
  <c r="L281" i="89"/>
  <c r="N281" i="89" s="1"/>
  <c r="L280" i="89"/>
  <c r="N280" i="89" s="1"/>
  <c r="L279" i="89"/>
  <c r="N279" i="89" s="1"/>
  <c r="L294" i="89"/>
  <c r="N294" i="89" s="1"/>
  <c r="L293" i="89"/>
  <c r="N293" i="89" s="1"/>
  <c r="L292" i="89"/>
  <c r="N292" i="89" s="1"/>
  <c r="L291" i="89"/>
  <c r="N291" i="89" s="1"/>
  <c r="L290" i="89"/>
  <c r="N290" i="89" s="1"/>
  <c r="L289" i="89"/>
  <c r="N289" i="89" s="1"/>
  <c r="L288" i="89"/>
  <c r="N288" i="89" s="1"/>
  <c r="L287" i="89"/>
  <c r="N287" i="89" s="1"/>
  <c r="L302" i="89"/>
  <c r="N302" i="89" s="1"/>
  <c r="L301" i="89"/>
  <c r="N301" i="89" s="1"/>
  <c r="L300" i="89"/>
  <c r="N300" i="89" s="1"/>
  <c r="L299" i="89"/>
  <c r="N299" i="89" s="1"/>
  <c r="L298" i="89"/>
  <c r="N298" i="89" s="1"/>
  <c r="L297" i="89"/>
  <c r="N297" i="89" s="1"/>
  <c r="L296" i="89"/>
  <c r="N296" i="89" s="1"/>
  <c r="L295" i="89"/>
  <c r="N295" i="89" s="1"/>
  <c r="L310" i="89"/>
  <c r="N310" i="89" s="1"/>
  <c r="L309" i="89"/>
  <c r="N309" i="89" s="1"/>
  <c r="L308" i="89"/>
  <c r="N308" i="89" s="1"/>
  <c r="L307" i="89"/>
  <c r="N307" i="89" s="1"/>
  <c r="L306" i="89"/>
  <c r="N306" i="89" s="1"/>
  <c r="L305" i="89"/>
  <c r="N305" i="89" s="1"/>
  <c r="L304" i="89"/>
  <c r="N304" i="89" s="1"/>
  <c r="L303" i="89"/>
  <c r="N303" i="89" s="1"/>
  <c r="D171" i="89"/>
  <c r="D173" i="89"/>
  <c r="D175" i="89"/>
  <c r="D177" i="89"/>
  <c r="D179" i="89"/>
  <c r="D181" i="89"/>
  <c r="D183" i="89"/>
  <c r="D185" i="89"/>
  <c r="D187" i="89"/>
  <c r="D189" i="89"/>
  <c r="D191" i="89"/>
  <c r="D193" i="89"/>
  <c r="D195" i="89"/>
  <c r="D197" i="89"/>
  <c r="D199" i="89"/>
  <c r="D201" i="89"/>
  <c r="D203" i="89"/>
  <c r="D205" i="89"/>
  <c r="D207" i="89"/>
  <c r="D209" i="89"/>
  <c r="D211" i="89"/>
  <c r="D213" i="89"/>
  <c r="D215" i="89"/>
  <c r="D217" i="89"/>
  <c r="D219" i="89"/>
  <c r="D221" i="89"/>
  <c r="D223" i="89"/>
  <c r="D225" i="89"/>
  <c r="D227" i="89"/>
  <c r="D229" i="89"/>
  <c r="D231" i="89"/>
  <c r="D233" i="89"/>
  <c r="D235" i="89"/>
  <c r="D237" i="89"/>
  <c r="D239" i="89"/>
  <c r="D241" i="89"/>
  <c r="D243" i="89"/>
  <c r="N53" i="89"/>
  <c r="M53" i="89" s="1"/>
  <c r="N54" i="89"/>
  <c r="M54" i="89" s="1"/>
  <c r="N55" i="89"/>
  <c r="M55" i="89" s="1"/>
  <c r="N56" i="89"/>
  <c r="M56" i="89" s="1"/>
  <c r="N57" i="89"/>
  <c r="M57" i="89" s="1"/>
  <c r="N58" i="89"/>
  <c r="M58" i="89" s="1"/>
  <c r="N59" i="89"/>
  <c r="M59" i="89" s="1"/>
  <c r="N60" i="89"/>
  <c r="M60" i="89" s="1"/>
  <c r="N61" i="89"/>
  <c r="M61" i="89" s="1"/>
  <c r="N62" i="89"/>
  <c r="M62" i="89" s="1"/>
  <c r="N63" i="89"/>
  <c r="M63" i="89" s="1"/>
  <c r="N64" i="89"/>
  <c r="M64" i="89" s="1"/>
  <c r="N65" i="89"/>
  <c r="M65" i="89" s="1"/>
  <c r="N66" i="89"/>
  <c r="M66" i="89" s="1"/>
  <c r="N67" i="89"/>
  <c r="M67" i="89" s="1"/>
  <c r="N68" i="89"/>
  <c r="M68" i="89" s="1"/>
  <c r="N69" i="89"/>
  <c r="M69" i="89" s="1"/>
  <c r="N70" i="89"/>
  <c r="M70" i="89" s="1"/>
  <c r="N71" i="89"/>
  <c r="M71" i="89" s="1"/>
  <c r="N72" i="89"/>
  <c r="M72" i="89" s="1"/>
  <c r="N73" i="89"/>
  <c r="M73" i="89" s="1"/>
  <c r="N74" i="89"/>
  <c r="M74" i="89" s="1"/>
  <c r="N75" i="89"/>
  <c r="M75" i="89" s="1"/>
  <c r="N76" i="89"/>
  <c r="M76" i="89" s="1"/>
  <c r="N77" i="89"/>
  <c r="M77" i="89" s="1"/>
  <c r="L82" i="89"/>
  <c r="L83" i="89"/>
  <c r="L84" i="89"/>
  <c r="L85" i="89"/>
  <c r="L86" i="89"/>
  <c r="L88" i="89"/>
  <c r="L89" i="89"/>
  <c r="L90" i="89"/>
  <c r="L91" i="89"/>
  <c r="L92" i="89"/>
  <c r="L93" i="89"/>
  <c r="L94" i="89"/>
  <c r="L96" i="89"/>
  <c r="L99" i="89"/>
  <c r="L101" i="89"/>
  <c r="L102" i="89"/>
  <c r="L111" i="89"/>
  <c r="N111" i="89" s="1"/>
  <c r="L112" i="89"/>
  <c r="N112" i="89" s="1"/>
  <c r="L113" i="89"/>
  <c r="N113" i="89" s="1"/>
  <c r="L114" i="89"/>
  <c r="N114" i="89" s="1"/>
  <c r="L115" i="89"/>
  <c r="N115" i="89" s="1"/>
  <c r="L116" i="89"/>
  <c r="N116" i="89" s="1"/>
  <c r="L117" i="89"/>
  <c r="N117" i="89" s="1"/>
  <c r="L119" i="89"/>
  <c r="N119" i="89" s="1"/>
  <c r="L120" i="89"/>
  <c r="N120" i="89" s="1"/>
  <c r="L121" i="89"/>
  <c r="N121" i="89" s="1"/>
  <c r="L122" i="89"/>
  <c r="N122" i="89" s="1"/>
  <c r="L123" i="89"/>
  <c r="N123" i="89" s="1"/>
  <c r="L124" i="89"/>
  <c r="N124" i="89" s="1"/>
  <c r="L125" i="89"/>
  <c r="N125" i="89" s="1"/>
  <c r="L127" i="89"/>
  <c r="N127" i="89" s="1"/>
  <c r="L128" i="89"/>
  <c r="N128" i="89" s="1"/>
  <c r="L129" i="89"/>
  <c r="N129" i="89" s="1"/>
  <c r="L130" i="89"/>
  <c r="N130" i="89" s="1"/>
  <c r="L131" i="89"/>
  <c r="N131" i="89" s="1"/>
  <c r="L132" i="89"/>
  <c r="N132" i="89" s="1"/>
  <c r="L133" i="89"/>
  <c r="N133" i="89" s="1"/>
  <c r="L135" i="89"/>
  <c r="N135" i="89" s="1"/>
  <c r="L136" i="89"/>
  <c r="N136" i="89" s="1"/>
  <c r="L137" i="89"/>
  <c r="N137" i="89" s="1"/>
  <c r="L138" i="89"/>
  <c r="N138" i="89" s="1"/>
  <c r="L139" i="89"/>
  <c r="N139" i="89" s="1"/>
  <c r="L140" i="89"/>
  <c r="N140" i="89" s="1"/>
  <c r="L141" i="89"/>
  <c r="N141" i="89" s="1"/>
  <c r="L143" i="89"/>
  <c r="N143" i="89" s="1"/>
  <c r="L144" i="89"/>
  <c r="N144" i="89" s="1"/>
  <c r="L145" i="89"/>
  <c r="N145" i="89" s="1"/>
  <c r="L146" i="89"/>
  <c r="N146" i="89" s="1"/>
  <c r="L147" i="89"/>
  <c r="N147" i="89" s="1"/>
  <c r="L148" i="89"/>
  <c r="N148" i="89" s="1"/>
  <c r="L149" i="89"/>
  <c r="N149" i="89" s="1"/>
  <c r="L151" i="89"/>
  <c r="N151" i="89" s="1"/>
  <c r="L152" i="89"/>
  <c r="N152" i="89" s="1"/>
  <c r="L153" i="89"/>
  <c r="N153" i="89" s="1"/>
  <c r="L154" i="89"/>
  <c r="N154" i="89" s="1"/>
  <c r="L155" i="89"/>
  <c r="N155" i="89" s="1"/>
  <c r="L156" i="89"/>
  <c r="N156" i="89" s="1"/>
  <c r="L157" i="89"/>
  <c r="N157" i="89" s="1"/>
  <c r="L159" i="89"/>
  <c r="N159" i="89" s="1"/>
  <c r="L160" i="89"/>
  <c r="N160" i="89" s="1"/>
  <c r="L161" i="89"/>
  <c r="N161" i="89" s="1"/>
  <c r="L162" i="89"/>
  <c r="N162" i="89" s="1"/>
  <c r="L163" i="89"/>
  <c r="N163" i="89" s="1"/>
  <c r="L164" i="89"/>
  <c r="N164" i="89" s="1"/>
  <c r="L165" i="89"/>
  <c r="N165" i="89" s="1"/>
  <c r="L167" i="89"/>
  <c r="N167" i="89" s="1"/>
  <c r="L168" i="89"/>
  <c r="N168" i="89" s="1"/>
  <c r="L169" i="89"/>
  <c r="N169" i="89" s="1"/>
  <c r="J174" i="89"/>
  <c r="J173" i="89"/>
  <c r="J172" i="89"/>
  <c r="J171" i="89"/>
  <c r="J170" i="89"/>
  <c r="J182" i="89"/>
  <c r="J181" i="89"/>
  <c r="J180" i="89"/>
  <c r="J179" i="89"/>
  <c r="J178" i="89"/>
  <c r="J177" i="89"/>
  <c r="J176" i="89"/>
  <c r="J175" i="89"/>
  <c r="J190" i="89"/>
  <c r="J189" i="89"/>
  <c r="J188" i="89"/>
  <c r="J187" i="89"/>
  <c r="J186" i="89"/>
  <c r="J185" i="89"/>
  <c r="J184" i="89"/>
  <c r="J183" i="89"/>
  <c r="J198" i="89"/>
  <c r="J197" i="89"/>
  <c r="J196" i="89"/>
  <c r="J195" i="89"/>
  <c r="J194" i="89"/>
  <c r="J193" i="89"/>
  <c r="J192" i="89"/>
  <c r="J191" i="89"/>
  <c r="J206" i="89"/>
  <c r="J205" i="89"/>
  <c r="J204" i="89"/>
  <c r="J203" i="89"/>
  <c r="J202" i="89"/>
  <c r="J201" i="89"/>
  <c r="J200" i="89"/>
  <c r="J199" i="89"/>
  <c r="J214" i="89"/>
  <c r="J213" i="89"/>
  <c r="J212" i="89"/>
  <c r="J211" i="89"/>
  <c r="J210" i="89"/>
  <c r="J209" i="89"/>
  <c r="J208" i="89"/>
  <c r="J207" i="89"/>
  <c r="J222" i="89"/>
  <c r="J221" i="89"/>
  <c r="J220" i="89"/>
  <c r="J219" i="89"/>
  <c r="J218" i="89"/>
  <c r="J217" i="89"/>
  <c r="J216" i="89"/>
  <c r="J215" i="89"/>
  <c r="J224" i="89"/>
  <c r="J238" i="89"/>
  <c r="J237" i="89"/>
  <c r="J236" i="89"/>
  <c r="J235" i="89"/>
  <c r="J234" i="89"/>
  <c r="J233" i="89"/>
  <c r="J232" i="89"/>
  <c r="J231" i="89"/>
  <c r="J240" i="89"/>
  <c r="J248" i="89"/>
  <c r="J262" i="89"/>
  <c r="J261" i="89"/>
  <c r="J260" i="89"/>
  <c r="J259" i="89"/>
  <c r="J258" i="89"/>
  <c r="J257" i="89"/>
  <c r="J256" i="89"/>
  <c r="J255" i="89"/>
  <c r="J270" i="89"/>
  <c r="J278" i="89"/>
  <c r="J277" i="89"/>
  <c r="J276" i="89"/>
  <c r="J275" i="89"/>
  <c r="J274" i="89"/>
  <c r="J273" i="89"/>
  <c r="J272" i="89"/>
  <c r="J271" i="89"/>
  <c r="J286" i="89"/>
  <c r="J285" i="89"/>
  <c r="J284" i="89"/>
  <c r="J283" i="89"/>
  <c r="J282" i="89"/>
  <c r="J281" i="89"/>
  <c r="J280" i="89"/>
  <c r="J279" i="89"/>
  <c r="D172" i="89"/>
  <c r="D174" i="89"/>
  <c r="D176" i="89"/>
  <c r="D178" i="89"/>
  <c r="D180" i="89"/>
  <c r="D182" i="89"/>
  <c r="D184" i="89"/>
  <c r="D186" i="89"/>
  <c r="D188" i="89"/>
  <c r="D190" i="89"/>
  <c r="D192" i="89"/>
  <c r="D194" i="89"/>
  <c r="D196" i="89"/>
  <c r="D198" i="89"/>
  <c r="D200" i="89"/>
  <c r="D202" i="89"/>
  <c r="D204" i="89"/>
  <c r="D206" i="89"/>
  <c r="D208" i="89"/>
  <c r="D210" i="89"/>
  <c r="D212" i="89"/>
  <c r="D214" i="89"/>
  <c r="D216" i="89"/>
  <c r="D218" i="89"/>
  <c r="D220" i="89"/>
  <c r="D222" i="89"/>
  <c r="D224" i="89"/>
  <c r="D226" i="89"/>
  <c r="D228" i="89"/>
  <c r="D230" i="89"/>
  <c r="D232" i="89"/>
  <c r="D234" i="89"/>
  <c r="D236" i="89"/>
  <c r="D238" i="89"/>
  <c r="D240" i="89"/>
  <c r="D242" i="89"/>
  <c r="M104" i="89"/>
  <c r="L104" i="89" s="1"/>
  <c r="M105" i="89"/>
  <c r="J117" i="89"/>
  <c r="J119" i="89"/>
  <c r="J120" i="89"/>
  <c r="J121" i="89"/>
  <c r="J122" i="89"/>
  <c r="J123" i="89"/>
  <c r="J124" i="89"/>
  <c r="J125" i="89"/>
  <c r="J127" i="89"/>
  <c r="J128" i="89"/>
  <c r="J129" i="89"/>
  <c r="J130" i="89"/>
  <c r="J131" i="89"/>
  <c r="J132" i="89"/>
  <c r="J133" i="89"/>
  <c r="J135" i="89"/>
  <c r="J136" i="89"/>
  <c r="J137" i="89"/>
  <c r="J138" i="89"/>
  <c r="J139" i="89"/>
  <c r="J140" i="89"/>
  <c r="J141" i="89"/>
  <c r="J143" i="89"/>
  <c r="J144" i="89"/>
  <c r="J145" i="89"/>
  <c r="J146" i="89"/>
  <c r="J147" i="89"/>
  <c r="J148" i="89"/>
  <c r="J149" i="89"/>
  <c r="J151" i="89"/>
  <c r="J152" i="89"/>
  <c r="J153" i="89"/>
  <c r="J154" i="89"/>
  <c r="J155" i="89"/>
  <c r="J156" i="89"/>
  <c r="J157" i="89"/>
  <c r="J165" i="89"/>
  <c r="J167" i="89"/>
  <c r="J168" i="89"/>
  <c r="J169" i="89"/>
  <c r="D245" i="89"/>
  <c r="D247" i="89"/>
  <c r="D249" i="89"/>
  <c r="D251" i="89"/>
  <c r="D253" i="89"/>
  <c r="D255" i="89"/>
  <c r="D257" i="89"/>
  <c r="D259" i="89"/>
  <c r="D261" i="89"/>
  <c r="D263" i="89"/>
  <c r="D265" i="89"/>
  <c r="D267" i="89"/>
  <c r="D269" i="89"/>
  <c r="D271" i="89"/>
  <c r="D273" i="89"/>
  <c r="D275" i="89"/>
  <c r="D277" i="89"/>
  <c r="D279" i="89"/>
  <c r="D244" i="89"/>
  <c r="D246" i="89"/>
  <c r="D248" i="89"/>
  <c r="D250" i="89"/>
  <c r="D252" i="89"/>
  <c r="D254" i="89"/>
  <c r="D256" i="89"/>
  <c r="D258" i="89"/>
  <c r="D260" i="89"/>
  <c r="D262" i="89"/>
  <c r="D264" i="89"/>
  <c r="D266" i="89"/>
  <c r="D268" i="89"/>
  <c r="D270" i="89"/>
  <c r="D272" i="89"/>
  <c r="D274" i="89"/>
  <c r="D276" i="89"/>
  <c r="D278" i="89"/>
  <c r="D280" i="89"/>
  <c r="D282" i="89"/>
  <c r="D284" i="89"/>
  <c r="D286" i="89"/>
  <c r="D288" i="89"/>
  <c r="D290" i="89"/>
  <c r="D292" i="89"/>
  <c r="D294" i="89"/>
  <c r="D296" i="89"/>
  <c r="D298" i="89"/>
  <c r="D300" i="89"/>
  <c r="D302" i="89"/>
  <c r="D304" i="89"/>
  <c r="D306" i="89"/>
  <c r="D308" i="89"/>
  <c r="D310" i="89"/>
  <c r="D311" i="89"/>
  <c r="F311" i="89" s="1"/>
  <c r="G311" i="89"/>
  <c r="M311" i="89"/>
  <c r="O311" i="89" s="1"/>
  <c r="D312" i="89"/>
  <c r="F312" i="89" s="1"/>
  <c r="G312" i="89"/>
  <c r="M312" i="89"/>
  <c r="O312" i="89" s="1"/>
  <c r="D313" i="89"/>
  <c r="F313" i="89" s="1"/>
  <c r="G313" i="89"/>
  <c r="M313" i="89"/>
  <c r="O313" i="89" s="1"/>
  <c r="D314" i="89"/>
  <c r="F314" i="89" s="1"/>
  <c r="G314" i="89"/>
  <c r="M314" i="89"/>
  <c r="O314" i="89" s="1"/>
  <c r="D315" i="89"/>
  <c r="F315" i="89" s="1"/>
  <c r="G315" i="89"/>
  <c r="M315" i="89"/>
  <c r="O315" i="89" s="1"/>
  <c r="D316" i="89"/>
  <c r="F316" i="89" s="1"/>
  <c r="G316" i="89"/>
  <c r="M316" i="89"/>
  <c r="O316" i="89" s="1"/>
  <c r="D317" i="89"/>
  <c r="F317" i="89" s="1"/>
  <c r="G317" i="89"/>
  <c r="M317" i="89"/>
  <c r="O317" i="89" s="1"/>
  <c r="D318" i="89"/>
  <c r="F318" i="89" s="1"/>
  <c r="G318" i="89"/>
  <c r="M318" i="89"/>
  <c r="O318" i="89" s="1"/>
  <c r="D281" i="89"/>
  <c r="D283" i="89"/>
  <c r="D285" i="89"/>
  <c r="D287" i="89"/>
  <c r="D289" i="89"/>
  <c r="D291" i="89"/>
  <c r="D293" i="89"/>
  <c r="D295" i="89"/>
  <c r="D297" i="89"/>
  <c r="D299" i="89"/>
  <c r="D301" i="89"/>
  <c r="D303" i="89"/>
  <c r="D305" i="89"/>
  <c r="D307" i="89"/>
  <c r="D309" i="89"/>
  <c r="J164" i="89" l="1"/>
  <c r="J263" i="89"/>
  <c r="L87" i="89"/>
  <c r="J163" i="89"/>
  <c r="J264" i="89"/>
  <c r="J162" i="89"/>
  <c r="J265" i="89"/>
  <c r="J161" i="89"/>
  <c r="J266" i="89"/>
  <c r="J160" i="89"/>
  <c r="J267" i="89"/>
  <c r="J159" i="89"/>
  <c r="J268" i="89"/>
  <c r="J269" i="89"/>
  <c r="J249" i="89"/>
  <c r="J241" i="89"/>
  <c r="J225" i="89"/>
  <c r="J250" i="89"/>
  <c r="J242" i="89"/>
  <c r="J226" i="89"/>
  <c r="J251" i="89"/>
  <c r="J243" i="89"/>
  <c r="J227" i="89"/>
  <c r="J252" i="89"/>
  <c r="L98" i="89"/>
  <c r="A250" i="89" s="1"/>
  <c r="G250" i="89" s="1"/>
  <c r="J244" i="89"/>
  <c r="J228" i="89"/>
  <c r="J253" i="89"/>
  <c r="J245" i="89"/>
  <c r="J229" i="89"/>
  <c r="L97" i="89"/>
  <c r="J254" i="89"/>
  <c r="J246" i="89"/>
  <c r="J230" i="89"/>
  <c r="J223" i="89"/>
  <c r="L81" i="89"/>
  <c r="A118" i="89" s="1"/>
  <c r="G118" i="89" s="1"/>
  <c r="F114" i="104"/>
  <c r="H114" i="104" s="1"/>
  <c r="Q222" i="104"/>
  <c r="Q305" i="104"/>
  <c r="Q130" i="104"/>
  <c r="F252" i="104"/>
  <c r="H252" i="104" s="1"/>
  <c r="F238" i="104"/>
  <c r="H238" i="104" s="1"/>
  <c r="F274" i="104"/>
  <c r="H274" i="104" s="1"/>
  <c r="F152" i="104"/>
  <c r="H152" i="104" s="1"/>
  <c r="F142" i="104"/>
  <c r="H142" i="104" s="1"/>
  <c r="Q153" i="104"/>
  <c r="Q159" i="104"/>
  <c r="Q167" i="104"/>
  <c r="Q177" i="104"/>
  <c r="Q182" i="104"/>
  <c r="Q280" i="104"/>
  <c r="Q286" i="104"/>
  <c r="Q294" i="104"/>
  <c r="Q302" i="104"/>
  <c r="Q150" i="104"/>
  <c r="F258" i="104"/>
  <c r="H258" i="104" s="1"/>
  <c r="F249" i="104"/>
  <c r="H249" i="104" s="1"/>
  <c r="F162" i="104"/>
  <c r="H162" i="104" s="1"/>
  <c r="F176" i="104"/>
  <c r="H176" i="104" s="1"/>
  <c r="F265" i="104"/>
  <c r="H265" i="104" s="1"/>
  <c r="Q187" i="104"/>
  <c r="Q195" i="104"/>
  <c r="Q205" i="104"/>
  <c r="Q207" i="104"/>
  <c r="Q227" i="104"/>
  <c r="Q240" i="104"/>
  <c r="Q248" i="104"/>
  <c r="Q256" i="104"/>
  <c r="Q278" i="104"/>
  <c r="F306" i="104"/>
  <c r="H306" i="104" s="1"/>
  <c r="F153" i="104"/>
  <c r="H153" i="104" s="1"/>
  <c r="F168" i="104"/>
  <c r="H168" i="104" s="1"/>
  <c r="F201" i="104"/>
  <c r="H201" i="104" s="1"/>
  <c r="Q201" i="104"/>
  <c r="Q211" i="104"/>
  <c r="Q217" i="104"/>
  <c r="Q231" i="104"/>
  <c r="Q264" i="104"/>
  <c r="Q272" i="104"/>
  <c r="Q136" i="104"/>
  <c r="F206" i="104"/>
  <c r="H206" i="104" s="1"/>
  <c r="Q166" i="104"/>
  <c r="Q174" i="104"/>
  <c r="Q297" i="104"/>
  <c r="F189" i="104"/>
  <c r="H189" i="104" s="1"/>
  <c r="F281" i="104"/>
  <c r="H281" i="104" s="1"/>
  <c r="F203" i="104"/>
  <c r="H203" i="104" s="1"/>
  <c r="F264" i="104"/>
  <c r="H264" i="104" s="1"/>
  <c r="F136" i="104"/>
  <c r="H136" i="104" s="1"/>
  <c r="Q163" i="104"/>
  <c r="Q178" i="104"/>
  <c r="Q239" i="104"/>
  <c r="Q255" i="104"/>
  <c r="Q277" i="104"/>
  <c r="F190" i="104"/>
  <c r="H190" i="104" s="1"/>
  <c r="Q143" i="104"/>
  <c r="Q165" i="104"/>
  <c r="Q173" i="104"/>
  <c r="Q194" i="104"/>
  <c r="Q200" i="104"/>
  <c r="Q206" i="104"/>
  <c r="Q214" i="104"/>
  <c r="Q237" i="104"/>
  <c r="Q241" i="104"/>
  <c r="Q249" i="104"/>
  <c r="Q257" i="104"/>
  <c r="Q263" i="104"/>
  <c r="Q271" i="104"/>
  <c r="Q279" i="104"/>
  <c r="Q287" i="104"/>
  <c r="Q137" i="104"/>
  <c r="F217" i="104"/>
  <c r="H217" i="104" s="1"/>
  <c r="Q186" i="104"/>
  <c r="Q198" i="104"/>
  <c r="Q246" i="104"/>
  <c r="Q290" i="104"/>
  <c r="Q306" i="104"/>
  <c r="F132" i="104"/>
  <c r="Q147" i="104"/>
  <c r="Q154" i="104"/>
  <c r="Q160" i="104"/>
  <c r="Q210" i="104"/>
  <c r="Q218" i="104"/>
  <c r="Q245" i="104"/>
  <c r="Q253" i="104"/>
  <c r="Q261" i="104"/>
  <c r="Q267" i="104"/>
  <c r="Q275" i="104"/>
  <c r="Q283" i="104"/>
  <c r="Q291" i="104"/>
  <c r="Q254" i="104"/>
  <c r="Q131" i="104"/>
  <c r="Q183" i="104"/>
  <c r="F197" i="104"/>
  <c r="H197" i="104" s="1"/>
  <c r="F118" i="104"/>
  <c r="H118" i="104" s="1"/>
  <c r="Q123" i="104"/>
  <c r="Q119" i="104"/>
  <c r="Q120" i="104"/>
  <c r="G228" i="104"/>
  <c r="G66" i="104" s="1"/>
  <c r="F228" i="104"/>
  <c r="G305" i="104"/>
  <c r="F305" i="104"/>
  <c r="Q172" i="104"/>
  <c r="O59" i="104"/>
  <c r="Q59" i="104" s="1"/>
  <c r="O87" i="104" s="1"/>
  <c r="G141" i="104"/>
  <c r="F141" i="104"/>
  <c r="G269" i="104"/>
  <c r="F269" i="104"/>
  <c r="H269" i="104" s="1"/>
  <c r="G180" i="104"/>
  <c r="G60" i="104" s="1"/>
  <c r="F180" i="104"/>
  <c r="H132" i="104"/>
  <c r="F54" i="104"/>
  <c r="H54" i="104" s="1"/>
  <c r="N82" i="104" s="1"/>
  <c r="F163" i="104"/>
  <c r="H163" i="104" s="1"/>
  <c r="G163" i="104"/>
  <c r="F259" i="104"/>
  <c r="G259" i="104"/>
  <c r="F273" i="104"/>
  <c r="H273" i="104" s="1"/>
  <c r="Q189" i="104"/>
  <c r="Q235" i="104"/>
  <c r="Q110" i="104"/>
  <c r="Q146" i="104"/>
  <c r="F210" i="104"/>
  <c r="G210" i="104"/>
  <c r="F307" i="104"/>
  <c r="G307" i="104"/>
  <c r="F275" i="104"/>
  <c r="H275" i="104" s="1"/>
  <c r="F161" i="104"/>
  <c r="H161" i="104" s="1"/>
  <c r="F122" i="104"/>
  <c r="H122" i="104" s="1"/>
  <c r="Q180" i="104"/>
  <c r="O60" i="104"/>
  <c r="Q60" i="104" s="1"/>
  <c r="O88" i="104" s="1"/>
  <c r="Q188" i="104"/>
  <c r="O61" i="104"/>
  <c r="Q61" i="104" s="1"/>
  <c r="O89" i="104" s="1"/>
  <c r="H244" i="104"/>
  <c r="F68" i="104"/>
  <c r="H68" i="104" s="1"/>
  <c r="N96" i="104" s="1"/>
  <c r="F135" i="104"/>
  <c r="G135" i="104"/>
  <c r="F167" i="104"/>
  <c r="H167" i="104" s="1"/>
  <c r="G167" i="104"/>
  <c r="G230" i="104"/>
  <c r="F230" i="104"/>
  <c r="H230" i="104" s="1"/>
  <c r="G232" i="104"/>
  <c r="F232" i="104"/>
  <c r="G263" i="104"/>
  <c r="F263" i="104"/>
  <c r="H263" i="104" s="1"/>
  <c r="F296" i="104"/>
  <c r="H296" i="104" s="1"/>
  <c r="G296" i="104"/>
  <c r="G295" i="104"/>
  <c r="F295" i="104"/>
  <c r="H295" i="104" s="1"/>
  <c r="F245" i="104"/>
  <c r="H245" i="104" s="1"/>
  <c r="F298" i="104"/>
  <c r="H298" i="104" s="1"/>
  <c r="F128" i="104"/>
  <c r="H128" i="104" s="1"/>
  <c r="Q162" i="104"/>
  <c r="Q179" i="104"/>
  <c r="Q213" i="104"/>
  <c r="Q226" i="104"/>
  <c r="Q266" i="104"/>
  <c r="Q118" i="104"/>
  <c r="G111" i="104"/>
  <c r="F111" i="104"/>
  <c r="G112" i="104"/>
  <c r="H112" i="104" s="1"/>
  <c r="G179" i="104"/>
  <c r="F179" i="104"/>
  <c r="F239" i="104"/>
  <c r="G239" i="104"/>
  <c r="Q204" i="104"/>
  <c r="O63" i="104"/>
  <c r="Q63" i="104" s="1"/>
  <c r="O91" i="104" s="1"/>
  <c r="F242" i="104"/>
  <c r="H242" i="104" s="1"/>
  <c r="Q191" i="104"/>
  <c r="F125" i="104"/>
  <c r="G125" i="104"/>
  <c r="G188" i="104"/>
  <c r="G61" i="104" s="1"/>
  <c r="F188" i="104"/>
  <c r="G220" i="104"/>
  <c r="G65" i="104" s="1"/>
  <c r="F220" i="104"/>
  <c r="F213" i="104"/>
  <c r="H213" i="104" s="1"/>
  <c r="F254" i="104"/>
  <c r="H254" i="104" s="1"/>
  <c r="F288" i="104"/>
  <c r="H288" i="104" s="1"/>
  <c r="G129" i="104"/>
  <c r="F129" i="104"/>
  <c r="H129" i="104" s="1"/>
  <c r="G192" i="104"/>
  <c r="F192" i="104"/>
  <c r="H192" i="104" s="1"/>
  <c r="G226" i="104"/>
  <c r="F226" i="104"/>
  <c r="H226" i="104" s="1"/>
  <c r="G286" i="104"/>
  <c r="F286" i="104"/>
  <c r="H286" i="104" s="1"/>
  <c r="H172" i="104"/>
  <c r="F59" i="104"/>
  <c r="H59" i="104" s="1"/>
  <c r="N87" i="104" s="1"/>
  <c r="F208" i="104"/>
  <c r="G208" i="104"/>
  <c r="G302" i="104"/>
  <c r="F302" i="104"/>
  <c r="H302" i="104" s="1"/>
  <c r="H284" i="104"/>
  <c r="F73" i="104"/>
  <c r="H73" i="104" s="1"/>
  <c r="N101" i="104" s="1"/>
  <c r="H116" i="104"/>
  <c r="F52" i="104"/>
  <c r="H52" i="104" s="1"/>
  <c r="N80" i="104" s="1"/>
  <c r="Q124" i="104"/>
  <c r="O53" i="104"/>
  <c r="Q53" i="104" s="1"/>
  <c r="O81" i="104" s="1"/>
  <c r="F204" i="104"/>
  <c r="G204" i="104"/>
  <c r="G63" i="104" s="1"/>
  <c r="F237" i="104"/>
  <c r="G237" i="104"/>
  <c r="F257" i="104"/>
  <c r="H257" i="104" s="1"/>
  <c r="Q284" i="104"/>
  <c r="O73" i="104"/>
  <c r="Q73" i="104" s="1"/>
  <c r="O101" i="104" s="1"/>
  <c r="G194" i="104"/>
  <c r="F194" i="104"/>
  <c r="F223" i="104"/>
  <c r="G223" i="104"/>
  <c r="Q203" i="104"/>
  <c r="Q215" i="104"/>
  <c r="Q242" i="104"/>
  <c r="Q258" i="104"/>
  <c r="Q274" i="104"/>
  <c r="Q138" i="104"/>
  <c r="F133" i="104"/>
  <c r="G133" i="104"/>
  <c r="G165" i="104"/>
  <c r="F165" i="104"/>
  <c r="G196" i="104"/>
  <c r="G62" i="104" s="1"/>
  <c r="F196" i="104"/>
  <c r="G227" i="104"/>
  <c r="F227" i="104"/>
  <c r="F290" i="104"/>
  <c r="G290" i="104"/>
  <c r="F219" i="104"/>
  <c r="H219" i="104" s="1"/>
  <c r="Q220" i="104"/>
  <c r="O65" i="104"/>
  <c r="Q65" i="104" s="1"/>
  <c r="O93" i="104" s="1"/>
  <c r="G149" i="104"/>
  <c r="F149" i="104"/>
  <c r="H149" i="104" s="1"/>
  <c r="G212" i="104"/>
  <c r="G64" i="104" s="1"/>
  <c r="F212" i="104"/>
  <c r="G277" i="104"/>
  <c r="F277" i="104"/>
  <c r="H277" i="104" s="1"/>
  <c r="G309" i="104"/>
  <c r="F309" i="104"/>
  <c r="H309" i="104" s="1"/>
  <c r="F260" i="104"/>
  <c r="F246" i="104"/>
  <c r="H246" i="104" s="1"/>
  <c r="H124" i="104"/>
  <c r="F53" i="104"/>
  <c r="H53" i="104" s="1"/>
  <c r="N81" i="104" s="1"/>
  <c r="F186" i="104"/>
  <c r="H186" i="104" s="1"/>
  <c r="Q295" i="104"/>
  <c r="Q303" i="104"/>
  <c r="Q116" i="104"/>
  <c r="O52" i="104"/>
  <c r="Q52" i="104" s="1"/>
  <c r="O80" i="104" s="1"/>
  <c r="P80" i="104" s="1"/>
  <c r="S7" i="104" s="1"/>
  <c r="J7" i="104" s="1"/>
  <c r="Q132" i="104"/>
  <c r="O54" i="104"/>
  <c r="Q54" i="104" s="1"/>
  <c r="O82" i="104" s="1"/>
  <c r="G137" i="104"/>
  <c r="F137" i="104"/>
  <c r="H137" i="104" s="1"/>
  <c r="G169" i="104"/>
  <c r="F169" i="104"/>
  <c r="G200" i="104"/>
  <c r="F200" i="104"/>
  <c r="H200" i="104" s="1"/>
  <c r="G234" i="104"/>
  <c r="F234" i="104"/>
  <c r="F231" i="104"/>
  <c r="G231" i="104"/>
  <c r="G294" i="104"/>
  <c r="F294" i="104"/>
  <c r="G297" i="104"/>
  <c r="F297" i="104"/>
  <c r="H297" i="104" s="1"/>
  <c r="F193" i="104"/>
  <c r="H193" i="104" s="1"/>
  <c r="Q233" i="104"/>
  <c r="F233" i="104"/>
  <c r="H233" i="104" s="1"/>
  <c r="F282" i="104"/>
  <c r="H282" i="104" s="1"/>
  <c r="F146" i="104"/>
  <c r="H146" i="104" s="1"/>
  <c r="F134" i="104"/>
  <c r="H134" i="104" s="1"/>
  <c r="Q156" i="104"/>
  <c r="O57" i="104"/>
  <c r="Q57" i="104" s="1"/>
  <c r="O85" i="104" s="1"/>
  <c r="P85" i="104" s="1"/>
  <c r="S12" i="104" s="1"/>
  <c r="Q236" i="104"/>
  <c r="O67" i="104"/>
  <c r="Q67" i="104" s="1"/>
  <c r="O95" i="104" s="1"/>
  <c r="G113" i="104"/>
  <c r="F113" i="104"/>
  <c r="H113" i="104" s="1"/>
  <c r="G175" i="104"/>
  <c r="F175" i="104"/>
  <c r="F191" i="104"/>
  <c r="H191" i="104" s="1"/>
  <c r="Q168" i="104"/>
  <c r="Q176" i="104"/>
  <c r="Q185" i="104"/>
  <c r="Q223" i="104"/>
  <c r="Q299" i="104"/>
  <c r="Q307" i="104"/>
  <c r="Q112" i="104"/>
  <c r="Q128" i="104"/>
  <c r="G119" i="104"/>
  <c r="F119" i="104"/>
  <c r="G187" i="104"/>
  <c r="F187" i="104"/>
  <c r="G214" i="104"/>
  <c r="F214" i="104"/>
  <c r="H214" i="104" s="1"/>
  <c r="G247" i="104"/>
  <c r="F247" i="104"/>
  <c r="F166" i="104"/>
  <c r="H166" i="104" s="1"/>
  <c r="F225" i="104"/>
  <c r="H225" i="104" s="1"/>
  <c r="F261" i="104"/>
  <c r="H261" i="104" s="1"/>
  <c r="F276" i="104"/>
  <c r="F69" i="104"/>
  <c r="H69" i="104" s="1"/>
  <c r="N97" i="104" s="1"/>
  <c r="Q212" i="104"/>
  <c r="O64" i="104"/>
  <c r="Q64" i="104" s="1"/>
  <c r="O92" i="104" s="1"/>
  <c r="G145" i="104"/>
  <c r="F145" i="104"/>
  <c r="H145" i="104" s="1"/>
  <c r="Q164" i="104"/>
  <c r="O58" i="104"/>
  <c r="Q58" i="104" s="1"/>
  <c r="O86" i="104" s="1"/>
  <c r="Q292" i="104"/>
  <c r="O74" i="104"/>
  <c r="Q74" i="104" s="1"/>
  <c r="O102" i="104" s="1"/>
  <c r="Q140" i="104"/>
  <c r="O55" i="104"/>
  <c r="Q55" i="104" s="1"/>
  <c r="O83" i="104" s="1"/>
  <c r="G173" i="104"/>
  <c r="F173" i="104"/>
  <c r="H173" i="104" s="1"/>
  <c r="F209" i="104"/>
  <c r="H209" i="104" s="1"/>
  <c r="F117" i="104"/>
  <c r="G117" i="104"/>
  <c r="Q300" i="104"/>
  <c r="O75" i="104"/>
  <c r="Q75" i="104" s="1"/>
  <c r="O103" i="104" s="1"/>
  <c r="Q308" i="104"/>
  <c r="O76" i="104"/>
  <c r="Q76" i="104" s="1"/>
  <c r="O104" i="104" s="1"/>
  <c r="F123" i="104"/>
  <c r="G123" i="104"/>
  <c r="F154" i="104"/>
  <c r="G154" i="104"/>
  <c r="G155" i="104"/>
  <c r="F155" i="104"/>
  <c r="F218" i="104"/>
  <c r="G218" i="104"/>
  <c r="F251" i="104"/>
  <c r="H251" i="104" s="1"/>
  <c r="G251" i="104"/>
  <c r="G283" i="104"/>
  <c r="F283" i="104"/>
  <c r="H283" i="104" s="1"/>
  <c r="H156" i="104"/>
  <c r="F57" i="104"/>
  <c r="H57" i="104" s="1"/>
  <c r="N85" i="104" s="1"/>
  <c r="F131" i="104"/>
  <c r="G131" i="104"/>
  <c r="G291" i="104"/>
  <c r="F291" i="104"/>
  <c r="Q301" i="104"/>
  <c r="F147" i="104"/>
  <c r="H147" i="104" s="1"/>
  <c r="Q193" i="104"/>
  <c r="Q209" i="104"/>
  <c r="Q230" i="104"/>
  <c r="Q250" i="104"/>
  <c r="Q268" i="104"/>
  <c r="O71" i="104"/>
  <c r="Q71" i="104" s="1"/>
  <c r="O99" i="104" s="1"/>
  <c r="Q122" i="104"/>
  <c r="F140" i="104"/>
  <c r="Q145" i="104"/>
  <c r="Q152" i="104"/>
  <c r="Q158" i="104"/>
  <c r="Q196" i="104"/>
  <c r="O62" i="104"/>
  <c r="Q62" i="104" s="1"/>
  <c r="O90" i="104" s="1"/>
  <c r="Q202" i="104"/>
  <c r="Q208" i="104"/>
  <c r="Q216" i="104"/>
  <c r="Q243" i="104"/>
  <c r="Q251" i="104"/>
  <c r="Q259" i="104"/>
  <c r="Q265" i="104"/>
  <c r="Q273" i="104"/>
  <c r="Q281" i="104"/>
  <c r="Q289" i="104"/>
  <c r="G127" i="104"/>
  <c r="F127" i="104"/>
  <c r="F158" i="104"/>
  <c r="G158" i="104"/>
  <c r="G159" i="104"/>
  <c r="F159" i="104"/>
  <c r="G222" i="104"/>
  <c r="F222" i="104"/>
  <c r="H222" i="104" s="1"/>
  <c r="G224" i="104"/>
  <c r="F224" i="104"/>
  <c r="F255" i="104"/>
  <c r="G255" i="104"/>
  <c r="G292" i="104"/>
  <c r="G74" i="104" s="1"/>
  <c r="F292" i="104"/>
  <c r="F287" i="104"/>
  <c r="G287" i="104"/>
  <c r="Q113" i="104"/>
  <c r="Q135" i="104"/>
  <c r="F164" i="104"/>
  <c r="Q229" i="104"/>
  <c r="F289" i="104"/>
  <c r="H289" i="104" s="1"/>
  <c r="F221" i="104"/>
  <c r="H221" i="104" s="1"/>
  <c r="F270" i="104"/>
  <c r="H270" i="104" s="1"/>
  <c r="F301" i="104"/>
  <c r="H301" i="104" s="1"/>
  <c r="Q197" i="104"/>
  <c r="Q293" i="104"/>
  <c r="Q309" i="104"/>
  <c r="Q126" i="104"/>
  <c r="G148" i="104"/>
  <c r="G56" i="104" s="1"/>
  <c r="F148" i="104"/>
  <c r="G271" i="104"/>
  <c r="F271" i="104"/>
  <c r="H271" i="104" s="1"/>
  <c r="F304" i="104"/>
  <c r="G304" i="104"/>
  <c r="F303" i="104"/>
  <c r="G303" i="104"/>
  <c r="Q129" i="104"/>
  <c r="Q221" i="104"/>
  <c r="F207" i="104"/>
  <c r="H207" i="104" s="1"/>
  <c r="F248" i="104"/>
  <c r="H248" i="104" s="1"/>
  <c r="F253" i="104"/>
  <c r="H253" i="104" s="1"/>
  <c r="F130" i="104"/>
  <c r="H130" i="104" s="1"/>
  <c r="F143" i="104"/>
  <c r="H143" i="104" s="1"/>
  <c r="Q151" i="104"/>
  <c r="Q175" i="104"/>
  <c r="Q234" i="104"/>
  <c r="Q262" i="104"/>
  <c r="Q276" i="104"/>
  <c r="O72" i="104"/>
  <c r="Q72" i="104" s="1"/>
  <c r="O100" i="104" s="1"/>
  <c r="Q296" i="104"/>
  <c r="Q304" i="104"/>
  <c r="Q148" i="104"/>
  <c r="O56" i="104"/>
  <c r="Q56" i="104" s="1"/>
  <c r="O84" i="104" s="1"/>
  <c r="F139" i="104"/>
  <c r="H139" i="104" s="1"/>
  <c r="G139" i="104"/>
  <c r="F171" i="104"/>
  <c r="G171" i="104"/>
  <c r="G202" i="104"/>
  <c r="F202" i="104"/>
  <c r="F236" i="104"/>
  <c r="G236" i="104"/>
  <c r="G67" i="104" s="1"/>
  <c r="F235" i="104"/>
  <c r="H235" i="104" s="1"/>
  <c r="G235" i="104"/>
  <c r="G267" i="104"/>
  <c r="F267" i="104"/>
  <c r="H267" i="104" s="1"/>
  <c r="G300" i="104"/>
  <c r="G75" i="104" s="1"/>
  <c r="F300" i="104"/>
  <c r="G299" i="104"/>
  <c r="F299" i="104"/>
  <c r="H299" i="104" s="1"/>
  <c r="Q127" i="104"/>
  <c r="F170" i="104"/>
  <c r="H170" i="104" s="1"/>
  <c r="F266" i="104"/>
  <c r="H266" i="104" s="1"/>
  <c r="F240" i="104"/>
  <c r="H240" i="104" s="1"/>
  <c r="F278" i="104"/>
  <c r="H278" i="104" s="1"/>
  <c r="F272" i="104"/>
  <c r="H272" i="104" s="1"/>
  <c r="F308" i="104"/>
  <c r="F144" i="104"/>
  <c r="H144" i="104" s="1"/>
  <c r="Q170" i="104"/>
  <c r="Q219" i="104"/>
  <c r="Q270" i="104"/>
  <c r="Q134" i="104"/>
  <c r="F115" i="104"/>
  <c r="G115" i="104"/>
  <c r="G177" i="104"/>
  <c r="F177" i="104"/>
  <c r="H177" i="104" s="1"/>
  <c r="G243" i="104"/>
  <c r="F243" i="104"/>
  <c r="Q139" i="104"/>
  <c r="F195" i="104"/>
  <c r="H195" i="104" s="1"/>
  <c r="F160" i="104"/>
  <c r="H160" i="104" s="1"/>
  <c r="Q155" i="104"/>
  <c r="Q161" i="104"/>
  <c r="Q169" i="104"/>
  <c r="Q181" i="104"/>
  <c r="Q184" i="104"/>
  <c r="Q190" i="104"/>
  <c r="Q244" i="104"/>
  <c r="O68" i="104"/>
  <c r="Q68" i="104" s="1"/>
  <c r="O96" i="104" s="1"/>
  <c r="P96" i="104" s="1"/>
  <c r="S23" i="104" s="1"/>
  <c r="Q252" i="104"/>
  <c r="O69" i="104"/>
  <c r="Q69" i="104" s="1"/>
  <c r="O97" i="104" s="1"/>
  <c r="Q260" i="104"/>
  <c r="O70" i="104"/>
  <c r="Q70" i="104" s="1"/>
  <c r="O98" i="104" s="1"/>
  <c r="Q282" i="104"/>
  <c r="Q288" i="104"/>
  <c r="G121" i="104"/>
  <c r="F121" i="104"/>
  <c r="G184" i="104"/>
  <c r="F184" i="104"/>
  <c r="H184" i="104" s="1"/>
  <c r="F216" i="104"/>
  <c r="G216" i="104"/>
  <c r="F174" i="104"/>
  <c r="H174" i="104" s="1"/>
  <c r="Q225" i="104"/>
  <c r="F241" i="104"/>
  <c r="H241" i="104" s="1"/>
  <c r="F268" i="104"/>
  <c r="F293" i="104"/>
  <c r="H293" i="104" s="1"/>
  <c r="J180" i="92"/>
  <c r="J290" i="89"/>
  <c r="J294" i="89"/>
  <c r="BC30" i="90"/>
  <c r="R30" i="90" s="1"/>
  <c r="BC28" i="90"/>
  <c r="R28" i="90" s="1"/>
  <c r="J291" i="89"/>
  <c r="J287" i="89"/>
  <c r="J288" i="89"/>
  <c r="L103" i="89"/>
  <c r="A291" i="89" s="1"/>
  <c r="G291" i="89" s="1"/>
  <c r="BC12" i="90"/>
  <c r="R12" i="90" s="1"/>
  <c r="J292" i="89"/>
  <c r="J289" i="89"/>
  <c r="J205" i="92"/>
  <c r="J198" i="92"/>
  <c r="P198" i="92" s="1"/>
  <c r="J200" i="92"/>
  <c r="P200" i="92" s="1"/>
  <c r="J204" i="92"/>
  <c r="P204" i="92" s="1"/>
  <c r="P63" i="92" s="1"/>
  <c r="L91" i="92"/>
  <c r="A203" i="92" s="1"/>
  <c r="G203" i="92" s="1"/>
  <c r="J162" i="92"/>
  <c r="J158" i="92"/>
  <c r="P158" i="92" s="1"/>
  <c r="J132" i="92"/>
  <c r="P132" i="92" s="1"/>
  <c r="P54" i="92" s="1"/>
  <c r="J128" i="92"/>
  <c r="P128" i="92" s="1"/>
  <c r="J192" i="92"/>
  <c r="P192" i="92" s="1"/>
  <c r="J196" i="92"/>
  <c r="P196" i="92" s="1"/>
  <c r="P62" i="92" s="1"/>
  <c r="J164" i="92"/>
  <c r="P164" i="92" s="1"/>
  <c r="P58" i="92" s="1"/>
  <c r="J161" i="92"/>
  <c r="P161" i="92" s="1"/>
  <c r="J131" i="92"/>
  <c r="J127" i="92"/>
  <c r="P127" i="92" s="1"/>
  <c r="J193" i="92"/>
  <c r="P193" i="92" s="1"/>
  <c r="J197" i="92"/>
  <c r="P197" i="92" s="1"/>
  <c r="J165" i="92"/>
  <c r="L86" i="92"/>
  <c r="A164" i="92" s="1"/>
  <c r="J147" i="92"/>
  <c r="P147" i="92" s="1"/>
  <c r="J130" i="92"/>
  <c r="J126" i="92"/>
  <c r="J111" i="92"/>
  <c r="P111" i="92" s="1"/>
  <c r="J190" i="92"/>
  <c r="P190" i="92" s="1"/>
  <c r="J184" i="92"/>
  <c r="P184" i="92" s="1"/>
  <c r="J181" i="92"/>
  <c r="P181" i="92" s="1"/>
  <c r="J202" i="92"/>
  <c r="P202" i="92" s="1"/>
  <c r="J212" i="92"/>
  <c r="P212" i="92" s="1"/>
  <c r="P64" i="92" s="1"/>
  <c r="J213" i="92"/>
  <c r="P213" i="92" s="1"/>
  <c r="J208" i="92"/>
  <c r="P208" i="92" s="1"/>
  <c r="J199" i="92"/>
  <c r="P199" i="92" s="1"/>
  <c r="BC26" i="90"/>
  <c r="R26" i="90" s="1"/>
  <c r="J135" i="92"/>
  <c r="P135" i="92" s="1"/>
  <c r="J138" i="92"/>
  <c r="P138" i="92" s="1"/>
  <c r="J134" i="92"/>
  <c r="P134" i="92" s="1"/>
  <c r="J139" i="92"/>
  <c r="P139" i="92" s="1"/>
  <c r="J137" i="92"/>
  <c r="P137" i="92" s="1"/>
  <c r="J219" i="92"/>
  <c r="P219" i="92" s="1"/>
  <c r="J215" i="92"/>
  <c r="P215" i="92" s="1"/>
  <c r="L93" i="92"/>
  <c r="A218" i="92" s="1"/>
  <c r="G218" i="92" s="1"/>
  <c r="J221" i="92"/>
  <c r="P221" i="92" s="1"/>
  <c r="J218" i="92"/>
  <c r="P218" i="92" s="1"/>
  <c r="J214" i="92"/>
  <c r="P214" i="92" s="1"/>
  <c r="J217" i="92"/>
  <c r="P217" i="92" s="1"/>
  <c r="J157" i="92"/>
  <c r="P157" i="92" s="1"/>
  <c r="J153" i="92"/>
  <c r="L85" i="92"/>
  <c r="A157" i="92" s="1"/>
  <c r="G157" i="92" s="1"/>
  <c r="J151" i="92"/>
  <c r="P151" i="92" s="1"/>
  <c r="J155" i="92"/>
  <c r="P155" i="92" s="1"/>
  <c r="J150" i="92"/>
  <c r="J154" i="92"/>
  <c r="P154" i="92" s="1"/>
  <c r="J152" i="92"/>
  <c r="P152" i="92" s="1"/>
  <c r="J187" i="92"/>
  <c r="P187" i="92" s="1"/>
  <c r="J183" i="92"/>
  <c r="P183" i="92" s="1"/>
  <c r="J189" i="92"/>
  <c r="P189" i="92" s="1"/>
  <c r="J186" i="92"/>
  <c r="P186" i="92" s="1"/>
  <c r="J182" i="92"/>
  <c r="L89" i="92"/>
  <c r="A187" i="92" s="1"/>
  <c r="G187" i="92" s="1"/>
  <c r="J185" i="92"/>
  <c r="P185" i="92" s="1"/>
  <c r="J125" i="92"/>
  <c r="P125" i="92" s="1"/>
  <c r="J121" i="92"/>
  <c r="P121" i="92" s="1"/>
  <c r="J119" i="92"/>
  <c r="J118" i="92"/>
  <c r="P118" i="92" s="1"/>
  <c r="J122" i="92"/>
  <c r="P122" i="92" s="1"/>
  <c r="L81" i="92"/>
  <c r="A122" i="92" s="1"/>
  <c r="G122" i="92" s="1"/>
  <c r="J123" i="92"/>
  <c r="J216" i="92"/>
  <c r="P216" i="92" s="1"/>
  <c r="J114" i="89"/>
  <c r="J145" i="92"/>
  <c r="P145" i="92" s="1"/>
  <c r="J113" i="92"/>
  <c r="J206" i="92"/>
  <c r="P206" i="92" s="1"/>
  <c r="J210" i="92"/>
  <c r="P210" i="92" s="1"/>
  <c r="J174" i="92"/>
  <c r="P174" i="92" s="1"/>
  <c r="J178" i="92"/>
  <c r="P178" i="92" s="1"/>
  <c r="L92" i="92"/>
  <c r="A212" i="92" s="1"/>
  <c r="L88" i="92"/>
  <c r="A180" i="92" s="1"/>
  <c r="L84" i="92"/>
  <c r="A148" i="92" s="1"/>
  <c r="L80" i="92"/>
  <c r="A115" i="92" s="1"/>
  <c r="J113" i="89"/>
  <c r="J148" i="92"/>
  <c r="P148" i="92" s="1"/>
  <c r="P56" i="92" s="1"/>
  <c r="J144" i="92"/>
  <c r="P144" i="92" s="1"/>
  <c r="J116" i="92"/>
  <c r="P116" i="92" s="1"/>
  <c r="P52" i="92" s="1"/>
  <c r="J112" i="92"/>
  <c r="P112" i="92" s="1"/>
  <c r="J207" i="92"/>
  <c r="P207" i="92" s="1"/>
  <c r="J175" i="92"/>
  <c r="J115" i="89"/>
  <c r="J111" i="89"/>
  <c r="J116" i="89"/>
  <c r="J112" i="89"/>
  <c r="H318" i="90"/>
  <c r="H317" i="90"/>
  <c r="H316" i="90"/>
  <c r="H315" i="90"/>
  <c r="H314" i="90"/>
  <c r="H313" i="90"/>
  <c r="H312" i="90"/>
  <c r="H311" i="90"/>
  <c r="Q317" i="92"/>
  <c r="Q316" i="92"/>
  <c r="Q315" i="92"/>
  <c r="Q314" i="92"/>
  <c r="Q313" i="92"/>
  <c r="Q312" i="92"/>
  <c r="Q311" i="92"/>
  <c r="Q310" i="92"/>
  <c r="BC31" i="92"/>
  <c r="R31" i="92" s="1"/>
  <c r="BC30" i="92"/>
  <c r="R30" i="92" s="1"/>
  <c r="BC29" i="92"/>
  <c r="R29" i="92" s="1"/>
  <c r="BC28" i="92"/>
  <c r="R28" i="92" s="1"/>
  <c r="BC27" i="92"/>
  <c r="R27" i="92" s="1"/>
  <c r="BC26" i="92"/>
  <c r="R26" i="92" s="1"/>
  <c r="BC25" i="92"/>
  <c r="R25" i="92" s="1"/>
  <c r="BC24" i="92"/>
  <c r="R24" i="92" s="1"/>
  <c r="BC23" i="92"/>
  <c r="R23" i="92" s="1"/>
  <c r="BC22" i="92"/>
  <c r="R22" i="92" s="1"/>
  <c r="BC21" i="92"/>
  <c r="R21" i="92" s="1"/>
  <c r="BC20" i="92"/>
  <c r="R20" i="92" s="1"/>
  <c r="BC19" i="92"/>
  <c r="R19" i="92" s="1"/>
  <c r="BC18" i="92"/>
  <c r="R18" i="92" s="1"/>
  <c r="BC17" i="92"/>
  <c r="R17" i="92" s="1"/>
  <c r="BC16" i="92"/>
  <c r="R16" i="92" s="1"/>
  <c r="BC15" i="92"/>
  <c r="R15" i="92" s="1"/>
  <c r="BC14" i="92"/>
  <c r="R14" i="92" s="1"/>
  <c r="BC13" i="92"/>
  <c r="R13" i="92" s="1"/>
  <c r="BC12" i="92"/>
  <c r="R12" i="92" s="1"/>
  <c r="BC11" i="92"/>
  <c r="R11" i="92" s="1"/>
  <c r="BC10" i="92"/>
  <c r="R10" i="92" s="1"/>
  <c r="BC9" i="92"/>
  <c r="R9" i="92" s="1"/>
  <c r="BC8" i="92"/>
  <c r="R8" i="92" s="1"/>
  <c r="BC7" i="92"/>
  <c r="R7" i="92" s="1"/>
  <c r="J309" i="92"/>
  <c r="J308" i="92"/>
  <c r="P308" i="92" s="1"/>
  <c r="P76" i="92" s="1"/>
  <c r="J307" i="92"/>
  <c r="P307" i="92" s="1"/>
  <c r="J306" i="92"/>
  <c r="P306" i="92" s="1"/>
  <c r="J305" i="92"/>
  <c r="J304" i="92"/>
  <c r="P304" i="92" s="1"/>
  <c r="J303" i="92"/>
  <c r="P303" i="92" s="1"/>
  <c r="J302" i="92"/>
  <c r="P302" i="92" s="1"/>
  <c r="J293" i="92"/>
  <c r="P293" i="92" s="1"/>
  <c r="J292" i="92"/>
  <c r="P292" i="92" s="1"/>
  <c r="P74" i="92" s="1"/>
  <c r="J291" i="92"/>
  <c r="P291" i="92" s="1"/>
  <c r="J290" i="92"/>
  <c r="P290" i="92" s="1"/>
  <c r="J289" i="92"/>
  <c r="P289" i="92" s="1"/>
  <c r="J288" i="92"/>
  <c r="P288" i="92" s="1"/>
  <c r="J287" i="92"/>
  <c r="P287" i="92" s="1"/>
  <c r="J286" i="92"/>
  <c r="P286" i="92" s="1"/>
  <c r="J277" i="92"/>
  <c r="P277" i="92" s="1"/>
  <c r="J276" i="92"/>
  <c r="P276" i="92" s="1"/>
  <c r="P72" i="92" s="1"/>
  <c r="J275" i="92"/>
  <c r="P275" i="92" s="1"/>
  <c r="J274" i="92"/>
  <c r="P274" i="92" s="1"/>
  <c r="J273" i="92"/>
  <c r="P273" i="92" s="1"/>
  <c r="J272" i="92"/>
  <c r="P272" i="92" s="1"/>
  <c r="J271" i="92"/>
  <c r="P271" i="92" s="1"/>
  <c r="J270" i="92"/>
  <c r="P270" i="92" s="1"/>
  <c r="J261" i="92"/>
  <c r="J260" i="92"/>
  <c r="P260" i="92" s="1"/>
  <c r="P70" i="92" s="1"/>
  <c r="J259" i="92"/>
  <c r="P259" i="92" s="1"/>
  <c r="J258" i="92"/>
  <c r="P258" i="92" s="1"/>
  <c r="J257" i="92"/>
  <c r="J256" i="92"/>
  <c r="P256" i="92" s="1"/>
  <c r="J255" i="92"/>
  <c r="P255" i="92" s="1"/>
  <c r="J254" i="92"/>
  <c r="P254" i="92" s="1"/>
  <c r="J245" i="92"/>
  <c r="P245" i="92" s="1"/>
  <c r="J244" i="92"/>
  <c r="P244" i="92" s="1"/>
  <c r="P68" i="92" s="1"/>
  <c r="J243" i="92"/>
  <c r="P243" i="92" s="1"/>
  <c r="J242" i="92"/>
  <c r="P242" i="92" s="1"/>
  <c r="J241" i="92"/>
  <c r="P241" i="92" s="1"/>
  <c r="J240" i="92"/>
  <c r="P240" i="92" s="1"/>
  <c r="J239" i="92"/>
  <c r="P239" i="92" s="1"/>
  <c r="J238" i="92"/>
  <c r="P238" i="92" s="1"/>
  <c r="J229" i="92"/>
  <c r="P229" i="92" s="1"/>
  <c r="J228" i="92"/>
  <c r="P228" i="92" s="1"/>
  <c r="P66" i="92" s="1"/>
  <c r="J227" i="92"/>
  <c r="P227" i="92" s="1"/>
  <c r="J226" i="92"/>
  <c r="P226" i="92" s="1"/>
  <c r="J225" i="92"/>
  <c r="P225" i="92" s="1"/>
  <c r="J224" i="92"/>
  <c r="P224" i="92" s="1"/>
  <c r="J223" i="92"/>
  <c r="P223" i="92" s="1"/>
  <c r="J222" i="92"/>
  <c r="P222" i="92" s="1"/>
  <c r="A197" i="92"/>
  <c r="G197" i="92" s="1"/>
  <c r="A196" i="92"/>
  <c r="A195" i="92"/>
  <c r="G195" i="92" s="1"/>
  <c r="A194" i="92"/>
  <c r="G194" i="92" s="1"/>
  <c r="A193" i="92"/>
  <c r="G193" i="92" s="1"/>
  <c r="A192" i="92"/>
  <c r="A191" i="92"/>
  <c r="G191" i="92" s="1"/>
  <c r="A190" i="92"/>
  <c r="G190" i="92" s="1"/>
  <c r="A149" i="92"/>
  <c r="G149" i="92" s="1"/>
  <c r="A145" i="92"/>
  <c r="G145" i="92" s="1"/>
  <c r="A133" i="92"/>
  <c r="G133" i="92" s="1"/>
  <c r="A132" i="92"/>
  <c r="G132" i="92" s="1"/>
  <c r="G54" i="92" s="1"/>
  <c r="A131" i="92"/>
  <c r="G131" i="92" s="1"/>
  <c r="A130" i="92"/>
  <c r="G130" i="92" s="1"/>
  <c r="A129" i="92"/>
  <c r="G129" i="92" s="1"/>
  <c r="A128" i="92"/>
  <c r="G128" i="92" s="1"/>
  <c r="A127" i="92"/>
  <c r="G127" i="92" s="1"/>
  <c r="A126" i="92"/>
  <c r="G126" i="92" s="1"/>
  <c r="M302" i="92"/>
  <c r="M304" i="92"/>
  <c r="M306" i="92"/>
  <c r="M308" i="92"/>
  <c r="M294" i="92"/>
  <c r="M296" i="92"/>
  <c r="M298" i="92"/>
  <c r="M300" i="92"/>
  <c r="M286" i="92"/>
  <c r="M288" i="92"/>
  <c r="M290" i="92"/>
  <c r="M292" i="92"/>
  <c r="M278" i="92"/>
  <c r="M280" i="92"/>
  <c r="M282" i="92"/>
  <c r="M284" i="92"/>
  <c r="M270" i="92"/>
  <c r="M272" i="92"/>
  <c r="M274" i="92"/>
  <c r="M276" i="92"/>
  <c r="M262" i="92"/>
  <c r="M264" i="92"/>
  <c r="M266" i="92"/>
  <c r="M268" i="92"/>
  <c r="M254" i="92"/>
  <c r="M256" i="92"/>
  <c r="M258" i="92"/>
  <c r="M260" i="92"/>
  <c r="M246" i="92"/>
  <c r="M248" i="92"/>
  <c r="M250" i="92"/>
  <c r="M252" i="92"/>
  <c r="M238" i="92"/>
  <c r="M240" i="92"/>
  <c r="M242" i="92"/>
  <c r="M244" i="92"/>
  <c r="M230" i="92"/>
  <c r="M232" i="92"/>
  <c r="M234" i="92"/>
  <c r="M236" i="92"/>
  <c r="M222" i="92"/>
  <c r="M224" i="92"/>
  <c r="M226" i="92"/>
  <c r="M228" i="92"/>
  <c r="M214" i="92"/>
  <c r="M216" i="92"/>
  <c r="M218" i="92"/>
  <c r="P220" i="92"/>
  <c r="P65" i="92" s="1"/>
  <c r="M220" i="92"/>
  <c r="O220" i="92" s="1"/>
  <c r="M206" i="92"/>
  <c r="M208" i="92"/>
  <c r="M210" i="92"/>
  <c r="M212" i="92"/>
  <c r="M198" i="92"/>
  <c r="M200" i="92"/>
  <c r="M202" i="92"/>
  <c r="M204" i="92"/>
  <c r="M190" i="92"/>
  <c r="M192" i="92"/>
  <c r="P194" i="92"/>
  <c r="M194" i="92"/>
  <c r="O194" i="92" s="1"/>
  <c r="M196" i="92"/>
  <c r="P182" i="92"/>
  <c r="M182" i="92"/>
  <c r="M184" i="92"/>
  <c r="M186" i="92"/>
  <c r="P188" i="92"/>
  <c r="P61" i="92" s="1"/>
  <c r="M188" i="92"/>
  <c r="O188" i="92" s="1"/>
  <c r="M174" i="92"/>
  <c r="P176" i="92"/>
  <c r="M176" i="92"/>
  <c r="O176" i="92" s="1"/>
  <c r="M178" i="92"/>
  <c r="P180" i="92"/>
  <c r="P60" i="92" s="1"/>
  <c r="M180" i="92"/>
  <c r="O180" i="92" s="1"/>
  <c r="P166" i="92"/>
  <c r="M166" i="92"/>
  <c r="O166" i="92" s="1"/>
  <c r="P168" i="92"/>
  <c r="M168" i="92"/>
  <c r="O168" i="92" s="1"/>
  <c r="P170" i="92"/>
  <c r="M170" i="92"/>
  <c r="O170" i="92" s="1"/>
  <c r="P172" i="92"/>
  <c r="P59" i="92" s="1"/>
  <c r="M172" i="92"/>
  <c r="O172" i="92" s="1"/>
  <c r="M158" i="92"/>
  <c r="M160" i="92"/>
  <c r="O160" i="92" s="1"/>
  <c r="P160" i="92"/>
  <c r="M162" i="92"/>
  <c r="O162" i="92" s="1"/>
  <c r="P162" i="92"/>
  <c r="M164" i="92"/>
  <c r="M150" i="92"/>
  <c r="O150" i="92" s="1"/>
  <c r="P150" i="92"/>
  <c r="M152" i="92"/>
  <c r="M154" i="92"/>
  <c r="M156" i="92"/>
  <c r="O156" i="92" s="1"/>
  <c r="P156" i="92"/>
  <c r="P57" i="92" s="1"/>
  <c r="M142" i="92"/>
  <c r="O142" i="92" s="1"/>
  <c r="P142" i="92"/>
  <c r="M144" i="92"/>
  <c r="M146" i="92"/>
  <c r="O146" i="92" s="1"/>
  <c r="P146" i="92"/>
  <c r="M148" i="92"/>
  <c r="M134" i="92"/>
  <c r="M136" i="92"/>
  <c r="O136" i="92" s="1"/>
  <c r="P136" i="92"/>
  <c r="M138" i="92"/>
  <c r="M140" i="92"/>
  <c r="O140" i="92" s="1"/>
  <c r="P140" i="92"/>
  <c r="P55" i="92" s="1"/>
  <c r="M126" i="92"/>
  <c r="O126" i="92" s="1"/>
  <c r="P126" i="92"/>
  <c r="M128" i="92"/>
  <c r="M130" i="92"/>
  <c r="P130" i="92"/>
  <c r="M132" i="92"/>
  <c r="M118" i="92"/>
  <c r="M120" i="92"/>
  <c r="O120" i="92" s="1"/>
  <c r="P120" i="92"/>
  <c r="M122" i="92"/>
  <c r="M124" i="92"/>
  <c r="O124" i="92" s="1"/>
  <c r="P124" i="92"/>
  <c r="P53" i="92" s="1"/>
  <c r="M110" i="92"/>
  <c r="O110" i="92" s="1"/>
  <c r="P110" i="92"/>
  <c r="M112" i="92"/>
  <c r="M114" i="92"/>
  <c r="O114" i="92" s="1"/>
  <c r="P114" i="92"/>
  <c r="M116" i="92"/>
  <c r="H317" i="92"/>
  <c r="H316" i="92"/>
  <c r="H315" i="92"/>
  <c r="H314" i="92"/>
  <c r="H313" i="92"/>
  <c r="H312" i="92"/>
  <c r="H311" i="92"/>
  <c r="H310" i="92"/>
  <c r="BS31" i="92"/>
  <c r="AD31" i="92" s="1"/>
  <c r="AL31" i="92"/>
  <c r="Q31" i="92" s="1"/>
  <c r="BS30" i="92"/>
  <c r="AD30" i="92" s="1"/>
  <c r="AL30" i="92"/>
  <c r="Q30" i="92" s="1"/>
  <c r="BS29" i="92"/>
  <c r="AD29" i="92" s="1"/>
  <c r="AL29" i="92"/>
  <c r="Q29" i="92" s="1"/>
  <c r="BS28" i="92"/>
  <c r="AD28" i="92" s="1"/>
  <c r="AL28" i="92"/>
  <c r="Q28" i="92" s="1"/>
  <c r="BS27" i="92"/>
  <c r="AD27" i="92" s="1"/>
  <c r="AL27" i="92"/>
  <c r="Q27" i="92" s="1"/>
  <c r="BS26" i="92"/>
  <c r="AD26" i="92" s="1"/>
  <c r="AL26" i="92"/>
  <c r="Q26" i="92" s="1"/>
  <c r="BS25" i="92"/>
  <c r="AD25" i="92" s="1"/>
  <c r="AL25" i="92"/>
  <c r="Q25" i="92" s="1"/>
  <c r="BS24" i="92"/>
  <c r="AD24" i="92" s="1"/>
  <c r="AL24" i="92"/>
  <c r="Q24" i="92" s="1"/>
  <c r="BS23" i="92"/>
  <c r="AD23" i="92" s="1"/>
  <c r="AL23" i="92"/>
  <c r="Q23" i="92" s="1"/>
  <c r="BS22" i="92"/>
  <c r="AD22" i="92" s="1"/>
  <c r="AL22" i="92"/>
  <c r="Q22" i="92" s="1"/>
  <c r="BS21" i="92"/>
  <c r="AD21" i="92" s="1"/>
  <c r="AL21" i="92"/>
  <c r="Q21" i="92" s="1"/>
  <c r="BS20" i="92"/>
  <c r="AD20" i="92" s="1"/>
  <c r="AL20" i="92"/>
  <c r="Q20" i="92" s="1"/>
  <c r="BS19" i="92"/>
  <c r="AD19" i="92" s="1"/>
  <c r="AL19" i="92"/>
  <c r="Q19" i="92" s="1"/>
  <c r="BS18" i="92"/>
  <c r="AD18" i="92" s="1"/>
  <c r="AL18" i="92"/>
  <c r="Q18" i="92" s="1"/>
  <c r="BS17" i="92"/>
  <c r="AD17" i="92" s="1"/>
  <c r="AL17" i="92"/>
  <c r="Q17" i="92" s="1"/>
  <c r="BS16" i="92"/>
  <c r="AD16" i="92" s="1"/>
  <c r="AL16" i="92"/>
  <c r="Q16" i="92" s="1"/>
  <c r="BS15" i="92"/>
  <c r="AD15" i="92" s="1"/>
  <c r="AL15" i="92"/>
  <c r="Q15" i="92" s="1"/>
  <c r="BS14" i="92"/>
  <c r="AD14" i="92" s="1"/>
  <c r="AL14" i="92"/>
  <c r="Q14" i="92" s="1"/>
  <c r="BS13" i="92"/>
  <c r="AD13" i="92" s="1"/>
  <c r="AL13" i="92"/>
  <c r="Q13" i="92" s="1"/>
  <c r="BS12" i="92"/>
  <c r="AD12" i="92" s="1"/>
  <c r="AL12" i="92"/>
  <c r="Q12" i="92" s="1"/>
  <c r="BS11" i="92"/>
  <c r="AD11" i="92" s="1"/>
  <c r="AL11" i="92"/>
  <c r="Q11" i="92" s="1"/>
  <c r="BS10" i="92"/>
  <c r="AD10" i="92" s="1"/>
  <c r="AL10" i="92"/>
  <c r="Q10" i="92" s="1"/>
  <c r="BS9" i="92"/>
  <c r="AD9" i="92" s="1"/>
  <c r="AL9" i="92"/>
  <c r="Q9" i="92" s="1"/>
  <c r="BS8" i="92"/>
  <c r="AD8" i="92" s="1"/>
  <c r="AL8" i="92"/>
  <c r="Q8" i="92" s="1"/>
  <c r="BS7" i="92"/>
  <c r="AD7" i="92" s="1"/>
  <c r="AL7" i="92"/>
  <c r="Q7" i="92" s="1"/>
  <c r="J301" i="92"/>
  <c r="P301" i="92" s="1"/>
  <c r="J300" i="92"/>
  <c r="P300" i="92" s="1"/>
  <c r="P75" i="92" s="1"/>
  <c r="J299" i="92"/>
  <c r="P299" i="92" s="1"/>
  <c r="J298" i="92"/>
  <c r="P298" i="92" s="1"/>
  <c r="J297" i="92"/>
  <c r="P297" i="92" s="1"/>
  <c r="J296" i="92"/>
  <c r="P296" i="92" s="1"/>
  <c r="J295" i="92"/>
  <c r="P295" i="92" s="1"/>
  <c r="J294" i="92"/>
  <c r="P294" i="92" s="1"/>
  <c r="J285" i="92"/>
  <c r="P285" i="92" s="1"/>
  <c r="J284" i="92"/>
  <c r="P284" i="92" s="1"/>
  <c r="P73" i="92" s="1"/>
  <c r="J283" i="92"/>
  <c r="P283" i="92" s="1"/>
  <c r="J282" i="92"/>
  <c r="P282" i="92" s="1"/>
  <c r="J281" i="92"/>
  <c r="P281" i="92" s="1"/>
  <c r="J280" i="92"/>
  <c r="P280" i="92" s="1"/>
  <c r="J279" i="92"/>
  <c r="P279" i="92" s="1"/>
  <c r="J278" i="92"/>
  <c r="P278" i="92" s="1"/>
  <c r="J269" i="92"/>
  <c r="P269" i="92" s="1"/>
  <c r="J268" i="92"/>
  <c r="P268" i="92" s="1"/>
  <c r="P71" i="92" s="1"/>
  <c r="J267" i="92"/>
  <c r="P267" i="92" s="1"/>
  <c r="J266" i="92"/>
  <c r="P266" i="92" s="1"/>
  <c r="J265" i="92"/>
  <c r="P265" i="92" s="1"/>
  <c r="J264" i="92"/>
  <c r="P264" i="92" s="1"/>
  <c r="J263" i="92"/>
  <c r="P263" i="92" s="1"/>
  <c r="J262" i="92"/>
  <c r="P262" i="92" s="1"/>
  <c r="J253" i="92"/>
  <c r="P253" i="92" s="1"/>
  <c r="J252" i="92"/>
  <c r="P252" i="92" s="1"/>
  <c r="P69" i="92" s="1"/>
  <c r="J251" i="92"/>
  <c r="P251" i="92" s="1"/>
  <c r="J250" i="92"/>
  <c r="P250" i="92" s="1"/>
  <c r="J249" i="92"/>
  <c r="P249" i="92" s="1"/>
  <c r="J248" i="92"/>
  <c r="P248" i="92" s="1"/>
  <c r="J247" i="92"/>
  <c r="P247" i="92" s="1"/>
  <c r="J246" i="92"/>
  <c r="P246" i="92" s="1"/>
  <c r="J237" i="92"/>
  <c r="P237" i="92" s="1"/>
  <c r="J236" i="92"/>
  <c r="P236" i="92" s="1"/>
  <c r="P67" i="92" s="1"/>
  <c r="J235" i="92"/>
  <c r="P235" i="92" s="1"/>
  <c r="J234" i="92"/>
  <c r="P234" i="92" s="1"/>
  <c r="J233" i="92"/>
  <c r="P233" i="92" s="1"/>
  <c r="J232" i="92"/>
  <c r="P232" i="92" s="1"/>
  <c r="J231" i="92"/>
  <c r="P231" i="92" s="1"/>
  <c r="J230" i="92"/>
  <c r="P230" i="92" s="1"/>
  <c r="A309" i="92"/>
  <c r="G309" i="92" s="1"/>
  <c r="A308" i="92"/>
  <c r="G308" i="92" s="1"/>
  <c r="G76" i="92" s="1"/>
  <c r="A307" i="92"/>
  <c r="G307" i="92" s="1"/>
  <c r="A306" i="92"/>
  <c r="G306" i="92" s="1"/>
  <c r="A305" i="92"/>
  <c r="G305" i="92" s="1"/>
  <c r="A304" i="92"/>
  <c r="G304" i="92" s="1"/>
  <c r="A303" i="92"/>
  <c r="G303" i="92" s="1"/>
  <c r="A302" i="92"/>
  <c r="G302" i="92" s="1"/>
  <c r="A293" i="92"/>
  <c r="G293" i="92" s="1"/>
  <c r="A292" i="92"/>
  <c r="G292" i="92" s="1"/>
  <c r="G74" i="92" s="1"/>
  <c r="A291" i="92"/>
  <c r="G291" i="92" s="1"/>
  <c r="A290" i="92"/>
  <c r="G290" i="92" s="1"/>
  <c r="A289" i="92"/>
  <c r="G289" i="92" s="1"/>
  <c r="A288" i="92"/>
  <c r="G288" i="92" s="1"/>
  <c r="A287" i="92"/>
  <c r="G287" i="92" s="1"/>
  <c r="A286" i="92"/>
  <c r="G286" i="92" s="1"/>
  <c r="A277" i="92"/>
  <c r="G277" i="92" s="1"/>
  <c r="A276" i="92"/>
  <c r="G276" i="92" s="1"/>
  <c r="G72" i="92" s="1"/>
  <c r="A275" i="92"/>
  <c r="G275" i="92" s="1"/>
  <c r="A274" i="92"/>
  <c r="G274" i="92" s="1"/>
  <c r="A273" i="92"/>
  <c r="G273" i="92" s="1"/>
  <c r="A272" i="92"/>
  <c r="G272" i="92" s="1"/>
  <c r="A271" i="92"/>
  <c r="G271" i="92" s="1"/>
  <c r="A270" i="92"/>
  <c r="G270" i="92" s="1"/>
  <c r="A261" i="92"/>
  <c r="G261" i="92" s="1"/>
  <c r="A260" i="92"/>
  <c r="G260" i="92" s="1"/>
  <c r="G70" i="92" s="1"/>
  <c r="A259" i="92"/>
  <c r="G259" i="92" s="1"/>
  <c r="A258" i="92"/>
  <c r="G258" i="92" s="1"/>
  <c r="A257" i="92"/>
  <c r="G257" i="92" s="1"/>
  <c r="A256" i="92"/>
  <c r="G256" i="92" s="1"/>
  <c r="A255" i="92"/>
  <c r="G255" i="92" s="1"/>
  <c r="A254" i="92"/>
  <c r="G254" i="92" s="1"/>
  <c r="A245" i="92"/>
  <c r="G245" i="92" s="1"/>
  <c r="A244" i="92"/>
  <c r="G244" i="92" s="1"/>
  <c r="G68" i="92" s="1"/>
  <c r="A243" i="92"/>
  <c r="G243" i="92" s="1"/>
  <c r="A242" i="92"/>
  <c r="G242" i="92" s="1"/>
  <c r="A241" i="92"/>
  <c r="G241" i="92" s="1"/>
  <c r="A240" i="92"/>
  <c r="G240" i="92" s="1"/>
  <c r="A239" i="92"/>
  <c r="G239" i="92" s="1"/>
  <c r="A238" i="92"/>
  <c r="G238" i="92" s="1"/>
  <c r="A229" i="92"/>
  <c r="G229" i="92" s="1"/>
  <c r="A228" i="92"/>
  <c r="G228" i="92" s="1"/>
  <c r="G66" i="92" s="1"/>
  <c r="A227" i="92"/>
  <c r="G227" i="92" s="1"/>
  <c r="A226" i="92"/>
  <c r="G226" i="92" s="1"/>
  <c r="A225" i="92"/>
  <c r="G225" i="92" s="1"/>
  <c r="A224" i="92"/>
  <c r="G224" i="92" s="1"/>
  <c r="A223" i="92"/>
  <c r="G223" i="92" s="1"/>
  <c r="A222" i="92"/>
  <c r="G222" i="92" s="1"/>
  <c r="A204" i="92"/>
  <c r="G204" i="92" s="1"/>
  <c r="G63" i="92" s="1"/>
  <c r="A186" i="92"/>
  <c r="G186" i="92" s="1"/>
  <c r="A173" i="92"/>
  <c r="G173" i="92" s="1"/>
  <c r="A172" i="92"/>
  <c r="G172" i="92" s="1"/>
  <c r="G59" i="92" s="1"/>
  <c r="A171" i="92"/>
  <c r="G171" i="92" s="1"/>
  <c r="A170" i="92"/>
  <c r="G170" i="92" s="1"/>
  <c r="A169" i="92"/>
  <c r="G169" i="92" s="1"/>
  <c r="A168" i="92"/>
  <c r="G168" i="92" s="1"/>
  <c r="A167" i="92"/>
  <c r="G167" i="92" s="1"/>
  <c r="A166" i="92"/>
  <c r="G166" i="92" s="1"/>
  <c r="A154" i="92"/>
  <c r="G154" i="92" s="1"/>
  <c r="A141" i="92"/>
  <c r="G141" i="92" s="1"/>
  <c r="A140" i="92"/>
  <c r="G140" i="92" s="1"/>
  <c r="G55" i="92" s="1"/>
  <c r="A139" i="92"/>
  <c r="G139" i="92" s="1"/>
  <c r="A138" i="92"/>
  <c r="G138" i="92" s="1"/>
  <c r="A137" i="92"/>
  <c r="A136" i="92"/>
  <c r="G136" i="92" s="1"/>
  <c r="A135" i="92"/>
  <c r="G135" i="92" s="1"/>
  <c r="A134" i="92"/>
  <c r="G134" i="92" s="1"/>
  <c r="A123" i="92"/>
  <c r="G123" i="92" s="1"/>
  <c r="A119" i="92"/>
  <c r="G119" i="92" s="1"/>
  <c r="M303" i="92"/>
  <c r="P305" i="92"/>
  <c r="M305" i="92"/>
  <c r="M307" i="92"/>
  <c r="P309" i="92"/>
  <c r="M309" i="92"/>
  <c r="O309" i="92" s="1"/>
  <c r="M295" i="92"/>
  <c r="M297" i="92"/>
  <c r="M299" i="92"/>
  <c r="M301" i="92"/>
  <c r="M287" i="92"/>
  <c r="M289" i="92"/>
  <c r="O289" i="92" s="1"/>
  <c r="M291" i="92"/>
  <c r="M293" i="92"/>
  <c r="M279" i="92"/>
  <c r="M281" i="92"/>
  <c r="M283" i="92"/>
  <c r="M285" i="92"/>
  <c r="M271" i="92"/>
  <c r="M273" i="92"/>
  <c r="M275" i="92"/>
  <c r="M277" i="92"/>
  <c r="M263" i="92"/>
  <c r="M265" i="92"/>
  <c r="M267" i="92"/>
  <c r="M269" i="92"/>
  <c r="M255" i="92"/>
  <c r="P257" i="92"/>
  <c r="M257" i="92"/>
  <c r="M259" i="92"/>
  <c r="P261" i="92"/>
  <c r="M261" i="92"/>
  <c r="O261" i="92" s="1"/>
  <c r="M247" i="92"/>
  <c r="M249" i="92"/>
  <c r="M251" i="92"/>
  <c r="M253" i="92"/>
  <c r="M239" i="92"/>
  <c r="M241" i="92"/>
  <c r="M243" i="92"/>
  <c r="M245" i="92"/>
  <c r="M231" i="92"/>
  <c r="M233" i="92"/>
  <c r="M235" i="92"/>
  <c r="M237" i="92"/>
  <c r="M223" i="92"/>
  <c r="M225" i="92"/>
  <c r="M227" i="92"/>
  <c r="M229" i="92"/>
  <c r="M215" i="92"/>
  <c r="M217" i="92"/>
  <c r="M219" i="92"/>
  <c r="M221" i="92"/>
  <c r="M207" i="92"/>
  <c r="P209" i="92"/>
  <c r="M209" i="92"/>
  <c r="O209" i="92" s="1"/>
  <c r="P211" i="92"/>
  <c r="M211" i="92"/>
  <c r="O211" i="92" s="1"/>
  <c r="M213" i="92"/>
  <c r="M199" i="92"/>
  <c r="P201" i="92"/>
  <c r="M201" i="92"/>
  <c r="O201" i="92" s="1"/>
  <c r="P203" i="92"/>
  <c r="M203" i="92"/>
  <c r="O203" i="92" s="1"/>
  <c r="P205" i="92"/>
  <c r="M205" i="92"/>
  <c r="O205" i="92" s="1"/>
  <c r="P191" i="92"/>
  <c r="M191" i="92"/>
  <c r="O191" i="92" s="1"/>
  <c r="M193" i="92"/>
  <c r="P195" i="92"/>
  <c r="M195" i="92"/>
  <c r="O195" i="92" s="1"/>
  <c r="M197" i="92"/>
  <c r="M183" i="92"/>
  <c r="M185" i="92"/>
  <c r="M187" i="92"/>
  <c r="M189" i="92"/>
  <c r="P175" i="92"/>
  <c r="M175" i="92"/>
  <c r="P177" i="92"/>
  <c r="M177" i="92"/>
  <c r="O177" i="92" s="1"/>
  <c r="P179" i="92"/>
  <c r="M179" i="92"/>
  <c r="O179" i="92" s="1"/>
  <c r="M181" i="92"/>
  <c r="P167" i="92"/>
  <c r="M167" i="92"/>
  <c r="O167" i="92" s="1"/>
  <c r="P169" i="92"/>
  <c r="M169" i="92"/>
  <c r="O169" i="92" s="1"/>
  <c r="P171" i="92"/>
  <c r="M171" i="92"/>
  <c r="O171" i="92" s="1"/>
  <c r="P173" i="92"/>
  <c r="M173" i="92"/>
  <c r="O173" i="92" s="1"/>
  <c r="M159" i="92"/>
  <c r="O159" i="92" s="1"/>
  <c r="P159" i="92"/>
  <c r="M161" i="92"/>
  <c r="P163" i="92"/>
  <c r="M163" i="92"/>
  <c r="O163" i="92" s="1"/>
  <c r="P165" i="92"/>
  <c r="M165" i="92"/>
  <c r="O165" i="92" s="1"/>
  <c r="M151" i="92"/>
  <c r="M153" i="92"/>
  <c r="O153" i="92" s="1"/>
  <c r="P153" i="92"/>
  <c r="M155" i="92"/>
  <c r="O155" i="92" s="1"/>
  <c r="M157" i="92"/>
  <c r="M143" i="92"/>
  <c r="O143" i="92" s="1"/>
  <c r="P143" i="92"/>
  <c r="M145" i="92"/>
  <c r="M147" i="92"/>
  <c r="M149" i="92"/>
  <c r="O149" i="92" s="1"/>
  <c r="P149" i="92"/>
  <c r="M135" i="92"/>
  <c r="O135" i="92" s="1"/>
  <c r="M137" i="92"/>
  <c r="M139" i="92"/>
  <c r="M141" i="92"/>
  <c r="O141" i="92" s="1"/>
  <c r="P141" i="92"/>
  <c r="M127" i="92"/>
  <c r="O127" i="92" s="1"/>
  <c r="M129" i="92"/>
  <c r="O129" i="92" s="1"/>
  <c r="P129" i="92"/>
  <c r="M131" i="92"/>
  <c r="O131" i="92" s="1"/>
  <c r="P131" i="92"/>
  <c r="M133" i="92"/>
  <c r="O133" i="92" s="1"/>
  <c r="P133" i="92"/>
  <c r="M119" i="92"/>
  <c r="O119" i="92" s="1"/>
  <c r="P119" i="92"/>
  <c r="M121" i="92"/>
  <c r="M123" i="92"/>
  <c r="O123" i="92" s="1"/>
  <c r="P123" i="92"/>
  <c r="M125" i="92"/>
  <c r="M111" i="92"/>
  <c r="M113" i="92"/>
  <c r="O113" i="92" s="1"/>
  <c r="P113" i="92"/>
  <c r="M115" i="92"/>
  <c r="O115" i="92" s="1"/>
  <c r="P115" i="92"/>
  <c r="M117" i="92"/>
  <c r="O117" i="92" s="1"/>
  <c r="P117" i="92"/>
  <c r="L103" i="92"/>
  <c r="L101" i="92"/>
  <c r="L99" i="92"/>
  <c r="L97" i="92"/>
  <c r="L95" i="92"/>
  <c r="F141" i="92"/>
  <c r="H141" i="92" s="1"/>
  <c r="J302" i="90"/>
  <c r="P302" i="90" s="1"/>
  <c r="J301" i="90"/>
  <c r="P301" i="90" s="1"/>
  <c r="P76" i="90" s="1"/>
  <c r="J300" i="90"/>
  <c r="P300" i="90" s="1"/>
  <c r="J299" i="90"/>
  <c r="P299" i="90" s="1"/>
  <c r="J298" i="90"/>
  <c r="P298" i="90" s="1"/>
  <c r="J297" i="90"/>
  <c r="P297" i="90" s="1"/>
  <c r="J296" i="90"/>
  <c r="P296" i="90" s="1"/>
  <c r="J295" i="90"/>
  <c r="P295" i="90" s="1"/>
  <c r="J286" i="90"/>
  <c r="P286" i="90" s="1"/>
  <c r="J285" i="90"/>
  <c r="P285" i="90" s="1"/>
  <c r="P74" i="90" s="1"/>
  <c r="J284" i="90"/>
  <c r="P284" i="90" s="1"/>
  <c r="J283" i="90"/>
  <c r="P283" i="90" s="1"/>
  <c r="J282" i="90"/>
  <c r="P282" i="90" s="1"/>
  <c r="J281" i="90"/>
  <c r="P281" i="90" s="1"/>
  <c r="J280" i="90"/>
  <c r="P280" i="90" s="1"/>
  <c r="J279" i="90"/>
  <c r="P279" i="90" s="1"/>
  <c r="J270" i="90"/>
  <c r="P270" i="90" s="1"/>
  <c r="J269" i="90"/>
  <c r="P269" i="90" s="1"/>
  <c r="P72" i="90" s="1"/>
  <c r="J268" i="90"/>
  <c r="P268" i="90" s="1"/>
  <c r="J267" i="90"/>
  <c r="P267" i="90" s="1"/>
  <c r="J266" i="90"/>
  <c r="P266" i="90" s="1"/>
  <c r="J265" i="90"/>
  <c r="P265" i="90" s="1"/>
  <c r="J264" i="90"/>
  <c r="P264" i="90" s="1"/>
  <c r="J263" i="90"/>
  <c r="P263" i="90" s="1"/>
  <c r="J254" i="90"/>
  <c r="P254" i="90" s="1"/>
  <c r="J253" i="90"/>
  <c r="P253" i="90" s="1"/>
  <c r="P70" i="90" s="1"/>
  <c r="J252" i="90"/>
  <c r="P252" i="90" s="1"/>
  <c r="J251" i="90"/>
  <c r="P251" i="90" s="1"/>
  <c r="J250" i="90"/>
  <c r="P250" i="90" s="1"/>
  <c r="J249" i="90"/>
  <c r="P249" i="90" s="1"/>
  <c r="J248" i="90"/>
  <c r="P248" i="90" s="1"/>
  <c r="J247" i="90"/>
  <c r="P247" i="90" s="1"/>
  <c r="J238" i="90"/>
  <c r="P238" i="90" s="1"/>
  <c r="J237" i="90"/>
  <c r="P237" i="90" s="1"/>
  <c r="P68" i="90" s="1"/>
  <c r="J236" i="90"/>
  <c r="P236" i="90" s="1"/>
  <c r="J235" i="90"/>
  <c r="P235" i="90" s="1"/>
  <c r="J234" i="90"/>
  <c r="P234" i="90" s="1"/>
  <c r="J233" i="90"/>
  <c r="P233" i="90" s="1"/>
  <c r="J232" i="90"/>
  <c r="P232" i="90" s="1"/>
  <c r="J231" i="90"/>
  <c r="P231" i="90" s="1"/>
  <c r="J222" i="90"/>
  <c r="P222" i="90" s="1"/>
  <c r="J221" i="90"/>
  <c r="P221" i="90" s="1"/>
  <c r="P66" i="90" s="1"/>
  <c r="J220" i="90"/>
  <c r="P220" i="90" s="1"/>
  <c r="J219" i="90"/>
  <c r="P219" i="90" s="1"/>
  <c r="J218" i="90"/>
  <c r="P218" i="90" s="1"/>
  <c r="J217" i="90"/>
  <c r="P217" i="90" s="1"/>
  <c r="J216" i="90"/>
  <c r="P216" i="90" s="1"/>
  <c r="J215" i="90"/>
  <c r="P215" i="90" s="1"/>
  <c r="J206" i="90"/>
  <c r="P206" i="90" s="1"/>
  <c r="J205" i="90"/>
  <c r="P205" i="90" s="1"/>
  <c r="P64" i="90" s="1"/>
  <c r="J204" i="90"/>
  <c r="P204" i="90" s="1"/>
  <c r="J203" i="90"/>
  <c r="P203" i="90" s="1"/>
  <c r="J202" i="90"/>
  <c r="P202" i="90" s="1"/>
  <c r="J201" i="90"/>
  <c r="P201" i="90" s="1"/>
  <c r="J200" i="90"/>
  <c r="P200" i="90" s="1"/>
  <c r="J199" i="90"/>
  <c r="P199" i="90" s="1"/>
  <c r="J190" i="90"/>
  <c r="P190" i="90" s="1"/>
  <c r="J189" i="90"/>
  <c r="P189" i="90" s="1"/>
  <c r="P62" i="90" s="1"/>
  <c r="J188" i="90"/>
  <c r="P188" i="90" s="1"/>
  <c r="J187" i="90"/>
  <c r="P187" i="90" s="1"/>
  <c r="J186" i="90"/>
  <c r="P186" i="90" s="1"/>
  <c r="J185" i="90"/>
  <c r="P185" i="90" s="1"/>
  <c r="J184" i="90"/>
  <c r="P184" i="90" s="1"/>
  <c r="J183" i="90"/>
  <c r="P183" i="90" s="1"/>
  <c r="J174" i="90"/>
  <c r="P174" i="90" s="1"/>
  <c r="J173" i="90"/>
  <c r="P173" i="90" s="1"/>
  <c r="P60" i="90" s="1"/>
  <c r="J172" i="90"/>
  <c r="P172" i="90" s="1"/>
  <c r="J171" i="90"/>
  <c r="P171" i="90" s="1"/>
  <c r="J170" i="90"/>
  <c r="P170" i="90" s="1"/>
  <c r="J169" i="90"/>
  <c r="P169" i="90" s="1"/>
  <c r="J168" i="90"/>
  <c r="P168" i="90" s="1"/>
  <c r="J167" i="90"/>
  <c r="P167" i="90" s="1"/>
  <c r="J158" i="90"/>
  <c r="J157" i="90"/>
  <c r="P157" i="90" s="1"/>
  <c r="P58" i="90" s="1"/>
  <c r="J156" i="90"/>
  <c r="P156" i="90" s="1"/>
  <c r="J155" i="90"/>
  <c r="P155" i="90" s="1"/>
  <c r="J154" i="90"/>
  <c r="P154" i="90" s="1"/>
  <c r="J153" i="90"/>
  <c r="P153" i="90" s="1"/>
  <c r="J152" i="90"/>
  <c r="P152" i="90" s="1"/>
  <c r="J151" i="90"/>
  <c r="P151" i="90" s="1"/>
  <c r="J142" i="90"/>
  <c r="P142" i="90" s="1"/>
  <c r="J141" i="90"/>
  <c r="P141" i="90" s="1"/>
  <c r="P56" i="90" s="1"/>
  <c r="J140" i="90"/>
  <c r="P140" i="90" s="1"/>
  <c r="J139" i="90"/>
  <c r="J138" i="90"/>
  <c r="P138" i="90" s="1"/>
  <c r="J137" i="90"/>
  <c r="P137" i="90" s="1"/>
  <c r="J136" i="90"/>
  <c r="P136" i="90" s="1"/>
  <c r="J135" i="90"/>
  <c r="P135" i="90" s="1"/>
  <c r="J126" i="90"/>
  <c r="P126" i="90" s="1"/>
  <c r="J125" i="90"/>
  <c r="P125" i="90" s="1"/>
  <c r="P54" i="90" s="1"/>
  <c r="J124" i="90"/>
  <c r="P124" i="90" s="1"/>
  <c r="J123" i="90"/>
  <c r="P123" i="90" s="1"/>
  <c r="J122" i="90"/>
  <c r="P122" i="90" s="1"/>
  <c r="J121" i="90"/>
  <c r="P121" i="90" s="1"/>
  <c r="J120" i="90"/>
  <c r="P120" i="90" s="1"/>
  <c r="J119" i="90"/>
  <c r="P119" i="90" s="1"/>
  <c r="M163" i="90"/>
  <c r="M161" i="90"/>
  <c r="M159" i="90"/>
  <c r="M156" i="90"/>
  <c r="M154" i="90"/>
  <c r="M152" i="90"/>
  <c r="M304" i="90"/>
  <c r="M306" i="90"/>
  <c r="M308" i="90"/>
  <c r="M310" i="90"/>
  <c r="M296" i="90"/>
  <c r="M298" i="90"/>
  <c r="M300" i="90"/>
  <c r="M302" i="90"/>
  <c r="M288" i="90"/>
  <c r="M290" i="90"/>
  <c r="M292" i="90"/>
  <c r="M294" i="90"/>
  <c r="M280" i="90"/>
  <c r="O280" i="90" s="1"/>
  <c r="M282" i="90"/>
  <c r="M284" i="90"/>
  <c r="M286" i="90"/>
  <c r="M272" i="90"/>
  <c r="M274" i="90"/>
  <c r="M276" i="90"/>
  <c r="M278" i="90"/>
  <c r="M264" i="90"/>
  <c r="M266" i="90"/>
  <c r="M268" i="90"/>
  <c r="M270" i="90"/>
  <c r="M256" i="90"/>
  <c r="M258" i="90"/>
  <c r="M260" i="90"/>
  <c r="M262" i="90"/>
  <c r="M248" i="90"/>
  <c r="M250" i="90"/>
  <c r="M252" i="90"/>
  <c r="M254" i="90"/>
  <c r="M240" i="90"/>
  <c r="M242" i="90"/>
  <c r="M244" i="90"/>
  <c r="M246" i="90"/>
  <c r="M232" i="90"/>
  <c r="M234" i="90"/>
  <c r="M236" i="90"/>
  <c r="M238" i="90"/>
  <c r="M224" i="90"/>
  <c r="M226" i="90"/>
  <c r="M228" i="90"/>
  <c r="M230" i="90"/>
  <c r="M216" i="90"/>
  <c r="M218" i="90"/>
  <c r="M220" i="90"/>
  <c r="M222" i="90"/>
  <c r="M208" i="90"/>
  <c r="M210" i="90"/>
  <c r="M212" i="90"/>
  <c r="M214" i="90"/>
  <c r="M200" i="90"/>
  <c r="M202" i="90"/>
  <c r="M204" i="90"/>
  <c r="M206" i="90"/>
  <c r="M192" i="90"/>
  <c r="M194" i="90"/>
  <c r="M196" i="90"/>
  <c r="M198" i="90"/>
  <c r="M184" i="90"/>
  <c r="M186" i="90"/>
  <c r="M188" i="90"/>
  <c r="M190" i="90"/>
  <c r="M176" i="90"/>
  <c r="M178" i="90"/>
  <c r="M180" i="90"/>
  <c r="M182" i="90"/>
  <c r="M168" i="90"/>
  <c r="M170" i="90"/>
  <c r="M172" i="90"/>
  <c r="M174" i="90"/>
  <c r="M165" i="90"/>
  <c r="M143" i="90"/>
  <c r="M145" i="90"/>
  <c r="M147" i="90"/>
  <c r="M149" i="90"/>
  <c r="M135" i="90"/>
  <c r="M137" i="90"/>
  <c r="M139" i="90"/>
  <c r="P139" i="90"/>
  <c r="M141" i="90"/>
  <c r="M127" i="90"/>
  <c r="M129" i="90"/>
  <c r="M131" i="90"/>
  <c r="M133" i="90"/>
  <c r="M119" i="90"/>
  <c r="M121" i="90"/>
  <c r="M123" i="90"/>
  <c r="M125" i="90"/>
  <c r="M111" i="90"/>
  <c r="M113" i="90"/>
  <c r="M115" i="90"/>
  <c r="M117" i="90"/>
  <c r="Q318" i="90"/>
  <c r="Q317" i="90"/>
  <c r="Q316" i="90"/>
  <c r="Q315" i="90"/>
  <c r="Q314" i="90"/>
  <c r="Q313" i="90"/>
  <c r="Q312" i="90"/>
  <c r="Q311" i="90"/>
  <c r="BS31" i="90"/>
  <c r="AD31" i="90" s="1"/>
  <c r="AL31" i="90"/>
  <c r="Q31" i="90" s="1"/>
  <c r="BS30" i="90"/>
  <c r="AD30" i="90" s="1"/>
  <c r="AL30" i="90"/>
  <c r="Q30" i="90" s="1"/>
  <c r="BS29" i="90"/>
  <c r="AD29" i="90" s="1"/>
  <c r="AL29" i="90"/>
  <c r="Q29" i="90" s="1"/>
  <c r="BS28" i="90"/>
  <c r="AD28" i="90" s="1"/>
  <c r="AL28" i="90"/>
  <c r="Q28" i="90" s="1"/>
  <c r="BS27" i="90"/>
  <c r="AD27" i="90" s="1"/>
  <c r="AL27" i="90"/>
  <c r="Q27" i="90" s="1"/>
  <c r="BS26" i="90"/>
  <c r="AD26" i="90" s="1"/>
  <c r="AL26" i="90"/>
  <c r="Q26" i="90" s="1"/>
  <c r="BS25" i="90"/>
  <c r="AD25" i="90" s="1"/>
  <c r="AL25" i="90"/>
  <c r="Q25" i="90" s="1"/>
  <c r="BS24" i="90"/>
  <c r="AD24" i="90" s="1"/>
  <c r="AL24" i="90"/>
  <c r="Q24" i="90" s="1"/>
  <c r="BS23" i="90"/>
  <c r="AD23" i="90" s="1"/>
  <c r="AL23" i="90"/>
  <c r="Q23" i="90" s="1"/>
  <c r="BS22" i="90"/>
  <c r="AD22" i="90" s="1"/>
  <c r="AL22" i="90"/>
  <c r="Q22" i="90" s="1"/>
  <c r="BS21" i="90"/>
  <c r="AD21" i="90" s="1"/>
  <c r="AL21" i="90"/>
  <c r="Q21" i="90" s="1"/>
  <c r="BS20" i="90"/>
  <c r="AD20" i="90" s="1"/>
  <c r="AL20" i="90"/>
  <c r="Q20" i="90" s="1"/>
  <c r="BS19" i="90"/>
  <c r="AD19" i="90" s="1"/>
  <c r="AL19" i="90"/>
  <c r="Q19" i="90" s="1"/>
  <c r="BS18" i="90"/>
  <c r="AD18" i="90" s="1"/>
  <c r="AL18" i="90"/>
  <c r="Q18" i="90" s="1"/>
  <c r="BS17" i="90"/>
  <c r="AD17" i="90" s="1"/>
  <c r="AL17" i="90"/>
  <c r="Q17" i="90" s="1"/>
  <c r="BS16" i="90"/>
  <c r="AD16" i="90" s="1"/>
  <c r="AL16" i="90"/>
  <c r="Q16" i="90" s="1"/>
  <c r="BS15" i="90"/>
  <c r="AD15" i="90" s="1"/>
  <c r="AL15" i="90"/>
  <c r="Q15" i="90" s="1"/>
  <c r="BS14" i="90"/>
  <c r="AD14" i="90" s="1"/>
  <c r="AL14" i="90"/>
  <c r="Q14" i="90" s="1"/>
  <c r="BS13" i="90"/>
  <c r="AD13" i="90" s="1"/>
  <c r="AL13" i="90"/>
  <c r="Q13" i="90" s="1"/>
  <c r="BS12" i="90"/>
  <c r="AD12" i="90" s="1"/>
  <c r="AL12" i="90"/>
  <c r="Q12" i="90" s="1"/>
  <c r="BS11" i="90"/>
  <c r="AD11" i="90" s="1"/>
  <c r="AL11" i="90"/>
  <c r="Q11" i="90" s="1"/>
  <c r="BS10" i="90"/>
  <c r="AD10" i="90" s="1"/>
  <c r="AL10" i="90"/>
  <c r="Q10" i="90" s="1"/>
  <c r="BS9" i="90"/>
  <c r="AD9" i="90" s="1"/>
  <c r="AL9" i="90"/>
  <c r="Q9" i="90" s="1"/>
  <c r="BS8" i="90"/>
  <c r="AD8" i="90" s="1"/>
  <c r="AL8" i="90"/>
  <c r="Q8" i="90" s="1"/>
  <c r="BS7" i="90"/>
  <c r="AD7" i="90" s="1"/>
  <c r="AL7" i="90"/>
  <c r="Q7" i="90" s="1"/>
  <c r="J310" i="90"/>
  <c r="P310" i="90" s="1"/>
  <c r="J309" i="90"/>
  <c r="P309" i="90" s="1"/>
  <c r="P77" i="90" s="1"/>
  <c r="J308" i="90"/>
  <c r="P308" i="90" s="1"/>
  <c r="J307" i="90"/>
  <c r="P307" i="90" s="1"/>
  <c r="J306" i="90"/>
  <c r="P306" i="90" s="1"/>
  <c r="J305" i="90"/>
  <c r="P305" i="90" s="1"/>
  <c r="J304" i="90"/>
  <c r="P304" i="90" s="1"/>
  <c r="J303" i="90"/>
  <c r="P303" i="90" s="1"/>
  <c r="J294" i="90"/>
  <c r="P294" i="90" s="1"/>
  <c r="J293" i="90"/>
  <c r="P293" i="90" s="1"/>
  <c r="P75" i="90" s="1"/>
  <c r="J292" i="90"/>
  <c r="P292" i="90" s="1"/>
  <c r="J291" i="90"/>
  <c r="P291" i="90" s="1"/>
  <c r="J290" i="90"/>
  <c r="P290" i="90" s="1"/>
  <c r="J289" i="90"/>
  <c r="P289" i="90" s="1"/>
  <c r="J288" i="90"/>
  <c r="P288" i="90" s="1"/>
  <c r="J287" i="90"/>
  <c r="P287" i="90" s="1"/>
  <c r="J278" i="90"/>
  <c r="P278" i="90" s="1"/>
  <c r="J277" i="90"/>
  <c r="P277" i="90" s="1"/>
  <c r="P73" i="90" s="1"/>
  <c r="J276" i="90"/>
  <c r="P276" i="90" s="1"/>
  <c r="J275" i="90"/>
  <c r="P275" i="90" s="1"/>
  <c r="J274" i="90"/>
  <c r="P274" i="90" s="1"/>
  <c r="J273" i="90"/>
  <c r="P273" i="90" s="1"/>
  <c r="J272" i="90"/>
  <c r="P272" i="90" s="1"/>
  <c r="J271" i="90"/>
  <c r="P271" i="90" s="1"/>
  <c r="J262" i="90"/>
  <c r="P262" i="90" s="1"/>
  <c r="J261" i="90"/>
  <c r="P261" i="90" s="1"/>
  <c r="P71" i="90" s="1"/>
  <c r="J260" i="90"/>
  <c r="P260" i="90" s="1"/>
  <c r="J259" i="90"/>
  <c r="P259" i="90" s="1"/>
  <c r="J258" i="90"/>
  <c r="P258" i="90" s="1"/>
  <c r="J257" i="90"/>
  <c r="P257" i="90" s="1"/>
  <c r="J256" i="90"/>
  <c r="P256" i="90" s="1"/>
  <c r="J255" i="90"/>
  <c r="P255" i="90" s="1"/>
  <c r="J246" i="90"/>
  <c r="P246" i="90" s="1"/>
  <c r="J245" i="90"/>
  <c r="P245" i="90" s="1"/>
  <c r="P69" i="90" s="1"/>
  <c r="J244" i="90"/>
  <c r="P244" i="90" s="1"/>
  <c r="J243" i="90"/>
  <c r="P243" i="90" s="1"/>
  <c r="J242" i="90"/>
  <c r="P242" i="90" s="1"/>
  <c r="J241" i="90"/>
  <c r="P241" i="90" s="1"/>
  <c r="J240" i="90"/>
  <c r="P240" i="90" s="1"/>
  <c r="J239" i="90"/>
  <c r="P239" i="90" s="1"/>
  <c r="J230" i="90"/>
  <c r="P230" i="90" s="1"/>
  <c r="J229" i="90"/>
  <c r="J228" i="90"/>
  <c r="P228" i="90" s="1"/>
  <c r="J227" i="90"/>
  <c r="P227" i="90" s="1"/>
  <c r="J226" i="90"/>
  <c r="P226" i="90" s="1"/>
  <c r="J225" i="90"/>
  <c r="P225" i="90" s="1"/>
  <c r="J224" i="90"/>
  <c r="P224" i="90" s="1"/>
  <c r="J223" i="90"/>
  <c r="P223" i="90" s="1"/>
  <c r="J214" i="90"/>
  <c r="P214" i="90" s="1"/>
  <c r="J213" i="90"/>
  <c r="P213" i="90" s="1"/>
  <c r="P65" i="90" s="1"/>
  <c r="J212" i="90"/>
  <c r="P212" i="90" s="1"/>
  <c r="J211" i="90"/>
  <c r="P211" i="90" s="1"/>
  <c r="J210" i="90"/>
  <c r="P210" i="90" s="1"/>
  <c r="J209" i="90"/>
  <c r="P209" i="90" s="1"/>
  <c r="J208" i="90"/>
  <c r="P208" i="90" s="1"/>
  <c r="J207" i="90"/>
  <c r="P207" i="90" s="1"/>
  <c r="J198" i="90"/>
  <c r="P198" i="90" s="1"/>
  <c r="J197" i="90"/>
  <c r="P197" i="90" s="1"/>
  <c r="P63" i="90" s="1"/>
  <c r="J196" i="90"/>
  <c r="P196" i="90" s="1"/>
  <c r="J195" i="90"/>
  <c r="P195" i="90" s="1"/>
  <c r="J194" i="90"/>
  <c r="P194" i="90" s="1"/>
  <c r="J193" i="90"/>
  <c r="P193" i="90" s="1"/>
  <c r="J192" i="90"/>
  <c r="P192" i="90" s="1"/>
  <c r="J191" i="90"/>
  <c r="P191" i="90" s="1"/>
  <c r="J182" i="90"/>
  <c r="P182" i="90" s="1"/>
  <c r="J181" i="90"/>
  <c r="J180" i="90"/>
  <c r="P180" i="90" s="1"/>
  <c r="J179" i="90"/>
  <c r="P179" i="90" s="1"/>
  <c r="J178" i="90"/>
  <c r="P178" i="90" s="1"/>
  <c r="J177" i="90"/>
  <c r="P177" i="90" s="1"/>
  <c r="J176" i="90"/>
  <c r="P176" i="90" s="1"/>
  <c r="J175" i="90"/>
  <c r="P175" i="90" s="1"/>
  <c r="J166" i="90"/>
  <c r="P166" i="90" s="1"/>
  <c r="J165" i="90"/>
  <c r="P165" i="90" s="1"/>
  <c r="P59" i="90" s="1"/>
  <c r="J164" i="90"/>
  <c r="P164" i="90" s="1"/>
  <c r="J163" i="90"/>
  <c r="P163" i="90" s="1"/>
  <c r="J162" i="90"/>
  <c r="P162" i="90" s="1"/>
  <c r="J161" i="90"/>
  <c r="P161" i="90" s="1"/>
  <c r="J160" i="90"/>
  <c r="J159" i="90"/>
  <c r="P159" i="90" s="1"/>
  <c r="J150" i="90"/>
  <c r="P150" i="90" s="1"/>
  <c r="J149" i="90"/>
  <c r="P149" i="90" s="1"/>
  <c r="P57" i="90" s="1"/>
  <c r="J148" i="90"/>
  <c r="P148" i="90" s="1"/>
  <c r="J147" i="90"/>
  <c r="P147" i="90" s="1"/>
  <c r="J146" i="90"/>
  <c r="P146" i="90" s="1"/>
  <c r="J145" i="90"/>
  <c r="P145" i="90" s="1"/>
  <c r="J144" i="90"/>
  <c r="P144" i="90" s="1"/>
  <c r="J143" i="90"/>
  <c r="P143" i="90" s="1"/>
  <c r="J134" i="90"/>
  <c r="P134" i="90" s="1"/>
  <c r="J133" i="90"/>
  <c r="P133" i="90" s="1"/>
  <c r="P55" i="90" s="1"/>
  <c r="J132" i="90"/>
  <c r="P132" i="90" s="1"/>
  <c r="J131" i="90"/>
  <c r="P131" i="90" s="1"/>
  <c r="J130" i="90"/>
  <c r="P130" i="90" s="1"/>
  <c r="J129" i="90"/>
  <c r="P129" i="90" s="1"/>
  <c r="J128" i="90"/>
  <c r="P128" i="90" s="1"/>
  <c r="J127" i="90"/>
  <c r="P127" i="90" s="1"/>
  <c r="J118" i="90"/>
  <c r="P118" i="90" s="1"/>
  <c r="J117" i="90"/>
  <c r="P117" i="90" s="1"/>
  <c r="P53" i="90" s="1"/>
  <c r="J116" i="90"/>
  <c r="P116" i="90" s="1"/>
  <c r="J115" i="90"/>
  <c r="P115" i="90" s="1"/>
  <c r="J114" i="90"/>
  <c r="P114" i="90" s="1"/>
  <c r="J113" i="90"/>
  <c r="P113" i="90" s="1"/>
  <c r="J112" i="90"/>
  <c r="P112" i="90" s="1"/>
  <c r="J111" i="90"/>
  <c r="P111" i="90" s="1"/>
  <c r="M162" i="90"/>
  <c r="O162" i="90" s="1"/>
  <c r="M160" i="90"/>
  <c r="P160" i="90"/>
  <c r="M157" i="90"/>
  <c r="M155" i="90"/>
  <c r="M153" i="90"/>
  <c r="M151" i="90"/>
  <c r="M303" i="90"/>
  <c r="M305" i="90"/>
  <c r="M307" i="90"/>
  <c r="M309" i="90"/>
  <c r="M295" i="90"/>
  <c r="M297" i="90"/>
  <c r="M299" i="90"/>
  <c r="M301" i="90"/>
  <c r="M287" i="90"/>
  <c r="M289" i="90"/>
  <c r="M291" i="90"/>
  <c r="M293" i="90"/>
  <c r="M279" i="90"/>
  <c r="M281" i="90"/>
  <c r="M283" i="90"/>
  <c r="M285" i="90"/>
  <c r="M271" i="90"/>
  <c r="M273" i="90"/>
  <c r="M275" i="90"/>
  <c r="M277" i="90"/>
  <c r="M263" i="90"/>
  <c r="M265" i="90"/>
  <c r="M267" i="90"/>
  <c r="M269" i="90"/>
  <c r="M255" i="90"/>
  <c r="M257" i="90"/>
  <c r="M259" i="90"/>
  <c r="M261" i="90"/>
  <c r="M247" i="90"/>
  <c r="M249" i="90"/>
  <c r="M251" i="90"/>
  <c r="M253" i="90"/>
  <c r="M239" i="90"/>
  <c r="M241" i="90"/>
  <c r="O241" i="90" s="1"/>
  <c r="M243" i="90"/>
  <c r="M245" i="90"/>
  <c r="M231" i="90"/>
  <c r="O231" i="90" s="1"/>
  <c r="M233" i="90"/>
  <c r="M235" i="90"/>
  <c r="M237" i="90"/>
  <c r="M223" i="90"/>
  <c r="M225" i="90"/>
  <c r="M227" i="90"/>
  <c r="M229" i="90"/>
  <c r="P229" i="90"/>
  <c r="P67" i="90" s="1"/>
  <c r="M215" i="90"/>
  <c r="M217" i="90"/>
  <c r="M219" i="90"/>
  <c r="M221" i="90"/>
  <c r="M207" i="90"/>
  <c r="M209" i="90"/>
  <c r="M211" i="90"/>
  <c r="M213" i="90"/>
  <c r="M199" i="90"/>
  <c r="M201" i="90"/>
  <c r="M203" i="90"/>
  <c r="M205" i="90"/>
  <c r="M191" i="90"/>
  <c r="M193" i="90"/>
  <c r="M195" i="90"/>
  <c r="M197" i="90"/>
  <c r="M183" i="90"/>
  <c r="O183" i="90" s="1"/>
  <c r="M185" i="90"/>
  <c r="M187" i="90"/>
  <c r="M189" i="90"/>
  <c r="M175" i="90"/>
  <c r="M177" i="90"/>
  <c r="M179" i="90"/>
  <c r="M181" i="90"/>
  <c r="P181" i="90"/>
  <c r="P61" i="90" s="1"/>
  <c r="M167" i="90"/>
  <c r="M169" i="90"/>
  <c r="M171" i="90"/>
  <c r="O171" i="90" s="1"/>
  <c r="M173" i="90"/>
  <c r="M164" i="90"/>
  <c r="M166" i="90"/>
  <c r="M144" i="90"/>
  <c r="M146" i="90"/>
  <c r="M148" i="90"/>
  <c r="M150" i="90"/>
  <c r="M136" i="90"/>
  <c r="O136" i="90" s="1"/>
  <c r="M138" i="90"/>
  <c r="M140" i="90"/>
  <c r="M142" i="90"/>
  <c r="M128" i="90"/>
  <c r="M130" i="90"/>
  <c r="M132" i="90"/>
  <c r="M134" i="90"/>
  <c r="M120" i="90"/>
  <c r="O120" i="90" s="1"/>
  <c r="M122" i="90"/>
  <c r="M124" i="90"/>
  <c r="M126" i="90"/>
  <c r="M112" i="90"/>
  <c r="M114" i="90"/>
  <c r="M116" i="90"/>
  <c r="M118" i="90"/>
  <c r="L105" i="90"/>
  <c r="L104" i="90"/>
  <c r="L103" i="90"/>
  <c r="L102" i="90"/>
  <c r="L101" i="90"/>
  <c r="L100" i="90"/>
  <c r="L99" i="90"/>
  <c r="L98" i="90"/>
  <c r="L97" i="90"/>
  <c r="L96" i="90"/>
  <c r="L95" i="90"/>
  <c r="L94" i="90"/>
  <c r="L93" i="90"/>
  <c r="L92" i="90"/>
  <c r="L91" i="90"/>
  <c r="L90" i="90"/>
  <c r="L89" i="90"/>
  <c r="L88" i="90"/>
  <c r="L87" i="90"/>
  <c r="L86" i="90"/>
  <c r="L85" i="90"/>
  <c r="L84" i="90"/>
  <c r="L83" i="90"/>
  <c r="L82" i="90"/>
  <c r="L81" i="90"/>
  <c r="O118" i="89"/>
  <c r="J302" i="89"/>
  <c r="J301" i="89"/>
  <c r="J300" i="89"/>
  <c r="J299" i="89"/>
  <c r="J298" i="89"/>
  <c r="J297" i="89"/>
  <c r="J296" i="89"/>
  <c r="J295" i="89"/>
  <c r="M169" i="89"/>
  <c r="O169" i="89" s="1"/>
  <c r="M167" i="89"/>
  <c r="O167" i="89" s="1"/>
  <c r="M164" i="89"/>
  <c r="O164" i="89" s="1"/>
  <c r="M162" i="89"/>
  <c r="O162" i="89" s="1"/>
  <c r="M160" i="89"/>
  <c r="O160" i="89" s="1"/>
  <c r="M157" i="89"/>
  <c r="O157" i="89" s="1"/>
  <c r="M155" i="89"/>
  <c r="O155" i="89" s="1"/>
  <c r="M153" i="89"/>
  <c r="O153" i="89" s="1"/>
  <c r="M151" i="89"/>
  <c r="O151" i="89" s="1"/>
  <c r="M148" i="89"/>
  <c r="O148" i="89" s="1"/>
  <c r="M146" i="89"/>
  <c r="O146" i="89" s="1"/>
  <c r="M144" i="89"/>
  <c r="O144" i="89" s="1"/>
  <c r="M141" i="89"/>
  <c r="O141" i="89" s="1"/>
  <c r="M139" i="89"/>
  <c r="O139" i="89" s="1"/>
  <c r="M137" i="89"/>
  <c r="O137" i="89" s="1"/>
  <c r="M135" i="89"/>
  <c r="O135" i="89" s="1"/>
  <c r="M132" i="89"/>
  <c r="O132" i="89" s="1"/>
  <c r="M130" i="89"/>
  <c r="O130" i="89" s="1"/>
  <c r="M128" i="89"/>
  <c r="O128" i="89" s="1"/>
  <c r="M125" i="89"/>
  <c r="O125" i="89" s="1"/>
  <c r="M123" i="89"/>
  <c r="O123" i="89" s="1"/>
  <c r="M121" i="89"/>
  <c r="O121" i="89" s="1"/>
  <c r="M119" i="89"/>
  <c r="O119" i="89" s="1"/>
  <c r="M116" i="89"/>
  <c r="M114" i="89"/>
  <c r="M112" i="89"/>
  <c r="A286" i="89"/>
  <c r="G286" i="89" s="1"/>
  <c r="A285" i="89"/>
  <c r="G285" i="89" s="1"/>
  <c r="A284" i="89"/>
  <c r="G284" i="89" s="1"/>
  <c r="A283" i="89"/>
  <c r="G283" i="89" s="1"/>
  <c r="A282" i="89"/>
  <c r="G282" i="89" s="1"/>
  <c r="A281" i="89"/>
  <c r="G281" i="89" s="1"/>
  <c r="A280" i="89"/>
  <c r="G280" i="89" s="1"/>
  <c r="A279" i="89"/>
  <c r="G279" i="89" s="1"/>
  <c r="A270" i="89"/>
  <c r="G270" i="89" s="1"/>
  <c r="A269" i="89"/>
  <c r="G269" i="89" s="1"/>
  <c r="A268" i="89"/>
  <c r="A267" i="89"/>
  <c r="G267" i="89" s="1"/>
  <c r="A266" i="89"/>
  <c r="G266" i="89" s="1"/>
  <c r="A265" i="89"/>
  <c r="G265" i="89" s="1"/>
  <c r="A264" i="89"/>
  <c r="A263" i="89"/>
  <c r="G263" i="89" s="1"/>
  <c r="A254" i="89"/>
  <c r="G254" i="89" s="1"/>
  <c r="A253" i="89"/>
  <c r="G253" i="89" s="1"/>
  <c r="A252" i="89"/>
  <c r="A251" i="89"/>
  <c r="G251" i="89" s="1"/>
  <c r="A247" i="89"/>
  <c r="G247" i="89" s="1"/>
  <c r="A238" i="89"/>
  <c r="G238" i="89" s="1"/>
  <c r="A237" i="89"/>
  <c r="G237" i="89" s="1"/>
  <c r="A236" i="89"/>
  <c r="A235" i="89"/>
  <c r="G235" i="89" s="1"/>
  <c r="A234" i="89"/>
  <c r="G234" i="89" s="1"/>
  <c r="A233" i="89"/>
  <c r="G233" i="89" s="1"/>
  <c r="A232" i="89"/>
  <c r="A231" i="89"/>
  <c r="G231" i="89" s="1"/>
  <c r="A222" i="89"/>
  <c r="G222" i="89" s="1"/>
  <c r="A221" i="89"/>
  <c r="G221" i="89" s="1"/>
  <c r="A220" i="89"/>
  <c r="A219" i="89"/>
  <c r="G219" i="89" s="1"/>
  <c r="A218" i="89"/>
  <c r="G218" i="89" s="1"/>
  <c r="A217" i="89"/>
  <c r="G217" i="89" s="1"/>
  <c r="A216" i="89"/>
  <c r="A215" i="89"/>
  <c r="G215" i="89" s="1"/>
  <c r="A206" i="89"/>
  <c r="G206" i="89" s="1"/>
  <c r="A205" i="89"/>
  <c r="G205" i="89" s="1"/>
  <c r="A204" i="89"/>
  <c r="A203" i="89"/>
  <c r="G203" i="89" s="1"/>
  <c r="A202" i="89"/>
  <c r="G202" i="89" s="1"/>
  <c r="A201" i="89"/>
  <c r="G201" i="89" s="1"/>
  <c r="A200" i="89"/>
  <c r="A199" i="89"/>
  <c r="G199" i="89" s="1"/>
  <c r="A190" i="89"/>
  <c r="G190" i="89" s="1"/>
  <c r="A189" i="89"/>
  <c r="G189" i="89" s="1"/>
  <c r="A188" i="89"/>
  <c r="G188" i="89" s="1"/>
  <c r="A187" i="89"/>
  <c r="G187" i="89" s="1"/>
  <c r="A186" i="89"/>
  <c r="G186" i="89" s="1"/>
  <c r="A185" i="89"/>
  <c r="G185" i="89" s="1"/>
  <c r="A184" i="89"/>
  <c r="A183" i="89"/>
  <c r="G183" i="89" s="1"/>
  <c r="A174" i="89"/>
  <c r="G174" i="89" s="1"/>
  <c r="A173" i="89"/>
  <c r="G173" i="89" s="1"/>
  <c r="A172" i="89"/>
  <c r="A171" i="89"/>
  <c r="G171" i="89" s="1"/>
  <c r="A170" i="89"/>
  <c r="G170" i="89" s="1"/>
  <c r="A169" i="89"/>
  <c r="A168" i="89"/>
  <c r="A167" i="89"/>
  <c r="G167" i="89" s="1"/>
  <c r="A158" i="89"/>
  <c r="G158" i="89" s="1"/>
  <c r="A157" i="89"/>
  <c r="G157" i="89" s="1"/>
  <c r="A156" i="89"/>
  <c r="A155" i="89"/>
  <c r="G155" i="89" s="1"/>
  <c r="A154" i="89"/>
  <c r="G154" i="89" s="1"/>
  <c r="A153" i="89"/>
  <c r="A152" i="89"/>
  <c r="A151" i="89"/>
  <c r="G151" i="89" s="1"/>
  <c r="A142" i="89"/>
  <c r="G142" i="89" s="1"/>
  <c r="A141" i="89"/>
  <c r="G141" i="89" s="1"/>
  <c r="A140" i="89"/>
  <c r="A139" i="89"/>
  <c r="G139" i="89" s="1"/>
  <c r="A138" i="89"/>
  <c r="G138" i="89" s="1"/>
  <c r="A137" i="89"/>
  <c r="A136" i="89"/>
  <c r="A135" i="89"/>
  <c r="G135" i="89" s="1"/>
  <c r="A126" i="89"/>
  <c r="G126" i="89" s="1"/>
  <c r="A125" i="89"/>
  <c r="G125" i="89" s="1"/>
  <c r="A124" i="89"/>
  <c r="A123" i="89"/>
  <c r="G123" i="89" s="1"/>
  <c r="A122" i="89"/>
  <c r="G122" i="89" s="1"/>
  <c r="A121" i="89"/>
  <c r="A120" i="89"/>
  <c r="A119" i="89"/>
  <c r="G119" i="89" s="1"/>
  <c r="M303" i="89"/>
  <c r="M305" i="89"/>
  <c r="M307" i="89"/>
  <c r="M309" i="89"/>
  <c r="M295" i="89"/>
  <c r="M297" i="89"/>
  <c r="M299" i="89"/>
  <c r="M301" i="89"/>
  <c r="M287" i="89"/>
  <c r="M289" i="89"/>
  <c r="M291" i="89"/>
  <c r="M293" i="89"/>
  <c r="O293" i="89" s="1"/>
  <c r="M279" i="89"/>
  <c r="O279" i="89" s="1"/>
  <c r="M281" i="89"/>
  <c r="O281" i="89" s="1"/>
  <c r="M283" i="89"/>
  <c r="O283" i="89" s="1"/>
  <c r="M285" i="89"/>
  <c r="O285" i="89" s="1"/>
  <c r="M271" i="89"/>
  <c r="O271" i="89" s="1"/>
  <c r="M273" i="89"/>
  <c r="O273" i="89" s="1"/>
  <c r="M275" i="89"/>
  <c r="O275" i="89" s="1"/>
  <c r="M277" i="89"/>
  <c r="O277" i="89" s="1"/>
  <c r="M263" i="89"/>
  <c r="M265" i="89"/>
  <c r="O265" i="89" s="1"/>
  <c r="M267" i="89"/>
  <c r="M269" i="89"/>
  <c r="O269" i="89" s="1"/>
  <c r="M255" i="89"/>
  <c r="O255" i="89" s="1"/>
  <c r="M257" i="89"/>
  <c r="O257" i="89" s="1"/>
  <c r="M259" i="89"/>
  <c r="O259" i="89" s="1"/>
  <c r="M261" i="89"/>
  <c r="O261" i="89" s="1"/>
  <c r="M247" i="89"/>
  <c r="O247" i="89" s="1"/>
  <c r="M249" i="89"/>
  <c r="O249" i="89" s="1"/>
  <c r="M251" i="89"/>
  <c r="O251" i="89" s="1"/>
  <c r="M253" i="89"/>
  <c r="O253" i="89" s="1"/>
  <c r="M239" i="89"/>
  <c r="O239" i="89" s="1"/>
  <c r="M241" i="89"/>
  <c r="O241" i="89" s="1"/>
  <c r="M243" i="89"/>
  <c r="O243" i="89" s="1"/>
  <c r="M245" i="89"/>
  <c r="O245" i="89" s="1"/>
  <c r="M231" i="89"/>
  <c r="O231" i="89" s="1"/>
  <c r="M233" i="89"/>
  <c r="O233" i="89" s="1"/>
  <c r="M235" i="89"/>
  <c r="O235" i="89" s="1"/>
  <c r="M237" i="89"/>
  <c r="O237" i="89" s="1"/>
  <c r="M223" i="89"/>
  <c r="O223" i="89" s="1"/>
  <c r="M225" i="89"/>
  <c r="O225" i="89" s="1"/>
  <c r="M227" i="89"/>
  <c r="O227" i="89" s="1"/>
  <c r="M229" i="89"/>
  <c r="O229" i="89" s="1"/>
  <c r="M215" i="89"/>
  <c r="O215" i="89" s="1"/>
  <c r="M217" i="89"/>
  <c r="O217" i="89" s="1"/>
  <c r="M219" i="89"/>
  <c r="O219" i="89" s="1"/>
  <c r="M221" i="89"/>
  <c r="O221" i="89" s="1"/>
  <c r="M207" i="89"/>
  <c r="O207" i="89" s="1"/>
  <c r="M209" i="89"/>
  <c r="O209" i="89" s="1"/>
  <c r="M211" i="89"/>
  <c r="O211" i="89" s="1"/>
  <c r="M213" i="89"/>
  <c r="O213" i="89" s="1"/>
  <c r="M199" i="89"/>
  <c r="O199" i="89" s="1"/>
  <c r="M201" i="89"/>
  <c r="O201" i="89" s="1"/>
  <c r="M203" i="89"/>
  <c r="O203" i="89" s="1"/>
  <c r="M205" i="89"/>
  <c r="O205" i="89" s="1"/>
  <c r="M191" i="89"/>
  <c r="O191" i="89" s="1"/>
  <c r="M193" i="89"/>
  <c r="O193" i="89" s="1"/>
  <c r="M195" i="89"/>
  <c r="O195" i="89" s="1"/>
  <c r="M197" i="89"/>
  <c r="O197" i="89" s="1"/>
  <c r="M183" i="89"/>
  <c r="O183" i="89" s="1"/>
  <c r="M185" i="89"/>
  <c r="O185" i="89" s="1"/>
  <c r="M187" i="89"/>
  <c r="O187" i="89" s="1"/>
  <c r="M189" i="89"/>
  <c r="O189" i="89" s="1"/>
  <c r="M175" i="89"/>
  <c r="O175" i="89" s="1"/>
  <c r="M177" i="89"/>
  <c r="O177" i="89" s="1"/>
  <c r="M179" i="89"/>
  <c r="O179" i="89" s="1"/>
  <c r="M181" i="89"/>
  <c r="O181" i="89" s="1"/>
  <c r="M170" i="89"/>
  <c r="O170" i="89" s="1"/>
  <c r="M172" i="89"/>
  <c r="O172" i="89" s="1"/>
  <c r="M174" i="89"/>
  <c r="O174" i="89" s="1"/>
  <c r="H318" i="89"/>
  <c r="H317" i="89"/>
  <c r="H316" i="89"/>
  <c r="H315" i="89"/>
  <c r="H314" i="89"/>
  <c r="H313" i="89"/>
  <c r="H312" i="89"/>
  <c r="H311" i="89"/>
  <c r="F219" i="89"/>
  <c r="F139" i="89"/>
  <c r="J310" i="89"/>
  <c r="J309" i="89"/>
  <c r="J308" i="89"/>
  <c r="J307" i="89"/>
  <c r="J306" i="89"/>
  <c r="J305" i="89"/>
  <c r="J304" i="89"/>
  <c r="J303" i="89"/>
  <c r="M168" i="89"/>
  <c r="O168" i="89" s="1"/>
  <c r="M165" i="89"/>
  <c r="O165" i="89" s="1"/>
  <c r="M163" i="89"/>
  <c r="O163" i="89" s="1"/>
  <c r="M161" i="89"/>
  <c r="M159" i="89"/>
  <c r="M156" i="89"/>
  <c r="O156" i="89" s="1"/>
  <c r="M154" i="89"/>
  <c r="O154" i="89" s="1"/>
  <c r="M152" i="89"/>
  <c r="O152" i="89" s="1"/>
  <c r="M149" i="89"/>
  <c r="O149" i="89" s="1"/>
  <c r="M147" i="89"/>
  <c r="O147" i="89" s="1"/>
  <c r="M145" i="89"/>
  <c r="O145" i="89" s="1"/>
  <c r="M143" i="89"/>
  <c r="O143" i="89" s="1"/>
  <c r="M140" i="89"/>
  <c r="O140" i="89" s="1"/>
  <c r="M138" i="89"/>
  <c r="O138" i="89" s="1"/>
  <c r="M136" i="89"/>
  <c r="O136" i="89" s="1"/>
  <c r="M133" i="89"/>
  <c r="O133" i="89" s="1"/>
  <c r="M131" i="89"/>
  <c r="O131" i="89" s="1"/>
  <c r="M129" i="89"/>
  <c r="O129" i="89" s="1"/>
  <c r="M127" i="89"/>
  <c r="O127" i="89" s="1"/>
  <c r="M124" i="89"/>
  <c r="O124" i="89" s="1"/>
  <c r="M122" i="89"/>
  <c r="O122" i="89" s="1"/>
  <c r="M120" i="89"/>
  <c r="O120" i="89" s="1"/>
  <c r="M117" i="89"/>
  <c r="O117" i="89" s="1"/>
  <c r="M115" i="89"/>
  <c r="O115" i="89" s="1"/>
  <c r="M113" i="89"/>
  <c r="M111" i="89"/>
  <c r="A302" i="89"/>
  <c r="G302" i="89" s="1"/>
  <c r="A301" i="89"/>
  <c r="G301" i="89" s="1"/>
  <c r="A300" i="89"/>
  <c r="G300" i="89" s="1"/>
  <c r="A299" i="89"/>
  <c r="G299" i="89" s="1"/>
  <c r="A298" i="89"/>
  <c r="G298" i="89" s="1"/>
  <c r="A297" i="89"/>
  <c r="G297" i="89" s="1"/>
  <c r="A296" i="89"/>
  <c r="G296" i="89" s="1"/>
  <c r="A295" i="89"/>
  <c r="G295" i="89" s="1"/>
  <c r="A278" i="89"/>
  <c r="G278" i="89" s="1"/>
  <c r="A277" i="89"/>
  <c r="G277" i="89" s="1"/>
  <c r="A276" i="89"/>
  <c r="G276" i="89" s="1"/>
  <c r="A275" i="89"/>
  <c r="G275" i="89" s="1"/>
  <c r="A274" i="89"/>
  <c r="G274" i="89" s="1"/>
  <c r="A273" i="89"/>
  <c r="G273" i="89" s="1"/>
  <c r="A272" i="89"/>
  <c r="G272" i="89" s="1"/>
  <c r="A271" i="89"/>
  <c r="G271" i="89" s="1"/>
  <c r="A262" i="89"/>
  <c r="G262" i="89" s="1"/>
  <c r="A261" i="89"/>
  <c r="G261" i="89" s="1"/>
  <c r="A260" i="89"/>
  <c r="G260" i="89" s="1"/>
  <c r="A259" i="89"/>
  <c r="G259" i="89" s="1"/>
  <c r="A258" i="89"/>
  <c r="A257" i="89"/>
  <c r="A256" i="89"/>
  <c r="G256" i="89" s="1"/>
  <c r="A255" i="89"/>
  <c r="G255" i="89" s="1"/>
  <c r="A246" i="89"/>
  <c r="A245" i="89"/>
  <c r="G245" i="89" s="1"/>
  <c r="A244" i="89"/>
  <c r="G244" i="89" s="1"/>
  <c r="A243" i="89"/>
  <c r="G243" i="89" s="1"/>
  <c r="A242" i="89"/>
  <c r="G242" i="89" s="1"/>
  <c r="A241" i="89"/>
  <c r="G241" i="89" s="1"/>
  <c r="A240" i="89"/>
  <c r="G240" i="89" s="1"/>
  <c r="A239" i="89"/>
  <c r="G239" i="89" s="1"/>
  <c r="A230" i="89"/>
  <c r="A229" i="89"/>
  <c r="G229" i="89" s="1"/>
  <c r="A228" i="89"/>
  <c r="G228" i="89" s="1"/>
  <c r="A227" i="89"/>
  <c r="G227" i="89" s="1"/>
  <c r="A226" i="89"/>
  <c r="A225" i="89"/>
  <c r="G225" i="89" s="1"/>
  <c r="A224" i="89"/>
  <c r="G224" i="89" s="1"/>
  <c r="A223" i="89"/>
  <c r="G223" i="89" s="1"/>
  <c r="A214" i="89"/>
  <c r="G214" i="89" s="1"/>
  <c r="A213" i="89"/>
  <c r="G213" i="89" s="1"/>
  <c r="A212" i="89"/>
  <c r="G212" i="89" s="1"/>
  <c r="A211" i="89"/>
  <c r="G211" i="89" s="1"/>
  <c r="A210" i="89"/>
  <c r="A209" i="89"/>
  <c r="G209" i="89" s="1"/>
  <c r="A208" i="89"/>
  <c r="G208" i="89" s="1"/>
  <c r="A207" i="89"/>
  <c r="G207" i="89" s="1"/>
  <c r="A198" i="89"/>
  <c r="A197" i="89"/>
  <c r="G197" i="89" s="1"/>
  <c r="A196" i="89"/>
  <c r="G196" i="89" s="1"/>
  <c r="A195" i="89"/>
  <c r="G195" i="89" s="1"/>
  <c r="A194" i="89"/>
  <c r="A193" i="89"/>
  <c r="G193" i="89" s="1"/>
  <c r="A192" i="89"/>
  <c r="G192" i="89" s="1"/>
  <c r="A191" i="89"/>
  <c r="G191" i="89" s="1"/>
  <c r="A182" i="89"/>
  <c r="A181" i="89"/>
  <c r="G181" i="89" s="1"/>
  <c r="A180" i="89"/>
  <c r="G180" i="89" s="1"/>
  <c r="A179" i="89"/>
  <c r="G179" i="89" s="1"/>
  <c r="A178" i="89"/>
  <c r="G178" i="89" s="1"/>
  <c r="A177" i="89"/>
  <c r="G177" i="89" s="1"/>
  <c r="A176" i="89"/>
  <c r="G176" i="89" s="1"/>
  <c r="A175" i="89"/>
  <c r="G175" i="89" s="1"/>
  <c r="A166" i="89"/>
  <c r="G166" i="89" s="1"/>
  <c r="A165" i="89"/>
  <c r="G165" i="89" s="1"/>
  <c r="A164" i="89"/>
  <c r="G164" i="89" s="1"/>
  <c r="A163" i="89"/>
  <c r="G163" i="89" s="1"/>
  <c r="A162" i="89"/>
  <c r="G162" i="89" s="1"/>
  <c r="A161" i="89"/>
  <c r="G161" i="89" s="1"/>
  <c r="A160" i="89"/>
  <c r="G160" i="89" s="1"/>
  <c r="A159" i="89"/>
  <c r="G159" i="89" s="1"/>
  <c r="A150" i="89"/>
  <c r="G150" i="89" s="1"/>
  <c r="A149" i="89"/>
  <c r="G149" i="89" s="1"/>
  <c r="A148" i="89"/>
  <c r="G148" i="89" s="1"/>
  <c r="A147" i="89"/>
  <c r="G147" i="89" s="1"/>
  <c r="A146" i="89"/>
  <c r="G146" i="89" s="1"/>
  <c r="A145" i="89"/>
  <c r="G145" i="89" s="1"/>
  <c r="A144" i="89"/>
  <c r="G144" i="89" s="1"/>
  <c r="A143" i="89"/>
  <c r="G143" i="89" s="1"/>
  <c r="A134" i="89"/>
  <c r="G134" i="89" s="1"/>
  <c r="A133" i="89"/>
  <c r="G133" i="89" s="1"/>
  <c r="A132" i="89"/>
  <c r="G132" i="89" s="1"/>
  <c r="A131" i="89"/>
  <c r="G131" i="89" s="1"/>
  <c r="A130" i="89"/>
  <c r="G130" i="89" s="1"/>
  <c r="A129" i="89"/>
  <c r="G129" i="89" s="1"/>
  <c r="A128" i="89"/>
  <c r="G128" i="89" s="1"/>
  <c r="A127" i="89"/>
  <c r="G127" i="89" s="1"/>
  <c r="A117" i="89"/>
  <c r="G117" i="89" s="1"/>
  <c r="A116" i="89"/>
  <c r="G116" i="89" s="1"/>
  <c r="A115" i="89"/>
  <c r="G115" i="89" s="1"/>
  <c r="A114" i="89"/>
  <c r="G114" i="89" s="1"/>
  <c r="A113" i="89"/>
  <c r="F113" i="89" s="1"/>
  <c r="A112" i="89"/>
  <c r="A111" i="89"/>
  <c r="G111" i="89" s="1"/>
  <c r="M304" i="89"/>
  <c r="M306" i="89"/>
  <c r="M308" i="89"/>
  <c r="M310" i="89"/>
  <c r="M296" i="89"/>
  <c r="M298" i="89"/>
  <c r="O298" i="89" s="1"/>
  <c r="M300" i="89"/>
  <c r="M302" i="89"/>
  <c r="O302" i="89" s="1"/>
  <c r="M288" i="89"/>
  <c r="M290" i="89"/>
  <c r="O290" i="89" s="1"/>
  <c r="M292" i="89"/>
  <c r="M294" i="89"/>
  <c r="O294" i="89" s="1"/>
  <c r="M280" i="89"/>
  <c r="O280" i="89" s="1"/>
  <c r="M282" i="89"/>
  <c r="O282" i="89" s="1"/>
  <c r="M284" i="89"/>
  <c r="O284" i="89" s="1"/>
  <c r="M286" i="89"/>
  <c r="O286" i="89" s="1"/>
  <c r="M272" i="89"/>
  <c r="O272" i="89" s="1"/>
  <c r="M274" i="89"/>
  <c r="O274" i="89" s="1"/>
  <c r="M276" i="89"/>
  <c r="O276" i="89" s="1"/>
  <c r="M278" i="89"/>
  <c r="O278" i="89" s="1"/>
  <c r="M264" i="89"/>
  <c r="O264" i="89" s="1"/>
  <c r="M266" i="89"/>
  <c r="O266" i="89" s="1"/>
  <c r="M268" i="89"/>
  <c r="O268" i="89" s="1"/>
  <c r="M270" i="89"/>
  <c r="O270" i="89" s="1"/>
  <c r="M256" i="89"/>
  <c r="O256" i="89" s="1"/>
  <c r="M258" i="89"/>
  <c r="O258" i="89" s="1"/>
  <c r="M260" i="89"/>
  <c r="O260" i="89" s="1"/>
  <c r="M262" i="89"/>
  <c r="O262" i="89" s="1"/>
  <c r="M248" i="89"/>
  <c r="O248" i="89" s="1"/>
  <c r="M250" i="89"/>
  <c r="O250" i="89" s="1"/>
  <c r="M252" i="89"/>
  <c r="M254" i="89"/>
  <c r="M240" i="89"/>
  <c r="O240" i="89" s="1"/>
  <c r="M242" i="89"/>
  <c r="O242" i="89" s="1"/>
  <c r="M244" i="89"/>
  <c r="O244" i="89" s="1"/>
  <c r="M246" i="89"/>
  <c r="M232" i="89"/>
  <c r="O232" i="89" s="1"/>
  <c r="M234" i="89"/>
  <c r="O234" i="89" s="1"/>
  <c r="M236" i="89"/>
  <c r="O236" i="89" s="1"/>
  <c r="M238" i="89"/>
  <c r="O238" i="89" s="1"/>
  <c r="M224" i="89"/>
  <c r="O224" i="89" s="1"/>
  <c r="M226" i="89"/>
  <c r="M228" i="89"/>
  <c r="O228" i="89" s="1"/>
  <c r="M230" i="89"/>
  <c r="O230" i="89" s="1"/>
  <c r="M216" i="89"/>
  <c r="O216" i="89" s="1"/>
  <c r="M218" i="89"/>
  <c r="O218" i="89" s="1"/>
  <c r="M220" i="89"/>
  <c r="O220" i="89" s="1"/>
  <c r="M222" i="89"/>
  <c r="O222" i="89" s="1"/>
  <c r="M208" i="89"/>
  <c r="O208" i="89" s="1"/>
  <c r="M210" i="89"/>
  <c r="O210" i="89" s="1"/>
  <c r="M212" i="89"/>
  <c r="O212" i="89" s="1"/>
  <c r="M214" i="89"/>
  <c r="O214" i="89" s="1"/>
  <c r="M200" i="89"/>
  <c r="O200" i="89" s="1"/>
  <c r="M202" i="89"/>
  <c r="O202" i="89" s="1"/>
  <c r="M204" i="89"/>
  <c r="O204" i="89" s="1"/>
  <c r="M206" i="89"/>
  <c r="O206" i="89" s="1"/>
  <c r="M192" i="89"/>
  <c r="O192" i="89" s="1"/>
  <c r="M194" i="89"/>
  <c r="O194" i="89" s="1"/>
  <c r="M196" i="89"/>
  <c r="O196" i="89" s="1"/>
  <c r="M198" i="89"/>
  <c r="O198" i="89" s="1"/>
  <c r="M184" i="89"/>
  <c r="O184" i="89" s="1"/>
  <c r="M186" i="89"/>
  <c r="O186" i="89" s="1"/>
  <c r="M188" i="89"/>
  <c r="O188" i="89" s="1"/>
  <c r="M190" i="89"/>
  <c r="O190" i="89" s="1"/>
  <c r="M176" i="89"/>
  <c r="O176" i="89" s="1"/>
  <c r="M178" i="89"/>
  <c r="O178" i="89" s="1"/>
  <c r="M180" i="89"/>
  <c r="O180" i="89" s="1"/>
  <c r="M182" i="89"/>
  <c r="O182" i="89" s="1"/>
  <c r="M171" i="89"/>
  <c r="O171" i="89" s="1"/>
  <c r="M173" i="89"/>
  <c r="O173" i="89" s="1"/>
  <c r="F218" i="89"/>
  <c r="H218" i="89" s="1"/>
  <c r="F196" i="89"/>
  <c r="H196" i="89" s="1"/>
  <c r="L105" i="89"/>
  <c r="F251" i="89" l="1"/>
  <c r="O159" i="89"/>
  <c r="O267" i="89"/>
  <c r="A248" i="89"/>
  <c r="F261" i="89"/>
  <c r="H261" i="89" s="1"/>
  <c r="O254" i="89"/>
  <c r="A288" i="89"/>
  <c r="G288" i="89" s="1"/>
  <c r="O161" i="89"/>
  <c r="A249" i="89"/>
  <c r="G249" i="89" s="1"/>
  <c r="F263" i="89"/>
  <c r="H263" i="89" s="1"/>
  <c r="O252" i="89"/>
  <c r="A292" i="89"/>
  <c r="G292" i="89" s="1"/>
  <c r="O263" i="89"/>
  <c r="F203" i="89"/>
  <c r="O246" i="89"/>
  <c r="F135" i="89"/>
  <c r="H135" i="89" s="1"/>
  <c r="O226" i="89"/>
  <c r="F167" i="89"/>
  <c r="H167" i="89" s="1"/>
  <c r="F247" i="89"/>
  <c r="H247" i="89" s="1"/>
  <c r="F183" i="89"/>
  <c r="H183" i="89" s="1"/>
  <c r="O287" i="89"/>
  <c r="O112" i="89"/>
  <c r="F171" i="89"/>
  <c r="O241" i="92"/>
  <c r="H304" i="104"/>
  <c r="H259" i="104"/>
  <c r="P82" i="104"/>
  <c r="S9" i="104" s="1"/>
  <c r="H141" i="104"/>
  <c r="H305" i="104"/>
  <c r="H121" i="104"/>
  <c r="H115" i="104"/>
  <c r="H123" i="104"/>
  <c r="H119" i="104"/>
  <c r="P81" i="104"/>
  <c r="S8" i="104" s="1"/>
  <c r="H125" i="104"/>
  <c r="H268" i="104"/>
  <c r="F71" i="104"/>
  <c r="H71" i="104" s="1"/>
  <c r="N99" i="104" s="1"/>
  <c r="H216" i="104"/>
  <c r="P97" i="104"/>
  <c r="S24" i="104" s="1"/>
  <c r="H308" i="104"/>
  <c r="F76" i="104"/>
  <c r="H76" i="104" s="1"/>
  <c r="N104" i="104" s="1"/>
  <c r="H236" i="104"/>
  <c r="F67" i="104"/>
  <c r="H67" i="104" s="1"/>
  <c r="N95" i="104" s="1"/>
  <c r="H171" i="104"/>
  <c r="H140" i="104"/>
  <c r="F55" i="104"/>
  <c r="H55" i="104" s="1"/>
  <c r="N83" i="104" s="1"/>
  <c r="P104" i="104"/>
  <c r="S31" i="104" s="1"/>
  <c r="H260" i="104"/>
  <c r="F70" i="104"/>
  <c r="H70" i="104" s="1"/>
  <c r="N98" i="104" s="1"/>
  <c r="P98" i="104" s="1"/>
  <c r="S25" i="104" s="1"/>
  <c r="H196" i="104"/>
  <c r="F62" i="104"/>
  <c r="H62" i="104" s="1"/>
  <c r="N90" i="104" s="1"/>
  <c r="P90" i="104" s="1"/>
  <c r="S17" i="104" s="1"/>
  <c r="P101" i="104"/>
  <c r="S28" i="104" s="1"/>
  <c r="H237" i="104"/>
  <c r="H208" i="104"/>
  <c r="H188" i="104"/>
  <c r="F61" i="104"/>
  <c r="H61" i="104" s="1"/>
  <c r="N89" i="104" s="1"/>
  <c r="P89" i="104" s="1"/>
  <c r="S16" i="104" s="1"/>
  <c r="H307" i="104"/>
  <c r="H243" i="104"/>
  <c r="H300" i="104"/>
  <c r="F75" i="104"/>
  <c r="H75" i="104" s="1"/>
  <c r="N103" i="104" s="1"/>
  <c r="P103" i="104" s="1"/>
  <c r="S30" i="104" s="1"/>
  <c r="H202" i="104"/>
  <c r="H303" i="104"/>
  <c r="H164" i="104"/>
  <c r="F58" i="104"/>
  <c r="H58" i="104" s="1"/>
  <c r="N86" i="104" s="1"/>
  <c r="H287" i="104"/>
  <c r="H255" i="104"/>
  <c r="H158" i="104"/>
  <c r="H131" i="104"/>
  <c r="H218" i="104"/>
  <c r="H154" i="104"/>
  <c r="H117" i="104"/>
  <c r="P83" i="104"/>
  <c r="S10" i="104" s="1"/>
  <c r="P86" i="104"/>
  <c r="S13" i="104" s="1"/>
  <c r="H276" i="104"/>
  <c r="F72" i="104"/>
  <c r="H72" i="104" s="1"/>
  <c r="N100" i="104" s="1"/>
  <c r="P100" i="104" s="1"/>
  <c r="S27" i="104" s="1"/>
  <c r="H247" i="104"/>
  <c r="H187" i="104"/>
  <c r="H231" i="104"/>
  <c r="H212" i="104"/>
  <c r="F64" i="104"/>
  <c r="H64" i="104" s="1"/>
  <c r="N92" i="104" s="1"/>
  <c r="P92" i="104" s="1"/>
  <c r="S19" i="104" s="1"/>
  <c r="H290" i="104"/>
  <c r="H133" i="104"/>
  <c r="H223" i="104"/>
  <c r="H239" i="104"/>
  <c r="H111" i="104"/>
  <c r="H135" i="104"/>
  <c r="P87" i="104"/>
  <c r="S14" i="104" s="1"/>
  <c r="H228" i="104"/>
  <c r="F66" i="104"/>
  <c r="H66" i="104" s="1"/>
  <c r="N94" i="104" s="1"/>
  <c r="P94" i="104" s="1"/>
  <c r="S21" i="104" s="1"/>
  <c r="H148" i="104"/>
  <c r="F56" i="104"/>
  <c r="H56" i="104" s="1"/>
  <c r="N84" i="104" s="1"/>
  <c r="P84" i="104" s="1"/>
  <c r="S11" i="104" s="1"/>
  <c r="H292" i="104"/>
  <c r="F74" i="104"/>
  <c r="H74" i="104" s="1"/>
  <c r="N102" i="104" s="1"/>
  <c r="P102" i="104" s="1"/>
  <c r="S29" i="104" s="1"/>
  <c r="H224" i="104"/>
  <c r="H159" i="104"/>
  <c r="H127" i="104"/>
  <c r="P99" i="104"/>
  <c r="S26" i="104" s="1"/>
  <c r="H291" i="104"/>
  <c r="H155" i="104"/>
  <c r="H175" i="104"/>
  <c r="P95" i="104"/>
  <c r="S22" i="104" s="1"/>
  <c r="H294" i="104"/>
  <c r="H234" i="104"/>
  <c r="H169" i="104"/>
  <c r="H227" i="104"/>
  <c r="H165" i="104"/>
  <c r="H194" i="104"/>
  <c r="H204" i="104"/>
  <c r="F63" i="104"/>
  <c r="H63" i="104" s="1"/>
  <c r="N91" i="104" s="1"/>
  <c r="P91" i="104" s="1"/>
  <c r="S18" i="104" s="1"/>
  <c r="H220" i="104"/>
  <c r="F65" i="104"/>
  <c r="H65" i="104" s="1"/>
  <c r="N93" i="104" s="1"/>
  <c r="P93" i="104" s="1"/>
  <c r="S20" i="104" s="1"/>
  <c r="H179" i="104"/>
  <c r="H232" i="104"/>
  <c r="H210" i="104"/>
  <c r="H180" i="104"/>
  <c r="F60" i="104"/>
  <c r="H60" i="104" s="1"/>
  <c r="N88" i="104" s="1"/>
  <c r="P88" i="104" s="1"/>
  <c r="S15" i="104" s="1"/>
  <c r="O192" i="92"/>
  <c r="O208" i="92"/>
  <c r="O181" i="92"/>
  <c r="Q181" i="92" s="1"/>
  <c r="O221" i="92"/>
  <c r="Q221" i="92" s="1"/>
  <c r="A182" i="92"/>
  <c r="G182" i="92" s="1"/>
  <c r="A188" i="92"/>
  <c r="G188" i="92" s="1"/>
  <c r="G61" i="92" s="1"/>
  <c r="O245" i="92"/>
  <c r="Q245" i="92" s="1"/>
  <c r="O293" i="92"/>
  <c r="Q293" i="92" s="1"/>
  <c r="A184" i="92"/>
  <c r="G184" i="92" s="1"/>
  <c r="A189" i="92"/>
  <c r="G189" i="92" s="1"/>
  <c r="O257" i="92"/>
  <c r="Q257" i="92" s="1"/>
  <c r="O305" i="92"/>
  <c r="Q305" i="92" s="1"/>
  <c r="A185" i="92"/>
  <c r="G185" i="92" s="1"/>
  <c r="A202" i="92"/>
  <c r="G202" i="92" s="1"/>
  <c r="O203" i="90"/>
  <c r="O219" i="90"/>
  <c r="F278" i="89"/>
  <c r="H278" i="89" s="1"/>
  <c r="F187" i="89"/>
  <c r="F235" i="89"/>
  <c r="F199" i="89"/>
  <c r="H199" i="89" s="1"/>
  <c r="F151" i="89"/>
  <c r="H151" i="89" s="1"/>
  <c r="F119" i="89"/>
  <c r="H119" i="89" s="1"/>
  <c r="F217" i="89"/>
  <c r="H217" i="89" s="1"/>
  <c r="A161" i="92"/>
  <c r="G161" i="92" s="1"/>
  <c r="F269" i="89"/>
  <c r="H269" i="89" s="1"/>
  <c r="F125" i="89"/>
  <c r="H125" i="89" s="1"/>
  <c r="O261" i="90"/>
  <c r="O277" i="90"/>
  <c r="O293" i="90"/>
  <c r="Q293" i="90" s="1"/>
  <c r="O309" i="90"/>
  <c r="Q309" i="90" s="1"/>
  <c r="A165" i="92"/>
  <c r="G165" i="92" s="1"/>
  <c r="F141" i="89"/>
  <c r="H141" i="89" s="1"/>
  <c r="F127" i="92"/>
  <c r="H127" i="92" s="1"/>
  <c r="F180" i="89"/>
  <c r="H180" i="89" s="1"/>
  <c r="F254" i="89"/>
  <c r="H254" i="89" s="1"/>
  <c r="O299" i="89"/>
  <c r="F166" i="92"/>
  <c r="H166" i="92" s="1"/>
  <c r="A150" i="92"/>
  <c r="G150" i="92" s="1"/>
  <c r="F191" i="92"/>
  <c r="H191" i="92" s="1"/>
  <c r="O216" i="92"/>
  <c r="O189" i="92"/>
  <c r="F195" i="92"/>
  <c r="H195" i="92" s="1"/>
  <c r="F190" i="89"/>
  <c r="H190" i="89" s="1"/>
  <c r="F222" i="89"/>
  <c r="H222" i="89" s="1"/>
  <c r="F270" i="89"/>
  <c r="H270" i="89" s="1"/>
  <c r="O292" i="89"/>
  <c r="O288" i="89"/>
  <c r="O113" i="89"/>
  <c r="F122" i="89"/>
  <c r="H122" i="89" s="1"/>
  <c r="F131" i="92"/>
  <c r="H131" i="92" s="1"/>
  <c r="O215" i="92"/>
  <c r="A151" i="92"/>
  <c r="G151" i="92" s="1"/>
  <c r="A155" i="92"/>
  <c r="G155" i="92" s="1"/>
  <c r="O112" i="92"/>
  <c r="O154" i="92"/>
  <c r="A158" i="92"/>
  <c r="G158" i="92" s="1"/>
  <c r="A162" i="92"/>
  <c r="G162" i="92" s="1"/>
  <c r="A209" i="92"/>
  <c r="G209" i="92" s="1"/>
  <c r="F170" i="89"/>
  <c r="H170" i="89" s="1"/>
  <c r="O167" i="90"/>
  <c r="O187" i="90"/>
  <c r="O199" i="90"/>
  <c r="O215" i="90"/>
  <c r="Q215" i="90" s="1"/>
  <c r="O235" i="90"/>
  <c r="Q235" i="90" s="1"/>
  <c r="F270" i="92"/>
  <c r="H270" i="92" s="1"/>
  <c r="O111" i="92"/>
  <c r="A152" i="92"/>
  <c r="G152" i="92" s="1"/>
  <c r="A156" i="92"/>
  <c r="G156" i="92" s="1"/>
  <c r="G57" i="92" s="1"/>
  <c r="O118" i="92"/>
  <c r="O178" i="92"/>
  <c r="O196" i="92"/>
  <c r="Q196" i="92" s="1"/>
  <c r="O202" i="92"/>
  <c r="Q202" i="92" s="1"/>
  <c r="A159" i="92"/>
  <c r="G159" i="92" s="1"/>
  <c r="A163" i="92"/>
  <c r="G163" i="92" s="1"/>
  <c r="A213" i="92"/>
  <c r="G213" i="92" s="1"/>
  <c r="F174" i="89"/>
  <c r="H174" i="89" s="1"/>
  <c r="F202" i="89"/>
  <c r="H202" i="89" s="1"/>
  <c r="F250" i="89"/>
  <c r="H250" i="89" s="1"/>
  <c r="F161" i="92"/>
  <c r="O185" i="92"/>
  <c r="Q185" i="92" s="1"/>
  <c r="A153" i="92"/>
  <c r="F193" i="92"/>
  <c r="H193" i="92" s="1"/>
  <c r="O158" i="92"/>
  <c r="O200" i="92"/>
  <c r="Q200" i="92" s="1"/>
  <c r="A160" i="92"/>
  <c r="Q165" i="92"/>
  <c r="O193" i="92"/>
  <c r="Q289" i="92"/>
  <c r="G115" i="92"/>
  <c r="F115" i="92"/>
  <c r="A114" i="92"/>
  <c r="O116" i="92"/>
  <c r="A112" i="92"/>
  <c r="F112" i="92" s="1"/>
  <c r="A116" i="92"/>
  <c r="G116" i="92" s="1"/>
  <c r="G52" i="92" s="1"/>
  <c r="A110" i="92"/>
  <c r="G110" i="92" s="1"/>
  <c r="A113" i="92"/>
  <c r="G113" i="92" s="1"/>
  <c r="A117" i="92"/>
  <c r="A111" i="92"/>
  <c r="F111" i="92" s="1"/>
  <c r="F159" i="92"/>
  <c r="A219" i="92"/>
  <c r="G219" i="92" s="1"/>
  <c r="F163" i="92"/>
  <c r="A174" i="92"/>
  <c r="G174" i="92" s="1"/>
  <c r="Q241" i="92"/>
  <c r="H163" i="92"/>
  <c r="O255" i="90"/>
  <c r="O271" i="90"/>
  <c r="O287" i="90"/>
  <c r="O303" i="90"/>
  <c r="Q303" i="90" s="1"/>
  <c r="O252" i="90"/>
  <c r="O268" i="90"/>
  <c r="O284" i="90"/>
  <c r="O300" i="90"/>
  <c r="Q300" i="90" s="1"/>
  <c r="O239" i="90"/>
  <c r="O245" i="90"/>
  <c r="O257" i="90"/>
  <c r="Q257" i="90" s="1"/>
  <c r="O265" i="90"/>
  <c r="Q265" i="90" s="1"/>
  <c r="O273" i="90"/>
  <c r="Q273" i="90" s="1"/>
  <c r="O152" i="90"/>
  <c r="O124" i="90"/>
  <c r="Q124" i="90" s="1"/>
  <c r="O140" i="90"/>
  <c r="Q140" i="90" s="1"/>
  <c r="O156" i="90"/>
  <c r="O291" i="89"/>
  <c r="F282" i="89"/>
  <c r="H282" i="89" s="1"/>
  <c r="F253" i="89"/>
  <c r="H253" i="89" s="1"/>
  <c r="F255" i="89"/>
  <c r="H255" i="89" s="1"/>
  <c r="F238" i="89"/>
  <c r="H238" i="89" s="1"/>
  <c r="F215" i="89"/>
  <c r="H215" i="89" s="1"/>
  <c r="F228" i="89"/>
  <c r="H228" i="89" s="1"/>
  <c r="F212" i="89"/>
  <c r="H212" i="89" s="1"/>
  <c r="F201" i="89"/>
  <c r="H201" i="89" s="1"/>
  <c r="F185" i="89"/>
  <c r="H185" i="89" s="1"/>
  <c r="F186" i="89"/>
  <c r="H186" i="89" s="1"/>
  <c r="F206" i="89"/>
  <c r="H206" i="89" s="1"/>
  <c r="O138" i="92"/>
  <c r="Q138" i="92" s="1"/>
  <c r="O296" i="90"/>
  <c r="Q296" i="90" s="1"/>
  <c r="O295" i="89"/>
  <c r="A289" i="89"/>
  <c r="G289" i="89" s="1"/>
  <c r="A293" i="89"/>
  <c r="G293" i="89" s="1"/>
  <c r="O114" i="89"/>
  <c r="O116" i="90"/>
  <c r="Q116" i="90" s="1"/>
  <c r="O132" i="90"/>
  <c r="Q132" i="90" s="1"/>
  <c r="O148" i="90"/>
  <c r="Q148" i="90" s="1"/>
  <c r="O164" i="90"/>
  <c r="Q164" i="90" s="1"/>
  <c r="F182" i="92"/>
  <c r="H182" i="92" s="1"/>
  <c r="F238" i="92"/>
  <c r="H238" i="92" s="1"/>
  <c r="F276" i="92"/>
  <c r="F72" i="92" s="1"/>
  <c r="H72" i="92" s="1"/>
  <c r="N100" i="92" s="1"/>
  <c r="A220" i="92"/>
  <c r="G220" i="92" s="1"/>
  <c r="G65" i="92" s="1"/>
  <c r="O122" i="92"/>
  <c r="O212" i="92"/>
  <c r="Q212" i="92" s="1"/>
  <c r="A177" i="92"/>
  <c r="G177" i="92" s="1"/>
  <c r="A290" i="89"/>
  <c r="G290" i="89" s="1"/>
  <c r="A294" i="89"/>
  <c r="G294" i="89" s="1"/>
  <c r="O169" i="90"/>
  <c r="Q169" i="90" s="1"/>
  <c r="O185" i="90"/>
  <c r="Q185" i="90" s="1"/>
  <c r="O201" i="90"/>
  <c r="Q201" i="90" s="1"/>
  <c r="O217" i="90"/>
  <c r="O237" i="90"/>
  <c r="Q237" i="90" s="1"/>
  <c r="O233" i="90"/>
  <c r="Q233" i="90" s="1"/>
  <c r="O269" i="90"/>
  <c r="O72" i="90" s="1"/>
  <c r="Q72" i="90" s="1"/>
  <c r="O100" i="90" s="1"/>
  <c r="O285" i="90"/>
  <c r="Q285" i="90" s="1"/>
  <c r="O281" i="90"/>
  <c r="Q281" i="90" s="1"/>
  <c r="O301" i="90"/>
  <c r="F190" i="92"/>
  <c r="H190" i="92" s="1"/>
  <c r="F244" i="92"/>
  <c r="H244" i="92" s="1"/>
  <c r="A215" i="92"/>
  <c r="G215" i="92" s="1"/>
  <c r="O164" i="92"/>
  <c r="O58" i="92" s="1"/>
  <c r="Q58" i="92" s="1"/>
  <c r="O86" i="92" s="1"/>
  <c r="A178" i="92"/>
  <c r="F176" i="89"/>
  <c r="H176" i="89" s="1"/>
  <c r="F192" i="89"/>
  <c r="H192" i="89" s="1"/>
  <c r="F208" i="89"/>
  <c r="H208" i="89" s="1"/>
  <c r="F224" i="89"/>
  <c r="H224" i="89" s="1"/>
  <c r="F256" i="89"/>
  <c r="H256" i="89" s="1"/>
  <c r="A287" i="89"/>
  <c r="G287" i="89" s="1"/>
  <c r="F138" i="89"/>
  <c r="H138" i="89" s="1"/>
  <c r="O289" i="89"/>
  <c r="O116" i="89"/>
  <c r="O112" i="90"/>
  <c r="Q112" i="90" s="1"/>
  <c r="O144" i="90"/>
  <c r="Q144" i="90" s="1"/>
  <c r="O173" i="90"/>
  <c r="Q173" i="90" s="1"/>
  <c r="O189" i="90"/>
  <c r="O62" i="90" s="1"/>
  <c r="Q62" i="90" s="1"/>
  <c r="O90" i="90" s="1"/>
  <c r="O205" i="90"/>
  <c r="Q205" i="90" s="1"/>
  <c r="O221" i="90"/>
  <c r="O66" i="90" s="1"/>
  <c r="Q66" i="90" s="1"/>
  <c r="O94" i="90" s="1"/>
  <c r="O160" i="90"/>
  <c r="Q160" i="90" s="1"/>
  <c r="F222" i="92"/>
  <c r="H222" i="92" s="1"/>
  <c r="F254" i="92"/>
  <c r="H254" i="92" s="1"/>
  <c r="O147" i="92"/>
  <c r="Q147" i="92" s="1"/>
  <c r="O151" i="92"/>
  <c r="Q173" i="92"/>
  <c r="Q169" i="92"/>
  <c r="Q177" i="92"/>
  <c r="A216" i="92"/>
  <c r="G216" i="92" s="1"/>
  <c r="O204" i="92"/>
  <c r="Q204" i="92" s="1"/>
  <c r="A181" i="92"/>
  <c r="G181" i="92" s="1"/>
  <c r="O198" i="92"/>
  <c r="O128" i="90"/>
  <c r="Q128" i="90" s="1"/>
  <c r="Q189" i="92"/>
  <c r="F188" i="92"/>
  <c r="O183" i="92"/>
  <c r="Q183" i="92" s="1"/>
  <c r="A183" i="92"/>
  <c r="G183" i="92" s="1"/>
  <c r="A198" i="92"/>
  <c r="G198" i="92" s="1"/>
  <c r="A200" i="92"/>
  <c r="G200" i="92" s="1"/>
  <c r="O199" i="92"/>
  <c r="Q199" i="92" s="1"/>
  <c r="A201" i="92"/>
  <c r="G201" i="92" s="1"/>
  <c r="A205" i="92"/>
  <c r="G205" i="92" s="1"/>
  <c r="Q205" i="92"/>
  <c r="Q201" i="92"/>
  <c r="A199" i="92"/>
  <c r="G199" i="92" s="1"/>
  <c r="F155" i="89"/>
  <c r="H155" i="89" s="1"/>
  <c r="F157" i="89"/>
  <c r="H157" i="89" s="1"/>
  <c r="F154" i="89"/>
  <c r="H154" i="89" s="1"/>
  <c r="F123" i="89"/>
  <c r="H123" i="89" s="1"/>
  <c r="O304" i="89"/>
  <c r="O308" i="89"/>
  <c r="O300" i="89"/>
  <c r="F275" i="89"/>
  <c r="H275" i="89" s="1"/>
  <c r="F267" i="89"/>
  <c r="H267" i="89" s="1"/>
  <c r="F231" i="89"/>
  <c r="H231" i="89" s="1"/>
  <c r="Q193" i="92"/>
  <c r="O213" i="92"/>
  <c r="Q213" i="92" s="1"/>
  <c r="O223" i="92"/>
  <c r="Q223" i="92" s="1"/>
  <c r="O259" i="92"/>
  <c r="Q259" i="92" s="1"/>
  <c r="O303" i="92"/>
  <c r="Q303" i="92" s="1"/>
  <c r="F113" i="92"/>
  <c r="H113" i="92" s="1"/>
  <c r="F168" i="92"/>
  <c r="H168" i="92" s="1"/>
  <c r="F194" i="92"/>
  <c r="H194" i="92" s="1"/>
  <c r="F256" i="92"/>
  <c r="H256" i="92" s="1"/>
  <c r="O137" i="92"/>
  <c r="Q137" i="92" s="1"/>
  <c r="O145" i="92"/>
  <c r="O157" i="92"/>
  <c r="Q157" i="92" s="1"/>
  <c r="O161" i="92"/>
  <c r="Q161" i="92" s="1"/>
  <c r="O217" i="92"/>
  <c r="Q217" i="92" s="1"/>
  <c r="O227" i="92"/>
  <c r="O275" i="92"/>
  <c r="Q275" i="92" s="1"/>
  <c r="A121" i="92"/>
  <c r="G121" i="92" s="1"/>
  <c r="A125" i="92"/>
  <c r="G125" i="92" s="1"/>
  <c r="A217" i="92"/>
  <c r="G217" i="92" s="1"/>
  <c r="A221" i="92"/>
  <c r="G221" i="92" s="1"/>
  <c r="F126" i="92"/>
  <c r="H126" i="92" s="1"/>
  <c r="F162" i="92"/>
  <c r="O148" i="92"/>
  <c r="Q148" i="92" s="1"/>
  <c r="O144" i="92"/>
  <c r="Q144" i="92" s="1"/>
  <c r="O152" i="92"/>
  <c r="Q152" i="92" s="1"/>
  <c r="A143" i="92"/>
  <c r="A147" i="92"/>
  <c r="A175" i="92"/>
  <c r="A179" i="92"/>
  <c r="F119" i="92"/>
  <c r="H119" i="92" s="1"/>
  <c r="F133" i="92"/>
  <c r="H133" i="92" s="1"/>
  <c r="F149" i="92"/>
  <c r="H149" i="92" s="1"/>
  <c r="O197" i="92"/>
  <c r="Q197" i="92" s="1"/>
  <c r="O255" i="92"/>
  <c r="Q255" i="92" s="1"/>
  <c r="O271" i="92"/>
  <c r="Q271" i="92" s="1"/>
  <c r="O307" i="92"/>
  <c r="Q307" i="92" s="1"/>
  <c r="A120" i="92"/>
  <c r="G120" i="92" s="1"/>
  <c r="A124" i="92"/>
  <c r="G124" i="92" s="1"/>
  <c r="G53" i="92" s="1"/>
  <c r="O130" i="92"/>
  <c r="Q130" i="92" s="1"/>
  <c r="O184" i="92"/>
  <c r="Q184" i="92" s="1"/>
  <c r="A142" i="92"/>
  <c r="G142" i="92" s="1"/>
  <c r="A146" i="92"/>
  <c r="F129" i="92"/>
  <c r="H129" i="92" s="1"/>
  <c r="F172" i="92"/>
  <c r="H172" i="92" s="1"/>
  <c r="F184" i="92"/>
  <c r="H184" i="92" s="1"/>
  <c r="F240" i="92"/>
  <c r="H240" i="92" s="1"/>
  <c r="F260" i="92"/>
  <c r="H260" i="92" s="1"/>
  <c r="O125" i="92"/>
  <c r="Q125" i="92" s="1"/>
  <c r="O121" i="92"/>
  <c r="Q121" i="92" s="1"/>
  <c r="O175" i="92"/>
  <c r="Q175" i="92" s="1"/>
  <c r="O187" i="92"/>
  <c r="Q187" i="92" s="1"/>
  <c r="O207" i="92"/>
  <c r="Q207" i="92" s="1"/>
  <c r="O243" i="92"/>
  <c r="Q243" i="92" s="1"/>
  <c r="O239" i="92"/>
  <c r="Q239" i="92" s="1"/>
  <c r="Q261" i="92"/>
  <c r="O291" i="92"/>
  <c r="Q291" i="92" s="1"/>
  <c r="O287" i="92"/>
  <c r="Q287" i="92" s="1"/>
  <c r="Q309" i="92"/>
  <c r="A118" i="92"/>
  <c r="G118" i="92" s="1"/>
  <c r="A214" i="92"/>
  <c r="G214" i="92" s="1"/>
  <c r="F130" i="92"/>
  <c r="H130" i="92" s="1"/>
  <c r="O132" i="92"/>
  <c r="Q132" i="92" s="1"/>
  <c r="O128" i="92"/>
  <c r="Q128" i="92" s="1"/>
  <c r="O174" i="92"/>
  <c r="Q174" i="92" s="1"/>
  <c r="O186" i="92"/>
  <c r="Q186" i="92" s="1"/>
  <c r="O182" i="92"/>
  <c r="Q182" i="92" s="1"/>
  <c r="O190" i="92"/>
  <c r="Q190" i="92" s="1"/>
  <c r="O210" i="92"/>
  <c r="Q210" i="92" s="1"/>
  <c r="O240" i="92"/>
  <c r="Q240" i="92" s="1"/>
  <c r="O256" i="92"/>
  <c r="Q256" i="92" s="1"/>
  <c r="O272" i="92"/>
  <c r="Q272" i="92" s="1"/>
  <c r="O288" i="92"/>
  <c r="Q288" i="92" s="1"/>
  <c r="O304" i="92"/>
  <c r="Q304" i="92" s="1"/>
  <c r="A144" i="92"/>
  <c r="G144" i="92" s="1"/>
  <c r="A176" i="92"/>
  <c r="G176" i="92" s="1"/>
  <c r="F200" i="92"/>
  <c r="H200" i="92" s="1"/>
  <c r="O206" i="92"/>
  <c r="Q206" i="92" s="1"/>
  <c r="A206" i="92"/>
  <c r="A210" i="92"/>
  <c r="F209" i="92"/>
  <c r="H209" i="92" s="1"/>
  <c r="A207" i="92"/>
  <c r="A211" i="92"/>
  <c r="Q209" i="92"/>
  <c r="A208" i="92"/>
  <c r="G208" i="92" s="1"/>
  <c r="O219" i="92"/>
  <c r="Q219" i="92" s="1"/>
  <c r="O218" i="92"/>
  <c r="Q218" i="92" s="1"/>
  <c r="F204" i="92"/>
  <c r="F63" i="92" s="1"/>
  <c r="H63" i="92" s="1"/>
  <c r="N91" i="92" s="1"/>
  <c r="F224" i="92"/>
  <c r="H224" i="92" s="1"/>
  <c r="O229" i="92"/>
  <c r="Q229" i="92" s="1"/>
  <c r="O225" i="92"/>
  <c r="Q225" i="92" s="1"/>
  <c r="F228" i="92"/>
  <c r="F66" i="92" s="1"/>
  <c r="H66" i="92" s="1"/>
  <c r="N94" i="92" s="1"/>
  <c r="F135" i="92"/>
  <c r="H135" i="92" s="1"/>
  <c r="O297" i="90"/>
  <c r="Q297" i="90" s="1"/>
  <c r="O289" i="90"/>
  <c r="Q289" i="90" s="1"/>
  <c r="O305" i="90"/>
  <c r="O264" i="90"/>
  <c r="Q264" i="90" s="1"/>
  <c r="O214" i="92"/>
  <c r="Q214" i="92" s="1"/>
  <c r="O277" i="92"/>
  <c r="Q277" i="92" s="1"/>
  <c r="O273" i="92"/>
  <c r="Q273" i="92" s="1"/>
  <c r="F272" i="92"/>
  <c r="H272" i="92" s="1"/>
  <c r="F260" i="89"/>
  <c r="H260" i="89" s="1"/>
  <c r="F240" i="89"/>
  <c r="H240" i="89" s="1"/>
  <c r="F244" i="89"/>
  <c r="H244" i="89" s="1"/>
  <c r="F245" i="89"/>
  <c r="H245" i="89" s="1"/>
  <c r="O296" i="89"/>
  <c r="F266" i="89"/>
  <c r="H266" i="89" s="1"/>
  <c r="F145" i="92"/>
  <c r="H145" i="92" s="1"/>
  <c r="O139" i="92"/>
  <c r="Q139" i="92" s="1"/>
  <c r="O134" i="92"/>
  <c r="Q134" i="92" s="1"/>
  <c r="O248" i="90"/>
  <c r="Q248" i="90" s="1"/>
  <c r="O253" i="90"/>
  <c r="Q253" i="90" s="1"/>
  <c r="O249" i="90"/>
  <c r="F233" i="89"/>
  <c r="H233" i="89" s="1"/>
  <c r="F234" i="89"/>
  <c r="H234" i="89" s="1"/>
  <c r="P158" i="90"/>
  <c r="O158" i="90"/>
  <c r="G182" i="89"/>
  <c r="F182" i="89"/>
  <c r="G194" i="89"/>
  <c r="F194" i="89"/>
  <c r="G198" i="89"/>
  <c r="F198" i="89"/>
  <c r="G210" i="89"/>
  <c r="F210" i="89"/>
  <c r="G226" i="89"/>
  <c r="F226" i="89"/>
  <c r="G230" i="89"/>
  <c r="F230" i="89"/>
  <c r="G246" i="89"/>
  <c r="F246" i="89"/>
  <c r="G258" i="89"/>
  <c r="F258" i="89"/>
  <c r="G120" i="89"/>
  <c r="F120" i="89"/>
  <c r="G124" i="89"/>
  <c r="F124" i="89"/>
  <c r="G136" i="89"/>
  <c r="F136" i="89"/>
  <c r="G140" i="89"/>
  <c r="F140" i="89"/>
  <c r="G152" i="89"/>
  <c r="F152" i="89"/>
  <c r="G156" i="89"/>
  <c r="F156" i="89"/>
  <c r="G168" i="89"/>
  <c r="F168" i="89"/>
  <c r="G172" i="89"/>
  <c r="F172" i="89"/>
  <c r="G184" i="89"/>
  <c r="F184" i="89"/>
  <c r="G200" i="89"/>
  <c r="F200" i="89"/>
  <c r="G204" i="89"/>
  <c r="F204" i="89"/>
  <c r="G216" i="89"/>
  <c r="F216" i="89"/>
  <c r="G220" i="89"/>
  <c r="F220" i="89"/>
  <c r="G232" i="89"/>
  <c r="F232" i="89"/>
  <c r="G236" i="89"/>
  <c r="F236" i="89"/>
  <c r="G248" i="89"/>
  <c r="F248" i="89"/>
  <c r="G252" i="89"/>
  <c r="F252" i="89"/>
  <c r="G264" i="89"/>
  <c r="F264" i="89"/>
  <c r="G268" i="89"/>
  <c r="F268" i="89"/>
  <c r="F188" i="89"/>
  <c r="H188" i="89" s="1"/>
  <c r="F214" i="89"/>
  <c r="H214" i="89" s="1"/>
  <c r="F242" i="89"/>
  <c r="H242" i="89" s="1"/>
  <c r="F262" i="89"/>
  <c r="H262" i="89" s="1"/>
  <c r="F178" i="89"/>
  <c r="H178" i="89" s="1"/>
  <c r="O310" i="89"/>
  <c r="G257" i="89"/>
  <c r="F257" i="89"/>
  <c r="O250" i="90"/>
  <c r="Q250" i="90" s="1"/>
  <c r="O266" i="90"/>
  <c r="Q266" i="90" s="1"/>
  <c r="O282" i="90"/>
  <c r="Q282" i="90" s="1"/>
  <c r="O298" i="90"/>
  <c r="Q298" i="90" s="1"/>
  <c r="G55" i="89"/>
  <c r="G57" i="89"/>
  <c r="G59" i="89"/>
  <c r="G61" i="89"/>
  <c r="G63" i="89"/>
  <c r="G65" i="89"/>
  <c r="G67" i="89"/>
  <c r="G69" i="89"/>
  <c r="G71" i="89"/>
  <c r="G75" i="89"/>
  <c r="G76" i="89"/>
  <c r="O297" i="89"/>
  <c r="G121" i="89"/>
  <c r="F121" i="89"/>
  <c r="G137" i="89"/>
  <c r="F137" i="89"/>
  <c r="G153" i="89"/>
  <c r="F153" i="89"/>
  <c r="G169" i="89"/>
  <c r="F169" i="89"/>
  <c r="O254" i="90"/>
  <c r="Q254" i="90" s="1"/>
  <c r="O270" i="90"/>
  <c r="O286" i="90"/>
  <c r="Q286" i="90" s="1"/>
  <c r="O302" i="90"/>
  <c r="Q302" i="90" s="1"/>
  <c r="G137" i="92"/>
  <c r="F137" i="92"/>
  <c r="G153" i="92"/>
  <c r="F153" i="92"/>
  <c r="G148" i="92"/>
  <c r="F148" i="92"/>
  <c r="F56" i="92" s="1"/>
  <c r="G160" i="92"/>
  <c r="F160" i="92"/>
  <c r="G164" i="92"/>
  <c r="G58" i="92" s="1"/>
  <c r="F164" i="92"/>
  <c r="G180" i="92"/>
  <c r="G60" i="92" s="1"/>
  <c r="F180" i="92"/>
  <c r="F60" i="92" s="1"/>
  <c r="G192" i="92"/>
  <c r="F192" i="92"/>
  <c r="G196" i="92"/>
  <c r="G62" i="92" s="1"/>
  <c r="F196" i="92"/>
  <c r="F62" i="92" s="1"/>
  <c r="G212" i="92"/>
  <c r="G64" i="92" s="1"/>
  <c r="F212" i="92"/>
  <c r="F64" i="92" s="1"/>
  <c r="F259" i="89"/>
  <c r="H259" i="89" s="1"/>
  <c r="O306" i="89"/>
  <c r="O238" i="90"/>
  <c r="Q238" i="90" s="1"/>
  <c r="F157" i="92"/>
  <c r="H157" i="92" s="1"/>
  <c r="O174" i="90"/>
  <c r="Q174" i="90" s="1"/>
  <c r="O170" i="90"/>
  <c r="Q170" i="90" s="1"/>
  <c r="O190" i="90"/>
  <c r="O186" i="90"/>
  <c r="Q186" i="90" s="1"/>
  <c r="O206" i="90"/>
  <c r="Q206" i="90" s="1"/>
  <c r="O202" i="90"/>
  <c r="Q202" i="90" s="1"/>
  <c r="O222" i="90"/>
  <c r="O218" i="90"/>
  <c r="Q218" i="90" s="1"/>
  <c r="O234" i="90"/>
  <c r="Q234" i="90" s="1"/>
  <c r="O237" i="92"/>
  <c r="Q237" i="92" s="1"/>
  <c r="O233" i="92"/>
  <c r="Q233" i="92" s="1"/>
  <c r="O253" i="92"/>
  <c r="Q253" i="92" s="1"/>
  <c r="O249" i="92"/>
  <c r="Q249" i="92" s="1"/>
  <c r="O269" i="92"/>
  <c r="Q269" i="92" s="1"/>
  <c r="O265" i="92"/>
  <c r="Q265" i="92" s="1"/>
  <c r="O285" i="92"/>
  <c r="Q285" i="92" s="1"/>
  <c r="O281" i="92"/>
  <c r="Q281" i="92" s="1"/>
  <c r="O301" i="92"/>
  <c r="Q301" i="92" s="1"/>
  <c r="O297" i="92"/>
  <c r="Q297" i="92" s="1"/>
  <c r="O118" i="90"/>
  <c r="Q118" i="90" s="1"/>
  <c r="O114" i="90"/>
  <c r="O126" i="90"/>
  <c r="Q126" i="90" s="1"/>
  <c r="O122" i="90"/>
  <c r="Q122" i="90" s="1"/>
  <c r="O134" i="90"/>
  <c r="Q134" i="90" s="1"/>
  <c r="O130" i="90"/>
  <c r="Q130" i="90" s="1"/>
  <c r="O142" i="90"/>
  <c r="Q142" i="90" s="1"/>
  <c r="O138" i="90"/>
  <c r="Q138" i="90" s="1"/>
  <c r="O150" i="90"/>
  <c r="Q150" i="90" s="1"/>
  <c r="O146" i="90"/>
  <c r="Q146" i="90" s="1"/>
  <c r="O166" i="90"/>
  <c r="Q166" i="90" s="1"/>
  <c r="O243" i="90"/>
  <c r="Q243" i="90" s="1"/>
  <c r="O259" i="90"/>
  <c r="Q259" i="90" s="1"/>
  <c r="O275" i="90"/>
  <c r="O291" i="90"/>
  <c r="Q291" i="90" s="1"/>
  <c r="O307" i="90"/>
  <c r="Q307" i="90" s="1"/>
  <c r="F170" i="92"/>
  <c r="H170" i="92" s="1"/>
  <c r="F186" i="92"/>
  <c r="H186" i="92" s="1"/>
  <c r="F202" i="92"/>
  <c r="H202" i="92" s="1"/>
  <c r="F218" i="92"/>
  <c r="H218" i="92" s="1"/>
  <c r="F226" i="92"/>
  <c r="H226" i="92" s="1"/>
  <c r="F165" i="92"/>
  <c r="H165" i="92" s="1"/>
  <c r="F181" i="92"/>
  <c r="F197" i="92"/>
  <c r="H197" i="92" s="1"/>
  <c r="O244" i="92"/>
  <c r="Q244" i="92" s="1"/>
  <c r="O260" i="92"/>
  <c r="O70" i="92" s="1"/>
  <c r="Q70" i="92" s="1"/>
  <c r="O98" i="92" s="1"/>
  <c r="O276" i="92"/>
  <c r="Q276" i="92" s="1"/>
  <c r="O292" i="92"/>
  <c r="Q292" i="92" s="1"/>
  <c r="O308" i="92"/>
  <c r="Q308" i="92" s="1"/>
  <c r="F249" i="89"/>
  <c r="H249" i="89" s="1"/>
  <c r="F265" i="89"/>
  <c r="H265" i="89" s="1"/>
  <c r="F126" i="89"/>
  <c r="H126" i="89" s="1"/>
  <c r="F142" i="89"/>
  <c r="H142" i="89" s="1"/>
  <c r="F158" i="89"/>
  <c r="H158" i="89" s="1"/>
  <c r="F173" i="89"/>
  <c r="H173" i="89" s="1"/>
  <c r="F189" i="89"/>
  <c r="H189" i="89" s="1"/>
  <c r="F205" i="89"/>
  <c r="F221" i="89"/>
  <c r="H221" i="89" s="1"/>
  <c r="F237" i="89"/>
  <c r="H237" i="89" s="1"/>
  <c r="O301" i="89"/>
  <c r="G54" i="89"/>
  <c r="G56" i="89"/>
  <c r="G58" i="89"/>
  <c r="G60" i="89"/>
  <c r="G62" i="89"/>
  <c r="G64" i="89"/>
  <c r="G66" i="89"/>
  <c r="G68" i="89"/>
  <c r="G70" i="89"/>
  <c r="G72" i="89"/>
  <c r="O251" i="90"/>
  <c r="Q251" i="90" s="1"/>
  <c r="O247" i="90"/>
  <c r="Q247" i="90" s="1"/>
  <c r="O267" i="90"/>
  <c r="Q267" i="90" s="1"/>
  <c r="O263" i="90"/>
  <c r="O283" i="90"/>
  <c r="Q283" i="90" s="1"/>
  <c r="O279" i="90"/>
  <c r="Q279" i="90" s="1"/>
  <c r="O299" i="90"/>
  <c r="Q299" i="90" s="1"/>
  <c r="O295" i="90"/>
  <c r="O172" i="90"/>
  <c r="Q172" i="90" s="1"/>
  <c r="O168" i="90"/>
  <c r="Q168" i="90" s="1"/>
  <c r="O188" i="90"/>
  <c r="Q188" i="90" s="1"/>
  <c r="O184" i="90"/>
  <c r="O204" i="90"/>
  <c r="Q204" i="90" s="1"/>
  <c r="O200" i="90"/>
  <c r="Q200" i="90" s="1"/>
  <c r="O220" i="90"/>
  <c r="Q220" i="90" s="1"/>
  <c r="O216" i="90"/>
  <c r="O236" i="90"/>
  <c r="Q236" i="90" s="1"/>
  <c r="O232" i="90"/>
  <c r="Q232" i="90" s="1"/>
  <c r="O154" i="90"/>
  <c r="F123" i="92"/>
  <c r="H123" i="92" s="1"/>
  <c r="F139" i="92"/>
  <c r="H139" i="92" s="1"/>
  <c r="F155" i="92"/>
  <c r="H155" i="92" s="1"/>
  <c r="F242" i="92"/>
  <c r="H242" i="92" s="1"/>
  <c r="F258" i="92"/>
  <c r="H258" i="92" s="1"/>
  <c r="F274" i="92"/>
  <c r="H274" i="92" s="1"/>
  <c r="Q163" i="92"/>
  <c r="Q171" i="92"/>
  <c r="Q167" i="92"/>
  <c r="Q179" i="92"/>
  <c r="Q195" i="92"/>
  <c r="Q191" i="92"/>
  <c r="Q203" i="92"/>
  <c r="Q211" i="92"/>
  <c r="Q215" i="92"/>
  <c r="Q227" i="92"/>
  <c r="O235" i="92"/>
  <c r="Q235" i="92" s="1"/>
  <c r="O231" i="92"/>
  <c r="Q231" i="92" s="1"/>
  <c r="O251" i="92"/>
  <c r="Q251" i="92" s="1"/>
  <c r="O247" i="92"/>
  <c r="Q247" i="92" s="1"/>
  <c r="O267" i="92"/>
  <c r="Q267" i="92" s="1"/>
  <c r="O263" i="92"/>
  <c r="Q263" i="92" s="1"/>
  <c r="O283" i="92"/>
  <c r="Q283" i="92" s="1"/>
  <c r="O279" i="92"/>
  <c r="Q279" i="92" s="1"/>
  <c r="O299" i="92"/>
  <c r="Q299" i="92" s="1"/>
  <c r="O295" i="92"/>
  <c r="Q295" i="92" s="1"/>
  <c r="F142" i="92"/>
  <c r="H142" i="92" s="1"/>
  <c r="F274" i="89"/>
  <c r="H274" i="89" s="1"/>
  <c r="F277" i="89"/>
  <c r="H277" i="89" s="1"/>
  <c r="F271" i="89"/>
  <c r="H271" i="89" s="1"/>
  <c r="O111" i="89"/>
  <c r="G53" i="89"/>
  <c r="F276" i="89"/>
  <c r="H276" i="89" s="1"/>
  <c r="F273" i="89"/>
  <c r="H273" i="89" s="1"/>
  <c r="F272" i="89"/>
  <c r="H272" i="89" s="1"/>
  <c r="G73" i="89"/>
  <c r="F283" i="89"/>
  <c r="H283" i="89" s="1"/>
  <c r="F284" i="89"/>
  <c r="H284" i="89" s="1"/>
  <c r="G74" i="89"/>
  <c r="F285" i="89"/>
  <c r="H285" i="89" s="1"/>
  <c r="F281" i="89"/>
  <c r="H281" i="89" s="1"/>
  <c r="F279" i="89"/>
  <c r="H279" i="89" s="1"/>
  <c r="F286" i="89"/>
  <c r="H286" i="89" s="1"/>
  <c r="F280" i="89"/>
  <c r="H280" i="89" s="1"/>
  <c r="O181" i="90"/>
  <c r="Q181" i="90" s="1"/>
  <c r="O179" i="90"/>
  <c r="Q179" i="90" s="1"/>
  <c r="O177" i="90"/>
  <c r="Q177" i="90" s="1"/>
  <c r="O175" i="90"/>
  <c r="Q175" i="90" s="1"/>
  <c r="O197" i="90"/>
  <c r="O63" i="90" s="1"/>
  <c r="Q63" i="90" s="1"/>
  <c r="O91" i="90" s="1"/>
  <c r="O195" i="90"/>
  <c r="Q195" i="90" s="1"/>
  <c r="O193" i="90"/>
  <c r="Q193" i="90" s="1"/>
  <c r="O191" i="90"/>
  <c r="Q191" i="90" s="1"/>
  <c r="O213" i="90"/>
  <c r="Q213" i="90" s="1"/>
  <c r="O211" i="90"/>
  <c r="Q211" i="90" s="1"/>
  <c r="O209" i="90"/>
  <c r="Q209" i="90" s="1"/>
  <c r="O207" i="90"/>
  <c r="Q207" i="90" s="1"/>
  <c r="O229" i="90"/>
  <c r="Q229" i="90" s="1"/>
  <c r="O227" i="90"/>
  <c r="Q227" i="90" s="1"/>
  <c r="O225" i="90"/>
  <c r="Q225" i="90" s="1"/>
  <c r="O223" i="90"/>
  <c r="Q223" i="90" s="1"/>
  <c r="O151" i="90"/>
  <c r="Q151" i="90" s="1"/>
  <c r="O153" i="90"/>
  <c r="Q153" i="90" s="1"/>
  <c r="O155" i="90"/>
  <c r="Q155" i="90" s="1"/>
  <c r="O157" i="90"/>
  <c r="O58" i="90" s="1"/>
  <c r="Q58" i="90" s="1"/>
  <c r="O86" i="90" s="1"/>
  <c r="O125" i="90"/>
  <c r="Q125" i="90" s="1"/>
  <c r="O123" i="90"/>
  <c r="Q123" i="90" s="1"/>
  <c r="O121" i="90"/>
  <c r="Q121" i="90" s="1"/>
  <c r="O119" i="90"/>
  <c r="Q119" i="90" s="1"/>
  <c r="O141" i="90"/>
  <c r="O56" i="90" s="1"/>
  <c r="Q56" i="90" s="1"/>
  <c r="O84" i="90" s="1"/>
  <c r="O139" i="90"/>
  <c r="Q139" i="90" s="1"/>
  <c r="O137" i="90"/>
  <c r="Q137" i="90" s="1"/>
  <c r="O135" i="90"/>
  <c r="Q135" i="90" s="1"/>
  <c r="F128" i="92"/>
  <c r="H128" i="92" s="1"/>
  <c r="F132" i="92"/>
  <c r="F54" i="92" s="1"/>
  <c r="H54" i="92" s="1"/>
  <c r="N82" i="92" s="1"/>
  <c r="Q170" i="92"/>
  <c r="Q168" i="92"/>
  <c r="Q166" i="92"/>
  <c r="Q178" i="92"/>
  <c r="Q176" i="92"/>
  <c r="Q194" i="92"/>
  <c r="Q192" i="92"/>
  <c r="Q198" i="92"/>
  <c r="Q208" i="92"/>
  <c r="Q216" i="92"/>
  <c r="O228" i="92"/>
  <c r="O66" i="92" s="1"/>
  <c r="Q66" i="92" s="1"/>
  <c r="O94" i="92" s="1"/>
  <c r="O226" i="92"/>
  <c r="Q226" i="92" s="1"/>
  <c r="O224" i="92"/>
  <c r="Q224" i="92" s="1"/>
  <c r="O222" i="92"/>
  <c r="Q222" i="92" s="1"/>
  <c r="O242" i="92"/>
  <c r="Q242" i="92" s="1"/>
  <c r="O238" i="92"/>
  <c r="Q238" i="92" s="1"/>
  <c r="O258" i="92"/>
  <c r="Q258" i="92" s="1"/>
  <c r="O254" i="92"/>
  <c r="Q254" i="92" s="1"/>
  <c r="O274" i="92"/>
  <c r="Q274" i="92" s="1"/>
  <c r="O270" i="92"/>
  <c r="Q270" i="92" s="1"/>
  <c r="O290" i="92"/>
  <c r="Q290" i="92" s="1"/>
  <c r="O286" i="92"/>
  <c r="Q286" i="92" s="1"/>
  <c r="O306" i="92"/>
  <c r="Q306" i="92" s="1"/>
  <c r="O302" i="92"/>
  <c r="Q302" i="92" s="1"/>
  <c r="A253" i="92"/>
  <c r="A252" i="92"/>
  <c r="A251" i="92"/>
  <c r="A250" i="92"/>
  <c r="A249" i="92"/>
  <c r="A248" i="92"/>
  <c r="A247" i="92"/>
  <c r="A246" i="92"/>
  <c r="A285" i="92"/>
  <c r="A284" i="92"/>
  <c r="A283" i="92"/>
  <c r="A282" i="92"/>
  <c r="A281" i="92"/>
  <c r="A280" i="92"/>
  <c r="A279" i="92"/>
  <c r="A278" i="92"/>
  <c r="Q116" i="92"/>
  <c r="O52" i="92"/>
  <c r="Q52" i="92" s="1"/>
  <c r="O80" i="92" s="1"/>
  <c r="Q124" i="92"/>
  <c r="O53" i="92"/>
  <c r="Q53" i="92" s="1"/>
  <c r="O81" i="92" s="1"/>
  <c r="Q140" i="92"/>
  <c r="O55" i="92"/>
  <c r="Q55" i="92" s="1"/>
  <c r="O83" i="92" s="1"/>
  <c r="O56" i="92"/>
  <c r="Q56" i="92" s="1"/>
  <c r="O84" i="92" s="1"/>
  <c r="Q156" i="92"/>
  <c r="O57" i="92"/>
  <c r="Q57" i="92" s="1"/>
  <c r="O85" i="92" s="1"/>
  <c r="Q117" i="92"/>
  <c r="Q115" i="92"/>
  <c r="Q113" i="92"/>
  <c r="Q111" i="92"/>
  <c r="Q123" i="92"/>
  <c r="Q119" i="92"/>
  <c r="Q133" i="92"/>
  <c r="Q131" i="92"/>
  <c r="Q129" i="92"/>
  <c r="Q127" i="92"/>
  <c r="Q141" i="92"/>
  <c r="Q135" i="92"/>
  <c r="Q149" i="92"/>
  <c r="Q145" i="92"/>
  <c r="Q143" i="92"/>
  <c r="Q155" i="92"/>
  <c r="Q153" i="92"/>
  <c r="Q151" i="92"/>
  <c r="Q159" i="92"/>
  <c r="F136" i="92"/>
  <c r="H136" i="92" s="1"/>
  <c r="F140" i="92"/>
  <c r="F152" i="92"/>
  <c r="H152" i="92" s="1"/>
  <c r="F167" i="92"/>
  <c r="H167" i="92" s="1"/>
  <c r="F171" i="92"/>
  <c r="H171" i="92" s="1"/>
  <c r="F187" i="92"/>
  <c r="H187" i="92" s="1"/>
  <c r="F203" i="92"/>
  <c r="H203" i="92" s="1"/>
  <c r="F223" i="92"/>
  <c r="H223" i="92" s="1"/>
  <c r="F227" i="92"/>
  <c r="H227" i="92" s="1"/>
  <c r="F239" i="92"/>
  <c r="H239" i="92" s="1"/>
  <c r="F243" i="92"/>
  <c r="H243" i="92" s="1"/>
  <c r="F255" i="92"/>
  <c r="H255" i="92" s="1"/>
  <c r="F259" i="92"/>
  <c r="H259" i="92" s="1"/>
  <c r="F271" i="92"/>
  <c r="H271" i="92" s="1"/>
  <c r="F275" i="92"/>
  <c r="H275" i="92" s="1"/>
  <c r="F287" i="92"/>
  <c r="H287" i="92" s="1"/>
  <c r="F291" i="92"/>
  <c r="H291" i="92" s="1"/>
  <c r="F303" i="92"/>
  <c r="H303" i="92" s="1"/>
  <c r="F307" i="92"/>
  <c r="H307" i="92" s="1"/>
  <c r="F288" i="92"/>
  <c r="H288" i="92" s="1"/>
  <c r="F292" i="92"/>
  <c r="F304" i="92"/>
  <c r="H304" i="92" s="1"/>
  <c r="F308" i="92"/>
  <c r="Q114" i="92"/>
  <c r="Q112" i="92"/>
  <c r="Q110" i="92"/>
  <c r="Q122" i="92"/>
  <c r="Q120" i="92"/>
  <c r="Q118" i="92"/>
  <c r="Q126" i="92"/>
  <c r="Q136" i="92"/>
  <c r="Q146" i="92"/>
  <c r="Q142" i="92"/>
  <c r="Q154" i="92"/>
  <c r="Q150" i="92"/>
  <c r="Q162" i="92"/>
  <c r="Q160" i="92"/>
  <c r="Q158" i="92"/>
  <c r="O278" i="92"/>
  <c r="Q278" i="92" s="1"/>
  <c r="F58" i="92"/>
  <c r="H188" i="92"/>
  <c r="F61" i="92"/>
  <c r="H61" i="92" s="1"/>
  <c r="N89" i="92" s="1"/>
  <c r="A237" i="92"/>
  <c r="A236" i="92"/>
  <c r="A235" i="92"/>
  <c r="A234" i="92"/>
  <c r="A233" i="92"/>
  <c r="A232" i="92"/>
  <c r="A231" i="92"/>
  <c r="A230" i="92"/>
  <c r="A269" i="92"/>
  <c r="A268" i="92"/>
  <c r="A267" i="92"/>
  <c r="A266" i="92"/>
  <c r="A265" i="92"/>
  <c r="A264" i="92"/>
  <c r="A263" i="92"/>
  <c r="A262" i="92"/>
  <c r="A301" i="92"/>
  <c r="A300" i="92"/>
  <c r="A299" i="92"/>
  <c r="A298" i="92"/>
  <c r="A297" i="92"/>
  <c r="A296" i="92"/>
  <c r="A295" i="92"/>
  <c r="A294" i="92"/>
  <c r="F70" i="92"/>
  <c r="H70" i="92" s="1"/>
  <c r="N98" i="92" s="1"/>
  <c r="H276" i="92"/>
  <c r="Q164" i="92"/>
  <c r="Q172" i="92"/>
  <c r="O59" i="92"/>
  <c r="Q59" i="92" s="1"/>
  <c r="O87" i="92" s="1"/>
  <c r="Q180" i="92"/>
  <c r="O60" i="92"/>
  <c r="Q60" i="92" s="1"/>
  <c r="O88" i="92" s="1"/>
  <c r="Q188" i="92"/>
  <c r="O61" i="92"/>
  <c r="Q61" i="92" s="1"/>
  <c r="O89" i="92" s="1"/>
  <c r="O62" i="92"/>
  <c r="Q62" i="92" s="1"/>
  <c r="O90" i="92" s="1"/>
  <c r="Q220" i="92"/>
  <c r="O65" i="92"/>
  <c r="Q65" i="92" s="1"/>
  <c r="O93" i="92" s="1"/>
  <c r="O74" i="92"/>
  <c r="Q74" i="92" s="1"/>
  <c r="O102" i="92" s="1"/>
  <c r="F122" i="92"/>
  <c r="H122" i="92" s="1"/>
  <c r="F134" i="92"/>
  <c r="H134" i="92" s="1"/>
  <c r="F138" i="92"/>
  <c r="H138" i="92" s="1"/>
  <c r="F150" i="92"/>
  <c r="H150" i="92" s="1"/>
  <c r="F154" i="92"/>
  <c r="H154" i="92" s="1"/>
  <c r="F169" i="92"/>
  <c r="H169" i="92" s="1"/>
  <c r="F173" i="92"/>
  <c r="H173" i="92" s="1"/>
  <c r="F185" i="92"/>
  <c r="H185" i="92" s="1"/>
  <c r="F189" i="92"/>
  <c r="H189" i="92" s="1"/>
  <c r="F217" i="92"/>
  <c r="H217" i="92" s="1"/>
  <c r="F225" i="92"/>
  <c r="H225" i="92" s="1"/>
  <c r="F229" i="92"/>
  <c r="H229" i="92" s="1"/>
  <c r="F241" i="92"/>
  <c r="H241" i="92" s="1"/>
  <c r="F245" i="92"/>
  <c r="H245" i="92" s="1"/>
  <c r="F257" i="92"/>
  <c r="H257" i="92" s="1"/>
  <c r="F261" i="92"/>
  <c r="H261" i="92" s="1"/>
  <c r="F273" i="92"/>
  <c r="H273" i="92" s="1"/>
  <c r="F277" i="92"/>
  <c r="H277" i="92" s="1"/>
  <c r="F289" i="92"/>
  <c r="H289" i="92" s="1"/>
  <c r="F293" i="92"/>
  <c r="H293" i="92" s="1"/>
  <c r="F305" i="92"/>
  <c r="H305" i="92" s="1"/>
  <c r="F309" i="92"/>
  <c r="H309" i="92" s="1"/>
  <c r="F286" i="92"/>
  <c r="H286" i="92" s="1"/>
  <c r="F290" i="92"/>
  <c r="H290" i="92" s="1"/>
  <c r="F302" i="92"/>
  <c r="H302" i="92" s="1"/>
  <c r="F306" i="92"/>
  <c r="H306" i="92" s="1"/>
  <c r="O236" i="92"/>
  <c r="O234" i="92"/>
  <c r="Q234" i="92" s="1"/>
  <c r="O232" i="92"/>
  <c r="Q232" i="92" s="1"/>
  <c r="O230" i="92"/>
  <c r="Q230" i="92" s="1"/>
  <c r="O252" i="92"/>
  <c r="O250" i="92"/>
  <c r="Q250" i="92" s="1"/>
  <c r="O248" i="92"/>
  <c r="Q248" i="92" s="1"/>
  <c r="O246" i="92"/>
  <c r="Q246" i="92" s="1"/>
  <c r="O268" i="92"/>
  <c r="O266" i="92"/>
  <c r="Q266" i="92" s="1"/>
  <c r="O264" i="92"/>
  <c r="Q264" i="92" s="1"/>
  <c r="O262" i="92"/>
  <c r="Q262" i="92" s="1"/>
  <c r="O284" i="92"/>
  <c r="O282" i="92"/>
  <c r="Q282" i="92" s="1"/>
  <c r="O280" i="92"/>
  <c r="Q280" i="92" s="1"/>
  <c r="O300" i="92"/>
  <c r="O298" i="92"/>
  <c r="Q298" i="92" s="1"/>
  <c r="O296" i="92"/>
  <c r="Q296" i="92" s="1"/>
  <c r="O294" i="92"/>
  <c r="Q294" i="92" s="1"/>
  <c r="Q114" i="90"/>
  <c r="Q120" i="90"/>
  <c r="Q136" i="90"/>
  <c r="Q252" i="90"/>
  <c r="Q270" i="90"/>
  <c r="Q268" i="90"/>
  <c r="Q284" i="90"/>
  <c r="Q280" i="90"/>
  <c r="Q241" i="90"/>
  <c r="Q239" i="90"/>
  <c r="Q249" i="90"/>
  <c r="Q255" i="90"/>
  <c r="Q263" i="90"/>
  <c r="Q275" i="90"/>
  <c r="Q271" i="90"/>
  <c r="A126" i="90"/>
  <c r="A125" i="90"/>
  <c r="A124" i="90"/>
  <c r="A123" i="90"/>
  <c r="A122" i="90"/>
  <c r="A121" i="90"/>
  <c r="A120" i="90"/>
  <c r="A119" i="90"/>
  <c r="A142" i="90"/>
  <c r="A141" i="90"/>
  <c r="A140" i="90"/>
  <c r="A139" i="90"/>
  <c r="A138" i="90"/>
  <c r="A137" i="90"/>
  <c r="A136" i="90"/>
  <c r="A135" i="90"/>
  <c r="A158" i="90"/>
  <c r="A157" i="90"/>
  <c r="A156" i="90"/>
  <c r="A155" i="90"/>
  <c r="A154" i="90"/>
  <c r="A153" i="90"/>
  <c r="A152" i="90"/>
  <c r="A151" i="90"/>
  <c r="A174" i="90"/>
  <c r="A173" i="90"/>
  <c r="A172" i="90"/>
  <c r="A171" i="90"/>
  <c r="A170" i="90"/>
  <c r="A169" i="90"/>
  <c r="A168" i="90"/>
  <c r="A167" i="90"/>
  <c r="A190" i="90"/>
  <c r="A189" i="90"/>
  <c r="A188" i="90"/>
  <c r="A187" i="90"/>
  <c r="A186" i="90"/>
  <c r="A185" i="90"/>
  <c r="A184" i="90"/>
  <c r="A183" i="90"/>
  <c r="A206" i="90"/>
  <c r="A205" i="90"/>
  <c r="A204" i="90"/>
  <c r="A203" i="90"/>
  <c r="A202" i="90"/>
  <c r="A201" i="90"/>
  <c r="A200" i="90"/>
  <c r="A199" i="90"/>
  <c r="A222" i="90"/>
  <c r="A221" i="90"/>
  <c r="A220" i="90"/>
  <c r="A219" i="90"/>
  <c r="A218" i="90"/>
  <c r="A217" i="90"/>
  <c r="A216" i="90"/>
  <c r="A215" i="90"/>
  <c r="A238" i="90"/>
  <c r="A237" i="90"/>
  <c r="A236" i="90"/>
  <c r="A235" i="90"/>
  <c r="A234" i="90"/>
  <c r="A233" i="90"/>
  <c r="A232" i="90"/>
  <c r="A231" i="90"/>
  <c r="A254" i="90"/>
  <c r="A253" i="90"/>
  <c r="A252" i="90"/>
  <c r="A251" i="90"/>
  <c r="A250" i="90"/>
  <c r="A249" i="90"/>
  <c r="A248" i="90"/>
  <c r="A247" i="90"/>
  <c r="A270" i="90"/>
  <c r="A269" i="90"/>
  <c r="A268" i="90"/>
  <c r="A267" i="90"/>
  <c r="A266" i="90"/>
  <c r="A265" i="90"/>
  <c r="A264" i="90"/>
  <c r="A263" i="90"/>
  <c r="A286" i="90"/>
  <c r="A285" i="90"/>
  <c r="A284" i="90"/>
  <c r="A283" i="90"/>
  <c r="A282" i="90"/>
  <c r="A281" i="90"/>
  <c r="A280" i="90"/>
  <c r="A279" i="90"/>
  <c r="A302" i="90"/>
  <c r="A301" i="90"/>
  <c r="A300" i="90"/>
  <c r="A299" i="90"/>
  <c r="A298" i="90"/>
  <c r="A297" i="90"/>
  <c r="A296" i="90"/>
  <c r="A295" i="90"/>
  <c r="Q189" i="90"/>
  <c r="Q221" i="90"/>
  <c r="Q157" i="90"/>
  <c r="Q171" i="90"/>
  <c r="Q167" i="90"/>
  <c r="Q187" i="90"/>
  <c r="Q183" i="90"/>
  <c r="Q203" i="90"/>
  <c r="Q199" i="90"/>
  <c r="Q219" i="90"/>
  <c r="Q217" i="90"/>
  <c r="Q231" i="90"/>
  <c r="Q162" i="90"/>
  <c r="O117" i="90"/>
  <c r="O115" i="90"/>
  <c r="Q115" i="90" s="1"/>
  <c r="O113" i="90"/>
  <c r="Q113" i="90" s="1"/>
  <c r="O111" i="90"/>
  <c r="Q111" i="90" s="1"/>
  <c r="O133" i="90"/>
  <c r="O131" i="90"/>
  <c r="Q131" i="90" s="1"/>
  <c r="O129" i="90"/>
  <c r="Q129" i="90" s="1"/>
  <c r="O127" i="90"/>
  <c r="Q127" i="90" s="1"/>
  <c r="O149" i="90"/>
  <c r="O147" i="90"/>
  <c r="Q147" i="90" s="1"/>
  <c r="O145" i="90"/>
  <c r="Q145" i="90" s="1"/>
  <c r="O143" i="90"/>
  <c r="Q143" i="90" s="1"/>
  <c r="O165" i="90"/>
  <c r="O182" i="90"/>
  <c r="Q182" i="90" s="1"/>
  <c r="O180" i="90"/>
  <c r="Q180" i="90" s="1"/>
  <c r="O178" i="90"/>
  <c r="Q178" i="90" s="1"/>
  <c r="O176" i="90"/>
  <c r="Q176" i="90" s="1"/>
  <c r="Q190" i="90"/>
  <c r="Q184" i="90"/>
  <c r="O198" i="90"/>
  <c r="Q198" i="90" s="1"/>
  <c r="O196" i="90"/>
  <c r="Q196" i="90" s="1"/>
  <c r="O194" i="90"/>
  <c r="Q194" i="90" s="1"/>
  <c r="O192" i="90"/>
  <c r="Q192" i="90" s="1"/>
  <c r="O214" i="90"/>
  <c r="Q214" i="90" s="1"/>
  <c r="O212" i="90"/>
  <c r="Q212" i="90" s="1"/>
  <c r="O210" i="90"/>
  <c r="Q210" i="90" s="1"/>
  <c r="O208" i="90"/>
  <c r="Q208" i="90" s="1"/>
  <c r="Q222" i="90"/>
  <c r="Q216" i="90"/>
  <c r="O230" i="90"/>
  <c r="Q230" i="90" s="1"/>
  <c r="O228" i="90"/>
  <c r="Q228" i="90" s="1"/>
  <c r="O226" i="90"/>
  <c r="Q226" i="90" s="1"/>
  <c r="O224" i="90"/>
  <c r="Q224" i="90" s="1"/>
  <c r="Q152" i="90"/>
  <c r="Q154" i="90"/>
  <c r="Q156" i="90"/>
  <c r="O159" i="90"/>
  <c r="Q159" i="90" s="1"/>
  <c r="O161" i="90"/>
  <c r="Q161" i="90" s="1"/>
  <c r="O163" i="90"/>
  <c r="Q163" i="90" s="1"/>
  <c r="A118" i="90"/>
  <c r="A117" i="90"/>
  <c r="A116" i="90"/>
  <c r="A115" i="90"/>
  <c r="A114" i="90"/>
  <c r="A113" i="90"/>
  <c r="F113" i="90" s="1"/>
  <c r="A112" i="90"/>
  <c r="A111" i="90"/>
  <c r="A134" i="90"/>
  <c r="A133" i="90"/>
  <c r="A132" i="90"/>
  <c r="A131" i="90"/>
  <c r="A130" i="90"/>
  <c r="A129" i="90"/>
  <c r="A128" i="90"/>
  <c r="A127" i="90"/>
  <c r="A150" i="90"/>
  <c r="A149" i="90"/>
  <c r="A148" i="90"/>
  <c r="A147" i="90"/>
  <c r="A146" i="90"/>
  <c r="A145" i="90"/>
  <c r="A144" i="90"/>
  <c r="A143" i="90"/>
  <c r="A166" i="90"/>
  <c r="A165" i="90"/>
  <c r="A164" i="90"/>
  <c r="A163" i="90"/>
  <c r="A162" i="90"/>
  <c r="A161" i="90"/>
  <c r="A160" i="90"/>
  <c r="A159" i="90"/>
  <c r="A182" i="90"/>
  <c r="A181" i="90"/>
  <c r="A180" i="90"/>
  <c r="A179" i="90"/>
  <c r="A178" i="90"/>
  <c r="A177" i="90"/>
  <c r="A176" i="90"/>
  <c r="A175" i="90"/>
  <c r="A198" i="90"/>
  <c r="A197" i="90"/>
  <c r="A196" i="90"/>
  <c r="A195" i="90"/>
  <c r="A194" i="90"/>
  <c r="A193" i="90"/>
  <c r="A192" i="90"/>
  <c r="A191" i="90"/>
  <c r="A214" i="90"/>
  <c r="A213" i="90"/>
  <c r="A212" i="90"/>
  <c r="A211" i="90"/>
  <c r="A210" i="90"/>
  <c r="A209" i="90"/>
  <c r="A208" i="90"/>
  <c r="A207" i="90"/>
  <c r="A230" i="90"/>
  <c r="A229" i="90"/>
  <c r="A228" i="90"/>
  <c r="A227" i="90"/>
  <c r="A226" i="90"/>
  <c r="A225" i="90"/>
  <c r="A224" i="90"/>
  <c r="A223" i="90"/>
  <c r="A246" i="90"/>
  <c r="A245" i="90"/>
  <c r="A244" i="90"/>
  <c r="A243" i="90"/>
  <c r="A242" i="90"/>
  <c r="A241" i="90"/>
  <c r="A240" i="90"/>
  <c r="A239" i="90"/>
  <c r="A262" i="90"/>
  <c r="A261" i="90"/>
  <c r="A260" i="90"/>
  <c r="A259" i="90"/>
  <c r="A258" i="90"/>
  <c r="A257" i="90"/>
  <c r="A256" i="90"/>
  <c r="A255" i="90"/>
  <c r="A278" i="90"/>
  <c r="A277" i="90"/>
  <c r="A276" i="90"/>
  <c r="A275" i="90"/>
  <c r="A274" i="90"/>
  <c r="A273" i="90"/>
  <c r="A272" i="90"/>
  <c r="A271" i="90"/>
  <c r="A294" i="90"/>
  <c r="A293" i="90"/>
  <c r="A292" i="90"/>
  <c r="A291" i="90"/>
  <c r="A290" i="90"/>
  <c r="A289" i="90"/>
  <c r="A288" i="90"/>
  <c r="A287" i="90"/>
  <c r="A310" i="90"/>
  <c r="A309" i="90"/>
  <c r="A308" i="90"/>
  <c r="A307" i="90"/>
  <c r="A306" i="90"/>
  <c r="A305" i="90"/>
  <c r="A304" i="90"/>
  <c r="A303" i="90"/>
  <c r="Q245" i="90"/>
  <c r="O69" i="90"/>
  <c r="Q69" i="90" s="1"/>
  <c r="O97" i="90" s="1"/>
  <c r="Q261" i="90"/>
  <c r="O71" i="90"/>
  <c r="Q71" i="90" s="1"/>
  <c r="O99" i="90" s="1"/>
  <c r="Q269" i="90"/>
  <c r="Q277" i="90"/>
  <c r="O73" i="90"/>
  <c r="Q73" i="90" s="1"/>
  <c r="O101" i="90" s="1"/>
  <c r="O74" i="90"/>
  <c r="Q74" i="90" s="1"/>
  <c r="O102" i="90" s="1"/>
  <c r="O75" i="90"/>
  <c r="Q75" i="90" s="1"/>
  <c r="O103" i="90" s="1"/>
  <c r="Q301" i="90"/>
  <c r="O76" i="90"/>
  <c r="Q76" i="90" s="1"/>
  <c r="O104" i="90" s="1"/>
  <c r="Q287" i="90"/>
  <c r="Q295" i="90"/>
  <c r="Q305" i="90"/>
  <c r="O246" i="90"/>
  <c r="Q246" i="90" s="1"/>
  <c r="O244" i="90"/>
  <c r="Q244" i="90" s="1"/>
  <c r="O242" i="90"/>
  <c r="Q242" i="90" s="1"/>
  <c r="O240" i="90"/>
  <c r="Q240" i="90" s="1"/>
  <c r="O262" i="90"/>
  <c r="Q262" i="90" s="1"/>
  <c r="O260" i="90"/>
  <c r="Q260" i="90" s="1"/>
  <c r="O258" i="90"/>
  <c r="Q258" i="90" s="1"/>
  <c r="O256" i="90"/>
  <c r="Q256" i="90" s="1"/>
  <c r="O278" i="90"/>
  <c r="Q278" i="90" s="1"/>
  <c r="O276" i="90"/>
  <c r="Q276" i="90" s="1"/>
  <c r="O274" i="90"/>
  <c r="Q274" i="90" s="1"/>
  <c r="O272" i="90"/>
  <c r="Q272" i="90" s="1"/>
  <c r="O294" i="90"/>
  <c r="Q294" i="90" s="1"/>
  <c r="O292" i="90"/>
  <c r="Q292" i="90" s="1"/>
  <c r="O290" i="90"/>
  <c r="Q290" i="90" s="1"/>
  <c r="O288" i="90"/>
  <c r="Q288" i="90" s="1"/>
  <c r="O310" i="90"/>
  <c r="Q310" i="90" s="1"/>
  <c r="O308" i="90"/>
  <c r="Q308" i="90" s="1"/>
  <c r="O306" i="90"/>
  <c r="Q306" i="90" s="1"/>
  <c r="O304" i="90"/>
  <c r="Q304" i="90" s="1"/>
  <c r="A310" i="89"/>
  <c r="A309" i="89"/>
  <c r="A308" i="89"/>
  <c r="A307" i="89"/>
  <c r="A306" i="89"/>
  <c r="A305" i="89"/>
  <c r="A304" i="89"/>
  <c r="A303" i="89"/>
  <c r="H251" i="89"/>
  <c r="F70" i="89"/>
  <c r="F71" i="89"/>
  <c r="F72" i="89"/>
  <c r="O60" i="89"/>
  <c r="G113" i="89"/>
  <c r="H113" i="89" s="1"/>
  <c r="G112" i="89"/>
  <c r="O53" i="89"/>
  <c r="O55" i="89"/>
  <c r="O57" i="89"/>
  <c r="O59" i="89"/>
  <c r="O61" i="89"/>
  <c r="O62" i="89"/>
  <c r="O63" i="89"/>
  <c r="O64" i="89"/>
  <c r="O65" i="89"/>
  <c r="O66" i="89"/>
  <c r="O67" i="89"/>
  <c r="O68" i="89"/>
  <c r="O69" i="89"/>
  <c r="O70" i="89"/>
  <c r="O71" i="89"/>
  <c r="O72" i="89"/>
  <c r="O73" i="89"/>
  <c r="O54" i="89"/>
  <c r="O56" i="89"/>
  <c r="O58" i="89"/>
  <c r="F117" i="89"/>
  <c r="H117" i="89" s="1"/>
  <c r="F129" i="89"/>
  <c r="H129" i="89" s="1"/>
  <c r="F133" i="89"/>
  <c r="H133" i="89" s="1"/>
  <c r="F145" i="89"/>
  <c r="H145" i="89" s="1"/>
  <c r="F149" i="89"/>
  <c r="H149" i="89" s="1"/>
  <c r="F161" i="89"/>
  <c r="H161" i="89" s="1"/>
  <c r="F165" i="89"/>
  <c r="H165" i="89" s="1"/>
  <c r="F114" i="89"/>
  <c r="H114" i="89" s="1"/>
  <c r="F118" i="89"/>
  <c r="H118" i="89" s="1"/>
  <c r="F130" i="89"/>
  <c r="H130" i="89" s="1"/>
  <c r="F134" i="89"/>
  <c r="H134" i="89" s="1"/>
  <c r="F146" i="89"/>
  <c r="H146" i="89" s="1"/>
  <c r="F150" i="89"/>
  <c r="H150" i="89" s="1"/>
  <c r="F162" i="89"/>
  <c r="H162" i="89" s="1"/>
  <c r="F166" i="89"/>
  <c r="H166" i="89" s="1"/>
  <c r="F177" i="89"/>
  <c r="H177" i="89" s="1"/>
  <c r="F181" i="89"/>
  <c r="H181" i="89" s="1"/>
  <c r="F193" i="89"/>
  <c r="H193" i="89" s="1"/>
  <c r="F197" i="89"/>
  <c r="H197" i="89" s="1"/>
  <c r="F209" i="89"/>
  <c r="H209" i="89" s="1"/>
  <c r="F213" i="89"/>
  <c r="H213" i="89" s="1"/>
  <c r="F225" i="89"/>
  <c r="H225" i="89" s="1"/>
  <c r="F229" i="89"/>
  <c r="H229" i="89" s="1"/>
  <c r="F241" i="89"/>
  <c r="H241" i="89" s="1"/>
  <c r="F288" i="89"/>
  <c r="H288" i="89" s="1"/>
  <c r="F292" i="89"/>
  <c r="H292" i="89" s="1"/>
  <c r="F296" i="89"/>
  <c r="H296" i="89" s="1"/>
  <c r="F300" i="89"/>
  <c r="H300" i="89" s="1"/>
  <c r="F289" i="89"/>
  <c r="H289" i="89" s="1"/>
  <c r="F297" i="89"/>
  <c r="H297" i="89" s="1"/>
  <c r="F301" i="89"/>
  <c r="H301" i="89" s="1"/>
  <c r="F54" i="89"/>
  <c r="H54" i="89" s="1"/>
  <c r="N82" i="89" s="1"/>
  <c r="H139" i="89"/>
  <c r="F56" i="89"/>
  <c r="H56" i="89" s="1"/>
  <c r="N84" i="89" s="1"/>
  <c r="H171" i="89"/>
  <c r="F60" i="89"/>
  <c r="H187" i="89"/>
  <c r="H203" i="89"/>
  <c r="H219" i="89"/>
  <c r="H235" i="89"/>
  <c r="O74" i="89"/>
  <c r="O75" i="89"/>
  <c r="F111" i="89"/>
  <c r="H111" i="89" s="1"/>
  <c r="F115" i="89"/>
  <c r="F127" i="89"/>
  <c r="H127" i="89" s="1"/>
  <c r="F131" i="89"/>
  <c r="F143" i="89"/>
  <c r="H143" i="89" s="1"/>
  <c r="F147" i="89"/>
  <c r="F159" i="89"/>
  <c r="H159" i="89" s="1"/>
  <c r="F163" i="89"/>
  <c r="F112" i="89"/>
  <c r="F116" i="89"/>
  <c r="H116" i="89" s="1"/>
  <c r="F128" i="89"/>
  <c r="H128" i="89" s="1"/>
  <c r="F132" i="89"/>
  <c r="H132" i="89" s="1"/>
  <c r="F144" i="89"/>
  <c r="H144" i="89" s="1"/>
  <c r="F148" i="89"/>
  <c r="H148" i="89" s="1"/>
  <c r="F160" i="89"/>
  <c r="H160" i="89" s="1"/>
  <c r="F164" i="89"/>
  <c r="H164" i="89" s="1"/>
  <c r="F175" i="89"/>
  <c r="H175" i="89" s="1"/>
  <c r="F179" i="89"/>
  <c r="F191" i="89"/>
  <c r="H191" i="89" s="1"/>
  <c r="F195" i="89"/>
  <c r="F207" i="89"/>
  <c r="H207" i="89" s="1"/>
  <c r="F211" i="89"/>
  <c r="F223" i="89"/>
  <c r="H223" i="89" s="1"/>
  <c r="F227" i="89"/>
  <c r="F239" i="89"/>
  <c r="H239" i="89" s="1"/>
  <c r="F243" i="89"/>
  <c r="F290" i="89"/>
  <c r="H290" i="89" s="1"/>
  <c r="F294" i="89"/>
  <c r="H294" i="89" s="1"/>
  <c r="F298" i="89"/>
  <c r="H298" i="89" s="1"/>
  <c r="F302" i="89"/>
  <c r="H302" i="89" s="1"/>
  <c r="F291" i="89"/>
  <c r="F295" i="89"/>
  <c r="H295" i="89" s="1"/>
  <c r="F299" i="89"/>
  <c r="O309" i="89"/>
  <c r="O307" i="89"/>
  <c r="O305" i="89"/>
  <c r="O303" i="89"/>
  <c r="H60" i="89" l="1"/>
  <c r="N88" i="89" s="1"/>
  <c r="H71" i="89"/>
  <c r="N99" i="89" s="1"/>
  <c r="F62" i="89"/>
  <c r="H62" i="89" s="1"/>
  <c r="N90" i="89" s="1"/>
  <c r="H72" i="89"/>
  <c r="N100" i="89" s="1"/>
  <c r="O87" i="89"/>
  <c r="O85" i="89"/>
  <c r="O83" i="89"/>
  <c r="O96" i="89"/>
  <c r="O84" i="89"/>
  <c r="O81" i="89"/>
  <c r="O92" i="89"/>
  <c r="O100" i="89"/>
  <c r="J26" i="89" s="1"/>
  <c r="H159" i="92"/>
  <c r="H161" i="92"/>
  <c r="H162" i="92"/>
  <c r="F205" i="92"/>
  <c r="H205" i="92" s="1"/>
  <c r="F214" i="92"/>
  <c r="H214" i="92" s="1"/>
  <c r="O64" i="92"/>
  <c r="Q64" i="92" s="1"/>
  <c r="O92" i="92" s="1"/>
  <c r="O77" i="90"/>
  <c r="Q77" i="90" s="1"/>
  <c r="O105" i="90" s="1"/>
  <c r="O70" i="90"/>
  <c r="Q70" i="90" s="1"/>
  <c r="O98" i="90" s="1"/>
  <c r="F73" i="89"/>
  <c r="H73" i="89" s="1"/>
  <c r="N101" i="89" s="1"/>
  <c r="F293" i="89"/>
  <c r="H293" i="89" s="1"/>
  <c r="O88" i="89"/>
  <c r="Q141" i="90"/>
  <c r="O65" i="90"/>
  <c r="Q65" i="90" s="1"/>
  <c r="O93" i="90" s="1"/>
  <c r="H132" i="92"/>
  <c r="F68" i="92"/>
  <c r="H68" i="92" s="1"/>
  <c r="N96" i="92" s="1"/>
  <c r="F74" i="89"/>
  <c r="H74" i="89" s="1"/>
  <c r="N102" i="89" s="1"/>
  <c r="O64" i="90"/>
  <c r="Q64" i="90" s="1"/>
  <c r="O92" i="90" s="1"/>
  <c r="O54" i="90"/>
  <c r="Q54" i="90" s="1"/>
  <c r="O82" i="90" s="1"/>
  <c r="F215" i="92"/>
  <c r="H215" i="92" s="1"/>
  <c r="O54" i="92"/>
  <c r="Q54" i="92" s="1"/>
  <c r="O82" i="92" s="1"/>
  <c r="F110" i="92"/>
  <c r="H110" i="92" s="1"/>
  <c r="F151" i="92"/>
  <c r="H151" i="92" s="1"/>
  <c r="F158" i="92"/>
  <c r="H158" i="92" s="1"/>
  <c r="O67" i="90"/>
  <c r="Q67" i="90" s="1"/>
  <c r="O95" i="90" s="1"/>
  <c r="F59" i="92"/>
  <c r="H59" i="92" s="1"/>
  <c r="N87" i="92" s="1"/>
  <c r="P87" i="92" s="1"/>
  <c r="S14" i="92" s="1"/>
  <c r="J14" i="92" s="1"/>
  <c r="F156" i="92"/>
  <c r="G111" i="92"/>
  <c r="H111" i="92" s="1"/>
  <c r="F213" i="92"/>
  <c r="H213" i="92" s="1"/>
  <c r="H220" i="89"/>
  <c r="H204" i="89"/>
  <c r="H184" i="89"/>
  <c r="H168" i="89"/>
  <c r="H136" i="89"/>
  <c r="H120" i="89"/>
  <c r="H226" i="89"/>
  <c r="H198" i="89"/>
  <c r="H182" i="89"/>
  <c r="F216" i="92"/>
  <c r="H216" i="92" s="1"/>
  <c r="O63" i="92"/>
  <c r="Q63" i="92" s="1"/>
  <c r="O91" i="92" s="1"/>
  <c r="P91" i="92" s="1"/>
  <c r="S18" i="92" s="1"/>
  <c r="J18" i="92" s="1"/>
  <c r="P89" i="92"/>
  <c r="S16" i="92" s="1"/>
  <c r="J16" i="92" s="1"/>
  <c r="H228" i="92"/>
  <c r="F219" i="92"/>
  <c r="H219" i="92" s="1"/>
  <c r="F183" i="92"/>
  <c r="H183" i="92" s="1"/>
  <c r="F220" i="92"/>
  <c r="H220" i="92" s="1"/>
  <c r="F208" i="92"/>
  <c r="F177" i="92"/>
  <c r="H177" i="92" s="1"/>
  <c r="G112" i="92"/>
  <c r="H112" i="92" s="1"/>
  <c r="F116" i="92"/>
  <c r="F120" i="92"/>
  <c r="H120" i="92" s="1"/>
  <c r="G114" i="92"/>
  <c r="F114" i="92"/>
  <c r="H115" i="92"/>
  <c r="G117" i="92"/>
  <c r="F117" i="92"/>
  <c r="F198" i="92"/>
  <c r="H198" i="92" s="1"/>
  <c r="F221" i="92"/>
  <c r="H221" i="92" s="1"/>
  <c r="F174" i="92"/>
  <c r="H174" i="92" s="1"/>
  <c r="Q228" i="92"/>
  <c r="P82" i="92"/>
  <c r="S9" i="92" s="1"/>
  <c r="J9" i="92" s="1"/>
  <c r="H196" i="92"/>
  <c r="H180" i="92"/>
  <c r="H160" i="92"/>
  <c r="H153" i="92"/>
  <c r="H181" i="92"/>
  <c r="O68" i="90"/>
  <c r="Q68" i="90" s="1"/>
  <c r="O96" i="90" s="1"/>
  <c r="Q197" i="90"/>
  <c r="O76" i="89"/>
  <c r="F287" i="89"/>
  <c r="H287" i="89" s="1"/>
  <c r="H70" i="89"/>
  <c r="N98" i="89" s="1"/>
  <c r="O103" i="89"/>
  <c r="H257" i="89"/>
  <c r="H252" i="89"/>
  <c r="F66" i="89"/>
  <c r="H66" i="89" s="1"/>
  <c r="N94" i="89" s="1"/>
  <c r="O60" i="90"/>
  <c r="Q60" i="90" s="1"/>
  <c r="O88" i="90" s="1"/>
  <c r="P98" i="92"/>
  <c r="S25" i="92" s="1"/>
  <c r="J25" i="92" s="1"/>
  <c r="H192" i="92"/>
  <c r="H164" i="92"/>
  <c r="H121" i="89"/>
  <c r="G178" i="92"/>
  <c r="F178" i="92"/>
  <c r="O61" i="90"/>
  <c r="Q61" i="90" s="1"/>
  <c r="O89" i="90" s="1"/>
  <c r="F201" i="92"/>
  <c r="H201" i="92" s="1"/>
  <c r="F199" i="92"/>
  <c r="H199" i="92" s="1"/>
  <c r="F58" i="89"/>
  <c r="H58" i="89" s="1"/>
  <c r="N86" i="89" s="1"/>
  <c r="O86" i="89"/>
  <c r="O82" i="89"/>
  <c r="H236" i="89"/>
  <c r="F68" i="89"/>
  <c r="H68" i="89" s="1"/>
  <c r="N96" i="89" s="1"/>
  <c r="G146" i="92"/>
  <c r="F146" i="92"/>
  <c r="G143" i="92"/>
  <c r="F143" i="92"/>
  <c r="F118" i="92"/>
  <c r="H118" i="92" s="1"/>
  <c r="O76" i="92"/>
  <c r="Q76" i="92" s="1"/>
  <c r="O104" i="92" s="1"/>
  <c r="O68" i="92"/>
  <c r="Q68" i="92" s="1"/>
  <c r="O96" i="92" s="1"/>
  <c r="P94" i="92"/>
  <c r="S21" i="92" s="1"/>
  <c r="J21" i="92" s="1"/>
  <c r="F144" i="92"/>
  <c r="H144" i="92" s="1"/>
  <c r="F176" i="92"/>
  <c r="H176" i="92" s="1"/>
  <c r="F121" i="92"/>
  <c r="H121" i="92" s="1"/>
  <c r="G175" i="92"/>
  <c r="F175" i="92"/>
  <c r="F125" i="92"/>
  <c r="H125" i="92" s="1"/>
  <c r="G179" i="92"/>
  <c r="F179" i="92"/>
  <c r="H212" i="92"/>
  <c r="F124" i="92"/>
  <c r="F53" i="92" s="1"/>
  <c r="H53" i="92" s="1"/>
  <c r="N81" i="92" s="1"/>
  <c r="P81" i="92" s="1"/>
  <c r="S8" i="92" s="1"/>
  <c r="J8" i="92" s="1"/>
  <c r="G147" i="92"/>
  <c r="F147" i="92"/>
  <c r="H204" i="92"/>
  <c r="G211" i="92"/>
  <c r="F211" i="92"/>
  <c r="G206" i="92"/>
  <c r="F206" i="92"/>
  <c r="H208" i="92"/>
  <c r="G207" i="92"/>
  <c r="F207" i="92"/>
  <c r="G210" i="92"/>
  <c r="F210" i="92"/>
  <c r="O72" i="92"/>
  <c r="Q72" i="92" s="1"/>
  <c r="O100" i="92" s="1"/>
  <c r="P100" i="92" s="1"/>
  <c r="S27" i="92" s="1"/>
  <c r="J27" i="92" s="1"/>
  <c r="H246" i="89"/>
  <c r="H268" i="89"/>
  <c r="H153" i="89"/>
  <c r="H152" i="89"/>
  <c r="G56" i="92"/>
  <c r="H56" i="92" s="1"/>
  <c r="N84" i="92" s="1"/>
  <c r="P84" i="92" s="1"/>
  <c r="S11" i="92" s="1"/>
  <c r="J11" i="92" s="1"/>
  <c r="H148" i="92"/>
  <c r="Q260" i="92"/>
  <c r="H205" i="89"/>
  <c r="F64" i="89"/>
  <c r="H64" i="89" s="1"/>
  <c r="N92" i="89" s="1"/>
  <c r="H64" i="92"/>
  <c r="N92" i="92" s="1"/>
  <c r="P92" i="92" s="1"/>
  <c r="S19" i="92" s="1"/>
  <c r="J19" i="92" s="1"/>
  <c r="H62" i="92"/>
  <c r="N90" i="92" s="1"/>
  <c r="P90" i="92" s="1"/>
  <c r="S17" i="92" s="1"/>
  <c r="J17" i="92" s="1"/>
  <c r="H60" i="92"/>
  <c r="N88" i="92" s="1"/>
  <c r="P88" i="92" s="1"/>
  <c r="S15" i="92" s="1"/>
  <c r="J15" i="92" s="1"/>
  <c r="H58" i="92"/>
  <c r="N86" i="92" s="1"/>
  <c r="P86" i="92" s="1"/>
  <c r="S13" i="92" s="1"/>
  <c r="J13" i="92" s="1"/>
  <c r="H137" i="92"/>
  <c r="H169" i="89"/>
  <c r="H137" i="89"/>
  <c r="H264" i="89"/>
  <c r="H248" i="89"/>
  <c r="H232" i="89"/>
  <c r="H216" i="89"/>
  <c r="H200" i="89"/>
  <c r="H172" i="89"/>
  <c r="H156" i="89"/>
  <c r="H140" i="89"/>
  <c r="H124" i="89"/>
  <c r="H258" i="89"/>
  <c r="H230" i="89"/>
  <c r="H210" i="89"/>
  <c r="H194" i="89"/>
  <c r="Q158" i="90"/>
  <c r="O98" i="89"/>
  <c r="O94" i="89"/>
  <c r="O90" i="89"/>
  <c r="O102" i="89"/>
  <c r="O101" i="89"/>
  <c r="O99" i="89"/>
  <c r="O97" i="89"/>
  <c r="O95" i="89"/>
  <c r="O93" i="89"/>
  <c r="O91" i="89"/>
  <c r="O89" i="89"/>
  <c r="Q284" i="92"/>
  <c r="O73" i="92"/>
  <c r="Q73" i="92" s="1"/>
  <c r="O101" i="92" s="1"/>
  <c r="Q268" i="92"/>
  <c r="O71" i="92"/>
  <c r="Q71" i="92" s="1"/>
  <c r="O99" i="92" s="1"/>
  <c r="Q252" i="92"/>
  <c r="O69" i="92"/>
  <c r="Q69" i="92" s="1"/>
  <c r="O97" i="92" s="1"/>
  <c r="Q236" i="92"/>
  <c r="O67" i="92"/>
  <c r="Q67" i="92" s="1"/>
  <c r="O95" i="92" s="1"/>
  <c r="G294" i="92"/>
  <c r="F294" i="92"/>
  <c r="G296" i="92"/>
  <c r="F296" i="92"/>
  <c r="G298" i="92"/>
  <c r="F298" i="92"/>
  <c r="G300" i="92"/>
  <c r="G75" i="92" s="1"/>
  <c r="F300" i="92"/>
  <c r="G262" i="92"/>
  <c r="F262" i="92"/>
  <c r="G264" i="92"/>
  <c r="F264" i="92"/>
  <c r="G266" i="92"/>
  <c r="F266" i="92"/>
  <c r="G268" i="92"/>
  <c r="G71" i="92" s="1"/>
  <c r="F268" i="92"/>
  <c r="G230" i="92"/>
  <c r="F230" i="92"/>
  <c r="G232" i="92"/>
  <c r="F232" i="92"/>
  <c r="G234" i="92"/>
  <c r="F234" i="92"/>
  <c r="F236" i="92"/>
  <c r="G236" i="92"/>
  <c r="G67" i="92" s="1"/>
  <c r="H308" i="92"/>
  <c r="F76" i="92"/>
  <c r="H76" i="92" s="1"/>
  <c r="N104" i="92" s="1"/>
  <c r="H292" i="92"/>
  <c r="F74" i="92"/>
  <c r="H74" i="92" s="1"/>
  <c r="N102" i="92" s="1"/>
  <c r="P102" i="92" s="1"/>
  <c r="S29" i="92" s="1"/>
  <c r="J29" i="92" s="1"/>
  <c r="H156" i="92"/>
  <c r="F57" i="92"/>
  <c r="H57" i="92" s="1"/>
  <c r="N85" i="92" s="1"/>
  <c r="P85" i="92" s="1"/>
  <c r="S12" i="92" s="1"/>
  <c r="J12" i="92" s="1"/>
  <c r="H140" i="92"/>
  <c r="F55" i="92"/>
  <c r="H55" i="92" s="1"/>
  <c r="N83" i="92" s="1"/>
  <c r="P83" i="92" s="1"/>
  <c r="S10" i="92" s="1"/>
  <c r="J10" i="92" s="1"/>
  <c r="G279" i="92"/>
  <c r="F279" i="92"/>
  <c r="G281" i="92"/>
  <c r="F281" i="92"/>
  <c r="G283" i="92"/>
  <c r="F283" i="92"/>
  <c r="G285" i="92"/>
  <c r="F285" i="92"/>
  <c r="G247" i="92"/>
  <c r="F247" i="92"/>
  <c r="G249" i="92"/>
  <c r="F249" i="92"/>
  <c r="G251" i="92"/>
  <c r="F251" i="92"/>
  <c r="G253" i="92"/>
  <c r="F253" i="92"/>
  <c r="Q300" i="92"/>
  <c r="O75" i="92"/>
  <c r="Q75" i="92" s="1"/>
  <c r="O103" i="92" s="1"/>
  <c r="G295" i="92"/>
  <c r="F295" i="92"/>
  <c r="G297" i="92"/>
  <c r="F297" i="92"/>
  <c r="G299" i="92"/>
  <c r="F299" i="92"/>
  <c r="G301" i="92"/>
  <c r="F301" i="92"/>
  <c r="G263" i="92"/>
  <c r="F263" i="92"/>
  <c r="G265" i="92"/>
  <c r="F265" i="92"/>
  <c r="G267" i="92"/>
  <c r="F267" i="92"/>
  <c r="G269" i="92"/>
  <c r="F269" i="92"/>
  <c r="G231" i="92"/>
  <c r="F231" i="92"/>
  <c r="G233" i="92"/>
  <c r="F233" i="92"/>
  <c r="G235" i="92"/>
  <c r="F235" i="92"/>
  <c r="G237" i="92"/>
  <c r="F237" i="92"/>
  <c r="G278" i="92"/>
  <c r="F278" i="92"/>
  <c r="G280" i="92"/>
  <c r="F280" i="92"/>
  <c r="G282" i="92"/>
  <c r="F282" i="92"/>
  <c r="G284" i="92"/>
  <c r="G73" i="92" s="1"/>
  <c r="F284" i="92"/>
  <c r="G246" i="92"/>
  <c r="F246" i="92"/>
  <c r="G248" i="92"/>
  <c r="F248" i="92"/>
  <c r="G250" i="92"/>
  <c r="F250" i="92"/>
  <c r="G252" i="92"/>
  <c r="G69" i="92" s="1"/>
  <c r="F252" i="92"/>
  <c r="G304" i="90"/>
  <c r="F304" i="90"/>
  <c r="G306" i="90"/>
  <c r="F306" i="90"/>
  <c r="G308" i="90"/>
  <c r="F308" i="90"/>
  <c r="G310" i="90"/>
  <c r="F310" i="90"/>
  <c r="G288" i="90"/>
  <c r="F288" i="90"/>
  <c r="G290" i="90"/>
  <c r="F290" i="90"/>
  <c r="G292" i="90"/>
  <c r="F292" i="90"/>
  <c r="G294" i="90"/>
  <c r="F294" i="90"/>
  <c r="G272" i="90"/>
  <c r="F272" i="90"/>
  <c r="G274" i="90"/>
  <c r="F274" i="90"/>
  <c r="G276" i="90"/>
  <c r="F276" i="90"/>
  <c r="G278" i="90"/>
  <c r="F278" i="90"/>
  <c r="G256" i="90"/>
  <c r="F256" i="90"/>
  <c r="G258" i="90"/>
  <c r="F258" i="90"/>
  <c r="G260" i="90"/>
  <c r="F260" i="90"/>
  <c r="G262" i="90"/>
  <c r="F262" i="90"/>
  <c r="G240" i="90"/>
  <c r="F240" i="90"/>
  <c r="G242" i="90"/>
  <c r="F242" i="90"/>
  <c r="G244" i="90"/>
  <c r="F244" i="90"/>
  <c r="G246" i="90"/>
  <c r="F246" i="90"/>
  <c r="G224" i="90"/>
  <c r="F224" i="90"/>
  <c r="G226" i="90"/>
  <c r="F226" i="90"/>
  <c r="G228" i="90"/>
  <c r="F228" i="90"/>
  <c r="G230" i="90"/>
  <c r="F230" i="90"/>
  <c r="G208" i="90"/>
  <c r="F208" i="90"/>
  <c r="G210" i="90"/>
  <c r="F210" i="90"/>
  <c r="G212" i="90"/>
  <c r="F212" i="90"/>
  <c r="G214" i="90"/>
  <c r="F214" i="90"/>
  <c r="G192" i="90"/>
  <c r="F192" i="90"/>
  <c r="G194" i="90"/>
  <c r="F194" i="90"/>
  <c r="G196" i="90"/>
  <c r="F196" i="90"/>
  <c r="G198" i="90"/>
  <c r="F198" i="90"/>
  <c r="G176" i="90"/>
  <c r="F176" i="90"/>
  <c r="G178" i="90"/>
  <c r="F178" i="90"/>
  <c r="G180" i="90"/>
  <c r="F180" i="90"/>
  <c r="G182" i="90"/>
  <c r="F182" i="90"/>
  <c r="G160" i="90"/>
  <c r="F160" i="90"/>
  <c r="G162" i="90"/>
  <c r="F162" i="90"/>
  <c r="F164" i="90"/>
  <c r="G164" i="90"/>
  <c r="G166" i="90"/>
  <c r="F166" i="90"/>
  <c r="G144" i="90"/>
  <c r="F144" i="90"/>
  <c r="G146" i="90"/>
  <c r="F146" i="90"/>
  <c r="G148" i="90"/>
  <c r="F148" i="90"/>
  <c r="G150" i="90"/>
  <c r="F150" i="90"/>
  <c r="G128" i="90"/>
  <c r="F128" i="90"/>
  <c r="G130" i="90"/>
  <c r="F130" i="90"/>
  <c r="G132" i="90"/>
  <c r="F132" i="90"/>
  <c r="G134" i="90"/>
  <c r="F134" i="90"/>
  <c r="G112" i="90"/>
  <c r="G113" i="90"/>
  <c r="H113" i="90" s="1"/>
  <c r="F112" i="90"/>
  <c r="G114" i="90"/>
  <c r="F114" i="90"/>
  <c r="G116" i="90"/>
  <c r="F116" i="90"/>
  <c r="G118" i="90"/>
  <c r="F118" i="90"/>
  <c r="Q165" i="90"/>
  <c r="O59" i="90"/>
  <c r="Q59" i="90" s="1"/>
  <c r="O87" i="90" s="1"/>
  <c r="Q149" i="90"/>
  <c r="O57" i="90"/>
  <c r="Q57" i="90" s="1"/>
  <c r="O85" i="90" s="1"/>
  <c r="G296" i="90"/>
  <c r="F296" i="90"/>
  <c r="G298" i="90"/>
  <c r="F298" i="90"/>
  <c r="G300" i="90"/>
  <c r="F300" i="90"/>
  <c r="G302" i="90"/>
  <c r="F302" i="90"/>
  <c r="G280" i="90"/>
  <c r="F280" i="90"/>
  <c r="G282" i="90"/>
  <c r="F282" i="90"/>
  <c r="G284" i="90"/>
  <c r="F284" i="90"/>
  <c r="G286" i="90"/>
  <c r="F286" i="90"/>
  <c r="G264" i="90"/>
  <c r="F264" i="90"/>
  <c r="G266" i="90"/>
  <c r="F266" i="90"/>
  <c r="G268" i="90"/>
  <c r="F268" i="90"/>
  <c r="G270" i="90"/>
  <c r="F270" i="90"/>
  <c r="G248" i="90"/>
  <c r="F248" i="90"/>
  <c r="G250" i="90"/>
  <c r="F250" i="90"/>
  <c r="G252" i="90"/>
  <c r="F252" i="90"/>
  <c r="G254" i="90"/>
  <c r="F254" i="90"/>
  <c r="G232" i="90"/>
  <c r="F232" i="90"/>
  <c r="G234" i="90"/>
  <c r="F234" i="90"/>
  <c r="G236" i="90"/>
  <c r="F236" i="90"/>
  <c r="G238" i="90"/>
  <c r="F238" i="90"/>
  <c r="G216" i="90"/>
  <c r="F216" i="90"/>
  <c r="G218" i="90"/>
  <c r="F218" i="90"/>
  <c r="G220" i="90"/>
  <c r="F220" i="90"/>
  <c r="G222" i="90"/>
  <c r="F222" i="90"/>
  <c r="G200" i="90"/>
  <c r="F200" i="90"/>
  <c r="G202" i="90"/>
  <c r="F202" i="90"/>
  <c r="G204" i="90"/>
  <c r="F204" i="90"/>
  <c r="G206" i="90"/>
  <c r="F206" i="90"/>
  <c r="G184" i="90"/>
  <c r="F184" i="90"/>
  <c r="G186" i="90"/>
  <c r="F186" i="90"/>
  <c r="G188" i="90"/>
  <c r="F188" i="90"/>
  <c r="G190" i="90"/>
  <c r="F190" i="90"/>
  <c r="G168" i="90"/>
  <c r="F168" i="90"/>
  <c r="G170" i="90"/>
  <c r="F170" i="90"/>
  <c r="G172" i="90"/>
  <c r="F172" i="90"/>
  <c r="G174" i="90"/>
  <c r="F174" i="90"/>
  <c r="G152" i="90"/>
  <c r="F152" i="90"/>
  <c r="G154" i="90"/>
  <c r="F154" i="90"/>
  <c r="G156" i="90"/>
  <c r="F156" i="90"/>
  <c r="G158" i="90"/>
  <c r="F158" i="90"/>
  <c r="G136" i="90"/>
  <c r="F136" i="90"/>
  <c r="G138" i="90"/>
  <c r="F138" i="90"/>
  <c r="G140" i="90"/>
  <c r="F140" i="90"/>
  <c r="G142" i="90"/>
  <c r="F142" i="90"/>
  <c r="G120" i="90"/>
  <c r="F120" i="90"/>
  <c r="G122" i="90"/>
  <c r="F122" i="90"/>
  <c r="G124" i="90"/>
  <c r="F124" i="90"/>
  <c r="G126" i="90"/>
  <c r="F126" i="90"/>
  <c r="G303" i="90"/>
  <c r="F303" i="90"/>
  <c r="G305" i="90"/>
  <c r="F305" i="90"/>
  <c r="G307" i="90"/>
  <c r="F307" i="90"/>
  <c r="G309" i="90"/>
  <c r="G77" i="90" s="1"/>
  <c r="F309" i="90"/>
  <c r="G287" i="90"/>
  <c r="F287" i="90"/>
  <c r="G289" i="90"/>
  <c r="F289" i="90"/>
  <c r="G291" i="90"/>
  <c r="F291" i="90"/>
  <c r="G293" i="90"/>
  <c r="G75" i="90" s="1"/>
  <c r="F293" i="90"/>
  <c r="G271" i="90"/>
  <c r="F271" i="90"/>
  <c r="G273" i="90"/>
  <c r="F273" i="90"/>
  <c r="G275" i="90"/>
  <c r="F275" i="90"/>
  <c r="G277" i="90"/>
  <c r="G73" i="90" s="1"/>
  <c r="F277" i="90"/>
  <c r="G255" i="90"/>
  <c r="F255" i="90"/>
  <c r="G257" i="90"/>
  <c r="F257" i="90"/>
  <c r="G259" i="90"/>
  <c r="F259" i="90"/>
  <c r="G261" i="90"/>
  <c r="G71" i="90" s="1"/>
  <c r="F261" i="90"/>
  <c r="G239" i="90"/>
  <c r="F239" i="90"/>
  <c r="G241" i="90"/>
  <c r="F241" i="90"/>
  <c r="G243" i="90"/>
  <c r="F243" i="90"/>
  <c r="G245" i="90"/>
  <c r="G69" i="90" s="1"/>
  <c r="F245" i="90"/>
  <c r="G223" i="90"/>
  <c r="F223" i="90"/>
  <c r="G225" i="90"/>
  <c r="F225" i="90"/>
  <c r="G227" i="90"/>
  <c r="F227" i="90"/>
  <c r="G229" i="90"/>
  <c r="G67" i="90" s="1"/>
  <c r="F229" i="90"/>
  <c r="G207" i="90"/>
  <c r="F207" i="90"/>
  <c r="G209" i="90"/>
  <c r="F209" i="90"/>
  <c r="G211" i="90"/>
  <c r="F211" i="90"/>
  <c r="G213" i="90"/>
  <c r="G65" i="90" s="1"/>
  <c r="F213" i="90"/>
  <c r="G191" i="90"/>
  <c r="F191" i="90"/>
  <c r="G193" i="90"/>
  <c r="F193" i="90"/>
  <c r="G195" i="90"/>
  <c r="F195" i="90"/>
  <c r="G197" i="90"/>
  <c r="G63" i="90" s="1"/>
  <c r="F197" i="90"/>
  <c r="G175" i="90"/>
  <c r="F175" i="90"/>
  <c r="G177" i="90"/>
  <c r="F177" i="90"/>
  <c r="G179" i="90"/>
  <c r="F179" i="90"/>
  <c r="G181" i="90"/>
  <c r="G61" i="90" s="1"/>
  <c r="F181" i="90"/>
  <c r="G159" i="90"/>
  <c r="F159" i="90"/>
  <c r="G161" i="90"/>
  <c r="F161" i="90"/>
  <c r="G163" i="90"/>
  <c r="F163" i="90"/>
  <c r="G165" i="90"/>
  <c r="G59" i="90" s="1"/>
  <c r="F165" i="90"/>
  <c r="G143" i="90"/>
  <c r="F143" i="90"/>
  <c r="G145" i="90"/>
  <c r="F145" i="90"/>
  <c r="G147" i="90"/>
  <c r="F147" i="90"/>
  <c r="G149" i="90"/>
  <c r="G57" i="90" s="1"/>
  <c r="F149" i="90"/>
  <c r="G127" i="90"/>
  <c r="F127" i="90"/>
  <c r="G129" i="90"/>
  <c r="F129" i="90"/>
  <c r="G131" i="90"/>
  <c r="F131" i="90"/>
  <c r="G133" i="90"/>
  <c r="G55" i="90" s="1"/>
  <c r="F133" i="90"/>
  <c r="G111" i="90"/>
  <c r="F111" i="90"/>
  <c r="G115" i="90"/>
  <c r="F115" i="90"/>
  <c r="G117" i="90"/>
  <c r="G53" i="90" s="1"/>
  <c r="F117" i="90"/>
  <c r="Q133" i="90"/>
  <c r="O55" i="90"/>
  <c r="Q55" i="90" s="1"/>
  <c r="O83" i="90" s="1"/>
  <c r="Q117" i="90"/>
  <c r="O53" i="90"/>
  <c r="Q53" i="90" s="1"/>
  <c r="O81" i="90" s="1"/>
  <c r="G295" i="90"/>
  <c r="F295" i="90"/>
  <c r="G297" i="90"/>
  <c r="F297" i="90"/>
  <c r="G299" i="90"/>
  <c r="F299" i="90"/>
  <c r="G301" i="90"/>
  <c r="G76" i="90" s="1"/>
  <c r="F301" i="90"/>
  <c r="G279" i="90"/>
  <c r="F279" i="90"/>
  <c r="G281" i="90"/>
  <c r="F281" i="90"/>
  <c r="G283" i="90"/>
  <c r="F283" i="90"/>
  <c r="G285" i="90"/>
  <c r="G74" i="90" s="1"/>
  <c r="F285" i="90"/>
  <c r="G263" i="90"/>
  <c r="F263" i="90"/>
  <c r="G265" i="90"/>
  <c r="F265" i="90"/>
  <c r="G267" i="90"/>
  <c r="F267" i="90"/>
  <c r="G269" i="90"/>
  <c r="G72" i="90" s="1"/>
  <c r="F269" i="90"/>
  <c r="G247" i="90"/>
  <c r="F247" i="90"/>
  <c r="G249" i="90"/>
  <c r="F249" i="90"/>
  <c r="G251" i="90"/>
  <c r="F251" i="90"/>
  <c r="G253" i="90"/>
  <c r="G70" i="90" s="1"/>
  <c r="F253" i="90"/>
  <c r="G231" i="90"/>
  <c r="F231" i="90"/>
  <c r="G233" i="90"/>
  <c r="F233" i="90"/>
  <c r="G235" i="90"/>
  <c r="F235" i="90"/>
  <c r="G237" i="90"/>
  <c r="G68" i="90" s="1"/>
  <c r="F237" i="90"/>
  <c r="G215" i="90"/>
  <c r="F215" i="90"/>
  <c r="G217" i="90"/>
  <c r="F217" i="90"/>
  <c r="G219" i="90"/>
  <c r="F219" i="90"/>
  <c r="G221" i="90"/>
  <c r="G66" i="90" s="1"/>
  <c r="F221" i="90"/>
  <c r="G199" i="90"/>
  <c r="F199" i="90"/>
  <c r="G201" i="90"/>
  <c r="F201" i="90"/>
  <c r="G203" i="90"/>
  <c r="F203" i="90"/>
  <c r="G205" i="90"/>
  <c r="G64" i="90" s="1"/>
  <c r="F205" i="90"/>
  <c r="G183" i="90"/>
  <c r="F183" i="90"/>
  <c r="G185" i="90"/>
  <c r="F185" i="90"/>
  <c r="G187" i="90"/>
  <c r="F187" i="90"/>
  <c r="G189" i="90"/>
  <c r="G62" i="90" s="1"/>
  <c r="F189" i="90"/>
  <c r="G167" i="90"/>
  <c r="F167" i="90"/>
  <c r="G169" i="90"/>
  <c r="F169" i="90"/>
  <c r="G171" i="90"/>
  <c r="F171" i="90"/>
  <c r="G173" i="90"/>
  <c r="G60" i="90" s="1"/>
  <c r="F173" i="90"/>
  <c r="G151" i="90"/>
  <c r="F151" i="90"/>
  <c r="G153" i="90"/>
  <c r="F153" i="90"/>
  <c r="G155" i="90"/>
  <c r="F155" i="90"/>
  <c r="G157" i="90"/>
  <c r="G58" i="90" s="1"/>
  <c r="F157" i="90"/>
  <c r="G135" i="90"/>
  <c r="F135" i="90"/>
  <c r="G137" i="90"/>
  <c r="F137" i="90"/>
  <c r="G139" i="90"/>
  <c r="F139" i="90"/>
  <c r="G141" i="90"/>
  <c r="G56" i="90" s="1"/>
  <c r="F141" i="90"/>
  <c r="G119" i="90"/>
  <c r="F119" i="90"/>
  <c r="G121" i="90"/>
  <c r="F121" i="90"/>
  <c r="G123" i="90"/>
  <c r="F123" i="90"/>
  <c r="G125" i="90"/>
  <c r="G54" i="90" s="1"/>
  <c r="F125" i="90"/>
  <c r="O77" i="89"/>
  <c r="H112" i="89"/>
  <c r="H299" i="89"/>
  <c r="F76" i="89"/>
  <c r="H76" i="89" s="1"/>
  <c r="N104" i="89" s="1"/>
  <c r="H291" i="89"/>
  <c r="F75" i="89"/>
  <c r="H75" i="89" s="1"/>
  <c r="N103" i="89" s="1"/>
  <c r="H243" i="89"/>
  <c r="F69" i="89"/>
  <c r="H69" i="89" s="1"/>
  <c r="N97" i="89" s="1"/>
  <c r="H227" i="89"/>
  <c r="F67" i="89"/>
  <c r="H67" i="89" s="1"/>
  <c r="N95" i="89" s="1"/>
  <c r="H211" i="89"/>
  <c r="F65" i="89"/>
  <c r="H65" i="89" s="1"/>
  <c r="N93" i="89" s="1"/>
  <c r="H195" i="89"/>
  <c r="F63" i="89"/>
  <c r="H63" i="89" s="1"/>
  <c r="N91" i="89" s="1"/>
  <c r="H179" i="89"/>
  <c r="F61" i="89"/>
  <c r="H61" i="89" s="1"/>
  <c r="N89" i="89" s="1"/>
  <c r="H163" i="89"/>
  <c r="F59" i="89"/>
  <c r="H59" i="89" s="1"/>
  <c r="N87" i="89" s="1"/>
  <c r="H147" i="89"/>
  <c r="F57" i="89"/>
  <c r="H57" i="89" s="1"/>
  <c r="N85" i="89" s="1"/>
  <c r="H131" i="89"/>
  <c r="F55" i="89"/>
  <c r="H55" i="89" s="1"/>
  <c r="N83" i="89" s="1"/>
  <c r="H115" i="89"/>
  <c r="F53" i="89"/>
  <c r="H53" i="89" s="1"/>
  <c r="N81" i="89" s="1"/>
  <c r="G303" i="89"/>
  <c r="F303" i="89"/>
  <c r="G305" i="89"/>
  <c r="F305" i="89"/>
  <c r="G307" i="89"/>
  <c r="F307" i="89"/>
  <c r="G309" i="89"/>
  <c r="G77" i="89" s="1"/>
  <c r="F309" i="89"/>
  <c r="J10" i="89"/>
  <c r="J18" i="89"/>
  <c r="J16" i="89"/>
  <c r="J14" i="89"/>
  <c r="G304" i="89"/>
  <c r="F304" i="89"/>
  <c r="G306" i="89"/>
  <c r="F306" i="89"/>
  <c r="G308" i="89"/>
  <c r="F308" i="89"/>
  <c r="G310" i="89"/>
  <c r="F310" i="89"/>
  <c r="J19" i="89" l="1"/>
  <c r="J21" i="89"/>
  <c r="J8" i="89"/>
  <c r="J25" i="89"/>
  <c r="J29" i="89"/>
  <c r="J7" i="89"/>
  <c r="O105" i="89"/>
  <c r="J15" i="89"/>
  <c r="O104" i="89"/>
  <c r="J30" i="89" s="1"/>
  <c r="J9" i="89"/>
  <c r="J22" i="89"/>
  <c r="J13" i="89"/>
  <c r="J24" i="89"/>
  <c r="J11" i="89"/>
  <c r="F65" i="92"/>
  <c r="H65" i="92" s="1"/>
  <c r="N93" i="92" s="1"/>
  <c r="P93" i="92" s="1"/>
  <c r="S20" i="92" s="1"/>
  <c r="J20" i="92" s="1"/>
  <c r="P96" i="92"/>
  <c r="S23" i="92" s="1"/>
  <c r="J23" i="92" s="1"/>
  <c r="H124" i="92"/>
  <c r="J20" i="89"/>
  <c r="H283" i="92"/>
  <c r="H279" i="92"/>
  <c r="J12" i="89"/>
  <c r="H114" i="92"/>
  <c r="H116" i="92"/>
  <c r="F52" i="92"/>
  <c r="H52" i="92" s="1"/>
  <c r="N80" i="92" s="1"/>
  <c r="P80" i="92" s="1"/>
  <c r="S7" i="92" s="1"/>
  <c r="J7" i="92" s="1"/>
  <c r="H117" i="92"/>
  <c r="H210" i="92"/>
  <c r="H143" i="92"/>
  <c r="H251" i="92"/>
  <c r="H247" i="92"/>
  <c r="H178" i="92"/>
  <c r="H146" i="92"/>
  <c r="H307" i="89"/>
  <c r="H303" i="89"/>
  <c r="J17" i="89"/>
  <c r="H305" i="89"/>
  <c r="H207" i="92"/>
  <c r="H147" i="92"/>
  <c r="H179" i="92"/>
  <c r="H175" i="92"/>
  <c r="P104" i="92"/>
  <c r="S31" i="92" s="1"/>
  <c r="J31" i="92" s="1"/>
  <c r="H211" i="92"/>
  <c r="H206" i="92"/>
  <c r="J23" i="89"/>
  <c r="H253" i="92"/>
  <c r="H249" i="92"/>
  <c r="H285" i="92"/>
  <c r="H281" i="92"/>
  <c r="J28" i="89"/>
  <c r="J27" i="89"/>
  <c r="H112" i="90"/>
  <c r="H134" i="90"/>
  <c r="H132" i="90"/>
  <c r="H130" i="90"/>
  <c r="H128" i="90"/>
  <c r="H150" i="90"/>
  <c r="H148" i="90"/>
  <c r="H146" i="90"/>
  <c r="H144" i="90"/>
  <c r="H166" i="90"/>
  <c r="H162" i="90"/>
  <c r="H160" i="90"/>
  <c r="H182" i="90"/>
  <c r="H180" i="90"/>
  <c r="H178" i="90"/>
  <c r="H176" i="90"/>
  <c r="H198" i="90"/>
  <c r="H196" i="90"/>
  <c r="H194" i="90"/>
  <c r="H192" i="90"/>
  <c r="H214" i="90"/>
  <c r="H212" i="90"/>
  <c r="H210" i="90"/>
  <c r="H208" i="90"/>
  <c r="H230" i="90"/>
  <c r="H228" i="90"/>
  <c r="H226" i="90"/>
  <c r="H224" i="90"/>
  <c r="H246" i="90"/>
  <c r="H244" i="90"/>
  <c r="H242" i="90"/>
  <c r="H240" i="90"/>
  <c r="H262" i="90"/>
  <c r="H260" i="90"/>
  <c r="H258" i="90"/>
  <c r="H256" i="90"/>
  <c r="H278" i="90"/>
  <c r="H276" i="90"/>
  <c r="H274" i="90"/>
  <c r="H272" i="90"/>
  <c r="H294" i="90"/>
  <c r="H292" i="90"/>
  <c r="H290" i="90"/>
  <c r="H288" i="90"/>
  <c r="H310" i="90"/>
  <c r="H308" i="90"/>
  <c r="H306" i="90"/>
  <c r="H304" i="90"/>
  <c r="H298" i="92"/>
  <c r="H296" i="92"/>
  <c r="H294" i="92"/>
  <c r="H234" i="92"/>
  <c r="H232" i="92"/>
  <c r="H230" i="92"/>
  <c r="H266" i="92"/>
  <c r="H264" i="92"/>
  <c r="H262" i="92"/>
  <c r="H250" i="92"/>
  <c r="H248" i="92"/>
  <c r="H246" i="92"/>
  <c r="H282" i="92"/>
  <c r="H280" i="92"/>
  <c r="H278" i="92"/>
  <c r="H237" i="92"/>
  <c r="H235" i="92"/>
  <c r="H233" i="92"/>
  <c r="H231" i="92"/>
  <c r="H269" i="92"/>
  <c r="H267" i="92"/>
  <c r="H265" i="92"/>
  <c r="H263" i="92"/>
  <c r="H301" i="92"/>
  <c r="H299" i="92"/>
  <c r="H297" i="92"/>
  <c r="H295" i="92"/>
  <c r="H236" i="92"/>
  <c r="F67" i="92"/>
  <c r="H67" i="92" s="1"/>
  <c r="N95" i="92" s="1"/>
  <c r="P95" i="92" s="1"/>
  <c r="S22" i="92" s="1"/>
  <c r="J22" i="92" s="1"/>
  <c r="H252" i="92"/>
  <c r="F69" i="92"/>
  <c r="H69" i="92" s="1"/>
  <c r="N97" i="92" s="1"/>
  <c r="P97" i="92" s="1"/>
  <c r="S24" i="92" s="1"/>
  <c r="J24" i="92" s="1"/>
  <c r="H284" i="92"/>
  <c r="F73" i="92"/>
  <c r="H73" i="92" s="1"/>
  <c r="N101" i="92" s="1"/>
  <c r="P101" i="92" s="1"/>
  <c r="S28" i="92" s="1"/>
  <c r="J28" i="92" s="1"/>
  <c r="H268" i="92"/>
  <c r="F71" i="92"/>
  <c r="H71" i="92" s="1"/>
  <c r="N99" i="92" s="1"/>
  <c r="P99" i="92" s="1"/>
  <c r="S26" i="92" s="1"/>
  <c r="J26" i="92" s="1"/>
  <c r="H300" i="92"/>
  <c r="F75" i="92"/>
  <c r="H75" i="92" s="1"/>
  <c r="N103" i="92" s="1"/>
  <c r="P103" i="92" s="1"/>
  <c r="S30" i="92" s="1"/>
  <c r="J30" i="92" s="1"/>
  <c r="H125" i="90"/>
  <c r="F54" i="90"/>
  <c r="H54" i="90" s="1"/>
  <c r="N82" i="90" s="1"/>
  <c r="P82" i="90" s="1"/>
  <c r="S8" i="90" s="1"/>
  <c r="J8" i="90" s="1"/>
  <c r="H141" i="90"/>
  <c r="F56" i="90"/>
  <c r="H56" i="90" s="1"/>
  <c r="N84" i="90" s="1"/>
  <c r="P84" i="90" s="1"/>
  <c r="S10" i="90" s="1"/>
  <c r="J10" i="90" s="1"/>
  <c r="H157" i="90"/>
  <c r="F58" i="90"/>
  <c r="H58" i="90" s="1"/>
  <c r="N86" i="90" s="1"/>
  <c r="P86" i="90" s="1"/>
  <c r="S12" i="90" s="1"/>
  <c r="J12" i="90" s="1"/>
  <c r="H173" i="90"/>
  <c r="F60" i="90"/>
  <c r="H60" i="90" s="1"/>
  <c r="N88" i="90" s="1"/>
  <c r="P88" i="90" s="1"/>
  <c r="S14" i="90" s="1"/>
  <c r="J14" i="90" s="1"/>
  <c r="H189" i="90"/>
  <c r="F62" i="90"/>
  <c r="H62" i="90" s="1"/>
  <c r="N90" i="90" s="1"/>
  <c r="P90" i="90" s="1"/>
  <c r="S16" i="90" s="1"/>
  <c r="J16" i="90" s="1"/>
  <c r="H205" i="90"/>
  <c r="F64" i="90"/>
  <c r="H64" i="90" s="1"/>
  <c r="N92" i="90" s="1"/>
  <c r="P92" i="90" s="1"/>
  <c r="S18" i="90" s="1"/>
  <c r="J18" i="90" s="1"/>
  <c r="H221" i="90"/>
  <c r="F66" i="90"/>
  <c r="H66" i="90" s="1"/>
  <c r="N94" i="90" s="1"/>
  <c r="P94" i="90" s="1"/>
  <c r="S20" i="90" s="1"/>
  <c r="J20" i="90" s="1"/>
  <c r="H237" i="90"/>
  <c r="F68" i="90"/>
  <c r="H68" i="90" s="1"/>
  <c r="N96" i="90" s="1"/>
  <c r="P96" i="90" s="1"/>
  <c r="S22" i="90" s="1"/>
  <c r="J22" i="90" s="1"/>
  <c r="H253" i="90"/>
  <c r="F70" i="90"/>
  <c r="H70" i="90" s="1"/>
  <c r="N98" i="90" s="1"/>
  <c r="P98" i="90" s="1"/>
  <c r="S24" i="90" s="1"/>
  <c r="J24" i="90" s="1"/>
  <c r="H269" i="90"/>
  <c r="F72" i="90"/>
  <c r="H72" i="90" s="1"/>
  <c r="N100" i="90" s="1"/>
  <c r="P100" i="90" s="1"/>
  <c r="S26" i="90" s="1"/>
  <c r="J26" i="90" s="1"/>
  <c r="H285" i="90"/>
  <c r="F74" i="90"/>
  <c r="H74" i="90" s="1"/>
  <c r="N102" i="90" s="1"/>
  <c r="P102" i="90" s="1"/>
  <c r="S28" i="90" s="1"/>
  <c r="J28" i="90" s="1"/>
  <c r="H301" i="90"/>
  <c r="F76" i="90"/>
  <c r="H76" i="90" s="1"/>
  <c r="N104" i="90" s="1"/>
  <c r="P104" i="90" s="1"/>
  <c r="S30" i="90" s="1"/>
  <c r="J30" i="90" s="1"/>
  <c r="H117" i="90"/>
  <c r="F53" i="90"/>
  <c r="H53" i="90" s="1"/>
  <c r="N81" i="90" s="1"/>
  <c r="P81" i="90" s="1"/>
  <c r="S7" i="90" s="1"/>
  <c r="J7" i="90" s="1"/>
  <c r="H133" i="90"/>
  <c r="F55" i="90"/>
  <c r="H55" i="90" s="1"/>
  <c r="N83" i="90" s="1"/>
  <c r="P83" i="90" s="1"/>
  <c r="S9" i="90" s="1"/>
  <c r="J9" i="90" s="1"/>
  <c r="H149" i="90"/>
  <c r="F57" i="90"/>
  <c r="H57" i="90" s="1"/>
  <c r="N85" i="90" s="1"/>
  <c r="P85" i="90" s="1"/>
  <c r="S11" i="90" s="1"/>
  <c r="J11" i="90" s="1"/>
  <c r="H165" i="90"/>
  <c r="F59" i="90"/>
  <c r="H59" i="90" s="1"/>
  <c r="N87" i="90" s="1"/>
  <c r="P87" i="90" s="1"/>
  <c r="S13" i="90" s="1"/>
  <c r="J13" i="90" s="1"/>
  <c r="H181" i="90"/>
  <c r="F61" i="90"/>
  <c r="H61" i="90" s="1"/>
  <c r="N89" i="90" s="1"/>
  <c r="P89" i="90" s="1"/>
  <c r="S15" i="90" s="1"/>
  <c r="J15" i="90" s="1"/>
  <c r="H197" i="90"/>
  <c r="F63" i="90"/>
  <c r="H63" i="90" s="1"/>
  <c r="N91" i="90" s="1"/>
  <c r="P91" i="90" s="1"/>
  <c r="S17" i="90" s="1"/>
  <c r="J17" i="90" s="1"/>
  <c r="H213" i="90"/>
  <c r="F65" i="90"/>
  <c r="H65" i="90" s="1"/>
  <c r="N93" i="90" s="1"/>
  <c r="P93" i="90" s="1"/>
  <c r="S19" i="90" s="1"/>
  <c r="J19" i="90" s="1"/>
  <c r="H229" i="90"/>
  <c r="F67" i="90"/>
  <c r="H67" i="90" s="1"/>
  <c r="N95" i="90" s="1"/>
  <c r="P95" i="90" s="1"/>
  <c r="S21" i="90" s="1"/>
  <c r="J21" i="90" s="1"/>
  <c r="H245" i="90"/>
  <c r="F69" i="90"/>
  <c r="H69" i="90" s="1"/>
  <c r="N97" i="90" s="1"/>
  <c r="P97" i="90" s="1"/>
  <c r="S23" i="90" s="1"/>
  <c r="J23" i="90" s="1"/>
  <c r="H261" i="90"/>
  <c r="F71" i="90"/>
  <c r="H71" i="90" s="1"/>
  <c r="N99" i="90" s="1"/>
  <c r="P99" i="90" s="1"/>
  <c r="S25" i="90" s="1"/>
  <c r="J25" i="90" s="1"/>
  <c r="H277" i="90"/>
  <c r="F73" i="90"/>
  <c r="H73" i="90" s="1"/>
  <c r="N101" i="90" s="1"/>
  <c r="P101" i="90" s="1"/>
  <c r="S27" i="90" s="1"/>
  <c r="J27" i="90" s="1"/>
  <c r="H293" i="90"/>
  <c r="F75" i="90"/>
  <c r="H75" i="90" s="1"/>
  <c r="N103" i="90" s="1"/>
  <c r="P103" i="90" s="1"/>
  <c r="S29" i="90" s="1"/>
  <c r="J29" i="90" s="1"/>
  <c r="H309" i="90"/>
  <c r="F77" i="90"/>
  <c r="H77" i="90" s="1"/>
  <c r="N105" i="90" s="1"/>
  <c r="P105" i="90" s="1"/>
  <c r="S31" i="90" s="1"/>
  <c r="J31" i="90" s="1"/>
  <c r="H123" i="90"/>
  <c r="H121" i="90"/>
  <c r="H119" i="90"/>
  <c r="H139" i="90"/>
  <c r="H137" i="90"/>
  <c r="H135" i="90"/>
  <c r="H155" i="90"/>
  <c r="H153" i="90"/>
  <c r="H151" i="90"/>
  <c r="H171" i="90"/>
  <c r="H169" i="90"/>
  <c r="H167" i="90"/>
  <c r="H187" i="90"/>
  <c r="H185" i="90"/>
  <c r="H183" i="90"/>
  <c r="H203" i="90"/>
  <c r="H201" i="90"/>
  <c r="H199" i="90"/>
  <c r="H219" i="90"/>
  <c r="H217" i="90"/>
  <c r="H215" i="90"/>
  <c r="H235" i="90"/>
  <c r="H233" i="90"/>
  <c r="H231" i="90"/>
  <c r="H251" i="90"/>
  <c r="H249" i="90"/>
  <c r="H247" i="90"/>
  <c r="H267" i="90"/>
  <c r="H265" i="90"/>
  <c r="H263" i="90"/>
  <c r="H283" i="90"/>
  <c r="H281" i="90"/>
  <c r="H279" i="90"/>
  <c r="H299" i="90"/>
  <c r="H297" i="90"/>
  <c r="H295" i="90"/>
  <c r="H115" i="90"/>
  <c r="H111" i="90"/>
  <c r="H131" i="90"/>
  <c r="H129" i="90"/>
  <c r="H127" i="90"/>
  <c r="H147" i="90"/>
  <c r="H145" i="90"/>
  <c r="H143" i="90"/>
  <c r="H163" i="90"/>
  <c r="H161" i="90"/>
  <c r="H159" i="90"/>
  <c r="H179" i="90"/>
  <c r="H177" i="90"/>
  <c r="H175" i="90"/>
  <c r="H195" i="90"/>
  <c r="H193" i="90"/>
  <c r="H191" i="90"/>
  <c r="H211" i="90"/>
  <c r="H209" i="90"/>
  <c r="H207" i="90"/>
  <c r="H227" i="90"/>
  <c r="H225" i="90"/>
  <c r="H223" i="90"/>
  <c r="H243" i="90"/>
  <c r="H241" i="90"/>
  <c r="H239" i="90"/>
  <c r="H259" i="90"/>
  <c r="H257" i="90"/>
  <c r="H255" i="90"/>
  <c r="H275" i="90"/>
  <c r="H273" i="90"/>
  <c r="H271" i="90"/>
  <c r="H291" i="90"/>
  <c r="H289" i="90"/>
  <c r="H287" i="90"/>
  <c r="H307" i="90"/>
  <c r="H305" i="90"/>
  <c r="H303" i="90"/>
  <c r="H126" i="90"/>
  <c r="H124" i="90"/>
  <c r="H122" i="90"/>
  <c r="H120" i="90"/>
  <c r="H142" i="90"/>
  <c r="H140" i="90"/>
  <c r="H138" i="90"/>
  <c r="H136" i="90"/>
  <c r="H158" i="90"/>
  <c r="H156" i="90"/>
  <c r="H154" i="90"/>
  <c r="H152" i="90"/>
  <c r="H174" i="90"/>
  <c r="H172" i="90"/>
  <c r="H170" i="90"/>
  <c r="H168" i="90"/>
  <c r="H190" i="90"/>
  <c r="H188" i="90"/>
  <c r="H186" i="90"/>
  <c r="H184" i="90"/>
  <c r="H206" i="90"/>
  <c r="H204" i="90"/>
  <c r="H202" i="90"/>
  <c r="H200" i="90"/>
  <c r="H222" i="90"/>
  <c r="H220" i="90"/>
  <c r="H218" i="90"/>
  <c r="H216" i="90"/>
  <c r="H238" i="90"/>
  <c r="H236" i="90"/>
  <c r="H234" i="90"/>
  <c r="H232" i="90"/>
  <c r="H254" i="90"/>
  <c r="H252" i="90"/>
  <c r="H250" i="90"/>
  <c r="H248" i="90"/>
  <c r="H270" i="90"/>
  <c r="H268" i="90"/>
  <c r="H266" i="90"/>
  <c r="H264" i="90"/>
  <c r="H286" i="90"/>
  <c r="H284" i="90"/>
  <c r="H282" i="90"/>
  <c r="H280" i="90"/>
  <c r="H302" i="90"/>
  <c r="H300" i="90"/>
  <c r="H298" i="90"/>
  <c r="H296" i="90"/>
  <c r="H118" i="90"/>
  <c r="H116" i="90"/>
  <c r="H114" i="90"/>
  <c r="H164" i="90"/>
  <c r="H309" i="89"/>
  <c r="F77" i="89"/>
  <c r="H77" i="89" s="1"/>
  <c r="N105" i="89" s="1"/>
  <c r="H310" i="89"/>
  <c r="H308" i="89"/>
  <c r="H306" i="89"/>
  <c r="H304" i="89"/>
  <c r="J31" i="89" l="1"/>
</calcChain>
</file>

<file path=xl/sharedStrings.xml><?xml version="1.0" encoding="utf-8"?>
<sst xmlns="http://schemas.openxmlformats.org/spreadsheetml/2006/main" count="809" uniqueCount="168">
  <si>
    <t>Sankirtų atstumų matavimo žiniaraštis</t>
  </si>
  <si>
    <t>Tarpatramis</t>
  </si>
  <si>
    <t>Sankirtos vieta</t>
  </si>
  <si>
    <t>Kertamasis</t>
  </si>
  <si>
    <t>objektas</t>
  </si>
  <si>
    <t>Eil.</t>
  </si>
  <si>
    <t>Nr.</t>
  </si>
  <si>
    <t>Laido</t>
  </si>
  <si>
    <t>markė</t>
  </si>
  <si>
    <t>Išmat.</t>
  </si>
  <si>
    <t>atstum.</t>
  </si>
  <si>
    <t>Persk.atst.</t>
  </si>
  <si>
    <r>
      <t>t</t>
    </r>
    <r>
      <rPr>
        <vertAlign val="superscript"/>
        <sz val="10"/>
        <rFont val="Times New Roman Baltic"/>
        <family val="1"/>
        <charset val="186"/>
      </rPr>
      <t>o</t>
    </r>
  </si>
  <si>
    <t>Data</t>
  </si>
  <si>
    <t>Pastabos</t>
  </si>
  <si>
    <t>Įvesti:</t>
  </si>
  <si>
    <t>Tarpinės reikšmės</t>
  </si>
  <si>
    <t>Rezultatas</t>
  </si>
  <si>
    <t>Atstumas l</t>
  </si>
  <si>
    <t>f</t>
  </si>
  <si>
    <t>m</t>
  </si>
  <si>
    <t>Laidas AS-50</t>
  </si>
  <si>
    <t>Laidas AS-70</t>
  </si>
  <si>
    <t>Laidas AS-95</t>
  </si>
  <si>
    <t>Laidas AS-120</t>
  </si>
  <si>
    <t>Laidas AS-150</t>
  </si>
  <si>
    <t>Laidas AS-185</t>
  </si>
  <si>
    <t>Laidas AS-240</t>
  </si>
  <si>
    <t>Laidas AS-400</t>
  </si>
  <si>
    <t>l</t>
  </si>
  <si>
    <t>Tarpiniai skaičiavimai</t>
  </si>
  <si>
    <t>Skaičiuoja ši lentelė</t>
  </si>
  <si>
    <t>AS-50</t>
  </si>
  <si>
    <r>
      <t>t</t>
    </r>
    <r>
      <rPr>
        <vertAlign val="superscript"/>
        <sz val="10"/>
        <rFont val="Times New Roman Baltic"/>
        <family val="1"/>
        <charset val="186"/>
      </rPr>
      <t>0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</si>
  <si>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2</t>
    </r>
  </si>
  <si>
    <r>
      <t>t</t>
    </r>
    <r>
      <rPr>
        <vertAlign val="superscript"/>
        <sz val="10"/>
        <rFont val="Times New Roman Baltic"/>
        <family val="1"/>
        <charset val="186"/>
      </rPr>
      <t>o</t>
    </r>
    <r>
      <rPr>
        <vertAlign val="subscript"/>
        <sz val="10"/>
        <rFont val="Times New Roman Baltic"/>
        <family val="1"/>
        <charset val="186"/>
      </rPr>
      <t>1</t>
    </r>
  </si>
  <si>
    <t>f2</t>
  </si>
  <si>
    <t>f1</t>
  </si>
  <si>
    <t>0.4 kV</t>
  </si>
  <si>
    <t>Kelias</t>
  </si>
  <si>
    <t>10 kV</t>
  </si>
  <si>
    <r>
      <t>15t</t>
    </r>
    <r>
      <rPr>
        <vertAlign val="superscript"/>
        <sz val="10"/>
        <rFont val="Times New Roman Baltic"/>
        <family val="1"/>
        <charset val="186"/>
      </rPr>
      <t>o</t>
    </r>
  </si>
  <si>
    <r>
      <t>35t</t>
    </r>
    <r>
      <rPr>
        <vertAlign val="superscript"/>
        <sz val="10"/>
        <rFont val="Times New Roman Baltic"/>
        <family val="1"/>
        <charset val="186"/>
      </rPr>
      <t>o</t>
    </r>
  </si>
  <si>
    <r>
      <t>70t</t>
    </r>
    <r>
      <rPr>
        <vertAlign val="superscript"/>
        <sz val="10"/>
        <rFont val="Times New Roman Baltic"/>
        <family val="1"/>
        <charset val="186"/>
      </rPr>
      <t>o</t>
    </r>
  </si>
  <si>
    <r>
      <t>mat.t</t>
    </r>
    <r>
      <rPr>
        <vertAlign val="superscript"/>
        <sz val="10"/>
        <rFont val="Times New Roman Baltic"/>
        <family val="1"/>
        <charset val="186"/>
      </rPr>
      <t>o</t>
    </r>
  </si>
  <si>
    <t>35 kV</t>
  </si>
  <si>
    <t>V. Viršilas</t>
  </si>
  <si>
    <t>Geležinkelis</t>
  </si>
  <si>
    <t>110 kV</t>
  </si>
  <si>
    <t>330 kV</t>
  </si>
  <si>
    <t>Sankir-tos Nr.</t>
  </si>
  <si>
    <t>ilgis</t>
  </si>
  <si>
    <t>atst.</t>
  </si>
  <si>
    <t>markė AS-</t>
  </si>
  <si>
    <t>RL</t>
  </si>
  <si>
    <r>
      <t>l</t>
    </r>
    <r>
      <rPr>
        <vertAlign val="subscript"/>
        <sz val="10"/>
        <rFont val="Times New Roman Baltic"/>
        <family val="1"/>
        <charset val="186"/>
      </rPr>
      <t>2</t>
    </r>
  </si>
  <si>
    <r>
      <t>l</t>
    </r>
    <r>
      <rPr>
        <vertAlign val="subscript"/>
        <sz val="10"/>
        <rFont val="Times New Roman Baltic"/>
        <family val="1"/>
        <charset val="186"/>
      </rPr>
      <t>1</t>
    </r>
  </si>
  <si>
    <r>
      <t>f</t>
    </r>
    <r>
      <rPr>
        <vertAlign val="subscript"/>
        <sz val="10"/>
        <rFont val="Times New Roman Baltic"/>
        <family val="1"/>
        <charset val="186"/>
      </rPr>
      <t>2</t>
    </r>
  </si>
  <si>
    <r>
      <t>f</t>
    </r>
    <r>
      <rPr>
        <vertAlign val="subscript"/>
        <sz val="10"/>
        <rFont val="Times New Roman Baltic"/>
        <family val="1"/>
        <charset val="186"/>
      </rPr>
      <t>1</t>
    </r>
  </si>
  <si>
    <t>atr. Nr.</t>
  </si>
  <si>
    <t>Matavimą atliko</t>
  </si>
  <si>
    <t>V. Pavardė</t>
  </si>
  <si>
    <t>Parašas</t>
  </si>
  <si>
    <t>0.2 kV</t>
  </si>
  <si>
    <t>Kertamieji objektai</t>
  </si>
  <si>
    <r>
      <t>t</t>
    </r>
    <r>
      <rPr>
        <vertAlign val="superscript"/>
        <sz val="8"/>
        <rFont val="Times New Roman Baltic"/>
        <family val="1"/>
        <charset val="186"/>
      </rPr>
      <t>o</t>
    </r>
  </si>
  <si>
    <r>
      <t>prie leist.t</t>
    </r>
    <r>
      <rPr>
        <vertAlign val="superscript"/>
        <sz val="8"/>
        <rFont val="Times New Roman Baltic"/>
        <family val="1"/>
        <charset val="186"/>
      </rPr>
      <t>o</t>
    </r>
  </si>
  <si>
    <t>321-322</t>
  </si>
  <si>
    <t>353-354</t>
  </si>
  <si>
    <t>368-369</t>
  </si>
  <si>
    <t>317-318</t>
  </si>
  <si>
    <t>362-363</t>
  </si>
  <si>
    <t>203-204</t>
  </si>
  <si>
    <t>206-207</t>
  </si>
  <si>
    <t>207-208</t>
  </si>
  <si>
    <t>208-209</t>
  </si>
  <si>
    <t>209-210</t>
  </si>
  <si>
    <t>220-221</t>
  </si>
  <si>
    <t>228-229</t>
  </si>
  <si>
    <t>230-231</t>
  </si>
  <si>
    <t>240-241</t>
  </si>
  <si>
    <t>243-244</t>
  </si>
  <si>
    <t>246-247</t>
  </si>
  <si>
    <t>249-250</t>
  </si>
  <si>
    <t>253-254</t>
  </si>
  <si>
    <t>256-257</t>
  </si>
  <si>
    <t>268-269</t>
  </si>
  <si>
    <t>271-272</t>
  </si>
  <si>
    <t>274-275</t>
  </si>
  <si>
    <t>279-280</t>
  </si>
  <si>
    <t>282-283</t>
  </si>
  <si>
    <t>286-287</t>
  </si>
  <si>
    <t>292-293</t>
  </si>
  <si>
    <t>295-296</t>
  </si>
  <si>
    <t>297-298</t>
  </si>
  <si>
    <t>304-305</t>
  </si>
  <si>
    <t>307-308</t>
  </si>
  <si>
    <t>314-315</t>
  </si>
  <si>
    <t>340-341</t>
  </si>
  <si>
    <t>349-350</t>
  </si>
  <si>
    <t>360-361</t>
  </si>
  <si>
    <t>361-362</t>
  </si>
  <si>
    <t>365-366</t>
  </si>
  <si>
    <t>214-215</t>
  </si>
  <si>
    <t>223-224</t>
  </si>
  <si>
    <t>250-251</t>
  </si>
  <si>
    <t>260-261</t>
  </si>
  <si>
    <t>262-263</t>
  </si>
  <si>
    <t>267-268</t>
  </si>
  <si>
    <t>275-276</t>
  </si>
  <si>
    <t>278-279</t>
  </si>
  <si>
    <t>284-285</t>
  </si>
  <si>
    <t>289-290</t>
  </si>
  <si>
    <t>315-316</t>
  </si>
  <si>
    <t>338-339</t>
  </si>
  <si>
    <t>343-344</t>
  </si>
  <si>
    <t>347-348</t>
  </si>
  <si>
    <t>359-360</t>
  </si>
  <si>
    <t>367-368</t>
  </si>
  <si>
    <t>330 kV OL LN 324</t>
  </si>
  <si>
    <t>V.Viršilas</t>
  </si>
  <si>
    <t>R.Narmontas</t>
  </si>
  <si>
    <t>R. Narmontas</t>
  </si>
  <si>
    <t>Geležinkelio</t>
  </si>
  <si>
    <t>L.Filipauskas</t>
  </si>
  <si>
    <t>Nr. 2310</t>
  </si>
  <si>
    <t>Sparnų g.</t>
  </si>
  <si>
    <t>213-214</t>
  </si>
  <si>
    <t>Nr. 218</t>
  </si>
  <si>
    <t>Auksūdžio g.</t>
  </si>
  <si>
    <t>Nr. 2311</t>
  </si>
  <si>
    <t>Nr. 2323</t>
  </si>
  <si>
    <t>Nr. 2306</t>
  </si>
  <si>
    <t>Paupio g.</t>
  </si>
  <si>
    <t>Šukės g.</t>
  </si>
  <si>
    <t>Šakalės g.</t>
  </si>
  <si>
    <t>Sodų g.</t>
  </si>
  <si>
    <t>Topolių g.</t>
  </si>
  <si>
    <t>Nr. 2303</t>
  </si>
  <si>
    <t>272-273</t>
  </si>
  <si>
    <t>Raudonupio g.</t>
  </si>
  <si>
    <t>Mokyklos g.</t>
  </si>
  <si>
    <t>Ilgoji g.</t>
  </si>
  <si>
    <t>Nr. 2331</t>
  </si>
  <si>
    <t>Nr. A11</t>
  </si>
  <si>
    <t>Nr. 2312</t>
  </si>
  <si>
    <t>Padegalių g.</t>
  </si>
  <si>
    <t>Nr. 216</t>
  </si>
  <si>
    <t>Nr. 217</t>
  </si>
  <si>
    <t>Žvirblių g.</t>
  </si>
  <si>
    <t>S. Daknevičiaus g.</t>
  </si>
  <si>
    <t>Nr. 2255</t>
  </si>
  <si>
    <t>Proskynos g.</t>
  </si>
  <si>
    <t>Nr. A1</t>
  </si>
  <si>
    <t>342-343</t>
  </si>
  <si>
    <t>Beržyno g.</t>
  </si>
  <si>
    <t>Sodžiaus g.</t>
  </si>
  <si>
    <t>346-347</t>
  </si>
  <si>
    <t>Ramioji g.</t>
  </si>
  <si>
    <t>Sandoros g.</t>
  </si>
  <si>
    <t>Nr. 228</t>
  </si>
  <si>
    <t>Priemesčio g.</t>
  </si>
  <si>
    <t>Tolupiog.</t>
  </si>
  <si>
    <t>Nr. 227</t>
  </si>
  <si>
    <t>Galčių g.</t>
  </si>
  <si>
    <t>Šatrijos t.</t>
  </si>
  <si>
    <t>Kiškėnų g.</t>
  </si>
  <si>
    <t>Rasų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</si>
</sst>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&quot;AS-&quot;0"/>
  </numFmts>
  <fonts count="19" x14ac:knownFonts="1">
    <font>
      <sz val="10"/>
      <name val="Arial"/>
      <charset val="186"/>
    </font>
    <font>
      <sz val="14"/>
      <name val="Times New Roman Baltic"/>
      <family val="1"/>
      <charset val="186"/>
    </font>
    <font>
      <sz val="10"/>
      <name val="Times New Roman Baltic"/>
      <family val="1"/>
      <charset val="186"/>
    </font>
    <font>
      <vertAlign val="superscript"/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b/>
      <sz val="10"/>
      <color indexed="10"/>
      <name val="Times New Roman Baltic"/>
      <family val="1"/>
      <charset val="186"/>
    </font>
    <font>
      <sz val="10"/>
      <color indexed="10"/>
      <name val="Times New Roman Baltic"/>
      <family val="1"/>
      <charset val="186"/>
    </font>
    <font>
      <vertAlign val="subscript"/>
      <sz val="10"/>
      <name val="Times New Roman Baltic"/>
      <family val="1"/>
      <charset val="186"/>
    </font>
    <font>
      <sz val="11"/>
      <name val="Times New Roman Baltic"/>
      <family val="1"/>
      <charset val="186"/>
    </font>
    <font>
      <sz val="12"/>
      <name val="Times New Roman Baltic"/>
      <charset val="186"/>
    </font>
    <font>
      <sz val="10"/>
      <name val="Arial"/>
      <family val="2"/>
    </font>
    <font>
      <b/>
      <sz val="10"/>
      <name val="Times New Roman Baltic"/>
      <family val="1"/>
      <charset val="186"/>
    </font>
    <font>
      <sz val="11"/>
      <name val="Arial"/>
      <family val="2"/>
    </font>
    <font>
      <b/>
      <sz val="11"/>
      <name val="Times New Roman Baltic"/>
      <charset val="186"/>
    </font>
    <font>
      <sz val="12"/>
      <name val="Times New Roman Baltic"/>
      <family val="1"/>
      <charset val="186"/>
    </font>
    <font>
      <sz val="8"/>
      <name val="Times New Roman Baltic"/>
      <family val="1"/>
      <charset val="186"/>
    </font>
    <font>
      <vertAlign val="superscript"/>
      <sz val="8"/>
      <name val="Times New Roman Baltic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1" fillId="0" borderId="0" xfId="0" applyFont="1"/>
    <xf numFmtId="0" fontId="2" fillId="6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/>
    </xf>
    <xf numFmtId="0" fontId="2" fillId="5" borderId="8" xfId="0" applyFont="1" applyFill="1" applyBorder="1"/>
    <xf numFmtId="0" fontId="2" fillId="5" borderId="9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2" fillId="6" borderId="11" xfId="0" applyFont="1" applyFill="1" applyBorder="1" applyAlignment="1">
      <alignment horizontal="center"/>
    </xf>
    <xf numFmtId="0" fontId="2" fillId="7" borderId="11" xfId="0" applyFont="1" applyFill="1" applyBorder="1"/>
    <xf numFmtId="0" fontId="2" fillId="7" borderId="12" xfId="0" applyFont="1" applyFill="1" applyBorder="1"/>
    <xf numFmtId="0" fontId="2" fillId="8" borderId="11" xfId="0" applyFont="1" applyFill="1" applyBorder="1"/>
    <xf numFmtId="0" fontId="2" fillId="8" borderId="12" xfId="0" applyFont="1" applyFill="1" applyBorder="1"/>
    <xf numFmtId="0" fontId="2" fillId="8" borderId="13" xfId="0" applyFont="1" applyFill="1" applyBorder="1"/>
    <xf numFmtId="0" fontId="2" fillId="9" borderId="14" xfId="0" applyFont="1" applyFill="1" applyBorder="1"/>
    <xf numFmtId="0" fontId="2" fillId="2" borderId="14" xfId="0" applyFont="1" applyFill="1" applyBorder="1"/>
    <xf numFmtId="0" fontId="2" fillId="2" borderId="0" xfId="0" applyFont="1" applyFill="1"/>
    <xf numFmtId="0" fontId="2" fillId="0" borderId="14" xfId="0" applyFont="1" applyBorder="1"/>
    <xf numFmtId="0" fontId="2" fillId="0" borderId="10" xfId="0" applyFont="1" applyBorder="1"/>
    <xf numFmtId="0" fontId="2" fillId="0" borderId="15" xfId="0" applyFont="1" applyBorder="1"/>
    <xf numFmtId="0" fontId="2" fillId="9" borderId="11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6" fillId="0" borderId="7" xfId="0" applyFont="1" applyBorder="1"/>
    <xf numFmtId="0" fontId="5" fillId="0" borderId="5" xfId="0" applyFont="1" applyBorder="1"/>
    <xf numFmtId="0" fontId="6" fillId="0" borderId="6" xfId="0" applyFont="1" applyBorder="1"/>
    <xf numFmtId="0" fontId="11" fillId="2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/>
    <xf numFmtId="0" fontId="2" fillId="2" borderId="3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0" fillId="0" borderId="0" xfId="0" applyFont="1"/>
    <xf numFmtId="0" fontId="1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0" xfId="0" applyFont="1"/>
    <xf numFmtId="0" fontId="8" fillId="0" borderId="0" xfId="0" applyFont="1"/>
    <xf numFmtId="0" fontId="8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2" fontId="14" fillId="10" borderId="1" xfId="0" applyNumberFormat="1" applyFont="1" applyFill="1" applyBorder="1" applyAlignment="1">
      <alignment horizontal="center" vertical="center"/>
    </xf>
    <xf numFmtId="14" fontId="14" fillId="10" borderId="1" xfId="0" applyNumberFormat="1" applyFont="1" applyFill="1" applyBorder="1" applyAlignment="1" applyProtection="1">
      <alignment horizontal="center"/>
      <protection locked="0"/>
    </xf>
    <xf numFmtId="0" fontId="14" fillId="1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Border="1" applyAlignment="1" applyProtection="1">
      <alignment horizontal="center"/>
      <protection locked="0"/>
    </xf>
    <xf numFmtId="0" fontId="14" fillId="10" borderId="3" xfId="0" applyFont="1" applyFill="1" applyBorder="1" applyAlignment="1" applyProtection="1">
      <alignment horizontal="center" vertical="center"/>
      <protection locked="0"/>
    </xf>
    <xf numFmtId="0" fontId="15" fillId="10" borderId="4" xfId="0" applyFont="1" applyFill="1" applyBorder="1" applyAlignment="1">
      <alignment horizontal="center"/>
    </xf>
    <xf numFmtId="0" fontId="15" fillId="10" borderId="4" xfId="0" applyFont="1" applyFill="1" applyBorder="1"/>
    <xf numFmtId="0" fontId="15" fillId="10" borderId="1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vertical="center"/>
    </xf>
    <xf numFmtId="0" fontId="17" fillId="10" borderId="1" xfId="0" applyFont="1" applyFill="1" applyBorder="1" applyAlignment="1" applyProtection="1">
      <alignment horizontal="center"/>
      <protection locked="0"/>
    </xf>
    <xf numFmtId="0" fontId="17" fillId="0" borderId="1" xfId="0" applyFont="1" applyBorder="1" applyAlignment="1">
      <alignment horizontal="center"/>
    </xf>
    <xf numFmtId="0" fontId="14" fillId="1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5" fillId="10" borderId="3" xfId="0" applyFont="1" applyFill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" fontId="17" fillId="0" borderId="1" xfId="0" applyNumberFormat="1" applyFont="1" applyBorder="1" applyAlignment="1">
      <alignment horizontal="center"/>
    </xf>
    <xf numFmtId="2" fontId="14" fillId="12" borderId="1" xfId="0" applyNumberFormat="1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/>
    </xf>
    <xf numFmtId="0" fontId="14" fillId="13" borderId="1" xfId="0" applyFont="1" applyFill="1" applyBorder="1" applyAlignment="1" applyProtection="1">
      <alignment horizontal="center"/>
      <protection locked="0"/>
    </xf>
    <xf numFmtId="0" fontId="17" fillId="13" borderId="0" xfId="0" applyFont="1" applyFill="1" applyAlignment="1">
      <alignment horizontal="center"/>
    </xf>
    <xf numFmtId="0" fontId="14" fillId="13" borderId="0" xfId="0" applyFont="1" applyFill="1" applyAlignment="1" applyProtection="1">
      <alignment horizontal="center"/>
      <protection locked="0"/>
    </xf>
    <xf numFmtId="0" fontId="18" fillId="13" borderId="0" xfId="0" applyFont="1" applyFill="1" applyAlignment="1">
      <alignment horizontal="center"/>
    </xf>
    <xf numFmtId="2" fontId="14" fillId="13" borderId="0" xfId="0" applyNumberFormat="1" applyFont="1" applyFill="1" applyAlignment="1">
      <alignment horizontal="center" vertical="center"/>
    </xf>
    <xf numFmtId="14" fontId="14" fillId="13" borderId="0" xfId="0" applyNumberFormat="1" applyFont="1" applyFill="1" applyAlignment="1" applyProtection="1">
      <alignment horizontal="center"/>
      <protection locked="0"/>
    </xf>
    <xf numFmtId="14" fontId="8" fillId="10" borderId="1" xfId="0" applyNumberFormat="1" applyFont="1" applyFill="1" applyBorder="1" applyAlignment="1" applyProtection="1">
      <alignment horizontal="center"/>
      <protection locked="0"/>
    </xf>
    <xf numFmtId="0" fontId="2" fillId="10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2" fontId="14" fillId="0" borderId="0" xfId="0" applyNumberFormat="1" applyFont="1" applyAlignment="1">
      <alignment horizontal="center" vertical="center"/>
    </xf>
    <xf numFmtId="0" fontId="14" fillId="10" borderId="0" xfId="0" applyFont="1" applyFill="1" applyAlignment="1" applyProtection="1">
      <alignment horizontal="center"/>
      <protection locked="0"/>
    </xf>
    <xf numFmtId="14" fontId="8" fillId="10" borderId="0" xfId="0" applyNumberFormat="1" applyFont="1" applyFill="1" applyAlignment="1" applyProtection="1">
      <alignment horizontal="center"/>
      <protection locked="0"/>
    </xf>
    <xf numFmtId="2" fontId="14" fillId="10" borderId="0" xfId="0" applyNumberFormat="1" applyFont="1" applyFill="1" applyAlignment="1">
      <alignment horizontal="center" vertical="center"/>
    </xf>
    <xf numFmtId="0" fontId="14" fillId="10" borderId="0" xfId="0" applyFont="1" applyFill="1" applyAlignment="1" applyProtection="1">
      <alignment horizontal="center" vertical="center"/>
      <protection locked="0"/>
    </xf>
    <xf numFmtId="16" fontId="17" fillId="0" borderId="0" xfId="0" applyNumberFormat="1" applyFont="1" applyAlignment="1">
      <alignment horizontal="center"/>
    </xf>
    <xf numFmtId="14" fontId="14" fillId="10" borderId="0" xfId="0" applyNumberFormat="1" applyFont="1" applyFill="1" applyAlignment="1" applyProtection="1">
      <alignment horizontal="center"/>
      <protection locked="0"/>
    </xf>
    <xf numFmtId="0" fontId="17" fillId="13" borderId="1" xfId="0" applyFont="1" applyFill="1" applyBorder="1" applyAlignment="1" applyProtection="1">
      <alignment horizontal="center"/>
      <protection locked="0"/>
    </xf>
    <xf numFmtId="2" fontId="14" fillId="13" borderId="1" xfId="0" applyNumberFormat="1" applyFont="1" applyFill="1" applyBorder="1" applyAlignment="1">
      <alignment horizontal="center" vertical="center"/>
    </xf>
    <xf numFmtId="14" fontId="8" fillId="13" borderId="1" xfId="0" applyNumberFormat="1" applyFont="1" applyFill="1" applyBorder="1" applyAlignment="1" applyProtection="1">
      <alignment horizontal="center"/>
      <protection locked="0"/>
    </xf>
    <xf numFmtId="14" fontId="14" fillId="13" borderId="1" xfId="0" applyNumberFormat="1" applyFont="1" applyFill="1" applyBorder="1" applyAlignment="1" applyProtection="1">
      <alignment horizontal="center"/>
      <protection locked="0"/>
    </xf>
    <xf numFmtId="0" fontId="17" fillId="14" borderId="1" xfId="0" applyFont="1" applyFill="1" applyBorder="1" applyAlignment="1">
      <alignment horizontal="center"/>
    </xf>
    <xf numFmtId="0" fontId="14" fillId="14" borderId="1" xfId="0" applyFont="1" applyFill="1" applyBorder="1" applyAlignment="1" applyProtection="1">
      <alignment horizontal="center"/>
      <protection locked="0"/>
    </xf>
    <xf numFmtId="2" fontId="14" fillId="14" borderId="1" xfId="0" applyNumberFormat="1" applyFont="1" applyFill="1" applyBorder="1" applyAlignment="1">
      <alignment horizontal="center" vertical="center"/>
    </xf>
    <xf numFmtId="14" fontId="8" fillId="14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justify"/>
    </xf>
    <xf numFmtId="0" fontId="15" fillId="10" borderId="3" xfId="0" applyFont="1" applyFill="1" applyBorder="1" applyAlignment="1">
      <alignment horizontal="center" vertical="justify"/>
    </xf>
    <xf numFmtId="0" fontId="15" fillId="10" borderId="5" xfId="0" applyFont="1" applyFill="1" applyBorder="1" applyAlignment="1">
      <alignment horizontal="center"/>
    </xf>
    <xf numFmtId="0" fontId="15" fillId="10" borderId="7" xfId="0" applyFont="1" applyFill="1" applyBorder="1" applyAlignment="1">
      <alignment horizontal="center"/>
    </xf>
    <xf numFmtId="0" fontId="15" fillId="10" borderId="4" xfId="0" applyFont="1" applyFill="1" applyBorder="1" applyAlignment="1">
      <alignment horizontal="center" vertical="center"/>
    </xf>
    <xf numFmtId="0" fontId="15" fillId="10" borderId="3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wrapText="1"/>
    </xf>
  </cellXfs>
  <cellStyles count="1">
    <cellStyle name="Normal" xfId="0" builtinId="0"/>
  </cellStyles>
  <dxfs count="4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0"/>
  <dimension ref="A1:O318"/>
  <sheetViews>
    <sheetView tabSelected="1" workbookViewId="0">
      <selection activeCell="P1" sqref="P1:BT1048576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0.140625" style="1" customWidth="1"/>
    <col min="4" max="4" width="10.42578125" style="1" customWidth="1"/>
    <col min="5" max="5" width="6.7109375" style="1" customWidth="1"/>
    <col min="6" max="6" width="7.140625" style="1" customWidth="1"/>
    <col min="7" max="7" width="8.5703125" style="1" customWidth="1"/>
    <col min="8" max="8" width="9.4257812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3.140625" style="1" customWidth="1"/>
    <col min="14" max="14" width="15.5703125" style="1" customWidth="1"/>
    <col min="15" max="15" width="13.28515625" style="1" customWidth="1"/>
    <col min="16" max="134" width="6.7109375" style="1" customWidth="1"/>
    <col min="135" max="16384" width="8.85546875" style="1"/>
  </cols>
  <sheetData>
    <row r="1" spans="1:15" s="2" customFormat="1" ht="32.25" customHeight="1" x14ac:dyDescent="0.3">
      <c r="A1" s="110" t="s">
        <v>119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s="2" customFormat="1" ht="12.75" customHeight="1" x14ac:dyDescent="0.3">
      <c r="A2" s="78"/>
    </row>
    <row r="3" spans="1:15" s="2" customFormat="1" ht="22.5" customHeight="1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5" spans="1:15" ht="12.75" customHeight="1" x14ac:dyDescent="0.2">
      <c r="A5" s="71" t="s">
        <v>5</v>
      </c>
      <c r="B5" s="116" t="s">
        <v>50</v>
      </c>
      <c r="C5" s="71" t="s">
        <v>3</v>
      </c>
      <c r="D5" s="118" t="s">
        <v>1</v>
      </c>
      <c r="E5" s="119"/>
      <c r="F5" s="118" t="s">
        <v>2</v>
      </c>
      <c r="G5" s="119"/>
      <c r="H5" s="71" t="s">
        <v>7</v>
      </c>
      <c r="I5" s="71" t="s">
        <v>9</v>
      </c>
      <c r="J5" s="72" t="s">
        <v>11</v>
      </c>
      <c r="K5" s="120" t="s">
        <v>65</v>
      </c>
      <c r="L5" s="120" t="s">
        <v>13</v>
      </c>
      <c r="M5" s="118" t="s">
        <v>60</v>
      </c>
      <c r="N5" s="119"/>
      <c r="O5" s="120" t="s">
        <v>14</v>
      </c>
    </row>
    <row r="6" spans="1:15" ht="12.75" customHeight="1" x14ac:dyDescent="0.2">
      <c r="A6" s="79" t="s">
        <v>6</v>
      </c>
      <c r="B6" s="117"/>
      <c r="C6" s="79" t="s">
        <v>4</v>
      </c>
      <c r="D6" s="73" t="s">
        <v>59</v>
      </c>
      <c r="E6" s="73" t="s">
        <v>51</v>
      </c>
      <c r="F6" s="73" t="s">
        <v>59</v>
      </c>
      <c r="G6" s="73" t="s">
        <v>52</v>
      </c>
      <c r="H6" s="79" t="s">
        <v>53</v>
      </c>
      <c r="I6" s="79" t="s">
        <v>10</v>
      </c>
      <c r="J6" s="74" t="s">
        <v>66</v>
      </c>
      <c r="K6" s="121"/>
      <c r="L6" s="121"/>
      <c r="M6" s="73" t="s">
        <v>61</v>
      </c>
      <c r="N6" s="73" t="s">
        <v>62</v>
      </c>
      <c r="O6" s="121"/>
    </row>
    <row r="7" spans="1:15" s="52" customFormat="1" ht="15.75" customHeight="1" x14ac:dyDescent="0.25">
      <c r="A7" s="77">
        <v>1</v>
      </c>
      <c r="B7" s="76"/>
      <c r="C7" s="76" t="s">
        <v>48</v>
      </c>
      <c r="D7" s="81" t="s">
        <v>72</v>
      </c>
      <c r="E7" s="76">
        <v>386</v>
      </c>
      <c r="F7" s="76">
        <v>203</v>
      </c>
      <c r="G7" s="76">
        <v>150</v>
      </c>
      <c r="H7" s="65">
        <v>300</v>
      </c>
      <c r="I7" s="76">
        <v>6.3</v>
      </c>
      <c r="J7" s="66" t="e">
        <f>IF(C7="10 kV",ROUND(I7+#REF!-#REF!,2),IF(C7="330 kV",ROUND(I7+#REF!-#REF!,2),IF(C7="0.2 kV",ROUND(I7+#REF!-#REF!,2),IF(C7="0.4 kV",ROUND(I7+#REF!-#REF!,2),IF(C7="RL",ROUND(I7+#REF!-#REF!,2),IF(C7="35 kV",ROUND(I7+#REF!-#REF!,2),IF(C7="110 kV",ROUND(I7+#REF!-#REF!,2),IF(C7="Geležinkelis",ROUND(I7+#REF!-#REF!,2),ROUND(I7+#REF!-#REF!,2)))))))))</f>
        <v>#REF!</v>
      </c>
      <c r="K7" s="64">
        <v>14</v>
      </c>
      <c r="L7" s="90">
        <v>39701</v>
      </c>
      <c r="M7" s="64" t="s">
        <v>46</v>
      </c>
      <c r="N7" s="68"/>
      <c r="O7" s="70"/>
    </row>
    <row r="8" spans="1:15" s="52" customFormat="1" ht="15.75" customHeight="1" x14ac:dyDescent="0.25">
      <c r="A8" s="75">
        <v>2</v>
      </c>
      <c r="B8" s="76"/>
      <c r="C8" s="76" t="s">
        <v>39</v>
      </c>
      <c r="D8" s="81" t="s">
        <v>73</v>
      </c>
      <c r="E8" s="76">
        <v>313</v>
      </c>
      <c r="F8" s="76">
        <v>207</v>
      </c>
      <c r="G8" s="76">
        <v>103</v>
      </c>
      <c r="H8" s="65">
        <v>300</v>
      </c>
      <c r="I8" s="76"/>
      <c r="J8" s="66" t="e">
        <f>IF(C8="10 kV",ROUND(I8+#REF!-#REF!,2),IF(C8="330 kV",ROUND(I8+#REF!-#REF!,2),IF(C8="0.2 kV",ROUND(I8+#REF!-#REF!,2),IF(C8="0.4 kV",ROUND(I8+#REF!-#REF!,2),IF(C8="RL",ROUND(I8+#REF!-#REF!,2),IF(C8="35 kV",ROUND(I8+#REF!-#REF!,2),IF(C8="110 kV",ROUND(I8+#REF!-#REF!,2),IF(C8="Geležinkelis",ROUND(I8+#REF!-#REF!,2),ROUND(I8+#REF!-#REF!,2)))))))))</f>
        <v>#REF!</v>
      </c>
      <c r="K8" s="64">
        <v>14</v>
      </c>
      <c r="L8" s="90">
        <v>39701</v>
      </c>
      <c r="M8" s="64" t="s">
        <v>46</v>
      </c>
      <c r="N8" s="64"/>
      <c r="O8" s="64"/>
    </row>
    <row r="9" spans="1:15" s="52" customFormat="1" ht="15.75" customHeight="1" x14ac:dyDescent="0.25">
      <c r="A9" s="75">
        <v>3</v>
      </c>
      <c r="B9" s="76"/>
      <c r="C9" s="76" t="s">
        <v>38</v>
      </c>
      <c r="D9" s="81" t="s">
        <v>73</v>
      </c>
      <c r="E9" s="76">
        <v>313</v>
      </c>
      <c r="F9" s="76">
        <v>207</v>
      </c>
      <c r="G9" s="76">
        <v>82</v>
      </c>
      <c r="H9" s="65">
        <v>300</v>
      </c>
      <c r="I9" s="76">
        <v>5.5</v>
      </c>
      <c r="J9" s="66" t="e">
        <f>IF(C9="10 kV",ROUND(I9+#REF!-#REF!,2),IF(C9="330 kV",ROUND(I9+#REF!-#REF!,2),IF(C9="0.2 kV",ROUND(I9+#REF!-#REF!,2),IF(C9="0.4 kV",ROUND(I9+#REF!-#REF!,2),IF(C9="RL",ROUND(I9+#REF!-#REF!,2),IF(C9="35 kV",ROUND(I9+#REF!-#REF!,2),IF(C9="110 kV",ROUND(I9+#REF!-#REF!,2),IF(C9="Geležinkelis",ROUND(I9+#REF!-#REF!,2),ROUND(I9+#REF!-#REF!,2)))))))))</f>
        <v>#REF!</v>
      </c>
      <c r="K9" s="64">
        <v>4</v>
      </c>
      <c r="L9" s="90">
        <v>42696</v>
      </c>
      <c r="M9" s="64" t="s">
        <v>46</v>
      </c>
      <c r="N9" s="64"/>
      <c r="O9" s="65"/>
    </row>
    <row r="10" spans="1:15" s="52" customFormat="1" ht="15.75" customHeight="1" x14ac:dyDescent="0.25">
      <c r="A10" s="77">
        <v>4</v>
      </c>
      <c r="B10" s="76"/>
      <c r="C10" s="76" t="s">
        <v>39</v>
      </c>
      <c r="D10" s="76" t="s">
        <v>74</v>
      </c>
      <c r="E10" s="76">
        <v>314</v>
      </c>
      <c r="F10" s="76">
        <v>207</v>
      </c>
      <c r="G10" s="76">
        <v>93</v>
      </c>
      <c r="H10" s="65">
        <v>300</v>
      </c>
      <c r="I10" s="76">
        <v>10.5</v>
      </c>
      <c r="J10" s="66" t="e">
        <f>IF(C10="10 kV",ROUND(I10+#REF!-#REF!,2),IF(C10="330 kV",ROUND(I10+#REF!-#REF!,2),IF(C10="0.2 kV",ROUND(I10+#REF!-#REF!,2),IF(C10="0.4 kV",ROUND(I10+#REF!-#REF!,2),IF(C10="RL",ROUND(I10+#REF!-#REF!,2),IF(C10="35 kV",ROUND(I10+#REF!-#REF!,2),IF(C10="110 kV",ROUND(I10+#REF!-#REF!,2),IF(C10="Geležinkelis",ROUND(I10+#REF!-#REF!,2),ROUND(I10+#REF!-#REF!,2)))))))))</f>
        <v>#REF!</v>
      </c>
      <c r="K10" s="64">
        <v>14</v>
      </c>
      <c r="L10" s="90">
        <v>39701</v>
      </c>
      <c r="M10" s="64" t="s">
        <v>46</v>
      </c>
      <c r="N10" s="64"/>
      <c r="O10" s="70" t="s">
        <v>125</v>
      </c>
    </row>
    <row r="11" spans="1:15" s="52" customFormat="1" ht="15.75" customHeight="1" x14ac:dyDescent="0.25">
      <c r="A11" s="75">
        <v>5</v>
      </c>
      <c r="B11" s="76"/>
      <c r="C11" s="76" t="s">
        <v>38</v>
      </c>
      <c r="D11" s="76" t="s">
        <v>75</v>
      </c>
      <c r="E11" s="76">
        <v>328</v>
      </c>
      <c r="F11" s="76">
        <v>208</v>
      </c>
      <c r="G11" s="76">
        <v>8</v>
      </c>
      <c r="H11" s="65">
        <v>300</v>
      </c>
      <c r="I11" s="76">
        <v>10</v>
      </c>
      <c r="J11" s="66" t="e">
        <f>IF(C11="10 kV",ROUND(I11+#REF!-#REF!,2),IF(C11="330 kV",ROUND(I11+#REF!-#REF!,2),IF(C11="0.2 kV",ROUND(I11+#REF!-#REF!,2),IF(C11="0.4 kV",ROUND(I11+#REF!-#REF!,2),IF(C11="RL",ROUND(I11+#REF!-#REF!,2),IF(C11="35 kV",ROUND(I11+#REF!-#REF!,2),IF(C11="110 kV",ROUND(I11+#REF!-#REF!,2),IF(C11="Geležinkelis",ROUND(I11+#REF!-#REF!,2),ROUND(I11+#REF!-#REF!,2)))))))))</f>
        <v>#REF!</v>
      </c>
      <c r="K11" s="64">
        <v>4</v>
      </c>
      <c r="L11" s="90">
        <v>42696</v>
      </c>
      <c r="M11" s="64" t="s">
        <v>121</v>
      </c>
      <c r="N11" s="64"/>
      <c r="O11" s="70"/>
    </row>
    <row r="12" spans="1:15" s="52" customFormat="1" ht="15.75" customHeight="1" x14ac:dyDescent="0.25">
      <c r="A12" s="75">
        <v>6</v>
      </c>
      <c r="B12" s="76"/>
      <c r="C12" s="76" t="s">
        <v>39</v>
      </c>
      <c r="D12" s="76" t="s">
        <v>75</v>
      </c>
      <c r="E12" s="76">
        <v>328</v>
      </c>
      <c r="F12" s="76">
        <v>208</v>
      </c>
      <c r="G12" s="76">
        <v>95</v>
      </c>
      <c r="H12" s="65">
        <v>300</v>
      </c>
      <c r="I12" s="76">
        <v>16.5</v>
      </c>
      <c r="J12" s="66" t="e">
        <f>IF(C12="10 kV",ROUND(I12+#REF!-#REF!,2),IF(C12="330 kV",ROUND(I12+#REF!-#REF!,2),IF(C12="0.2 kV",ROUND(I12+#REF!-#REF!,2),IF(C12="0.4 kV",ROUND(I12+#REF!-#REF!,2),IF(C12="RL",ROUND(I12+#REF!-#REF!,2),IF(C12="35 kV",ROUND(I12+#REF!-#REF!,2),IF(C12="110 kV",ROUND(I12+#REF!-#REF!,2),IF(C12="Geležinkelis",ROUND(I12+#REF!-#REF!,2),ROUND(I12+#REF!-#REF!,2)))))))))</f>
        <v>#REF!</v>
      </c>
      <c r="K12" s="64">
        <v>1</v>
      </c>
      <c r="L12" s="90">
        <v>41978</v>
      </c>
      <c r="M12" s="64" t="s">
        <v>121</v>
      </c>
      <c r="N12" s="64"/>
      <c r="O12" s="70" t="s">
        <v>126</v>
      </c>
    </row>
    <row r="13" spans="1:15" s="52" customFormat="1" ht="15.75" customHeight="1" x14ac:dyDescent="0.25">
      <c r="A13" s="77">
        <v>7</v>
      </c>
      <c r="B13" s="76"/>
      <c r="C13" s="76" t="s">
        <v>40</v>
      </c>
      <c r="D13" s="76" t="s">
        <v>75</v>
      </c>
      <c r="E13" s="76">
        <v>328</v>
      </c>
      <c r="F13" s="76">
        <v>209</v>
      </c>
      <c r="G13" s="76">
        <v>24</v>
      </c>
      <c r="H13" s="65">
        <v>300</v>
      </c>
      <c r="I13" s="76">
        <v>9.6999999999999993</v>
      </c>
      <c r="J13" s="66" t="e">
        <f>IF(C13="10 kV",ROUND(I13+#REF!-#REF!,2),IF(C13="330 kV",ROUND(I13+#REF!-#REF!,2),IF(C13="0.2 kV",ROUND(I13+#REF!-#REF!,2),IF(C13="0.4 kV",ROUND(I13+#REF!-#REF!,2),IF(C13="RL",ROUND(I13+#REF!-#REF!,2),IF(C13="35 kV",ROUND(I13+#REF!-#REF!,2),IF(C13="110 kV",ROUND(I13+#REF!-#REF!,2),IF(C13="Geležinkelis",ROUND(I13+#REF!-#REF!,2),ROUND(I13+#REF!-#REF!,2)))))))))</f>
        <v>#REF!</v>
      </c>
      <c r="K13" s="64">
        <v>5</v>
      </c>
      <c r="L13" s="90">
        <v>42669</v>
      </c>
      <c r="M13" s="64" t="s">
        <v>121</v>
      </c>
      <c r="N13" s="64"/>
      <c r="O13" s="64"/>
    </row>
    <row r="14" spans="1:15" s="52" customFormat="1" ht="15.75" customHeight="1" x14ac:dyDescent="0.25">
      <c r="A14" s="75">
        <v>8</v>
      </c>
      <c r="B14" s="76"/>
      <c r="C14" s="76" t="s">
        <v>48</v>
      </c>
      <c r="D14" s="76" t="s">
        <v>76</v>
      </c>
      <c r="E14" s="76">
        <v>408</v>
      </c>
      <c r="F14" s="76">
        <v>209</v>
      </c>
      <c r="G14" s="76">
        <v>16</v>
      </c>
      <c r="H14" s="65">
        <v>300</v>
      </c>
      <c r="I14" s="76">
        <v>6.3</v>
      </c>
      <c r="J14" s="66" t="e">
        <f>IF(C14="10 kV",ROUND(I14+#REF!-#REF!,2),IF(C14="330 kV",ROUND(I14+#REF!-#REF!,2),IF(C14="0.2 kV",ROUND(I14+#REF!-#REF!,2),IF(C14="0.4 kV",ROUND(I14+#REF!-#REF!,2),IF(C14="RL",ROUND(I14+#REF!-#REF!,2),IF(C14="35 kV",ROUND(I14+#REF!-#REF!,2),IF(C14="110 kV",ROUND(I14+#REF!-#REF!,2),IF(C14="Geležinkelis",ROUND(I14+#REF!-#REF!,2),ROUND(I14+#REF!-#REF!,2)))))))))</f>
        <v>#REF!</v>
      </c>
      <c r="K14" s="64">
        <v>14</v>
      </c>
      <c r="L14" s="90">
        <v>39701</v>
      </c>
      <c r="M14" s="64" t="s">
        <v>46</v>
      </c>
      <c r="N14" s="64"/>
      <c r="O14" s="70"/>
    </row>
    <row r="15" spans="1:15" s="52" customFormat="1" ht="15.75" customHeight="1" x14ac:dyDescent="0.25">
      <c r="A15" s="75">
        <v>9</v>
      </c>
      <c r="B15" s="76"/>
      <c r="C15" s="76" t="s">
        <v>39</v>
      </c>
      <c r="D15" s="76" t="s">
        <v>127</v>
      </c>
      <c r="E15" s="76">
        <v>361</v>
      </c>
      <c r="F15" s="76">
        <v>214</v>
      </c>
      <c r="G15" s="76">
        <v>98</v>
      </c>
      <c r="H15" s="65">
        <v>300</v>
      </c>
      <c r="I15" s="76"/>
      <c r="J15" s="66" t="e">
        <f>IF(C15="10 kV",ROUND(I15+#REF!-#REF!,2),IF(C15="330 kV",ROUND(I15+#REF!-#REF!,2),IF(C15="0.2 kV",ROUND(I15+#REF!-#REF!,2),IF(C15="0.4 kV",ROUND(I15+#REF!-#REF!,2),IF(C15="RL",ROUND(I15+#REF!-#REF!,2),IF(C15="35 kV",ROUND(I15+#REF!-#REF!,2),IF(C15="110 kV",ROUND(I15+#REF!-#REF!,2),IF(C15="Geležinkelis",ROUND(I15+#REF!-#REF!,2),ROUND(I15+#REF!-#REF!,2)))))))))</f>
        <v>#REF!</v>
      </c>
      <c r="K15" s="64">
        <v>14</v>
      </c>
      <c r="L15" s="90">
        <v>39701</v>
      </c>
      <c r="M15" s="64" t="s">
        <v>46</v>
      </c>
      <c r="N15" s="64"/>
      <c r="O15" s="64"/>
    </row>
    <row r="16" spans="1:15" s="52" customFormat="1" ht="15.75" customHeight="1" x14ac:dyDescent="0.25">
      <c r="A16" s="77">
        <v>10</v>
      </c>
      <c r="B16" s="76"/>
      <c r="C16" s="76" t="s">
        <v>39</v>
      </c>
      <c r="D16" s="76" t="s">
        <v>103</v>
      </c>
      <c r="E16" s="76">
        <v>360</v>
      </c>
      <c r="F16" s="76">
        <v>214</v>
      </c>
      <c r="G16" s="76">
        <v>152</v>
      </c>
      <c r="H16" s="65">
        <v>300</v>
      </c>
      <c r="I16" s="76"/>
      <c r="J16" s="66" t="e">
        <f>IF(C16="10 kV",ROUND(I16+#REF!-#REF!,2),IF(C16="330 kV",ROUND(I16+#REF!-#REF!,2),IF(C16="0.2 kV",ROUND(I16+#REF!-#REF!,2),IF(C16="0.4 kV",ROUND(I16+#REF!-#REF!,2),IF(C16="RL",ROUND(I16+#REF!-#REF!,2),IF(C16="35 kV",ROUND(I16+#REF!-#REF!,2),IF(C16="110 kV",ROUND(I16+#REF!-#REF!,2),IF(C16="Geležinkelis",ROUND(I16+#REF!-#REF!,2),ROUND(I16+#REF!-#REF!,2)))))))))</f>
        <v>#REF!</v>
      </c>
      <c r="K16" s="64">
        <v>14</v>
      </c>
      <c r="L16" s="90">
        <v>39701</v>
      </c>
      <c r="M16" s="64" t="s">
        <v>46</v>
      </c>
      <c r="N16" s="64"/>
      <c r="O16" s="64"/>
    </row>
    <row r="17" spans="1:15" s="52" customFormat="1" ht="15.75" customHeight="1" x14ac:dyDescent="0.25">
      <c r="A17" s="75">
        <v>11</v>
      </c>
      <c r="B17" s="76"/>
      <c r="C17" s="76" t="s">
        <v>39</v>
      </c>
      <c r="D17" s="76" t="s">
        <v>77</v>
      </c>
      <c r="E17" s="76">
        <v>255</v>
      </c>
      <c r="F17" s="76">
        <v>220</v>
      </c>
      <c r="G17" s="76">
        <v>36</v>
      </c>
      <c r="H17" s="65">
        <v>300</v>
      </c>
      <c r="I17" s="76">
        <v>9.3000000000000007</v>
      </c>
      <c r="J17" s="66" t="e">
        <f>IF(C17="10 kV",ROUND(I17+#REF!-#REF!,2),IF(C17="330 kV",ROUND(I17+#REF!-#REF!,2),IF(C17="0.2 kV",ROUND(I17+#REF!-#REF!,2),IF(C17="0.4 kV",ROUND(I17+#REF!-#REF!,2),IF(C17="RL",ROUND(I17+#REF!-#REF!,2),IF(C17="35 kV",ROUND(I17+#REF!-#REF!,2),IF(C17="110 kV",ROUND(I17+#REF!-#REF!,2),IF(C17="Geležinkelis",ROUND(I17+#REF!-#REF!,2),ROUND(I17+#REF!-#REF!,2)))))))))</f>
        <v>#REF!</v>
      </c>
      <c r="K17" s="64">
        <v>14</v>
      </c>
      <c r="L17" s="90">
        <v>39701</v>
      </c>
      <c r="M17" s="64" t="s">
        <v>46</v>
      </c>
      <c r="N17" s="64"/>
      <c r="O17" s="64" t="s">
        <v>128</v>
      </c>
    </row>
    <row r="18" spans="1:15" s="52" customFormat="1" ht="15.75" customHeight="1" x14ac:dyDescent="0.25">
      <c r="A18" s="75">
        <v>12</v>
      </c>
      <c r="B18" s="76"/>
      <c r="C18" s="76" t="s">
        <v>47</v>
      </c>
      <c r="D18" s="76" t="s">
        <v>77</v>
      </c>
      <c r="E18" s="76">
        <v>255</v>
      </c>
      <c r="F18" s="76">
        <v>220</v>
      </c>
      <c r="G18" s="76">
        <v>209</v>
      </c>
      <c r="H18" s="65">
        <v>300</v>
      </c>
      <c r="I18" s="76">
        <v>14</v>
      </c>
      <c r="J18" s="66" t="e">
        <f>IF(C18="10 kV",ROUND(I18+#REF!-#REF!,2),IF(C18="330 kV",ROUND(I18+#REF!-#REF!,2),IF(C18="0.2 kV",ROUND(I18+#REF!-#REF!,2),IF(C18="0.4 kV",ROUND(I18+#REF!-#REF!,2),IF(C18="RL",ROUND(I18+#REF!-#REF!,2),IF(C18="35 kV",ROUND(I18+#REF!-#REF!,2),IF(C18="110 kV",ROUND(I18+#REF!-#REF!,2),IF(C18="Geležinkelis",ROUND(I18+#REF!-#REF!,2),ROUND(I18+#REF!-#REF!,2)))))))))</f>
        <v>#REF!</v>
      </c>
      <c r="K18" s="64">
        <v>14</v>
      </c>
      <c r="L18" s="90">
        <v>39701</v>
      </c>
      <c r="M18" s="64" t="s">
        <v>46</v>
      </c>
      <c r="N18" s="64"/>
      <c r="O18" s="64"/>
    </row>
    <row r="19" spans="1:15" s="52" customFormat="1" ht="15.75" customHeight="1" x14ac:dyDescent="0.25">
      <c r="A19" s="77">
        <v>13</v>
      </c>
      <c r="B19" s="76"/>
      <c r="C19" s="76" t="s">
        <v>40</v>
      </c>
      <c r="D19" s="76" t="s">
        <v>77</v>
      </c>
      <c r="E19" s="76">
        <v>255</v>
      </c>
      <c r="F19" s="76">
        <v>220</v>
      </c>
      <c r="G19" s="76"/>
      <c r="H19" s="65">
        <v>300</v>
      </c>
      <c r="I19" s="76">
        <v>7</v>
      </c>
      <c r="J19" s="66" t="e">
        <f>IF(C19="10 kV",ROUND(I19+#REF!-#REF!,2),IF(C19="330 kV",ROUND(I19+#REF!-#REF!,2),IF(C19="0.2 kV",ROUND(I19+#REF!-#REF!,2),IF(C19="0.4 kV",ROUND(I19+#REF!-#REF!,2),IF(C19="RL",ROUND(I19+#REF!-#REF!,2),IF(C19="35 kV",ROUND(I19+#REF!-#REF!,2),IF(C19="110 kV",ROUND(I19+#REF!-#REF!,2),IF(C19="Geležinkelis",ROUND(I19+#REF!-#REF!,2),ROUND(I19+#REF!-#REF!,2)))))))))</f>
        <v>#REF!</v>
      </c>
      <c r="K19" s="64">
        <v>14</v>
      </c>
      <c r="L19" s="90">
        <v>39701</v>
      </c>
      <c r="M19" s="64" t="s">
        <v>46</v>
      </c>
      <c r="N19" s="64"/>
      <c r="O19" s="64" t="s">
        <v>123</v>
      </c>
    </row>
    <row r="20" spans="1:15" s="52" customFormat="1" ht="15.75" customHeight="1" x14ac:dyDescent="0.25">
      <c r="A20" s="102">
        <v>14</v>
      </c>
      <c r="B20" s="83"/>
      <c r="C20" s="83" t="s">
        <v>39</v>
      </c>
      <c r="D20" s="83" t="s">
        <v>104</v>
      </c>
      <c r="E20" s="83">
        <v>364</v>
      </c>
      <c r="F20" s="83">
        <v>223</v>
      </c>
      <c r="G20" s="83">
        <v>16</v>
      </c>
      <c r="H20" s="84">
        <v>300</v>
      </c>
      <c r="I20" s="83">
        <v>18.899999999999999</v>
      </c>
      <c r="J20" s="103" t="e">
        <f>IF(C20="10 kV",ROUND(I20+#REF!-#REF!,2),IF(C20="330 kV",ROUND(I20+#REF!-#REF!,2),IF(C20="0.2 kV",ROUND(I20+#REF!-#REF!,2),IF(C20="0.4 kV",ROUND(I20+#REF!-#REF!,2),IF(C20="RL",ROUND(I20+#REF!-#REF!,2),IF(C20="35 kV",ROUND(I20+#REF!-#REF!,2),IF(C20="110 kV",ROUND(I20+#REF!-#REF!,2),IF(C20="Geležinkelis",ROUND(I20+#REF!-#REF!,2),ROUND(I20+#REF!-#REF!,2)))))))))</f>
        <v>#REF!</v>
      </c>
      <c r="K20" s="84">
        <v>1</v>
      </c>
      <c r="L20" s="104">
        <v>42026</v>
      </c>
      <c r="M20" s="84" t="s">
        <v>121</v>
      </c>
      <c r="N20" s="84"/>
      <c r="O20" s="84" t="s">
        <v>129</v>
      </c>
    </row>
    <row r="21" spans="1:15" s="52" customFormat="1" ht="15.75" customHeight="1" x14ac:dyDescent="0.25">
      <c r="A21" s="75">
        <v>15</v>
      </c>
      <c r="B21" s="76"/>
      <c r="C21" s="76" t="s">
        <v>39</v>
      </c>
      <c r="D21" s="76" t="s">
        <v>78</v>
      </c>
      <c r="E21" s="76">
        <v>354</v>
      </c>
      <c r="F21" s="76">
        <v>228</v>
      </c>
      <c r="G21" s="76">
        <v>130</v>
      </c>
      <c r="H21" s="65">
        <v>300</v>
      </c>
      <c r="I21" s="76">
        <v>12.5</v>
      </c>
      <c r="J21" s="66" t="e">
        <f>IF(C21="10 kV",ROUND(I21+#REF!-#REF!,2),IF(C21="330 kV",ROUND(I21+#REF!-#REF!,2),IF(C21="0.2 kV",ROUND(I21+#REF!-#REF!,2),IF(C21="0.4 kV",ROUND(I21+#REF!-#REF!,2),IF(C21="RL",ROUND(I21+#REF!-#REF!,2),IF(C21="35 kV",ROUND(I21+#REF!-#REF!,2),IF(C21="110 kV",ROUND(I21+#REF!-#REF!,2),IF(C21="Geležinkelis",ROUND(I21+#REF!-#REF!,2),ROUND(I21+#REF!-#REF!,2)))))))))</f>
        <v>#REF!</v>
      </c>
      <c r="K21" s="64">
        <v>14</v>
      </c>
      <c r="L21" s="90">
        <v>39701</v>
      </c>
      <c r="M21" s="64" t="s">
        <v>46</v>
      </c>
      <c r="N21" s="64"/>
      <c r="O21" s="64"/>
    </row>
    <row r="22" spans="1:15" s="52" customFormat="1" ht="15.75" customHeight="1" x14ac:dyDescent="0.25">
      <c r="A22" s="77">
        <v>16</v>
      </c>
      <c r="B22" s="76"/>
      <c r="C22" s="76" t="s">
        <v>39</v>
      </c>
      <c r="D22" s="76" t="s">
        <v>79</v>
      </c>
      <c r="E22" s="76">
        <v>222</v>
      </c>
      <c r="F22" s="76">
        <v>230</v>
      </c>
      <c r="G22" s="76">
        <v>115</v>
      </c>
      <c r="H22" s="65">
        <v>300</v>
      </c>
      <c r="I22" s="76">
        <v>15.5</v>
      </c>
      <c r="J22" s="66" t="e">
        <f>IF(C22="10 kV",ROUND(I22+#REF!-#REF!,2),IF(C22="330 kV",ROUND(I22+#REF!-#REF!,2),IF(C22="0.2 kV",ROUND(I22+#REF!-#REF!,2),IF(C22="0.4 kV",ROUND(I22+#REF!-#REF!,2),IF(C22="RL",ROUND(I22+#REF!-#REF!,2),IF(C22="35 kV",ROUND(I22+#REF!-#REF!,2),IF(C22="110 kV",ROUND(I22+#REF!-#REF!,2),IF(C22="Geležinkelis",ROUND(I22+#REF!-#REF!,2),ROUND(I22+#REF!-#REF!,2)))))))))</f>
        <v>#REF!</v>
      </c>
      <c r="K22" s="64">
        <v>1</v>
      </c>
      <c r="L22" s="90">
        <v>42026</v>
      </c>
      <c r="M22" s="64" t="s">
        <v>121</v>
      </c>
      <c r="N22" s="64"/>
      <c r="O22" s="64" t="s">
        <v>130</v>
      </c>
    </row>
    <row r="23" spans="1:15" s="52" customFormat="1" ht="15.75" customHeight="1" x14ac:dyDescent="0.25">
      <c r="A23" s="75">
        <v>17</v>
      </c>
      <c r="B23" s="69"/>
      <c r="C23" s="76" t="s">
        <v>45</v>
      </c>
      <c r="D23" s="76" t="s">
        <v>79</v>
      </c>
      <c r="E23" s="76">
        <v>222</v>
      </c>
      <c r="F23" s="76">
        <v>231</v>
      </c>
      <c r="G23" s="76">
        <v>25</v>
      </c>
      <c r="H23" s="65">
        <v>300</v>
      </c>
      <c r="I23" s="76">
        <v>5.3</v>
      </c>
      <c r="J23" s="66" t="e">
        <f>IF(C23="10 kV",ROUND(I23+#REF!-#REF!,2),IF(C23="330 kV",ROUND(I23+#REF!-#REF!,2),IF(C23="0.2 kV",ROUND(I23+#REF!-#REF!,2),IF(C23="0.4 kV",ROUND(I23+#REF!-#REF!,2),IF(C23="RL",ROUND(I23+#REF!-#REF!,2),IF(C23="35 kV",ROUND(I23+#REF!-#REF!,2),IF(C23="110 kV",ROUND(I23+#REF!-#REF!,2),IF(C23="Geležinkelis",ROUND(I23+#REF!-#REF!,2),ROUND(I23+#REF!-#REF!,2)))))))))</f>
        <v>#REF!</v>
      </c>
      <c r="K23" s="64">
        <v>5</v>
      </c>
      <c r="L23" s="90">
        <v>42669</v>
      </c>
      <c r="M23" s="64" t="s">
        <v>121</v>
      </c>
      <c r="N23" s="64"/>
      <c r="O23" s="64"/>
    </row>
    <row r="24" spans="1:15" s="52" customFormat="1" ht="15.75" customHeight="1" x14ac:dyDescent="0.25">
      <c r="A24" s="102">
        <v>18</v>
      </c>
      <c r="B24" s="83"/>
      <c r="C24" s="83" t="s">
        <v>39</v>
      </c>
      <c r="D24" s="83" t="s">
        <v>80</v>
      </c>
      <c r="E24" s="83">
        <v>241</v>
      </c>
      <c r="F24" s="83">
        <v>240</v>
      </c>
      <c r="G24" s="83">
        <v>92</v>
      </c>
      <c r="H24" s="84">
        <v>300</v>
      </c>
      <c r="I24" s="83">
        <v>14.9</v>
      </c>
      <c r="J24" s="103" t="e">
        <f>IF(C24="10 kV",ROUND(I24+#REF!-#REF!,2),IF(C24="330 kV",ROUND(I24+#REF!-#REF!,2),IF(C24="0.2 kV",ROUND(I24+#REF!-#REF!,2),IF(C24="0.4 kV",ROUND(I24+#REF!-#REF!,2),IF(C24="RL",ROUND(I24+#REF!-#REF!,2),IF(C24="35 kV",ROUND(I24+#REF!-#REF!,2),IF(C24="110 kV",ROUND(I24+#REF!-#REF!,2),IF(C24="Geležinkelis",ROUND(I24+#REF!-#REF!,2),ROUND(I24+#REF!-#REF!,2)))))))))</f>
        <v>#REF!</v>
      </c>
      <c r="K24" s="84">
        <v>1</v>
      </c>
      <c r="L24" s="104">
        <v>42026</v>
      </c>
      <c r="M24" s="84" t="s">
        <v>121</v>
      </c>
      <c r="N24" s="84"/>
      <c r="O24" s="84" t="s">
        <v>131</v>
      </c>
    </row>
    <row r="25" spans="1:15" s="52" customFormat="1" ht="15.75" customHeight="1" x14ac:dyDescent="0.25">
      <c r="A25" s="77">
        <v>19</v>
      </c>
      <c r="B25" s="76"/>
      <c r="C25" s="76" t="s">
        <v>39</v>
      </c>
      <c r="D25" s="76" t="s">
        <v>81</v>
      </c>
      <c r="E25" s="76">
        <v>404</v>
      </c>
      <c r="F25" s="76">
        <v>243</v>
      </c>
      <c r="G25" s="76">
        <v>155</v>
      </c>
      <c r="H25" s="65">
        <v>300</v>
      </c>
      <c r="I25" s="76"/>
      <c r="J25" s="66" t="e">
        <f>IF(C25="10 kV",ROUND(I25+#REF!-#REF!,2),IF(C25="330 kV",ROUND(I25+#REF!-#REF!,2),IF(C25="0.2 kV",ROUND(I25+#REF!-#REF!,2),IF(C25="0.4 kV",ROUND(I25+#REF!-#REF!,2),IF(C25="RL",ROUND(I25+#REF!-#REF!,2),IF(C25="35 kV",ROUND(I25+#REF!-#REF!,2),IF(C25="110 kV",ROUND(I25+#REF!-#REF!,2),IF(C25="Geležinkelis",ROUND(I25+#REF!-#REF!,2),ROUND(I25+#REF!-#REF!,2)))))))))</f>
        <v>#REF!</v>
      </c>
      <c r="K25" s="64">
        <v>14</v>
      </c>
      <c r="L25" s="90">
        <v>39701</v>
      </c>
      <c r="M25" s="64" t="s">
        <v>46</v>
      </c>
      <c r="N25" s="64"/>
      <c r="O25" s="64"/>
    </row>
    <row r="26" spans="1:15" s="52" customFormat="1" ht="15.75" customHeight="1" x14ac:dyDescent="0.25">
      <c r="A26" s="75">
        <v>20</v>
      </c>
      <c r="B26" s="76"/>
      <c r="C26" s="76" t="s">
        <v>39</v>
      </c>
      <c r="D26" s="76" t="s">
        <v>82</v>
      </c>
      <c r="E26" s="76">
        <v>310</v>
      </c>
      <c r="F26" s="76">
        <v>247</v>
      </c>
      <c r="G26" s="76">
        <v>81</v>
      </c>
      <c r="H26" s="65">
        <v>300</v>
      </c>
      <c r="I26" s="76">
        <v>14.5</v>
      </c>
      <c r="J26" s="66" t="e">
        <f>IF(C26="10 kV",ROUND(I26+#REF!-#REF!,2),IF(C26="330 kV",ROUND(I26+#REF!-#REF!,2),IF(C26="0.2 kV",ROUND(I26+#REF!-#REF!,2),IF(C26="0.4 kV",ROUND(I26+#REF!-#REF!,2),IF(C26="RL",ROUND(I26+#REF!-#REF!,2),IF(C26="35 kV",ROUND(I26+#REF!-#REF!,2),IF(C26="110 kV",ROUND(I26+#REF!-#REF!,2),IF(C26="Geležinkelis",ROUND(I26+#REF!-#REF!,2),ROUND(I26+#REF!-#REF!,2)))))))))</f>
        <v>#REF!</v>
      </c>
      <c r="K26" s="64">
        <v>14</v>
      </c>
      <c r="L26" s="90">
        <v>39701</v>
      </c>
      <c r="M26" s="64" t="s">
        <v>46</v>
      </c>
      <c r="N26" s="64"/>
      <c r="O26" s="64" t="s">
        <v>132</v>
      </c>
    </row>
    <row r="27" spans="1:15" s="52" customFormat="1" ht="15.75" customHeight="1" x14ac:dyDescent="0.25">
      <c r="A27" s="102">
        <v>21</v>
      </c>
      <c r="B27" s="83"/>
      <c r="C27" s="83" t="s">
        <v>39</v>
      </c>
      <c r="D27" s="83" t="s">
        <v>83</v>
      </c>
      <c r="E27" s="83">
        <v>388</v>
      </c>
      <c r="F27" s="83">
        <v>249</v>
      </c>
      <c r="G27" s="83">
        <v>189</v>
      </c>
      <c r="H27" s="84">
        <v>300</v>
      </c>
      <c r="I27" s="83">
        <v>14.7</v>
      </c>
      <c r="J27" s="103" t="e">
        <f>IF(C27="10 kV",ROUND(I27+#REF!-#REF!,2),IF(C27="330 kV",ROUND(I27+#REF!-#REF!,2),IF(C27="0.2 kV",ROUND(I27+#REF!-#REF!,2),IF(C27="0.4 kV",ROUND(I27+#REF!-#REF!,2),IF(C27="RL",ROUND(I27+#REF!-#REF!,2),IF(C27="35 kV",ROUND(I27+#REF!-#REF!,2),IF(C27="110 kV",ROUND(I27+#REF!-#REF!,2),IF(C27="Geležinkelis",ROUND(I27+#REF!-#REF!,2),ROUND(I27+#REF!-#REF!,2)))))))))</f>
        <v>#REF!</v>
      </c>
      <c r="K27" s="84">
        <v>14</v>
      </c>
      <c r="L27" s="104">
        <v>39701</v>
      </c>
      <c r="M27" s="84" t="s">
        <v>46</v>
      </c>
      <c r="N27" s="84"/>
      <c r="O27" s="84"/>
    </row>
    <row r="28" spans="1:15" s="52" customFormat="1" ht="15.75" customHeight="1" x14ac:dyDescent="0.25">
      <c r="A28" s="77">
        <v>22</v>
      </c>
      <c r="B28" s="76"/>
      <c r="C28" s="76" t="s">
        <v>39</v>
      </c>
      <c r="D28" s="76" t="s">
        <v>105</v>
      </c>
      <c r="E28" s="76">
        <v>296</v>
      </c>
      <c r="F28" s="76">
        <v>251</v>
      </c>
      <c r="G28" s="76">
        <v>28</v>
      </c>
      <c r="H28" s="65">
        <v>300</v>
      </c>
      <c r="I28" s="76"/>
      <c r="J28" s="80" t="e">
        <f>IF(C28="10 kV",ROUND(I28+#REF!-#REF!,2),IF(C28="330 kV",ROUND(I28+#REF!-#REF!,2),IF(C28="0.2 kV",ROUND(I28+#REF!-#REF!,2),IF(C28="0.4 kV",ROUND(I28+#REF!-#REF!,2),IF(C28="RL",ROUND(I28+#REF!-#REF!,2),IF(C28="35 kV",ROUND(I28+#REF!-#REF!,2),IF(C28="110 kV",ROUND(I28+#REF!-#REF!,2),IF(C28="Geležinkelis",ROUND(I28+#REF!-#REF!,2),ROUND(I28+#REF!-#REF!,2)))))))))</f>
        <v>#REF!</v>
      </c>
      <c r="K28" s="64">
        <v>14</v>
      </c>
      <c r="L28" s="90">
        <v>39701</v>
      </c>
      <c r="M28" s="64" t="s">
        <v>46</v>
      </c>
      <c r="N28" s="64"/>
      <c r="O28" s="64"/>
    </row>
    <row r="29" spans="1:15" s="52" customFormat="1" ht="15.75" customHeight="1" x14ac:dyDescent="0.25">
      <c r="A29" s="75">
        <v>23</v>
      </c>
      <c r="B29" s="76"/>
      <c r="C29" s="76" t="s">
        <v>39</v>
      </c>
      <c r="D29" s="81" t="s">
        <v>84</v>
      </c>
      <c r="E29" s="76">
        <v>290</v>
      </c>
      <c r="F29" s="76">
        <v>254</v>
      </c>
      <c r="G29" s="76">
        <v>60</v>
      </c>
      <c r="H29" s="65">
        <v>300</v>
      </c>
      <c r="I29" s="76">
        <v>16.5</v>
      </c>
      <c r="J29" s="80" t="e">
        <f>IF(C29="10 kV",ROUND(I29+#REF!-#REF!,2),IF(C29="330 kV",ROUND(I29+#REF!-#REF!,2),IF(C29="0.2 kV",ROUND(I29+#REF!-#REF!,2),IF(C29="0.4 kV",ROUND(I29+#REF!-#REF!,2),IF(C29="RL",ROUND(I29+#REF!-#REF!,2),IF(C29="35 kV",ROUND(I29+#REF!-#REF!,2),IF(C29="110 kV",ROUND(I29+#REF!-#REF!,2),IF(C29="Geležinkelis",ROUND(I29+#REF!-#REF!,2),ROUND(I29+#REF!-#REF!,2)))))))))</f>
        <v>#REF!</v>
      </c>
      <c r="K29" s="64">
        <v>14</v>
      </c>
      <c r="L29" s="90">
        <v>39701</v>
      </c>
      <c r="M29" s="64" t="s">
        <v>46</v>
      </c>
      <c r="N29" s="64"/>
      <c r="O29" s="64" t="s">
        <v>133</v>
      </c>
    </row>
    <row r="30" spans="1:15" s="52" customFormat="1" ht="15.75" customHeight="1" x14ac:dyDescent="0.25">
      <c r="A30" s="75">
        <v>24</v>
      </c>
      <c r="B30" s="76"/>
      <c r="C30" s="76" t="s">
        <v>39</v>
      </c>
      <c r="D30" s="76" t="s">
        <v>85</v>
      </c>
      <c r="E30" s="76">
        <v>290</v>
      </c>
      <c r="F30" s="76">
        <v>256</v>
      </c>
      <c r="G30" s="76">
        <v>42</v>
      </c>
      <c r="H30" s="65">
        <v>300</v>
      </c>
      <c r="I30" s="76">
        <v>21.2</v>
      </c>
      <c r="J30" s="80" t="e">
        <f>IF(C30="10 kV",ROUND(I30+#REF!-#REF!,2),IF(C30="330 kV",ROUND(I30+#REF!-#REF!,2),IF(C30="0.2 kV",ROUND(I30+#REF!-#REF!,2),IF(C30="0.4 kV",ROUND(I30+#REF!-#REF!,2),IF(C30="RL",ROUND(I30+#REF!-#REF!,2),IF(C30="35 kV",ROUND(I30+#REF!-#REF!,2),IF(C30="110 kV",ROUND(I30+#REF!-#REF!,2),IF(C30="Geležinkelis",ROUND(I30+#REF!-#REF!,2),ROUND(I30+#REF!-#REF!,2)))))))))</f>
        <v>#REF!</v>
      </c>
      <c r="K30" s="64">
        <v>14</v>
      </c>
      <c r="L30" s="90">
        <v>39701</v>
      </c>
      <c r="M30" s="64" t="s">
        <v>46</v>
      </c>
      <c r="N30" s="64"/>
      <c r="O30" s="64" t="s">
        <v>134</v>
      </c>
    </row>
    <row r="31" spans="1:15" s="52" customFormat="1" ht="15.75" customHeight="1" x14ac:dyDescent="0.25">
      <c r="A31" s="77">
        <v>25</v>
      </c>
      <c r="B31" s="65"/>
      <c r="C31" s="76" t="s">
        <v>39</v>
      </c>
      <c r="D31" s="76" t="s">
        <v>106</v>
      </c>
      <c r="E31" s="76">
        <v>371</v>
      </c>
      <c r="F31" s="76">
        <v>261</v>
      </c>
      <c r="G31" s="76">
        <v>22</v>
      </c>
      <c r="H31" s="65">
        <v>300</v>
      </c>
      <c r="I31" s="76"/>
      <c r="J31" s="80" t="e">
        <f>IF(C31="10 kV",ROUND(I31+#REF!-#REF!,2),IF(C31="330 kV",ROUND(I31+#REF!-#REF!,2),IF(C31="0.2 kV",ROUND(I31+#REF!-#REF!,2),IF(C31="0.4 kV",ROUND(I31+#REF!-#REF!,2),IF(C31="RL",ROUND(I31+#REF!-#REF!,2),IF(C31="35 kV",ROUND(I31+#REF!-#REF!,2),IF(C31="110 kV",ROUND(I31+#REF!-#REF!,2),IF(C31="Geležinkelis",ROUND(I31+#REF!-#REF!,2),ROUND(I31+#REF!-#REF!,2)))))))))</f>
        <v>#REF!</v>
      </c>
      <c r="K31" s="64">
        <v>14</v>
      </c>
      <c r="L31" s="90">
        <v>39701</v>
      </c>
      <c r="M31" s="64" t="s">
        <v>46</v>
      </c>
      <c r="N31" s="64"/>
      <c r="O31" s="64" t="s">
        <v>135</v>
      </c>
    </row>
    <row r="32" spans="1:15" ht="15.75" x14ac:dyDescent="0.25">
      <c r="A32" s="91"/>
      <c r="C32" s="92"/>
      <c r="D32" s="92"/>
      <c r="E32" s="92"/>
      <c r="F32" s="92"/>
      <c r="G32" s="92"/>
      <c r="H32" s="93"/>
      <c r="I32" s="94"/>
      <c r="J32" s="95"/>
      <c r="K32" s="96"/>
      <c r="L32" s="97"/>
      <c r="M32" s="96"/>
      <c r="N32" s="96"/>
      <c r="O32" s="86"/>
    </row>
    <row r="33" spans="1:15" ht="15.75" x14ac:dyDescent="0.25">
      <c r="A33" s="91"/>
      <c r="C33" s="92"/>
      <c r="D33" s="92"/>
      <c r="E33" s="92"/>
      <c r="F33" s="92"/>
      <c r="G33" s="92"/>
      <c r="H33" s="93"/>
      <c r="I33" s="94"/>
      <c r="J33" s="98"/>
      <c r="K33" s="96"/>
      <c r="L33" s="97"/>
      <c r="M33" s="96"/>
      <c r="N33" s="96"/>
      <c r="O33" s="99"/>
    </row>
    <row r="46" spans="1:15" x14ac:dyDescent="0.2">
      <c r="J46" s="48"/>
      <c r="K46" s="48"/>
      <c r="L46" s="48"/>
      <c r="M46" s="49"/>
      <c r="N46" s="49"/>
      <c r="O46" s="50"/>
    </row>
    <row r="47" spans="1:15" x14ac:dyDescent="0.2">
      <c r="J47" s="48"/>
      <c r="K47" s="48"/>
      <c r="L47" s="48"/>
      <c r="M47" s="49"/>
      <c r="N47" s="49"/>
      <c r="O47" s="50"/>
    </row>
    <row r="48" spans="1:15" x14ac:dyDescent="0.2">
      <c r="J48" s="51" t="s">
        <v>31</v>
      </c>
    </row>
    <row r="50" spans="1:15" x14ac:dyDescent="0.2">
      <c r="A50" s="112" t="s">
        <v>15</v>
      </c>
      <c r="B50" s="113"/>
      <c r="C50" s="122"/>
      <c r="D50" s="114" t="s">
        <v>16</v>
      </c>
      <c r="E50" s="115"/>
      <c r="F50" s="115"/>
      <c r="G50" s="115"/>
      <c r="H50" s="33" t="s">
        <v>17</v>
      </c>
      <c r="J50" s="112" t="s">
        <v>15</v>
      </c>
      <c r="K50" s="113"/>
      <c r="L50" s="122"/>
      <c r="M50" s="114" t="s">
        <v>16</v>
      </c>
      <c r="N50" s="115"/>
      <c r="O50" s="115"/>
    </row>
    <row r="51" spans="1:15" ht="12.75" customHeight="1" x14ac:dyDescent="0.25">
      <c r="A51" s="123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23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</row>
    <row r="52" spans="1:15" x14ac:dyDescent="0.2">
      <c r="A52" s="124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24"/>
      <c r="K52" s="6" t="s">
        <v>8</v>
      </c>
      <c r="L52" s="6" t="s">
        <v>20</v>
      </c>
      <c r="M52" s="37" t="s">
        <v>20</v>
      </c>
      <c r="N52" s="37" t="s">
        <v>20</v>
      </c>
      <c r="O52" s="37"/>
    </row>
    <row r="53" spans="1:15" x14ac:dyDescent="0.2">
      <c r="A53" s="40">
        <f t="shared" ref="A53:A77" si="0">B7</f>
        <v>0</v>
      </c>
      <c r="B53" s="40">
        <f t="shared" ref="B53:B77" si="1">H7</f>
        <v>300</v>
      </c>
      <c r="C53" s="40">
        <f t="shared" ref="C53:C77" si="2">E7</f>
        <v>386</v>
      </c>
      <c r="D53" s="41">
        <f>E53+20</f>
        <v>400</v>
      </c>
      <c r="E53" s="41">
        <f>FLOOR(C53,20)</f>
        <v>380</v>
      </c>
      <c r="F53" s="42" t="e">
        <f>LOOKUP(B53,$B$111:$B$118,$F$111:$F$118)</f>
        <v>#REF!</v>
      </c>
      <c r="G53" s="42" t="e">
        <f>LOOKUP(B53,$B$111:$B$118,$G$111:$G$118)</f>
        <v>#REF!</v>
      </c>
      <c r="H53" s="43" t="e">
        <f>F53-(((F53-G53)*(D53-C53))/(D53-E53))</f>
        <v>#REF!</v>
      </c>
      <c r="J53" s="40">
        <f t="shared" ref="J53:J77" si="3">K7</f>
        <v>14</v>
      </c>
      <c r="K53" s="40">
        <f t="shared" ref="K53:K77" si="4">H7</f>
        <v>300</v>
      </c>
      <c r="L53" s="40">
        <f t="shared" ref="L53:L77" si="5">E7</f>
        <v>386</v>
      </c>
      <c r="M53" s="41">
        <f>N53+20</f>
        <v>400</v>
      </c>
      <c r="N53" s="41">
        <f>FLOOR(L53,20)</f>
        <v>380</v>
      </c>
      <c r="O53" s="42" t="e">
        <f>LOOKUP(K53,$K$111:$K$118,$O$111:$O$118)</f>
        <v>#REF!</v>
      </c>
    </row>
    <row r="54" spans="1:15" x14ac:dyDescent="0.2">
      <c r="A54" s="40">
        <f t="shared" si="0"/>
        <v>0</v>
      </c>
      <c r="B54" s="40">
        <f t="shared" si="1"/>
        <v>300</v>
      </c>
      <c r="C54" s="40">
        <f t="shared" si="2"/>
        <v>313</v>
      </c>
      <c r="D54" s="41">
        <f t="shared" ref="D54:D77" si="6">E54+20</f>
        <v>320</v>
      </c>
      <c r="E54" s="41">
        <f t="shared" ref="E54:E77" si="7">FLOOR(C54,20)</f>
        <v>300</v>
      </c>
      <c r="F54" s="42" t="e">
        <f>LOOKUP(B54,$B$119:$B$126,$F$119:$F$126)</f>
        <v>#REF!</v>
      </c>
      <c r="G54" s="42" t="e">
        <f>LOOKUP(B54,$B$119:$B$126,$G$119:$G$126)</f>
        <v>#REF!</v>
      </c>
      <c r="H54" s="43" t="e">
        <f t="shared" ref="H54:H77" si="8">F54-(((F54-G54)*(D54-C54))/(D54-E54))</f>
        <v>#REF!</v>
      </c>
      <c r="J54" s="40">
        <f t="shared" si="3"/>
        <v>14</v>
      </c>
      <c r="K54" s="40">
        <f t="shared" si="4"/>
        <v>300</v>
      </c>
      <c r="L54" s="40">
        <f t="shared" si="5"/>
        <v>313</v>
      </c>
      <c r="M54" s="41">
        <f t="shared" ref="M54:M77" si="9">N54+20</f>
        <v>320</v>
      </c>
      <c r="N54" s="41">
        <f t="shared" ref="N54:N77" si="10">FLOOR(L54,20)</f>
        <v>300</v>
      </c>
      <c r="O54" s="42" t="e">
        <f>LOOKUP(K54,$K$119:$K$126,$O$119:$O$126)</f>
        <v>#REF!</v>
      </c>
    </row>
    <row r="55" spans="1:15" x14ac:dyDescent="0.2">
      <c r="A55" s="40">
        <f t="shared" si="0"/>
        <v>0</v>
      </c>
      <c r="B55" s="40">
        <f t="shared" si="1"/>
        <v>300</v>
      </c>
      <c r="C55" s="40">
        <f t="shared" si="2"/>
        <v>313</v>
      </c>
      <c r="D55" s="41">
        <f t="shared" si="6"/>
        <v>320</v>
      </c>
      <c r="E55" s="41">
        <f t="shared" si="7"/>
        <v>300</v>
      </c>
      <c r="F55" s="42" t="e">
        <f>LOOKUP(B55,$B$127:$B$134,$F$127:$F$134)</f>
        <v>#REF!</v>
      </c>
      <c r="G55" s="42" t="e">
        <f>LOOKUP(B55,$B$127:$B$134,$G$127:$G$134)</f>
        <v>#REF!</v>
      </c>
      <c r="H55" s="43" t="e">
        <f t="shared" si="8"/>
        <v>#REF!</v>
      </c>
      <c r="J55" s="40">
        <f t="shared" si="3"/>
        <v>4</v>
      </c>
      <c r="K55" s="40">
        <f t="shared" si="4"/>
        <v>300</v>
      </c>
      <c r="L55" s="40">
        <f t="shared" si="5"/>
        <v>313</v>
      </c>
      <c r="M55" s="41">
        <f t="shared" si="9"/>
        <v>320</v>
      </c>
      <c r="N55" s="41">
        <f t="shared" si="10"/>
        <v>300</v>
      </c>
      <c r="O55" s="42" t="e">
        <f>LOOKUP(K55,$K$127:$K$134,$O$127:$O$134)</f>
        <v>#REF!</v>
      </c>
    </row>
    <row r="56" spans="1:15" x14ac:dyDescent="0.2">
      <c r="A56" s="40">
        <f t="shared" si="0"/>
        <v>0</v>
      </c>
      <c r="B56" s="40">
        <f t="shared" si="1"/>
        <v>300</v>
      </c>
      <c r="C56" s="40">
        <f t="shared" si="2"/>
        <v>314</v>
      </c>
      <c r="D56" s="41">
        <f t="shared" si="6"/>
        <v>320</v>
      </c>
      <c r="E56" s="41">
        <f t="shared" si="7"/>
        <v>300</v>
      </c>
      <c r="F56" s="42" t="e">
        <f>LOOKUP(B56,$B$135:$B$142,$F$135:$F$142)</f>
        <v>#REF!</v>
      </c>
      <c r="G56" s="42" t="e">
        <f>LOOKUP(B56,$B$135:$B$142,$G$135:$G$142)</f>
        <v>#REF!</v>
      </c>
      <c r="H56" s="43" t="e">
        <f t="shared" si="8"/>
        <v>#REF!</v>
      </c>
      <c r="J56" s="40">
        <f t="shared" si="3"/>
        <v>14</v>
      </c>
      <c r="K56" s="40">
        <f t="shared" si="4"/>
        <v>300</v>
      </c>
      <c r="L56" s="40">
        <f t="shared" si="5"/>
        <v>314</v>
      </c>
      <c r="M56" s="41">
        <f t="shared" si="9"/>
        <v>320</v>
      </c>
      <c r="N56" s="41">
        <f t="shared" si="10"/>
        <v>300</v>
      </c>
      <c r="O56" s="42" t="e">
        <f>LOOKUP(K56,$K$135:$K$142,$O$135:$O$142)</f>
        <v>#REF!</v>
      </c>
    </row>
    <row r="57" spans="1:15" x14ac:dyDescent="0.2">
      <c r="A57" s="40">
        <f t="shared" si="0"/>
        <v>0</v>
      </c>
      <c r="B57" s="40">
        <f t="shared" si="1"/>
        <v>300</v>
      </c>
      <c r="C57" s="40">
        <f t="shared" si="2"/>
        <v>328</v>
      </c>
      <c r="D57" s="41">
        <f t="shared" si="6"/>
        <v>340</v>
      </c>
      <c r="E57" s="41">
        <f t="shared" si="7"/>
        <v>320</v>
      </c>
      <c r="F57" s="42" t="e">
        <f>LOOKUP(B57,$B$143:$B$150,$F$143:$F$150)</f>
        <v>#REF!</v>
      </c>
      <c r="G57" s="42" t="e">
        <f>LOOKUP(B57,$B$143:$B$150,$G$143:$G$150)</f>
        <v>#REF!</v>
      </c>
      <c r="H57" s="43" t="e">
        <f t="shared" si="8"/>
        <v>#REF!</v>
      </c>
      <c r="J57" s="40">
        <f t="shared" si="3"/>
        <v>4</v>
      </c>
      <c r="K57" s="40">
        <f t="shared" si="4"/>
        <v>300</v>
      </c>
      <c r="L57" s="40">
        <f t="shared" si="5"/>
        <v>328</v>
      </c>
      <c r="M57" s="41">
        <f t="shared" si="9"/>
        <v>340</v>
      </c>
      <c r="N57" s="41">
        <f t="shared" si="10"/>
        <v>320</v>
      </c>
      <c r="O57" s="42" t="e">
        <f>LOOKUP(K57,$K$143:$K$150,$O$143:$O$150)</f>
        <v>#REF!</v>
      </c>
    </row>
    <row r="58" spans="1:15" x14ac:dyDescent="0.2">
      <c r="A58" s="40">
        <f t="shared" si="0"/>
        <v>0</v>
      </c>
      <c r="B58" s="40">
        <f t="shared" si="1"/>
        <v>300</v>
      </c>
      <c r="C58" s="40">
        <f t="shared" si="2"/>
        <v>328</v>
      </c>
      <c r="D58" s="41">
        <f t="shared" si="6"/>
        <v>340</v>
      </c>
      <c r="E58" s="41">
        <f t="shared" si="7"/>
        <v>320</v>
      </c>
      <c r="F58" s="42" t="e">
        <f>LOOKUP(B58,$B$151:$B$158,$F$151:$F$158)</f>
        <v>#REF!</v>
      </c>
      <c r="G58" s="42" t="e">
        <f>LOOKUP(B58,$B$151:$B$158,$G$151:$G$158)</f>
        <v>#REF!</v>
      </c>
      <c r="H58" s="43" t="e">
        <f t="shared" si="8"/>
        <v>#REF!</v>
      </c>
      <c r="J58" s="40">
        <f t="shared" si="3"/>
        <v>1</v>
      </c>
      <c r="K58" s="40">
        <f t="shared" si="4"/>
        <v>300</v>
      </c>
      <c r="L58" s="40">
        <f t="shared" si="5"/>
        <v>328</v>
      </c>
      <c r="M58" s="41">
        <f t="shared" si="9"/>
        <v>340</v>
      </c>
      <c r="N58" s="41">
        <f t="shared" si="10"/>
        <v>320</v>
      </c>
      <c r="O58" s="42" t="e">
        <f>LOOKUP(K58,$K$151:$K$158,$O$151:$O$158)</f>
        <v>#REF!</v>
      </c>
    </row>
    <row r="59" spans="1:15" x14ac:dyDescent="0.2">
      <c r="A59" s="40">
        <f t="shared" si="0"/>
        <v>0</v>
      </c>
      <c r="B59" s="40">
        <f t="shared" si="1"/>
        <v>300</v>
      </c>
      <c r="C59" s="40">
        <f t="shared" si="2"/>
        <v>328</v>
      </c>
      <c r="D59" s="41">
        <f t="shared" si="6"/>
        <v>340</v>
      </c>
      <c r="E59" s="41">
        <f t="shared" si="7"/>
        <v>320</v>
      </c>
      <c r="F59" s="42" t="e">
        <f>LOOKUP(B59,$B$159:$B$166,$F$159:$F$166)</f>
        <v>#REF!</v>
      </c>
      <c r="G59" s="42" t="e">
        <f>LOOKUP(B59,$B$159:$B$166,$G$159:$G$166)</f>
        <v>#REF!</v>
      </c>
      <c r="H59" s="43" t="e">
        <f t="shared" si="8"/>
        <v>#REF!</v>
      </c>
      <c r="J59" s="40">
        <f t="shared" si="3"/>
        <v>5</v>
      </c>
      <c r="K59" s="40">
        <f t="shared" si="4"/>
        <v>300</v>
      </c>
      <c r="L59" s="40">
        <f t="shared" si="5"/>
        <v>328</v>
      </c>
      <c r="M59" s="41">
        <f t="shared" si="9"/>
        <v>340</v>
      </c>
      <c r="N59" s="41">
        <f t="shared" si="10"/>
        <v>320</v>
      </c>
      <c r="O59" s="42" t="e">
        <f>LOOKUP(K59,$K$159:$K$166,$O$159:$O$166)</f>
        <v>#REF!</v>
      </c>
    </row>
    <row r="60" spans="1:15" x14ac:dyDescent="0.2">
      <c r="A60" s="40">
        <f t="shared" si="0"/>
        <v>0</v>
      </c>
      <c r="B60" s="40">
        <f t="shared" si="1"/>
        <v>300</v>
      </c>
      <c r="C60" s="40">
        <f t="shared" si="2"/>
        <v>408</v>
      </c>
      <c r="D60" s="41">
        <f t="shared" si="6"/>
        <v>420</v>
      </c>
      <c r="E60" s="41">
        <f t="shared" si="7"/>
        <v>400</v>
      </c>
      <c r="F60" s="42" t="e">
        <f>LOOKUP(B60,$B$167:$B$174,$F$167:$F$174)</f>
        <v>#REF!</v>
      </c>
      <c r="G60" s="42" t="e">
        <f>LOOKUP(B60,$B$167:$B$174,$G$167:$G$174)</f>
        <v>#REF!</v>
      </c>
      <c r="H60" s="43" t="e">
        <f t="shared" si="8"/>
        <v>#REF!</v>
      </c>
      <c r="J60" s="40">
        <f t="shared" si="3"/>
        <v>14</v>
      </c>
      <c r="K60" s="40">
        <f t="shared" si="4"/>
        <v>300</v>
      </c>
      <c r="L60" s="40">
        <f t="shared" si="5"/>
        <v>408</v>
      </c>
      <c r="M60" s="41">
        <f t="shared" si="9"/>
        <v>420</v>
      </c>
      <c r="N60" s="41">
        <f t="shared" si="10"/>
        <v>400</v>
      </c>
      <c r="O60" s="42" t="e">
        <f>LOOKUP(K60,$K$167:$K$174,$O$167:$O$174)</f>
        <v>#REF!</v>
      </c>
    </row>
    <row r="61" spans="1:15" x14ac:dyDescent="0.2">
      <c r="A61" s="40">
        <f t="shared" si="0"/>
        <v>0</v>
      </c>
      <c r="B61" s="40">
        <f t="shared" si="1"/>
        <v>300</v>
      </c>
      <c r="C61" s="40">
        <f t="shared" si="2"/>
        <v>361</v>
      </c>
      <c r="D61" s="41">
        <f t="shared" si="6"/>
        <v>380</v>
      </c>
      <c r="E61" s="41">
        <f t="shared" si="7"/>
        <v>360</v>
      </c>
      <c r="F61" s="42" t="e">
        <f>LOOKUP(B61,$B$175:$B$182,$F$175:$F$182)</f>
        <v>#REF!</v>
      </c>
      <c r="G61" s="42" t="e">
        <f>LOOKUP(B61,$B$175:$B$182,$G$175:$G$182)</f>
        <v>#REF!</v>
      </c>
      <c r="H61" s="43" t="e">
        <f t="shared" si="8"/>
        <v>#REF!</v>
      </c>
      <c r="J61" s="40">
        <f t="shared" si="3"/>
        <v>14</v>
      </c>
      <c r="K61" s="40">
        <f t="shared" si="4"/>
        <v>300</v>
      </c>
      <c r="L61" s="40">
        <f t="shared" si="5"/>
        <v>361</v>
      </c>
      <c r="M61" s="41">
        <f t="shared" si="9"/>
        <v>380</v>
      </c>
      <c r="N61" s="41">
        <f t="shared" si="10"/>
        <v>360</v>
      </c>
      <c r="O61" s="42" t="e">
        <f>LOOKUP(K61,$K$175:$K$182,$O$175:$O$182)</f>
        <v>#REF!</v>
      </c>
    </row>
    <row r="62" spans="1:15" x14ac:dyDescent="0.2">
      <c r="A62" s="40">
        <f t="shared" si="0"/>
        <v>0</v>
      </c>
      <c r="B62" s="40">
        <f t="shared" si="1"/>
        <v>300</v>
      </c>
      <c r="C62" s="40">
        <f t="shared" si="2"/>
        <v>360</v>
      </c>
      <c r="D62" s="41">
        <f t="shared" si="6"/>
        <v>380</v>
      </c>
      <c r="E62" s="41">
        <f t="shared" si="7"/>
        <v>360</v>
      </c>
      <c r="F62" s="42" t="e">
        <f>LOOKUP(B62,$B$183:$B$190,$F$183:$F$190)</f>
        <v>#REF!</v>
      </c>
      <c r="G62" s="42" t="e">
        <f>LOOKUP(B62,$B$183:$B$190,$G$183:$G$190)</f>
        <v>#REF!</v>
      </c>
      <c r="H62" s="43" t="e">
        <f t="shared" si="8"/>
        <v>#REF!</v>
      </c>
      <c r="J62" s="40">
        <f t="shared" si="3"/>
        <v>14</v>
      </c>
      <c r="K62" s="40">
        <f t="shared" si="4"/>
        <v>300</v>
      </c>
      <c r="L62" s="40">
        <f t="shared" si="5"/>
        <v>360</v>
      </c>
      <c r="M62" s="41">
        <f t="shared" si="9"/>
        <v>380</v>
      </c>
      <c r="N62" s="41">
        <f t="shared" si="10"/>
        <v>360</v>
      </c>
      <c r="O62" s="42" t="e">
        <f>LOOKUP(K62,$K$183:$K$190,$O$183:$O$190)</f>
        <v>#REF!</v>
      </c>
    </row>
    <row r="63" spans="1:15" x14ac:dyDescent="0.2">
      <c r="A63" s="40">
        <f t="shared" si="0"/>
        <v>0</v>
      </c>
      <c r="B63" s="40">
        <f t="shared" si="1"/>
        <v>300</v>
      </c>
      <c r="C63" s="40">
        <f t="shared" si="2"/>
        <v>255</v>
      </c>
      <c r="D63" s="41">
        <f t="shared" si="6"/>
        <v>260</v>
      </c>
      <c r="E63" s="41">
        <f t="shared" si="7"/>
        <v>240</v>
      </c>
      <c r="F63" s="42" t="e">
        <f>LOOKUP(B63,$B$191:$B$198,$F$191:$F$198)</f>
        <v>#REF!</v>
      </c>
      <c r="G63" s="42" t="e">
        <f>LOOKUP(B63,$B$191:$B$198,$G$191:$G$198)</f>
        <v>#REF!</v>
      </c>
      <c r="H63" s="43" t="e">
        <f t="shared" si="8"/>
        <v>#REF!</v>
      </c>
      <c r="J63" s="40">
        <f t="shared" si="3"/>
        <v>14</v>
      </c>
      <c r="K63" s="40">
        <f t="shared" si="4"/>
        <v>300</v>
      </c>
      <c r="L63" s="40">
        <f t="shared" si="5"/>
        <v>255</v>
      </c>
      <c r="M63" s="41">
        <f t="shared" si="9"/>
        <v>260</v>
      </c>
      <c r="N63" s="41">
        <f t="shared" si="10"/>
        <v>240</v>
      </c>
      <c r="O63" s="42" t="e">
        <f ca="1">LOOKUP(K63,$K$191:$K$198,$O$191:$O$298)</f>
        <v>#REF!</v>
      </c>
    </row>
    <row r="64" spans="1:15" x14ac:dyDescent="0.2">
      <c r="A64" s="40">
        <f t="shared" si="0"/>
        <v>0</v>
      </c>
      <c r="B64" s="40">
        <f t="shared" si="1"/>
        <v>300</v>
      </c>
      <c r="C64" s="40">
        <f t="shared" si="2"/>
        <v>255</v>
      </c>
      <c r="D64" s="41">
        <f t="shared" si="6"/>
        <v>260</v>
      </c>
      <c r="E64" s="41">
        <f t="shared" si="7"/>
        <v>240</v>
      </c>
      <c r="F64" s="42" t="e">
        <f>LOOKUP(B64,$B$199:$B$206,$F$199:$F$206)</f>
        <v>#REF!</v>
      </c>
      <c r="G64" s="42" t="e">
        <f>LOOKUP(B64,$B$199:$B$206,$G$199:$G$206)</f>
        <v>#REF!</v>
      </c>
      <c r="H64" s="43" t="e">
        <f t="shared" si="8"/>
        <v>#REF!</v>
      </c>
      <c r="J64" s="40">
        <f t="shared" si="3"/>
        <v>14</v>
      </c>
      <c r="K64" s="40">
        <f t="shared" si="4"/>
        <v>300</v>
      </c>
      <c r="L64" s="40">
        <f t="shared" si="5"/>
        <v>255</v>
      </c>
      <c r="M64" s="41">
        <f t="shared" si="9"/>
        <v>260</v>
      </c>
      <c r="N64" s="41">
        <f t="shared" si="10"/>
        <v>240</v>
      </c>
      <c r="O64" s="42" t="e">
        <f>LOOKUP(K64,$K$199:$K$206,$O$199:$O$206)</f>
        <v>#REF!</v>
      </c>
    </row>
    <row r="65" spans="1:15" x14ac:dyDescent="0.2">
      <c r="A65" s="40">
        <f t="shared" si="0"/>
        <v>0</v>
      </c>
      <c r="B65" s="40">
        <f t="shared" si="1"/>
        <v>300</v>
      </c>
      <c r="C65" s="40">
        <f t="shared" si="2"/>
        <v>255</v>
      </c>
      <c r="D65" s="41">
        <f t="shared" si="6"/>
        <v>260</v>
      </c>
      <c r="E65" s="41">
        <f t="shared" si="7"/>
        <v>240</v>
      </c>
      <c r="F65" s="42" t="e">
        <f>LOOKUP(B65,$B$207:$B$214,$F$207:$F$214)</f>
        <v>#REF!</v>
      </c>
      <c r="G65" s="42" t="e">
        <f>LOOKUP(B65,$B$207:$B$214,$G$207:$G$214)</f>
        <v>#REF!</v>
      </c>
      <c r="H65" s="43" t="e">
        <f t="shared" si="8"/>
        <v>#REF!</v>
      </c>
      <c r="J65" s="40">
        <f t="shared" si="3"/>
        <v>14</v>
      </c>
      <c r="K65" s="40">
        <f t="shared" si="4"/>
        <v>300</v>
      </c>
      <c r="L65" s="40">
        <f t="shared" si="5"/>
        <v>255</v>
      </c>
      <c r="M65" s="41">
        <f t="shared" si="9"/>
        <v>260</v>
      </c>
      <c r="N65" s="41">
        <f t="shared" si="10"/>
        <v>240</v>
      </c>
      <c r="O65" s="42" t="e">
        <f>LOOKUP(K65,$K$207:$K$214,$O$207:$O$214)</f>
        <v>#REF!</v>
      </c>
    </row>
    <row r="66" spans="1:15" x14ac:dyDescent="0.2">
      <c r="A66" s="40">
        <f t="shared" si="0"/>
        <v>0</v>
      </c>
      <c r="B66" s="40">
        <f t="shared" si="1"/>
        <v>300</v>
      </c>
      <c r="C66" s="40">
        <f t="shared" si="2"/>
        <v>364</v>
      </c>
      <c r="D66" s="41">
        <f t="shared" si="6"/>
        <v>380</v>
      </c>
      <c r="E66" s="41">
        <f t="shared" si="7"/>
        <v>360</v>
      </c>
      <c r="F66" s="42" t="e">
        <f>LOOKUP(B66,$B$215:$B$222,$F$215:$F$222)</f>
        <v>#REF!</v>
      </c>
      <c r="G66" s="42" t="e">
        <f>LOOKUP(B66,$B$215:$B$222,$G$215:$G$222)</f>
        <v>#REF!</v>
      </c>
      <c r="H66" s="43" t="e">
        <f t="shared" si="8"/>
        <v>#REF!</v>
      </c>
      <c r="J66" s="40">
        <f t="shared" si="3"/>
        <v>1</v>
      </c>
      <c r="K66" s="40">
        <f t="shared" si="4"/>
        <v>300</v>
      </c>
      <c r="L66" s="40">
        <f t="shared" si="5"/>
        <v>364</v>
      </c>
      <c r="M66" s="41">
        <f t="shared" si="9"/>
        <v>380</v>
      </c>
      <c r="N66" s="41">
        <f t="shared" si="10"/>
        <v>360</v>
      </c>
      <c r="O66" s="42" t="e">
        <f>LOOKUP(K66,$K$215:$K$222,$O$215:$O$222)</f>
        <v>#REF!</v>
      </c>
    </row>
    <row r="67" spans="1:15" x14ac:dyDescent="0.2">
      <c r="A67" s="40">
        <f t="shared" si="0"/>
        <v>0</v>
      </c>
      <c r="B67" s="40">
        <f t="shared" si="1"/>
        <v>300</v>
      </c>
      <c r="C67" s="40">
        <f t="shared" si="2"/>
        <v>354</v>
      </c>
      <c r="D67" s="41">
        <f t="shared" si="6"/>
        <v>360</v>
      </c>
      <c r="E67" s="41">
        <f t="shared" si="7"/>
        <v>340</v>
      </c>
      <c r="F67" s="42" t="e">
        <f>LOOKUP(B67,$B$223:$B$230,$F$223:$F$230)</f>
        <v>#REF!</v>
      </c>
      <c r="G67" s="42" t="e">
        <f>LOOKUP(B67,$B$223:$B$230,$G$223:$G$230)</f>
        <v>#REF!</v>
      </c>
      <c r="H67" s="43" t="e">
        <f t="shared" si="8"/>
        <v>#REF!</v>
      </c>
      <c r="J67" s="40">
        <f t="shared" si="3"/>
        <v>14</v>
      </c>
      <c r="K67" s="40">
        <f t="shared" si="4"/>
        <v>300</v>
      </c>
      <c r="L67" s="40">
        <f t="shared" si="5"/>
        <v>354</v>
      </c>
      <c r="M67" s="41">
        <f t="shared" si="9"/>
        <v>360</v>
      </c>
      <c r="N67" s="41">
        <f t="shared" si="10"/>
        <v>340</v>
      </c>
      <c r="O67" s="42" t="e">
        <f>LOOKUP(K67,$K$223:$K$230,$O$223:$O$230)</f>
        <v>#REF!</v>
      </c>
    </row>
    <row r="68" spans="1:15" x14ac:dyDescent="0.2">
      <c r="A68" s="40">
        <f t="shared" si="0"/>
        <v>0</v>
      </c>
      <c r="B68" s="40">
        <f t="shared" si="1"/>
        <v>300</v>
      </c>
      <c r="C68" s="40">
        <f t="shared" si="2"/>
        <v>222</v>
      </c>
      <c r="D68" s="41">
        <f t="shared" si="6"/>
        <v>240</v>
      </c>
      <c r="E68" s="41">
        <f t="shared" si="7"/>
        <v>220</v>
      </c>
      <c r="F68" s="42" t="e">
        <f>LOOKUP(B68,$B$231:$B$238,$F$231:$F$238)</f>
        <v>#REF!</v>
      </c>
      <c r="G68" s="42" t="e">
        <f>LOOKUP(B68,$B$231:$B$238,$G$231:$G$238)</f>
        <v>#REF!</v>
      </c>
      <c r="H68" s="43" t="e">
        <f t="shared" si="8"/>
        <v>#REF!</v>
      </c>
      <c r="J68" s="40">
        <f t="shared" si="3"/>
        <v>1</v>
      </c>
      <c r="K68" s="40">
        <f t="shared" si="4"/>
        <v>300</v>
      </c>
      <c r="L68" s="40">
        <f t="shared" si="5"/>
        <v>222</v>
      </c>
      <c r="M68" s="41">
        <f t="shared" si="9"/>
        <v>240</v>
      </c>
      <c r="N68" s="41">
        <f t="shared" si="10"/>
        <v>220</v>
      </c>
      <c r="O68" s="42" t="e">
        <f>LOOKUP(K68,$K$231:$K$238,$O$231:$O$238)</f>
        <v>#REF!</v>
      </c>
    </row>
    <row r="69" spans="1:15" x14ac:dyDescent="0.2">
      <c r="A69" s="40">
        <f t="shared" si="0"/>
        <v>0</v>
      </c>
      <c r="B69" s="40">
        <f t="shared" si="1"/>
        <v>300</v>
      </c>
      <c r="C69" s="40">
        <f t="shared" si="2"/>
        <v>222</v>
      </c>
      <c r="D69" s="41">
        <f t="shared" si="6"/>
        <v>240</v>
      </c>
      <c r="E69" s="41">
        <f t="shared" si="7"/>
        <v>220</v>
      </c>
      <c r="F69" s="42" t="e">
        <f>LOOKUP(B69,$B$239:$B$246,$F$239:$F$246)</f>
        <v>#REF!</v>
      </c>
      <c r="G69" s="42" t="e">
        <f>LOOKUP(B69,$B$239:$B$246,$G$239:$G$246)</f>
        <v>#REF!</v>
      </c>
      <c r="H69" s="43" t="e">
        <f t="shared" si="8"/>
        <v>#REF!</v>
      </c>
      <c r="J69" s="40">
        <f t="shared" si="3"/>
        <v>5</v>
      </c>
      <c r="K69" s="40">
        <f t="shared" si="4"/>
        <v>300</v>
      </c>
      <c r="L69" s="40">
        <f t="shared" si="5"/>
        <v>222</v>
      </c>
      <c r="M69" s="41">
        <f t="shared" si="9"/>
        <v>240</v>
      </c>
      <c r="N69" s="41">
        <f t="shared" si="10"/>
        <v>220</v>
      </c>
      <c r="O69" s="42" t="e">
        <f>LOOKUP(K69,$K$239:$K$246,$O$239:$O$246)</f>
        <v>#REF!</v>
      </c>
    </row>
    <row r="70" spans="1:15" x14ac:dyDescent="0.2">
      <c r="A70" s="40">
        <f t="shared" si="0"/>
        <v>0</v>
      </c>
      <c r="B70" s="40">
        <f t="shared" si="1"/>
        <v>300</v>
      </c>
      <c r="C70" s="40">
        <f t="shared" si="2"/>
        <v>241</v>
      </c>
      <c r="D70" s="41">
        <f t="shared" si="6"/>
        <v>260</v>
      </c>
      <c r="E70" s="41">
        <f t="shared" si="7"/>
        <v>240</v>
      </c>
      <c r="F70" s="42" t="e">
        <f>LOOKUP(B70,$B$247:$B$254,$F$247:$F$254)</f>
        <v>#REF!</v>
      </c>
      <c r="G70" s="42" t="e">
        <f>LOOKUP(B70,$B$247:$B$254,$G$247:$G$254)</f>
        <v>#REF!</v>
      </c>
      <c r="H70" s="43" t="e">
        <f t="shared" si="8"/>
        <v>#REF!</v>
      </c>
      <c r="J70" s="40">
        <f t="shared" si="3"/>
        <v>1</v>
      </c>
      <c r="K70" s="40">
        <f t="shared" si="4"/>
        <v>300</v>
      </c>
      <c r="L70" s="40">
        <f t="shared" si="5"/>
        <v>241</v>
      </c>
      <c r="M70" s="41">
        <f t="shared" si="9"/>
        <v>260</v>
      </c>
      <c r="N70" s="41">
        <f t="shared" si="10"/>
        <v>240</v>
      </c>
      <c r="O70" s="42" t="e">
        <f>LOOKUP(K70,$K$247:$K$254,$O$247:$O$254)</f>
        <v>#REF!</v>
      </c>
    </row>
    <row r="71" spans="1:15" x14ac:dyDescent="0.2">
      <c r="A71" s="40">
        <f t="shared" si="0"/>
        <v>0</v>
      </c>
      <c r="B71" s="40">
        <f t="shared" si="1"/>
        <v>300</v>
      </c>
      <c r="C71" s="40">
        <f t="shared" si="2"/>
        <v>404</v>
      </c>
      <c r="D71" s="41">
        <f t="shared" si="6"/>
        <v>420</v>
      </c>
      <c r="E71" s="41">
        <f t="shared" si="7"/>
        <v>400</v>
      </c>
      <c r="F71" s="42" t="e">
        <f>LOOKUP(B71,$B$255:$B$262,$F$255:$F$262)</f>
        <v>#REF!</v>
      </c>
      <c r="G71" s="42" t="e">
        <f>LOOKUP(B71,$B$255:$B$262,$G$255:$G$262)</f>
        <v>#REF!</v>
      </c>
      <c r="H71" s="43" t="e">
        <f t="shared" si="8"/>
        <v>#REF!</v>
      </c>
      <c r="J71" s="40">
        <f t="shared" si="3"/>
        <v>14</v>
      </c>
      <c r="K71" s="40">
        <f t="shared" si="4"/>
        <v>300</v>
      </c>
      <c r="L71" s="40">
        <f t="shared" si="5"/>
        <v>404</v>
      </c>
      <c r="M71" s="41">
        <f t="shared" si="9"/>
        <v>420</v>
      </c>
      <c r="N71" s="41">
        <f t="shared" si="10"/>
        <v>400</v>
      </c>
      <c r="O71" s="42" t="e">
        <f>LOOKUP(K71,$K$255:$K$262,$O$255:$O$262)</f>
        <v>#REF!</v>
      </c>
    </row>
    <row r="72" spans="1:15" x14ac:dyDescent="0.2">
      <c r="A72" s="40">
        <f t="shared" si="0"/>
        <v>0</v>
      </c>
      <c r="B72" s="40">
        <f t="shared" si="1"/>
        <v>300</v>
      </c>
      <c r="C72" s="40">
        <f t="shared" si="2"/>
        <v>310</v>
      </c>
      <c r="D72" s="41">
        <f t="shared" si="6"/>
        <v>320</v>
      </c>
      <c r="E72" s="41">
        <f t="shared" si="7"/>
        <v>300</v>
      </c>
      <c r="F72" s="42" t="e">
        <f>LOOKUP(B72,$B$263:$B$270,$F$263:$F$270)</f>
        <v>#REF!</v>
      </c>
      <c r="G72" s="42" t="e">
        <f>LOOKUP(B72,$B$263:$B$270,$G$263:$G$270)</f>
        <v>#REF!</v>
      </c>
      <c r="H72" s="43" t="e">
        <f t="shared" si="8"/>
        <v>#REF!</v>
      </c>
      <c r="J72" s="40">
        <f t="shared" si="3"/>
        <v>14</v>
      </c>
      <c r="K72" s="40">
        <f t="shared" si="4"/>
        <v>300</v>
      </c>
      <c r="L72" s="40">
        <f t="shared" si="5"/>
        <v>310</v>
      </c>
      <c r="M72" s="41">
        <f t="shared" si="9"/>
        <v>320</v>
      </c>
      <c r="N72" s="41">
        <f t="shared" si="10"/>
        <v>300</v>
      </c>
      <c r="O72" s="42" t="e">
        <f>LOOKUP(K72,$K$263:$K$270,$O$263:$O$270)</f>
        <v>#REF!</v>
      </c>
    </row>
    <row r="73" spans="1:15" x14ac:dyDescent="0.2">
      <c r="A73" s="40">
        <f t="shared" si="0"/>
        <v>0</v>
      </c>
      <c r="B73" s="40">
        <f t="shared" si="1"/>
        <v>300</v>
      </c>
      <c r="C73" s="40">
        <f t="shared" si="2"/>
        <v>388</v>
      </c>
      <c r="D73" s="41">
        <f t="shared" si="6"/>
        <v>400</v>
      </c>
      <c r="E73" s="41">
        <f t="shared" si="7"/>
        <v>380</v>
      </c>
      <c r="F73" s="42" t="e">
        <f>LOOKUP(B73,$B$271:$B$278,$F$271:$F$278)</f>
        <v>#REF!</v>
      </c>
      <c r="G73" s="42" t="e">
        <f>LOOKUP(B73,$B$271:$B$278,$G$271:$G$278)</f>
        <v>#REF!</v>
      </c>
      <c r="H73" s="43" t="e">
        <f t="shared" si="8"/>
        <v>#REF!</v>
      </c>
      <c r="J73" s="40">
        <f t="shared" si="3"/>
        <v>14</v>
      </c>
      <c r="K73" s="40">
        <f t="shared" si="4"/>
        <v>300</v>
      </c>
      <c r="L73" s="40">
        <f t="shared" si="5"/>
        <v>388</v>
      </c>
      <c r="M73" s="41">
        <f t="shared" si="9"/>
        <v>400</v>
      </c>
      <c r="N73" s="41">
        <f t="shared" si="10"/>
        <v>380</v>
      </c>
      <c r="O73" s="42" t="e">
        <f>LOOKUP(K73,$K$271:$K$278,$O$271:$O$278)</f>
        <v>#REF!</v>
      </c>
    </row>
    <row r="74" spans="1:15" x14ac:dyDescent="0.2">
      <c r="A74" s="40">
        <f t="shared" si="0"/>
        <v>0</v>
      </c>
      <c r="B74" s="40">
        <f t="shared" si="1"/>
        <v>300</v>
      </c>
      <c r="C74" s="40">
        <f t="shared" si="2"/>
        <v>296</v>
      </c>
      <c r="D74" s="41">
        <f t="shared" si="6"/>
        <v>300</v>
      </c>
      <c r="E74" s="41">
        <f t="shared" si="7"/>
        <v>280</v>
      </c>
      <c r="F74" s="42" t="e">
        <f>LOOKUP(B74,$B$279:$B$286,$F$279:$F$286)</f>
        <v>#REF!</v>
      </c>
      <c r="G74" s="42" t="e">
        <f>LOOKUP(B74,$B$279:$B$286,$G$279:$G$286)</f>
        <v>#REF!</v>
      </c>
      <c r="H74" s="43" t="e">
        <f t="shared" si="8"/>
        <v>#REF!</v>
      </c>
      <c r="J74" s="40">
        <f t="shared" si="3"/>
        <v>14</v>
      </c>
      <c r="K74" s="40">
        <f t="shared" si="4"/>
        <v>300</v>
      </c>
      <c r="L74" s="40">
        <f t="shared" si="5"/>
        <v>296</v>
      </c>
      <c r="M74" s="41">
        <f t="shared" si="9"/>
        <v>300</v>
      </c>
      <c r="N74" s="41">
        <f t="shared" si="10"/>
        <v>280</v>
      </c>
      <c r="O74" s="42" t="e">
        <f>LOOKUP(K74,$K$279:$K$286,$O$279:$O$286)</f>
        <v>#REF!</v>
      </c>
    </row>
    <row r="75" spans="1:15" x14ac:dyDescent="0.2">
      <c r="A75" s="40">
        <f t="shared" si="0"/>
        <v>0</v>
      </c>
      <c r="B75" s="40">
        <f t="shared" si="1"/>
        <v>300</v>
      </c>
      <c r="C75" s="40">
        <f t="shared" si="2"/>
        <v>290</v>
      </c>
      <c r="D75" s="41">
        <f t="shared" si="6"/>
        <v>300</v>
      </c>
      <c r="E75" s="41">
        <f t="shared" si="7"/>
        <v>280</v>
      </c>
      <c r="F75" s="42" t="e">
        <f>LOOKUP(B75,$B$287:$B$294,$F$287:$F$294)</f>
        <v>#REF!</v>
      </c>
      <c r="G75" s="42" t="e">
        <f>LOOKUP(B75,$B$287:$B$294,$G$287:$G$294)</f>
        <v>#REF!</v>
      </c>
      <c r="H75" s="43" t="e">
        <f t="shared" si="8"/>
        <v>#REF!</v>
      </c>
      <c r="J75" s="40">
        <f t="shared" si="3"/>
        <v>14</v>
      </c>
      <c r="K75" s="40">
        <f t="shared" si="4"/>
        <v>300</v>
      </c>
      <c r="L75" s="40">
        <f t="shared" si="5"/>
        <v>290</v>
      </c>
      <c r="M75" s="41">
        <f t="shared" si="9"/>
        <v>300</v>
      </c>
      <c r="N75" s="41">
        <f t="shared" si="10"/>
        <v>280</v>
      </c>
      <c r="O75" s="42" t="e">
        <f>LOOKUP(K75,$K$287:$K$294,$O$287:$O$294)</f>
        <v>#REF!</v>
      </c>
    </row>
    <row r="76" spans="1:15" x14ac:dyDescent="0.2">
      <c r="A76" s="40">
        <f t="shared" si="0"/>
        <v>0</v>
      </c>
      <c r="B76" s="40">
        <f t="shared" si="1"/>
        <v>300</v>
      </c>
      <c r="C76" s="40">
        <f t="shared" si="2"/>
        <v>290</v>
      </c>
      <c r="D76" s="41">
        <f t="shared" si="6"/>
        <v>300</v>
      </c>
      <c r="E76" s="41">
        <f t="shared" si="7"/>
        <v>280</v>
      </c>
      <c r="F76" s="42" t="e">
        <f>LOOKUP(B76,$B$295:$B$302,$F$295:$F$302)</f>
        <v>#REF!</v>
      </c>
      <c r="G76" s="42" t="e">
        <f>LOOKUP(B76,$B$295:$B$302,$G$295:$G$302)</f>
        <v>#REF!</v>
      </c>
      <c r="H76" s="43" t="e">
        <f t="shared" si="8"/>
        <v>#REF!</v>
      </c>
      <c r="J76" s="40">
        <f t="shared" si="3"/>
        <v>14</v>
      </c>
      <c r="K76" s="40">
        <f t="shared" si="4"/>
        <v>300</v>
      </c>
      <c r="L76" s="40">
        <f t="shared" si="5"/>
        <v>290</v>
      </c>
      <c r="M76" s="41">
        <f t="shared" si="9"/>
        <v>300</v>
      </c>
      <c r="N76" s="41">
        <f t="shared" si="10"/>
        <v>280</v>
      </c>
      <c r="O76" s="42" t="e">
        <f>LOOKUP(K76,$K$295:$K$302,$O$295:$O$302)</f>
        <v>#REF!</v>
      </c>
    </row>
    <row r="77" spans="1:15" x14ac:dyDescent="0.2">
      <c r="A77" s="40">
        <f t="shared" si="0"/>
        <v>0</v>
      </c>
      <c r="B77" s="40">
        <f t="shared" si="1"/>
        <v>300</v>
      </c>
      <c r="C77" s="40">
        <f t="shared" si="2"/>
        <v>371</v>
      </c>
      <c r="D77" s="41">
        <f t="shared" si="6"/>
        <v>380</v>
      </c>
      <c r="E77" s="41">
        <f t="shared" si="7"/>
        <v>360</v>
      </c>
      <c r="F77" s="42" t="e">
        <f>LOOKUP(B77,$B$303:$B$310,$F$303:$F$310)</f>
        <v>#REF!</v>
      </c>
      <c r="G77" s="42" t="e">
        <f>LOOKUP(B77,$B$303:$B$310,$G$303:$G$310)</f>
        <v>#REF!</v>
      </c>
      <c r="H77" s="43" t="e">
        <f t="shared" si="8"/>
        <v>#REF!</v>
      </c>
      <c r="J77" s="40">
        <f t="shared" si="3"/>
        <v>14</v>
      </c>
      <c r="K77" s="40">
        <f t="shared" si="4"/>
        <v>300</v>
      </c>
      <c r="L77" s="40">
        <f t="shared" si="5"/>
        <v>371</v>
      </c>
      <c r="M77" s="41">
        <f t="shared" si="9"/>
        <v>380</v>
      </c>
      <c r="N77" s="41">
        <f t="shared" si="10"/>
        <v>360</v>
      </c>
      <c r="O77" s="42" t="e">
        <f>LOOKUP(K77,$K$303:$K$310,$O$303:$O$310)</f>
        <v>#REF!</v>
      </c>
    </row>
    <row r="79" spans="1:15" ht="12.75" customHeight="1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</row>
    <row r="80" spans="1:15" x14ac:dyDescent="0.2">
      <c r="K80" s="1" t="s">
        <v>8</v>
      </c>
    </row>
    <row r="81" spans="1:15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11">K7</f>
        <v>14</v>
      </c>
      <c r="K81" s="1">
        <f t="shared" ref="K81:K105" si="12">H7</f>
        <v>300</v>
      </c>
      <c r="L81" s="1">
        <f>IF(J81&lt;0,M81-10,M81+10)</f>
        <v>20</v>
      </c>
      <c r="M81" s="1">
        <f>IF(J81&lt;0,-FLOOR(ABS(J81),10),FLOOR(J81,10))</f>
        <v>10</v>
      </c>
      <c r="N81" s="1" t="e">
        <f>H53</f>
        <v>#REF!</v>
      </c>
      <c r="O81" s="1" t="e">
        <f>#REF!</f>
        <v>#REF!</v>
      </c>
    </row>
    <row r="82" spans="1:15" x14ac:dyDescent="0.2">
      <c r="J82" s="1">
        <f t="shared" si="11"/>
        <v>14</v>
      </c>
      <c r="K82" s="1">
        <f t="shared" si="12"/>
        <v>300</v>
      </c>
      <c r="L82" s="1">
        <f t="shared" ref="L82:L105" si="13">IF(J82&lt;0,M82-10,M82+10)</f>
        <v>20</v>
      </c>
      <c r="M82" s="1">
        <f t="shared" ref="M82:M105" si="14">IF(J82&lt;0,-FLOOR(ABS(J82),10),FLOOR(J82,10))</f>
        <v>10</v>
      </c>
      <c r="N82" s="1" t="e">
        <f>H54</f>
        <v>#REF!</v>
      </c>
      <c r="O82" s="1" t="e">
        <f>#REF!</f>
        <v>#REF!</v>
      </c>
    </row>
    <row r="83" spans="1:15" x14ac:dyDescent="0.2">
      <c r="J83" s="1">
        <f t="shared" si="11"/>
        <v>4</v>
      </c>
      <c r="K83" s="1">
        <f t="shared" si="12"/>
        <v>300</v>
      </c>
      <c r="L83" s="1">
        <f t="shared" si="13"/>
        <v>10</v>
      </c>
      <c r="M83" s="1">
        <f t="shared" si="14"/>
        <v>0</v>
      </c>
      <c r="N83" s="1" t="e">
        <f t="shared" ref="N83:N105" si="15">H55</f>
        <v>#REF!</v>
      </c>
      <c r="O83" s="1" t="e">
        <f>#REF!</f>
        <v>#REF!</v>
      </c>
    </row>
    <row r="84" spans="1:15" x14ac:dyDescent="0.2">
      <c r="J84" s="1">
        <f t="shared" si="11"/>
        <v>14</v>
      </c>
      <c r="K84" s="1">
        <f t="shared" si="12"/>
        <v>300</v>
      </c>
      <c r="L84" s="1">
        <f t="shared" si="13"/>
        <v>20</v>
      </c>
      <c r="M84" s="1">
        <f t="shared" si="14"/>
        <v>10</v>
      </c>
      <c r="N84" s="1" t="e">
        <f t="shared" si="15"/>
        <v>#REF!</v>
      </c>
      <c r="O84" s="1" t="e">
        <f>#REF!</f>
        <v>#REF!</v>
      </c>
    </row>
    <row r="85" spans="1:15" x14ac:dyDescent="0.2">
      <c r="J85" s="1">
        <f t="shared" si="11"/>
        <v>4</v>
      </c>
      <c r="K85" s="1">
        <f t="shared" si="12"/>
        <v>300</v>
      </c>
      <c r="L85" s="1">
        <f t="shared" si="13"/>
        <v>10</v>
      </c>
      <c r="M85" s="1">
        <f t="shared" si="14"/>
        <v>0</v>
      </c>
      <c r="N85" s="1" t="e">
        <f t="shared" si="15"/>
        <v>#REF!</v>
      </c>
      <c r="O85" s="1" t="e">
        <f>#REF!</f>
        <v>#REF!</v>
      </c>
    </row>
    <row r="86" spans="1:15" x14ac:dyDescent="0.2">
      <c r="J86" s="1">
        <f t="shared" si="11"/>
        <v>1</v>
      </c>
      <c r="K86" s="1">
        <f t="shared" si="12"/>
        <v>300</v>
      </c>
      <c r="L86" s="1">
        <f t="shared" si="13"/>
        <v>10</v>
      </c>
      <c r="M86" s="1">
        <f t="shared" si="14"/>
        <v>0</v>
      </c>
      <c r="N86" s="1" t="e">
        <f t="shared" si="15"/>
        <v>#REF!</v>
      </c>
      <c r="O86" s="1" t="e">
        <f>#REF!</f>
        <v>#REF!</v>
      </c>
    </row>
    <row r="87" spans="1:15" x14ac:dyDescent="0.2">
      <c r="J87" s="1">
        <f t="shared" si="11"/>
        <v>5</v>
      </c>
      <c r="K87" s="1">
        <f t="shared" si="12"/>
        <v>300</v>
      </c>
      <c r="L87" s="1">
        <f t="shared" si="13"/>
        <v>10</v>
      </c>
      <c r="M87" s="1">
        <f t="shared" si="14"/>
        <v>0</v>
      </c>
      <c r="N87" s="1" t="e">
        <f t="shared" si="15"/>
        <v>#REF!</v>
      </c>
      <c r="O87" s="1" t="e">
        <f>#REF!</f>
        <v>#REF!</v>
      </c>
    </row>
    <row r="88" spans="1:15" x14ac:dyDescent="0.2">
      <c r="J88" s="1">
        <f t="shared" si="11"/>
        <v>14</v>
      </c>
      <c r="K88" s="1">
        <f t="shared" si="12"/>
        <v>300</v>
      </c>
      <c r="L88" s="1">
        <f t="shared" si="13"/>
        <v>20</v>
      </c>
      <c r="M88" s="1">
        <f t="shared" si="14"/>
        <v>10</v>
      </c>
      <c r="N88" s="1" t="e">
        <f t="shared" si="15"/>
        <v>#REF!</v>
      </c>
      <c r="O88" s="1" t="e">
        <f>#REF!</f>
        <v>#REF!</v>
      </c>
    </row>
    <row r="89" spans="1:15" x14ac:dyDescent="0.2">
      <c r="J89" s="1">
        <f t="shared" si="11"/>
        <v>14</v>
      </c>
      <c r="K89" s="1">
        <f t="shared" si="12"/>
        <v>300</v>
      </c>
      <c r="L89" s="1">
        <f t="shared" si="13"/>
        <v>20</v>
      </c>
      <c r="M89" s="1">
        <f t="shared" si="14"/>
        <v>10</v>
      </c>
      <c r="N89" s="1" t="e">
        <f t="shared" si="15"/>
        <v>#REF!</v>
      </c>
      <c r="O89" s="1" t="e">
        <f>#REF!</f>
        <v>#REF!</v>
      </c>
    </row>
    <row r="90" spans="1:15" x14ac:dyDescent="0.2">
      <c r="J90" s="1">
        <f t="shared" si="11"/>
        <v>14</v>
      </c>
      <c r="K90" s="1">
        <f t="shared" si="12"/>
        <v>300</v>
      </c>
      <c r="L90" s="1">
        <f t="shared" si="13"/>
        <v>20</v>
      </c>
      <c r="M90" s="1">
        <f t="shared" si="14"/>
        <v>10</v>
      </c>
      <c r="N90" s="1" t="e">
        <f t="shared" si="15"/>
        <v>#REF!</v>
      </c>
      <c r="O90" s="1" t="e">
        <f>#REF!</f>
        <v>#REF!</v>
      </c>
    </row>
    <row r="91" spans="1:15" x14ac:dyDescent="0.2">
      <c r="J91" s="1">
        <f t="shared" si="11"/>
        <v>14</v>
      </c>
      <c r="K91" s="1">
        <f t="shared" si="12"/>
        <v>300</v>
      </c>
      <c r="L91" s="1">
        <f t="shared" si="13"/>
        <v>20</v>
      </c>
      <c r="M91" s="1">
        <f t="shared" si="14"/>
        <v>10</v>
      </c>
      <c r="N91" s="1" t="e">
        <f t="shared" si="15"/>
        <v>#REF!</v>
      </c>
      <c r="O91" s="1" t="e">
        <f>#REF!</f>
        <v>#REF!</v>
      </c>
    </row>
    <row r="92" spans="1:15" x14ac:dyDescent="0.2">
      <c r="J92" s="1">
        <f t="shared" si="11"/>
        <v>14</v>
      </c>
      <c r="K92" s="1">
        <f t="shared" si="12"/>
        <v>300</v>
      </c>
      <c r="L92" s="1">
        <f t="shared" si="13"/>
        <v>20</v>
      </c>
      <c r="M92" s="1">
        <f t="shared" si="14"/>
        <v>10</v>
      </c>
      <c r="N92" s="1" t="e">
        <f t="shared" si="15"/>
        <v>#REF!</v>
      </c>
      <c r="O92" s="1" t="e">
        <f>#REF!</f>
        <v>#REF!</v>
      </c>
    </row>
    <row r="93" spans="1:15" x14ac:dyDescent="0.2">
      <c r="J93" s="1">
        <f t="shared" si="11"/>
        <v>14</v>
      </c>
      <c r="K93" s="1">
        <f t="shared" si="12"/>
        <v>300</v>
      </c>
      <c r="L93" s="1">
        <f t="shared" si="13"/>
        <v>20</v>
      </c>
      <c r="M93" s="1">
        <f t="shared" si="14"/>
        <v>10</v>
      </c>
      <c r="N93" s="1" t="e">
        <f t="shared" si="15"/>
        <v>#REF!</v>
      </c>
      <c r="O93" s="1" t="e">
        <f>#REF!</f>
        <v>#REF!</v>
      </c>
    </row>
    <row r="94" spans="1:15" x14ac:dyDescent="0.2">
      <c r="J94" s="1">
        <f t="shared" si="11"/>
        <v>1</v>
      </c>
      <c r="K94" s="1">
        <f t="shared" si="12"/>
        <v>300</v>
      </c>
      <c r="L94" s="1">
        <f t="shared" si="13"/>
        <v>10</v>
      </c>
      <c r="M94" s="1">
        <f t="shared" si="14"/>
        <v>0</v>
      </c>
      <c r="N94" s="1" t="e">
        <f t="shared" si="15"/>
        <v>#REF!</v>
      </c>
      <c r="O94" s="1" t="e">
        <f>#REF!</f>
        <v>#REF!</v>
      </c>
    </row>
    <row r="95" spans="1:15" x14ac:dyDescent="0.2">
      <c r="J95" s="1">
        <f t="shared" si="11"/>
        <v>14</v>
      </c>
      <c r="K95" s="1">
        <f t="shared" si="12"/>
        <v>300</v>
      </c>
      <c r="L95" s="1">
        <f t="shared" si="13"/>
        <v>20</v>
      </c>
      <c r="M95" s="1">
        <f t="shared" si="14"/>
        <v>10</v>
      </c>
      <c r="N95" s="1" t="e">
        <f t="shared" si="15"/>
        <v>#REF!</v>
      </c>
      <c r="O95" s="1" t="e">
        <f>#REF!</f>
        <v>#REF!</v>
      </c>
    </row>
    <row r="96" spans="1:15" x14ac:dyDescent="0.2">
      <c r="J96" s="1">
        <f t="shared" si="11"/>
        <v>1</v>
      </c>
      <c r="K96" s="1">
        <f t="shared" si="12"/>
        <v>300</v>
      </c>
      <c r="L96" s="1">
        <f t="shared" si="13"/>
        <v>10</v>
      </c>
      <c r="M96" s="1">
        <f t="shared" si="14"/>
        <v>0</v>
      </c>
      <c r="N96" s="1" t="e">
        <f t="shared" si="15"/>
        <v>#REF!</v>
      </c>
      <c r="O96" s="1" t="e">
        <f>#REF!</f>
        <v>#REF!</v>
      </c>
    </row>
    <row r="97" spans="1:15" x14ac:dyDescent="0.2">
      <c r="J97" s="1">
        <f t="shared" si="11"/>
        <v>5</v>
      </c>
      <c r="K97" s="1">
        <f t="shared" si="12"/>
        <v>300</v>
      </c>
      <c r="L97" s="1">
        <f t="shared" si="13"/>
        <v>10</v>
      </c>
      <c r="M97" s="1">
        <f t="shared" si="14"/>
        <v>0</v>
      </c>
      <c r="N97" s="1" t="e">
        <f t="shared" si="15"/>
        <v>#REF!</v>
      </c>
      <c r="O97" s="1" t="e">
        <f>#REF!</f>
        <v>#REF!</v>
      </c>
    </row>
    <row r="98" spans="1:15" x14ac:dyDescent="0.2">
      <c r="J98" s="1">
        <f t="shared" si="11"/>
        <v>1</v>
      </c>
      <c r="K98" s="1">
        <f t="shared" si="12"/>
        <v>300</v>
      </c>
      <c r="L98" s="1">
        <f t="shared" si="13"/>
        <v>10</v>
      </c>
      <c r="M98" s="1">
        <f t="shared" si="14"/>
        <v>0</v>
      </c>
      <c r="N98" s="1" t="e">
        <f t="shared" si="15"/>
        <v>#REF!</v>
      </c>
      <c r="O98" s="1" t="e">
        <f>#REF!</f>
        <v>#REF!</v>
      </c>
    </row>
    <row r="99" spans="1:15" x14ac:dyDescent="0.2">
      <c r="J99" s="1">
        <f t="shared" si="11"/>
        <v>14</v>
      </c>
      <c r="K99" s="1">
        <f t="shared" si="12"/>
        <v>300</v>
      </c>
      <c r="L99" s="1">
        <f t="shared" si="13"/>
        <v>20</v>
      </c>
      <c r="M99" s="1">
        <f t="shared" si="14"/>
        <v>10</v>
      </c>
      <c r="N99" s="1" t="e">
        <f t="shared" si="15"/>
        <v>#REF!</v>
      </c>
      <c r="O99" s="1" t="e">
        <f>#REF!</f>
        <v>#REF!</v>
      </c>
    </row>
    <row r="100" spans="1:15" x14ac:dyDescent="0.2">
      <c r="J100" s="1">
        <f t="shared" si="11"/>
        <v>14</v>
      </c>
      <c r="K100" s="1">
        <f t="shared" si="12"/>
        <v>300</v>
      </c>
      <c r="L100" s="1">
        <f t="shared" si="13"/>
        <v>20</v>
      </c>
      <c r="M100" s="1">
        <f t="shared" si="14"/>
        <v>10</v>
      </c>
      <c r="N100" s="1" t="e">
        <f t="shared" si="15"/>
        <v>#REF!</v>
      </c>
      <c r="O100" s="1" t="e">
        <f>#REF!</f>
        <v>#REF!</v>
      </c>
    </row>
    <row r="101" spans="1:15" x14ac:dyDescent="0.2">
      <c r="J101" s="1">
        <f t="shared" si="11"/>
        <v>14</v>
      </c>
      <c r="K101" s="1">
        <f t="shared" si="12"/>
        <v>300</v>
      </c>
      <c r="L101" s="1">
        <f t="shared" si="13"/>
        <v>20</v>
      </c>
      <c r="M101" s="1">
        <f t="shared" si="14"/>
        <v>10</v>
      </c>
      <c r="N101" s="1" t="e">
        <f t="shared" si="15"/>
        <v>#REF!</v>
      </c>
      <c r="O101" s="1" t="e">
        <f>#REF!</f>
        <v>#REF!</v>
      </c>
    </row>
    <row r="102" spans="1:15" x14ac:dyDescent="0.2">
      <c r="J102" s="1">
        <f t="shared" si="11"/>
        <v>14</v>
      </c>
      <c r="K102" s="1">
        <f t="shared" si="12"/>
        <v>300</v>
      </c>
      <c r="L102" s="1">
        <f t="shared" si="13"/>
        <v>20</v>
      </c>
      <c r="M102" s="1">
        <f t="shared" si="14"/>
        <v>10</v>
      </c>
      <c r="N102" s="1" t="e">
        <f t="shared" si="15"/>
        <v>#REF!</v>
      </c>
      <c r="O102" s="1" t="e">
        <f>#REF!</f>
        <v>#REF!</v>
      </c>
    </row>
    <row r="103" spans="1:15" x14ac:dyDescent="0.2">
      <c r="J103" s="1">
        <f t="shared" si="11"/>
        <v>14</v>
      </c>
      <c r="K103" s="1">
        <f t="shared" si="12"/>
        <v>300</v>
      </c>
      <c r="L103" s="1">
        <f t="shared" si="13"/>
        <v>20</v>
      </c>
      <c r="M103" s="1">
        <f t="shared" si="14"/>
        <v>10</v>
      </c>
      <c r="N103" s="1" t="e">
        <f t="shared" si="15"/>
        <v>#REF!</v>
      </c>
      <c r="O103" s="1" t="e">
        <f>#REF!</f>
        <v>#REF!</v>
      </c>
    </row>
    <row r="104" spans="1:15" x14ac:dyDescent="0.2">
      <c r="J104" s="1">
        <f t="shared" si="11"/>
        <v>14</v>
      </c>
      <c r="K104" s="1">
        <f t="shared" si="12"/>
        <v>300</v>
      </c>
      <c r="L104" s="1">
        <f t="shared" si="13"/>
        <v>20</v>
      </c>
      <c r="M104" s="1">
        <f t="shared" si="14"/>
        <v>10</v>
      </c>
      <c r="N104" s="1" t="e">
        <f t="shared" si="15"/>
        <v>#REF!</v>
      </c>
      <c r="O104" s="1" t="e">
        <f>#REF!</f>
        <v>#REF!</v>
      </c>
    </row>
    <row r="105" spans="1:15" x14ac:dyDescent="0.2">
      <c r="J105" s="1">
        <f t="shared" si="11"/>
        <v>14</v>
      </c>
      <c r="K105" s="1">
        <f t="shared" si="12"/>
        <v>300</v>
      </c>
      <c r="L105" s="1">
        <f t="shared" si="13"/>
        <v>20</v>
      </c>
      <c r="M105" s="1">
        <f t="shared" si="14"/>
        <v>10</v>
      </c>
      <c r="N105" s="1" t="e">
        <f t="shared" si="15"/>
        <v>#REF!</v>
      </c>
      <c r="O105" s="1" t="e">
        <f>#REF!</f>
        <v>#REF!</v>
      </c>
    </row>
    <row r="107" spans="1:15" x14ac:dyDescent="0.2">
      <c r="J107" s="31" t="s">
        <v>30</v>
      </c>
      <c r="K107" s="32"/>
      <c r="L107" s="32"/>
      <c r="M107" s="32"/>
      <c r="N107" s="32"/>
      <c r="O107" s="32"/>
    </row>
    <row r="108" spans="1:15" x14ac:dyDescent="0.2">
      <c r="J108" s="112" t="s">
        <v>15</v>
      </c>
      <c r="K108" s="113"/>
      <c r="L108" s="122"/>
      <c r="M108" s="114" t="s">
        <v>16</v>
      </c>
      <c r="N108" s="115"/>
      <c r="O108" s="115"/>
    </row>
    <row r="109" spans="1:15" ht="12.75" customHeight="1" x14ac:dyDescent="0.25">
      <c r="J109" s="123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</row>
    <row r="110" spans="1:15" x14ac:dyDescent="0.2">
      <c r="J110" s="124"/>
      <c r="K110" s="6" t="s">
        <v>8</v>
      </c>
      <c r="L110" s="6" t="s">
        <v>20</v>
      </c>
      <c r="M110" s="37" t="s">
        <v>20</v>
      </c>
      <c r="N110" s="37" t="s">
        <v>20</v>
      </c>
      <c r="O110" s="37"/>
    </row>
    <row r="111" spans="1:15" x14ac:dyDescent="0.2">
      <c r="A111" s="59">
        <f>L81</f>
        <v>20</v>
      </c>
      <c r="B111" s="40">
        <v>50</v>
      </c>
      <c r="C111" s="40">
        <f>E7</f>
        <v>386</v>
      </c>
      <c r="D111" s="41">
        <f>E111+20</f>
        <v>400</v>
      </c>
      <c r="E111" s="41">
        <f>FLOOR(C111,20)</f>
        <v>380</v>
      </c>
      <c r="F111" s="42" t="e">
        <f>LOOKUP(D111,#REF!,IF(A111=-10,#REF!,IF(A111=0,#REF!,IF(A111=5,#REF!,IF(A111=10,#REF!,IF(A111=20,#REF!,#REF!))))))</f>
        <v>#REF!</v>
      </c>
      <c r="G111" s="42" t="e">
        <f>LOOKUP(E111,#REF!,IF(A111=-10,#REF!,IF(A111=0,#REF!,IF(A111=5,#REF!,IF(A111=10,#REF!,IF(A111=20,#REF!,#REF!))))))</f>
        <v>#REF!</v>
      </c>
      <c r="H111" s="43" t="e">
        <f t="shared" ref="H111:H174" si="16">F111-(((F111-G111)*(D111-C111))/(D111-E111))</f>
        <v>#REF!</v>
      </c>
      <c r="J111" s="40">
        <f>M81</f>
        <v>10</v>
      </c>
      <c r="K111" s="40">
        <v>50</v>
      </c>
      <c r="L111" s="40">
        <f>L53</f>
        <v>386</v>
      </c>
      <c r="M111" s="41">
        <f>N111+20</f>
        <v>400</v>
      </c>
      <c r="N111" s="41">
        <f>FLOOR(L111,20)</f>
        <v>380</v>
      </c>
      <c r="O111" s="42" t="e">
        <f>LOOKUP(M111,#REF!,IF(J111=-10,#REF!,IF(J111=0,#REF!,IF(J111=5,#REF!,IF(J111=10,#REF!,IF(J111=20,#REF!,#REF!))))))</f>
        <v>#REF!</v>
      </c>
    </row>
    <row r="112" spans="1:15" x14ac:dyDescent="0.2">
      <c r="A112" s="59">
        <f>L81</f>
        <v>20</v>
      </c>
      <c r="B112" s="40">
        <v>70</v>
      </c>
      <c r="C112" s="40">
        <f>E7</f>
        <v>386</v>
      </c>
      <c r="D112" s="41">
        <f t="shared" ref="D112:D175" si="17">E112+20</f>
        <v>400</v>
      </c>
      <c r="E112" s="41">
        <f t="shared" ref="E112:E175" si="18">FLOOR(C112,20)</f>
        <v>380</v>
      </c>
      <c r="F112" s="42" t="e">
        <f>LOOKUP(D112,#REF!,IF(A112=-10,#REF!,IF(A112=0,#REF!,IF(A112=5,#REF!,IF(A112=10,#REF!,IF(A112=20,#REF!,#REF!))))))</f>
        <v>#REF!</v>
      </c>
      <c r="G112" s="42" t="e">
        <f>LOOKUP(E112,#REF!,IF(A112=-10,#REF!,IF(A112=0,#REF!,IF(A112=5,#REF!,IF(A112=10,#REF!,IF(A112=20,#REF!,#REF!))))))</f>
        <v>#REF!</v>
      </c>
      <c r="H112" s="43" t="e">
        <f t="shared" si="16"/>
        <v>#REF!</v>
      </c>
      <c r="J112" s="40">
        <f>M81</f>
        <v>10</v>
      </c>
      <c r="K112" s="40">
        <v>70</v>
      </c>
      <c r="L112" s="40">
        <f>L53</f>
        <v>386</v>
      </c>
      <c r="M112" s="41">
        <f t="shared" ref="M112:M175" si="19">N112+20</f>
        <v>400</v>
      </c>
      <c r="N112" s="41">
        <f>FLOOR(L112,20)</f>
        <v>380</v>
      </c>
      <c r="O112" s="42" t="e">
        <f>LOOKUP(M112,#REF!,IF(J112=-10,#REF!,IF(J112=0,#REF!,IF(J112=5,#REF!,IF(J112=10,#REF!,IF(J112=20,#REF!,#REF!))))))</f>
        <v>#REF!</v>
      </c>
    </row>
    <row r="113" spans="1:15" x14ac:dyDescent="0.2">
      <c r="A113" s="59">
        <f>L81</f>
        <v>20</v>
      </c>
      <c r="B113" s="40">
        <v>95</v>
      </c>
      <c r="C113" s="40">
        <f>E7</f>
        <v>386</v>
      </c>
      <c r="D113" s="41">
        <f t="shared" si="17"/>
        <v>400</v>
      </c>
      <c r="E113" s="41">
        <f t="shared" si="18"/>
        <v>380</v>
      </c>
      <c r="F113" s="42" t="e">
        <f>LOOKUP(D113,#REF!,IF(A113=-10,#REF!,IF(A113=0,#REF!,IF(A113=5,#REF!,IF(A113=10,#REF!,IF(A113=20,#REF!,#REF!))))))</f>
        <v>#REF!</v>
      </c>
      <c r="G113" s="42" t="e">
        <f>LOOKUP(E113,#REF!,IF(A112=-10,#REF!,IF(A112=0,#REF!,IF(A112=5,#REF!,IF(A112=10,#REF!,IF(A112=20,#REF!,#REF!))))))</f>
        <v>#REF!</v>
      </c>
      <c r="H113" s="43" t="e">
        <f t="shared" si="16"/>
        <v>#REF!</v>
      </c>
      <c r="J113" s="40">
        <f>M81</f>
        <v>10</v>
      </c>
      <c r="K113" s="40">
        <v>95</v>
      </c>
      <c r="L113" s="40">
        <f>L53</f>
        <v>386</v>
      </c>
      <c r="M113" s="41">
        <f t="shared" si="19"/>
        <v>400</v>
      </c>
      <c r="N113" s="41">
        <f t="shared" ref="N113:N176" si="20">FLOOR(L113,20)</f>
        <v>380</v>
      </c>
      <c r="O113" s="42" t="e">
        <f>LOOKUP(M113,#REF!,IF(J113=-10,#REF!,IF(J113=0,#REF!,IF(J113=5,#REF!,IF(J113=10,#REF!,IF(J113=20,#REF!,#REF!))))))</f>
        <v>#REF!</v>
      </c>
    </row>
    <row r="114" spans="1:15" x14ac:dyDescent="0.2">
      <c r="A114" s="59">
        <f>L81</f>
        <v>20</v>
      </c>
      <c r="B114" s="40">
        <v>120</v>
      </c>
      <c r="C114" s="40">
        <f>E7</f>
        <v>386</v>
      </c>
      <c r="D114" s="41">
        <f t="shared" si="17"/>
        <v>400</v>
      </c>
      <c r="E114" s="41">
        <f t="shared" si="18"/>
        <v>380</v>
      </c>
      <c r="F114" s="42" t="e">
        <f>LOOKUP(D114,#REF!,IF(A114=-10,#REF!,IF(A114=0,#REF!,IF(A114=5,#REF!,IF(A114=10,#REF!,IF(A114=20,#REF!,#REF!))))))</f>
        <v>#REF!</v>
      </c>
      <c r="G114" s="42" t="e">
        <f>LOOKUP(E114,#REF!,IF(A114=-10,#REF!,IF(A114=0,#REF!,IF(A114=5,#REF!,IF(A114=10,#REF!,IF(A114=20,#REF!,#REF!))))))</f>
        <v>#REF!</v>
      </c>
      <c r="H114" s="43" t="e">
        <f t="shared" si="16"/>
        <v>#REF!</v>
      </c>
      <c r="J114" s="40">
        <f>M81</f>
        <v>10</v>
      </c>
      <c r="K114" s="40">
        <v>120</v>
      </c>
      <c r="L114" s="40">
        <f>L53</f>
        <v>386</v>
      </c>
      <c r="M114" s="41">
        <f t="shared" si="19"/>
        <v>400</v>
      </c>
      <c r="N114" s="41">
        <f t="shared" si="20"/>
        <v>380</v>
      </c>
      <c r="O114" s="42" t="e">
        <f>LOOKUP(M114,#REF!,IF(J114=-10,#REF!,IF(J114=0,#REF!,IF(J114=5,#REF!,IF(J114=10,#REF!,IF(J114=20,#REF!,#REF!))))))</f>
        <v>#REF!</v>
      </c>
    </row>
    <row r="115" spans="1:15" x14ac:dyDescent="0.2">
      <c r="A115" s="59">
        <f>L81</f>
        <v>20</v>
      </c>
      <c r="B115" s="40">
        <v>150</v>
      </c>
      <c r="C115" s="40">
        <f>E7</f>
        <v>386</v>
      </c>
      <c r="D115" s="41">
        <f t="shared" si="17"/>
        <v>400</v>
      </c>
      <c r="E115" s="41">
        <f t="shared" si="18"/>
        <v>380</v>
      </c>
      <c r="F115" s="42" t="e">
        <f>LOOKUP(D115,#REF!,IF(A115=-10,#REF!,IF(A115=0,#REF!,IF(A115=5,#REF!,IF(A115=10,#REF!,IF(A115=20,#REF!,#REF!))))))</f>
        <v>#REF!</v>
      </c>
      <c r="G115" s="42" t="e">
        <f>LOOKUP(E115,#REF!,IF(A115=-10,#REF!,IF(A115=0,#REF!,IF(A115=5,#REF!,IF(A115=10,#REF!,IF(A115=20,#REF!,#REF!))))))</f>
        <v>#REF!</v>
      </c>
      <c r="H115" s="43" t="e">
        <f t="shared" si="16"/>
        <v>#REF!</v>
      </c>
      <c r="J115" s="40">
        <f>M81</f>
        <v>10</v>
      </c>
      <c r="K115" s="40">
        <v>150</v>
      </c>
      <c r="L115" s="40">
        <f>L53</f>
        <v>386</v>
      </c>
      <c r="M115" s="41">
        <f t="shared" si="19"/>
        <v>400</v>
      </c>
      <c r="N115" s="41">
        <f t="shared" si="20"/>
        <v>380</v>
      </c>
      <c r="O115" s="42" t="e">
        <f>LOOKUP(M115,#REF!,IF(J115=-10,#REF!,IF(J115=0,#REF!,IF(J115=5,#REF!,IF(J115=10,#REF!,IF(J115=20,#REF!,#REF!))))))</f>
        <v>#REF!</v>
      </c>
    </row>
    <row r="116" spans="1:15" x14ac:dyDescent="0.2">
      <c r="A116" s="59">
        <f>L81</f>
        <v>20</v>
      </c>
      <c r="B116" s="40">
        <v>185</v>
      </c>
      <c r="C116" s="40">
        <f>E7</f>
        <v>386</v>
      </c>
      <c r="D116" s="41">
        <f t="shared" si="17"/>
        <v>400</v>
      </c>
      <c r="E116" s="41">
        <f t="shared" si="18"/>
        <v>380</v>
      </c>
      <c r="F116" s="42" t="e">
        <f>LOOKUP(D116,#REF!,IF(A116=-10,#REF!,IF(A116=0,#REF!,IF(A116=5,#REF!,IF(A116=10,#REF!,IF(A116=20,#REF!,#REF!))))))</f>
        <v>#REF!</v>
      </c>
      <c r="G116" s="42" t="e">
        <f>LOOKUP(E116,#REF!,IF(A116=-10,#REF!,IF(A116=0,#REF!,IF(A116=5,#REF!,IF(A116=10,#REF!,IF(A116=20,#REF!,#REF!))))))</f>
        <v>#REF!</v>
      </c>
      <c r="H116" s="43" t="e">
        <f t="shared" si="16"/>
        <v>#REF!</v>
      </c>
      <c r="J116" s="40">
        <f>M81</f>
        <v>10</v>
      </c>
      <c r="K116" s="40">
        <v>185</v>
      </c>
      <c r="L116" s="40">
        <f>L53</f>
        <v>386</v>
      </c>
      <c r="M116" s="41">
        <f t="shared" si="19"/>
        <v>400</v>
      </c>
      <c r="N116" s="41">
        <f t="shared" si="20"/>
        <v>380</v>
      </c>
      <c r="O116" s="42" t="e">
        <f>LOOKUP(M116,#REF!,IF(J116=-10,#REF!,IF(J116=0,#REF!,IF(J116=5,#REF!,IF(J116=10,#REF!,IF(J116=20,#REF!,#REF!))))))</f>
        <v>#REF!</v>
      </c>
    </row>
    <row r="117" spans="1:15" x14ac:dyDescent="0.2">
      <c r="A117" s="59">
        <f>L81</f>
        <v>20</v>
      </c>
      <c r="B117" s="40">
        <v>240</v>
      </c>
      <c r="C117" s="40">
        <f>E7</f>
        <v>386</v>
      </c>
      <c r="D117" s="41">
        <f t="shared" si="17"/>
        <v>400</v>
      </c>
      <c r="E117" s="41">
        <f t="shared" si="18"/>
        <v>380</v>
      </c>
      <c r="F117" s="42" t="e">
        <f>LOOKUP(D117,#REF!,IF(A117=-10,#REF!,IF(A117=0,#REF!,IF(A117=5,#REF!,IF(A117=10,#REF!,IF(A117=20,#REF!,#REF!))))))</f>
        <v>#REF!</v>
      </c>
      <c r="G117" s="42" t="e">
        <f>LOOKUP(E117,#REF!,IF(A117=-10,#REF!,IF(A117=0,#REF!,IF(A117=5,#REF!,IF(A117=10,#REF!,IF(A117=20,#REF!,#REF!))))))</f>
        <v>#REF!</v>
      </c>
      <c r="H117" s="43" t="e">
        <f t="shared" si="16"/>
        <v>#REF!</v>
      </c>
      <c r="J117" s="40">
        <f>M81</f>
        <v>10</v>
      </c>
      <c r="K117" s="40">
        <v>240</v>
      </c>
      <c r="L117" s="40">
        <f>L53</f>
        <v>386</v>
      </c>
      <c r="M117" s="41">
        <f t="shared" si="19"/>
        <v>400</v>
      </c>
      <c r="N117" s="41">
        <f t="shared" si="20"/>
        <v>380</v>
      </c>
      <c r="O117" s="42" t="e">
        <f>LOOKUP(M117,#REF!,IF(J117=-10,#REF!,IF(J117=0,#REF!,IF(J117=5,#REF!,IF(J117=10,#REF!,IF(J117=20,#REF!,#REF!))))))</f>
        <v>#REF!</v>
      </c>
    </row>
    <row r="118" spans="1:15" x14ac:dyDescent="0.2">
      <c r="A118" s="59">
        <f>L81</f>
        <v>20</v>
      </c>
      <c r="B118" s="40">
        <v>400</v>
      </c>
      <c r="C118" s="40">
        <f>E7</f>
        <v>386</v>
      </c>
      <c r="D118" s="41">
        <f t="shared" si="17"/>
        <v>400</v>
      </c>
      <c r="E118" s="41">
        <f t="shared" si="18"/>
        <v>380</v>
      </c>
      <c r="F118" s="42" t="e">
        <f>LOOKUP(D118,#REF!,IF(A118=-10,#REF!,IF(A118=0,#REF!,IF(A118=5,#REF!,IF(A118=10,#REF!,IF(A118=20,#REF!,#REF!))))))</f>
        <v>#REF!</v>
      </c>
      <c r="G118" s="42" t="e">
        <f>LOOKUP(E118,#REF!,IF(A118=-10,#REF!,IF(A118=0,#REF!,IF(A118=5,#REF!,IF(A118=10,#REF!,IF(A118=20,#REF!,#REF!))))))</f>
        <v>#REF!</v>
      </c>
      <c r="H118" s="43" t="e">
        <f t="shared" si="16"/>
        <v>#REF!</v>
      </c>
      <c r="J118" s="40">
        <f>M81</f>
        <v>10</v>
      </c>
      <c r="K118" s="40">
        <v>400</v>
      </c>
      <c r="L118" s="40">
        <f>L53</f>
        <v>386</v>
      </c>
      <c r="M118" s="41">
        <f t="shared" si="19"/>
        <v>400</v>
      </c>
      <c r="N118" s="41">
        <f t="shared" si="20"/>
        <v>380</v>
      </c>
      <c r="O118" s="42" t="e">
        <f>LOOKUP(M118,#REF!,IF(J118=-10,#REF!,IF(J118=0,#REF!,IF(J118=5,#REF!,IF(J118=10,#REF!,IF(J118=20,#REF!,#REF!))))))</f>
        <v>#REF!</v>
      </c>
    </row>
    <row r="119" spans="1:15" x14ac:dyDescent="0.2">
      <c r="A119" s="59">
        <f>L$82</f>
        <v>20</v>
      </c>
      <c r="B119" s="40">
        <v>50</v>
      </c>
      <c r="C119" s="40">
        <f>E$8</f>
        <v>313</v>
      </c>
      <c r="D119" s="41">
        <f t="shared" si="17"/>
        <v>320</v>
      </c>
      <c r="E119" s="41">
        <f t="shared" si="18"/>
        <v>300</v>
      </c>
      <c r="F119" s="42" t="e">
        <f>LOOKUP(D119,#REF!,IF(A119=-10,#REF!,IF(A119=0,#REF!,IF(A119=5,#REF!,IF(A119=10,#REF!,IF(A119=20,#REF!,#REF!))))))</f>
        <v>#REF!</v>
      </c>
      <c r="G119" s="42" t="e">
        <f>LOOKUP(E119,#REF!,IF(A119=-10,#REF!,IF(A119=0,#REF!,IF(A119=5,#REF!,IF(A119=10,#REF!,IF(A119=20,#REF!,#REF!))))))</f>
        <v>#REF!</v>
      </c>
      <c r="H119" s="43" t="e">
        <f t="shared" si="16"/>
        <v>#REF!</v>
      </c>
      <c r="J119" s="40">
        <f>M$82</f>
        <v>10</v>
      </c>
      <c r="K119" s="40">
        <v>50</v>
      </c>
      <c r="L119" s="40">
        <f>L$54</f>
        <v>313</v>
      </c>
      <c r="M119" s="41">
        <f t="shared" si="19"/>
        <v>320</v>
      </c>
      <c r="N119" s="41">
        <f t="shared" si="20"/>
        <v>300</v>
      </c>
      <c r="O119" s="42" t="e">
        <f>LOOKUP(M119,#REF!,IF(J119=-10,#REF!,IF(J119=0,#REF!,IF(J119=5,#REF!,IF(J119=10,#REF!,IF(J119=20,#REF!,#REF!))))))</f>
        <v>#REF!</v>
      </c>
    </row>
    <row r="120" spans="1:15" x14ac:dyDescent="0.2">
      <c r="A120" s="59">
        <f t="shared" ref="A120:A126" si="21">L$82</f>
        <v>20</v>
      </c>
      <c r="B120" s="40">
        <v>70</v>
      </c>
      <c r="C120" s="40">
        <f t="shared" ref="C120:C126" si="22">E$8</f>
        <v>313</v>
      </c>
      <c r="D120" s="41">
        <f t="shared" si="17"/>
        <v>320</v>
      </c>
      <c r="E120" s="41">
        <f t="shared" si="18"/>
        <v>300</v>
      </c>
      <c r="F120" s="42" t="e">
        <f>LOOKUP(D120,#REF!,IF(A120=-10,#REF!,IF(A120=0,#REF!,IF(A120=5,#REF!,IF(A120=10,#REF!,IF(A120=20,#REF!,#REF!))))))</f>
        <v>#REF!</v>
      </c>
      <c r="G120" s="42" t="e">
        <f>LOOKUP(E120,#REF!,IF(A120=-10,#REF!,IF(A120=0,#REF!,IF(A120=5,#REF!,IF(A120=10,#REF!,IF(A120=20,#REF!,#REF!))))))</f>
        <v>#REF!</v>
      </c>
      <c r="H120" s="43" t="e">
        <f t="shared" si="16"/>
        <v>#REF!</v>
      </c>
      <c r="J120" s="40">
        <f t="shared" ref="J120:J126" si="23">M$82</f>
        <v>10</v>
      </c>
      <c r="K120" s="40">
        <v>70</v>
      </c>
      <c r="L120" s="40">
        <f t="shared" ref="L120:L126" si="24">L$54</f>
        <v>313</v>
      </c>
      <c r="M120" s="41">
        <f t="shared" si="19"/>
        <v>320</v>
      </c>
      <c r="N120" s="41">
        <f t="shared" si="20"/>
        <v>300</v>
      </c>
      <c r="O120" s="42" t="e">
        <f>LOOKUP(M120,#REF!,IF(J120=-10,#REF!,IF(J120=0,#REF!,IF(J120=5,#REF!,IF(J120=10,#REF!,IF(J120=20,#REF!,#REF!))))))</f>
        <v>#REF!</v>
      </c>
    </row>
    <row r="121" spans="1:15" x14ac:dyDescent="0.2">
      <c r="A121" s="59">
        <f t="shared" si="21"/>
        <v>20</v>
      </c>
      <c r="B121" s="40">
        <v>95</v>
      </c>
      <c r="C121" s="40">
        <f t="shared" si="22"/>
        <v>313</v>
      </c>
      <c r="D121" s="41">
        <f t="shared" si="17"/>
        <v>320</v>
      </c>
      <c r="E121" s="41">
        <f t="shared" si="18"/>
        <v>300</v>
      </c>
      <c r="F121" s="42" t="e">
        <f>LOOKUP(D121,#REF!,IF(A121=-10,#REF!,IF(A121=0,#REF!,IF(A121=5,#REF!,IF(A121=10,#REF!,IF(A121=20,#REF!,#REF!))))))</f>
        <v>#REF!</v>
      </c>
      <c r="G121" s="42" t="e">
        <f>LOOKUP(E121,#REF!,IF(A121=-10,#REF!,IF(A121=0,#REF!,IF(A121=5,#REF!,IF(A121=10,#REF!,IF(A121=20,#REF!,#REF!))))))</f>
        <v>#REF!</v>
      </c>
      <c r="H121" s="43" t="e">
        <f t="shared" si="16"/>
        <v>#REF!</v>
      </c>
      <c r="J121" s="40">
        <f t="shared" si="23"/>
        <v>10</v>
      </c>
      <c r="K121" s="40">
        <v>95</v>
      </c>
      <c r="L121" s="40">
        <f t="shared" si="24"/>
        <v>313</v>
      </c>
      <c r="M121" s="41">
        <f t="shared" si="19"/>
        <v>320</v>
      </c>
      <c r="N121" s="41">
        <f t="shared" si="20"/>
        <v>300</v>
      </c>
      <c r="O121" s="42" t="e">
        <f>LOOKUP(M121,#REF!,IF(J121=-10,#REF!,IF(J121=0,#REF!,IF(J121=5,#REF!,IF(J121=10,#REF!,IF(J121=20,#REF!,#REF!))))))</f>
        <v>#REF!</v>
      </c>
    </row>
    <row r="122" spans="1:15" x14ac:dyDescent="0.2">
      <c r="A122" s="59">
        <f t="shared" si="21"/>
        <v>20</v>
      </c>
      <c r="B122" s="40">
        <v>120</v>
      </c>
      <c r="C122" s="40">
        <f t="shared" si="22"/>
        <v>313</v>
      </c>
      <c r="D122" s="41">
        <f t="shared" si="17"/>
        <v>320</v>
      </c>
      <c r="E122" s="41">
        <f t="shared" si="18"/>
        <v>300</v>
      </c>
      <c r="F122" s="42" t="e">
        <f>LOOKUP(D122,#REF!,IF(A122=-10,#REF!,IF(A122=0,#REF!,IF(A122=5,#REF!,IF(A122=10,#REF!,IF(A122=20,#REF!,#REF!))))))</f>
        <v>#REF!</v>
      </c>
      <c r="G122" s="42" t="e">
        <f>LOOKUP(E122,#REF!,IF(A122=-10,#REF!,IF(A122=0,#REF!,IF(A122=5,#REF!,IF(A122=10,#REF!,IF(A122=20,#REF!,#REF!))))))</f>
        <v>#REF!</v>
      </c>
      <c r="H122" s="43" t="e">
        <f t="shared" si="16"/>
        <v>#REF!</v>
      </c>
      <c r="J122" s="40">
        <f t="shared" si="23"/>
        <v>10</v>
      </c>
      <c r="K122" s="40">
        <v>120</v>
      </c>
      <c r="L122" s="40">
        <f t="shared" si="24"/>
        <v>313</v>
      </c>
      <c r="M122" s="41">
        <f t="shared" si="19"/>
        <v>320</v>
      </c>
      <c r="N122" s="41">
        <f t="shared" si="20"/>
        <v>300</v>
      </c>
      <c r="O122" s="42" t="e">
        <f>LOOKUP(M122,#REF!,IF(J122=-10,#REF!,IF(J122=0,#REF!,IF(J122=5,#REF!,IF(J122=10,#REF!,IF(J122=20,#REF!,#REF!))))))</f>
        <v>#REF!</v>
      </c>
    </row>
    <row r="123" spans="1:15" x14ac:dyDescent="0.2">
      <c r="A123" s="59">
        <f t="shared" si="21"/>
        <v>20</v>
      </c>
      <c r="B123" s="40">
        <v>150</v>
      </c>
      <c r="C123" s="40">
        <f t="shared" si="22"/>
        <v>313</v>
      </c>
      <c r="D123" s="41">
        <f t="shared" si="17"/>
        <v>320</v>
      </c>
      <c r="E123" s="41">
        <f t="shared" si="18"/>
        <v>300</v>
      </c>
      <c r="F123" s="42" t="e">
        <f>LOOKUP(D123,#REF!,IF(A123=-10,#REF!,IF(A123=0,#REF!,IF(A123=5,#REF!,IF(A123=10,#REF!,IF(A123=20,#REF!,#REF!))))))</f>
        <v>#REF!</v>
      </c>
      <c r="G123" s="42" t="e">
        <f>LOOKUP(E123,#REF!,IF(A123=-10,#REF!,IF(A123=0,#REF!,IF(A123=5,#REF!,IF(A123=10,#REF!,IF(A123=20,#REF!,#REF!))))))</f>
        <v>#REF!</v>
      </c>
      <c r="H123" s="43" t="e">
        <f t="shared" si="16"/>
        <v>#REF!</v>
      </c>
      <c r="J123" s="40">
        <f t="shared" si="23"/>
        <v>10</v>
      </c>
      <c r="K123" s="40">
        <v>150</v>
      </c>
      <c r="L123" s="40">
        <f t="shared" si="24"/>
        <v>313</v>
      </c>
      <c r="M123" s="41">
        <f t="shared" si="19"/>
        <v>320</v>
      </c>
      <c r="N123" s="41">
        <f t="shared" si="20"/>
        <v>300</v>
      </c>
      <c r="O123" s="42" t="e">
        <f>LOOKUP(M123,#REF!,IF(J123=-10,#REF!,IF(J123=0,#REF!,IF(J123=5,#REF!,IF(J123=10,#REF!,IF(J123=20,#REF!,#REF!))))))</f>
        <v>#REF!</v>
      </c>
    </row>
    <row r="124" spans="1:15" x14ac:dyDescent="0.2">
      <c r="A124" s="59">
        <f t="shared" si="21"/>
        <v>20</v>
      </c>
      <c r="B124" s="40">
        <v>185</v>
      </c>
      <c r="C124" s="40">
        <f t="shared" si="22"/>
        <v>313</v>
      </c>
      <c r="D124" s="41">
        <f t="shared" si="17"/>
        <v>320</v>
      </c>
      <c r="E124" s="41">
        <f t="shared" si="18"/>
        <v>300</v>
      </c>
      <c r="F124" s="42" t="e">
        <f>LOOKUP(D124,#REF!,IF(A124=-10,#REF!,IF(A124=0,#REF!,IF(A124=5,#REF!,IF(A124=10,#REF!,IF(A124=20,#REF!,#REF!))))))</f>
        <v>#REF!</v>
      </c>
      <c r="G124" s="42" t="e">
        <f>LOOKUP(E124,#REF!,IF(A124=-10,#REF!,IF(A124=0,#REF!,IF(A124=5,#REF!,IF(A124=10,#REF!,IF(A124=20,#REF!,#REF!))))))</f>
        <v>#REF!</v>
      </c>
      <c r="H124" s="43" t="e">
        <f t="shared" si="16"/>
        <v>#REF!</v>
      </c>
      <c r="J124" s="40">
        <f t="shared" si="23"/>
        <v>10</v>
      </c>
      <c r="K124" s="40">
        <v>185</v>
      </c>
      <c r="L124" s="40">
        <f t="shared" si="24"/>
        <v>313</v>
      </c>
      <c r="M124" s="41">
        <f t="shared" si="19"/>
        <v>320</v>
      </c>
      <c r="N124" s="41">
        <f t="shared" si="20"/>
        <v>300</v>
      </c>
      <c r="O124" s="42" t="e">
        <f>LOOKUP(M124,#REF!,IF(J124=-10,#REF!,IF(J124=0,#REF!,IF(J124=5,#REF!,IF(J124=10,#REF!,IF(J124=20,#REF!,#REF!))))))</f>
        <v>#REF!</v>
      </c>
    </row>
    <row r="125" spans="1:15" x14ac:dyDescent="0.2">
      <c r="A125" s="59">
        <f t="shared" si="21"/>
        <v>20</v>
      </c>
      <c r="B125" s="40">
        <v>240</v>
      </c>
      <c r="C125" s="40">
        <f t="shared" si="22"/>
        <v>313</v>
      </c>
      <c r="D125" s="41">
        <f t="shared" si="17"/>
        <v>320</v>
      </c>
      <c r="E125" s="41">
        <f t="shared" si="18"/>
        <v>300</v>
      </c>
      <c r="F125" s="42" t="e">
        <f>LOOKUP(D125,#REF!,IF(A125=-10,#REF!,IF(A125=0,#REF!,IF(A125=5,#REF!,IF(A125=10,#REF!,IF(A125=20,#REF!,#REF!))))))</f>
        <v>#REF!</v>
      </c>
      <c r="G125" s="42" t="e">
        <f>LOOKUP(E125,#REF!,IF(A125=-10,#REF!,IF(A125=0,#REF!,IF(A125=5,#REF!,IF(A125=10,#REF!,IF(A125=20,#REF!,#REF!))))))</f>
        <v>#REF!</v>
      </c>
      <c r="H125" s="43" t="e">
        <f t="shared" si="16"/>
        <v>#REF!</v>
      </c>
      <c r="J125" s="40">
        <f t="shared" si="23"/>
        <v>10</v>
      </c>
      <c r="K125" s="40">
        <v>240</v>
      </c>
      <c r="L125" s="40">
        <f t="shared" si="24"/>
        <v>313</v>
      </c>
      <c r="M125" s="41">
        <f t="shared" si="19"/>
        <v>320</v>
      </c>
      <c r="N125" s="41">
        <f t="shared" si="20"/>
        <v>300</v>
      </c>
      <c r="O125" s="42" t="e">
        <f>LOOKUP(M125,#REF!,IF(J125=-10,#REF!,IF(J125=0,#REF!,IF(J125=5,#REF!,IF(J125=10,#REF!,IF(J125=20,#REF!,#REF!))))))</f>
        <v>#REF!</v>
      </c>
    </row>
    <row r="126" spans="1:15" x14ac:dyDescent="0.2">
      <c r="A126" s="59">
        <f t="shared" si="21"/>
        <v>20</v>
      </c>
      <c r="B126" s="40">
        <v>400</v>
      </c>
      <c r="C126" s="40">
        <f t="shared" si="22"/>
        <v>313</v>
      </c>
      <c r="D126" s="41">
        <f t="shared" si="17"/>
        <v>320</v>
      </c>
      <c r="E126" s="41">
        <f t="shared" si="18"/>
        <v>300</v>
      </c>
      <c r="F126" s="42" t="e">
        <f>LOOKUP(D126,#REF!,IF(A126=-10,#REF!,IF(A126=0,#REF!,IF(A126=5,#REF!,IF(A126=10,#REF!,IF(A126=20,#REF!,#REF!))))))</f>
        <v>#REF!</v>
      </c>
      <c r="G126" s="42" t="e">
        <f>LOOKUP(E126,#REF!,IF(A126=-10,#REF!,IF(A126=0,#REF!,IF(A126=5,#REF!,IF(A126=10,#REF!,IF(A126=20,#REF!,#REF!))))))</f>
        <v>#REF!</v>
      </c>
      <c r="H126" s="43" t="e">
        <f t="shared" si="16"/>
        <v>#REF!</v>
      </c>
      <c r="J126" s="40">
        <f t="shared" si="23"/>
        <v>10</v>
      </c>
      <c r="K126" s="40">
        <v>400</v>
      </c>
      <c r="L126" s="40">
        <f t="shared" si="24"/>
        <v>313</v>
      </c>
      <c r="M126" s="41">
        <f t="shared" si="19"/>
        <v>320</v>
      </c>
      <c r="N126" s="41">
        <f t="shared" si="20"/>
        <v>300</v>
      </c>
      <c r="O126" s="42" t="e">
        <f>LOOKUP(M126,#REF!,IF(J126=-10,#REF!,IF(J126=0,#REF!,IF(J126=5,#REF!,IF(J126=10,#REF!,IF(J126=20,#REF!,#REF!))))))</f>
        <v>#REF!</v>
      </c>
    </row>
    <row r="127" spans="1:15" x14ac:dyDescent="0.2">
      <c r="A127" s="59">
        <f>L$83</f>
        <v>10</v>
      </c>
      <c r="B127" s="40">
        <v>50</v>
      </c>
      <c r="C127" s="40">
        <f>E$9</f>
        <v>313</v>
      </c>
      <c r="D127" s="41">
        <f t="shared" si="17"/>
        <v>320</v>
      </c>
      <c r="E127" s="41">
        <f t="shared" si="18"/>
        <v>300</v>
      </c>
      <c r="F127" s="42" t="e">
        <f>LOOKUP(D127,#REF!,IF(A127=-10,#REF!,IF(A127=0,#REF!,IF(A127=5,#REF!,IF(A127=10,#REF!,IF(A127=20,#REF!,#REF!))))))</f>
        <v>#REF!</v>
      </c>
      <c r="G127" s="42" t="e">
        <f>LOOKUP(E127,#REF!,IF(A127=-10,#REF!,IF(A127=0,#REF!,IF(A127=5,#REF!,IF(A127=10,#REF!,IF(A127=20,#REF!,#REF!))))))</f>
        <v>#REF!</v>
      </c>
      <c r="H127" s="43" t="e">
        <f t="shared" si="16"/>
        <v>#REF!</v>
      </c>
      <c r="J127" s="40">
        <f>M$83</f>
        <v>0</v>
      </c>
      <c r="K127" s="40">
        <v>50</v>
      </c>
      <c r="L127" s="40">
        <f t="shared" ref="L127:L134" si="25">L$55</f>
        <v>313</v>
      </c>
      <c r="M127" s="41">
        <f t="shared" si="19"/>
        <v>320</v>
      </c>
      <c r="N127" s="41">
        <f t="shared" si="20"/>
        <v>300</v>
      </c>
      <c r="O127" s="42" t="e">
        <f>LOOKUP(M127,#REF!,IF(J127=-10,#REF!,IF(J127=0,#REF!,IF(J127=5,#REF!,IF(J127=10,#REF!,IF(J127=20,#REF!,#REF!))))))</f>
        <v>#REF!</v>
      </c>
    </row>
    <row r="128" spans="1:15" x14ac:dyDescent="0.2">
      <c r="A128" s="59">
        <f t="shared" ref="A128:A134" si="26">L$83</f>
        <v>10</v>
      </c>
      <c r="B128" s="40">
        <v>70</v>
      </c>
      <c r="C128" s="40">
        <f t="shared" ref="C128:C134" si="27">E$9</f>
        <v>313</v>
      </c>
      <c r="D128" s="41">
        <f t="shared" si="17"/>
        <v>320</v>
      </c>
      <c r="E128" s="41">
        <f t="shared" si="18"/>
        <v>300</v>
      </c>
      <c r="F128" s="42" t="e">
        <f>LOOKUP(D128,#REF!,IF(A128=-10,#REF!,IF(A128=0,#REF!,IF(A128=5,#REF!,IF(A128=10,#REF!,IF(A128=20,#REF!,#REF!))))))</f>
        <v>#REF!</v>
      </c>
      <c r="G128" s="42" t="e">
        <f>LOOKUP(E128,#REF!,IF(A128=-10,#REF!,IF(A128=0,#REF!,IF(A128=5,#REF!,IF(A128=10,#REF!,IF(A128=20,#REF!,#REF!))))))</f>
        <v>#REF!</v>
      </c>
      <c r="H128" s="43" t="e">
        <f t="shared" si="16"/>
        <v>#REF!</v>
      </c>
      <c r="J128" s="40">
        <f t="shared" ref="J128:J134" si="28">M$83</f>
        <v>0</v>
      </c>
      <c r="K128" s="40">
        <v>70</v>
      </c>
      <c r="L128" s="40">
        <f t="shared" si="25"/>
        <v>313</v>
      </c>
      <c r="M128" s="41">
        <f t="shared" si="19"/>
        <v>320</v>
      </c>
      <c r="N128" s="41">
        <f t="shared" si="20"/>
        <v>300</v>
      </c>
      <c r="O128" s="42" t="e">
        <f>LOOKUP(M128,#REF!,IF(J128=-10,#REF!,IF(J128=0,#REF!,IF(J128=5,#REF!,IF(J128=10,#REF!,IF(J128=20,#REF!,#REF!))))))</f>
        <v>#REF!</v>
      </c>
    </row>
    <row r="129" spans="1:15" x14ac:dyDescent="0.2">
      <c r="A129" s="59">
        <f t="shared" si="26"/>
        <v>10</v>
      </c>
      <c r="B129" s="40">
        <v>95</v>
      </c>
      <c r="C129" s="40">
        <f t="shared" si="27"/>
        <v>313</v>
      </c>
      <c r="D129" s="41">
        <f t="shared" si="17"/>
        <v>320</v>
      </c>
      <c r="E129" s="41">
        <f t="shared" si="18"/>
        <v>300</v>
      </c>
      <c r="F129" s="42" t="e">
        <f>LOOKUP(D129,#REF!,IF(A129=-10,#REF!,IF(A129=0,#REF!,IF(A129=5,#REF!,IF(A129=10,#REF!,IF(A129=20,#REF!,#REF!))))))</f>
        <v>#REF!</v>
      </c>
      <c r="G129" s="42" t="e">
        <f>LOOKUP(E129,#REF!,IF(A129=-10,#REF!,IF(A129=0,#REF!,IF(A129=5,#REF!,IF(A129=10,#REF!,IF(A129=20,#REF!,#REF!))))))</f>
        <v>#REF!</v>
      </c>
      <c r="H129" s="43" t="e">
        <f t="shared" si="16"/>
        <v>#REF!</v>
      </c>
      <c r="J129" s="40">
        <f t="shared" si="28"/>
        <v>0</v>
      </c>
      <c r="K129" s="40">
        <v>95</v>
      </c>
      <c r="L129" s="40">
        <f t="shared" si="25"/>
        <v>313</v>
      </c>
      <c r="M129" s="41">
        <f t="shared" si="19"/>
        <v>320</v>
      </c>
      <c r="N129" s="41">
        <f t="shared" si="20"/>
        <v>300</v>
      </c>
      <c r="O129" s="42" t="e">
        <f>LOOKUP(M129,#REF!,IF(J129=-10,#REF!,IF(J129=0,#REF!,IF(J129=5,#REF!,IF(J129=10,#REF!,IF(J129=20,#REF!,#REF!))))))</f>
        <v>#REF!</v>
      </c>
    </row>
    <row r="130" spans="1:15" x14ac:dyDescent="0.2">
      <c r="A130" s="59">
        <f t="shared" si="26"/>
        <v>10</v>
      </c>
      <c r="B130" s="40">
        <v>120</v>
      </c>
      <c r="C130" s="40">
        <f t="shared" si="27"/>
        <v>313</v>
      </c>
      <c r="D130" s="41">
        <f t="shared" si="17"/>
        <v>320</v>
      </c>
      <c r="E130" s="41">
        <f t="shared" si="18"/>
        <v>300</v>
      </c>
      <c r="F130" s="42" t="e">
        <f>LOOKUP(D130,#REF!,IF(A130=-10,#REF!,IF(A130=0,#REF!,IF(A130=5,#REF!,IF(A130=10,#REF!,IF(A130=20,#REF!,#REF!))))))</f>
        <v>#REF!</v>
      </c>
      <c r="G130" s="42" t="e">
        <f>LOOKUP(E130,#REF!,IF(A130=-10,#REF!,IF(A130=0,#REF!,IF(A130=5,#REF!,IF(A130=10,#REF!,IF(A130=20,#REF!,#REF!))))))</f>
        <v>#REF!</v>
      </c>
      <c r="H130" s="43" t="e">
        <f t="shared" si="16"/>
        <v>#REF!</v>
      </c>
      <c r="J130" s="40">
        <f t="shared" si="28"/>
        <v>0</v>
      </c>
      <c r="K130" s="40">
        <v>120</v>
      </c>
      <c r="L130" s="40">
        <f t="shared" si="25"/>
        <v>313</v>
      </c>
      <c r="M130" s="41">
        <f t="shared" si="19"/>
        <v>320</v>
      </c>
      <c r="N130" s="41">
        <f t="shared" si="20"/>
        <v>300</v>
      </c>
      <c r="O130" s="42" t="e">
        <f>LOOKUP(M130,#REF!,IF(J130=-10,#REF!,IF(J130=0,#REF!,IF(J130=5,#REF!,IF(J130=10,#REF!,IF(J130=20,#REF!,#REF!))))))</f>
        <v>#REF!</v>
      </c>
    </row>
    <row r="131" spans="1:15" x14ac:dyDescent="0.2">
      <c r="A131" s="59">
        <f t="shared" si="26"/>
        <v>10</v>
      </c>
      <c r="B131" s="40">
        <v>150</v>
      </c>
      <c r="C131" s="40">
        <f t="shared" si="27"/>
        <v>313</v>
      </c>
      <c r="D131" s="41">
        <f t="shared" si="17"/>
        <v>320</v>
      </c>
      <c r="E131" s="41">
        <f t="shared" si="18"/>
        <v>300</v>
      </c>
      <c r="F131" s="42" t="e">
        <f>LOOKUP(D131,#REF!,IF(A131=-10,#REF!,IF(A131=0,#REF!,IF(A131=5,#REF!,IF(A131=10,#REF!,IF(A131=20,#REF!,#REF!))))))</f>
        <v>#REF!</v>
      </c>
      <c r="G131" s="42" t="e">
        <f>LOOKUP(E131,#REF!,IF(A131=-10,#REF!,IF(A131=0,#REF!,IF(A131=5,#REF!,IF(A131=10,#REF!,IF(A131=20,#REF!,#REF!))))))</f>
        <v>#REF!</v>
      </c>
      <c r="H131" s="43" t="e">
        <f t="shared" si="16"/>
        <v>#REF!</v>
      </c>
      <c r="J131" s="40">
        <f t="shared" si="28"/>
        <v>0</v>
      </c>
      <c r="K131" s="40">
        <v>150</v>
      </c>
      <c r="L131" s="40">
        <f t="shared" si="25"/>
        <v>313</v>
      </c>
      <c r="M131" s="41">
        <f t="shared" si="19"/>
        <v>320</v>
      </c>
      <c r="N131" s="41">
        <f t="shared" si="20"/>
        <v>300</v>
      </c>
      <c r="O131" s="42" t="e">
        <f>LOOKUP(M131,#REF!,IF(J131=-10,#REF!,IF(J131=0,#REF!,IF(J131=5,#REF!,IF(J131=10,#REF!,IF(J131=20,#REF!,#REF!))))))</f>
        <v>#REF!</v>
      </c>
    </row>
    <row r="132" spans="1:15" x14ac:dyDescent="0.2">
      <c r="A132" s="59">
        <f t="shared" si="26"/>
        <v>10</v>
      </c>
      <c r="B132" s="40">
        <v>185</v>
      </c>
      <c r="C132" s="40">
        <f t="shared" si="27"/>
        <v>313</v>
      </c>
      <c r="D132" s="41">
        <f t="shared" si="17"/>
        <v>320</v>
      </c>
      <c r="E132" s="41">
        <f t="shared" si="18"/>
        <v>300</v>
      </c>
      <c r="F132" s="42" t="e">
        <f>LOOKUP(D132,#REF!,IF(A132=-10,#REF!,IF(A132=0,#REF!,IF(A132=5,#REF!,IF(A132=10,#REF!,IF(A132=20,#REF!,#REF!))))))</f>
        <v>#REF!</v>
      </c>
      <c r="G132" s="42" t="e">
        <f>LOOKUP(E132,#REF!,IF(A132=-10,#REF!,IF(A132=0,#REF!,IF(A132=5,#REF!,IF(A132=10,#REF!,IF(A132=20,#REF!,#REF!))))))</f>
        <v>#REF!</v>
      </c>
      <c r="H132" s="43" t="e">
        <f t="shared" si="16"/>
        <v>#REF!</v>
      </c>
      <c r="J132" s="40">
        <f t="shared" si="28"/>
        <v>0</v>
      </c>
      <c r="K132" s="40">
        <v>185</v>
      </c>
      <c r="L132" s="40">
        <f t="shared" si="25"/>
        <v>313</v>
      </c>
      <c r="M132" s="41">
        <f t="shared" si="19"/>
        <v>320</v>
      </c>
      <c r="N132" s="41">
        <f t="shared" si="20"/>
        <v>300</v>
      </c>
      <c r="O132" s="42" t="e">
        <f>LOOKUP(M132,#REF!,IF(J132=-10,#REF!,IF(J132=0,#REF!,IF(J132=5,#REF!,IF(J132=10,#REF!,IF(J132=20,#REF!,#REF!))))))</f>
        <v>#REF!</v>
      </c>
    </row>
    <row r="133" spans="1:15" x14ac:dyDescent="0.2">
      <c r="A133" s="59">
        <f t="shared" si="26"/>
        <v>10</v>
      </c>
      <c r="B133" s="40">
        <v>240</v>
      </c>
      <c r="C133" s="40">
        <f t="shared" si="27"/>
        <v>313</v>
      </c>
      <c r="D133" s="41">
        <f t="shared" si="17"/>
        <v>320</v>
      </c>
      <c r="E133" s="41">
        <f t="shared" si="18"/>
        <v>300</v>
      </c>
      <c r="F133" s="42" t="e">
        <f>LOOKUP(D133,#REF!,IF(A133=-10,#REF!,IF(A133=0,#REF!,IF(A133=5,#REF!,IF(A133=10,#REF!,IF(A133=20,#REF!,#REF!))))))</f>
        <v>#REF!</v>
      </c>
      <c r="G133" s="42" t="e">
        <f>LOOKUP(E133,#REF!,IF(A133=-10,#REF!,IF(A133=0,#REF!,IF(A133=5,#REF!,IF(A133=10,#REF!,IF(A133=20,#REF!,#REF!))))))</f>
        <v>#REF!</v>
      </c>
      <c r="H133" s="43" t="e">
        <f t="shared" si="16"/>
        <v>#REF!</v>
      </c>
      <c r="J133" s="40">
        <f t="shared" si="28"/>
        <v>0</v>
      </c>
      <c r="K133" s="40">
        <v>240</v>
      </c>
      <c r="L133" s="40">
        <f t="shared" si="25"/>
        <v>313</v>
      </c>
      <c r="M133" s="41">
        <f t="shared" si="19"/>
        <v>320</v>
      </c>
      <c r="N133" s="41">
        <f t="shared" si="20"/>
        <v>300</v>
      </c>
      <c r="O133" s="42" t="e">
        <f>LOOKUP(M133,#REF!,IF(J133=-10,#REF!,IF(J133=0,#REF!,IF(J133=5,#REF!,IF(J133=10,#REF!,IF(J133=20,#REF!,#REF!))))))</f>
        <v>#REF!</v>
      </c>
    </row>
    <row r="134" spans="1:15" x14ac:dyDescent="0.2">
      <c r="A134" s="59">
        <f t="shared" si="26"/>
        <v>10</v>
      </c>
      <c r="B134" s="40">
        <v>400</v>
      </c>
      <c r="C134" s="40">
        <f t="shared" si="27"/>
        <v>313</v>
      </c>
      <c r="D134" s="41">
        <f t="shared" si="17"/>
        <v>320</v>
      </c>
      <c r="E134" s="41">
        <f t="shared" si="18"/>
        <v>300</v>
      </c>
      <c r="F134" s="42" t="e">
        <f>LOOKUP(D134,#REF!,IF(A134=-10,#REF!,IF(A134=0,#REF!,IF(A134=5,#REF!,IF(A134=10,#REF!,IF(A134=20,#REF!,#REF!))))))</f>
        <v>#REF!</v>
      </c>
      <c r="G134" s="42" t="e">
        <f>LOOKUP(E134,#REF!,IF(A134=-10,#REF!,IF(A134=0,#REF!,IF(A134=5,#REF!,IF(A134=10,#REF!,IF(A134=20,#REF!,#REF!))))))</f>
        <v>#REF!</v>
      </c>
      <c r="H134" s="43" t="e">
        <f t="shared" si="16"/>
        <v>#REF!</v>
      </c>
      <c r="J134" s="40">
        <f t="shared" si="28"/>
        <v>0</v>
      </c>
      <c r="K134" s="40">
        <v>400</v>
      </c>
      <c r="L134" s="40">
        <f t="shared" si="25"/>
        <v>313</v>
      </c>
      <c r="M134" s="41">
        <f t="shared" si="19"/>
        <v>320</v>
      </c>
      <c r="N134" s="41">
        <f t="shared" si="20"/>
        <v>300</v>
      </c>
      <c r="O134" s="42" t="e">
        <f>LOOKUP(M134,#REF!,IF(J134=-10,#REF!,IF(J134=0,#REF!,IF(J134=5,#REF!,IF(J134=10,#REF!,IF(J134=20,#REF!,#REF!))))))</f>
        <v>#REF!</v>
      </c>
    </row>
    <row r="135" spans="1:15" x14ac:dyDescent="0.2">
      <c r="A135" s="59">
        <f>L$84</f>
        <v>20</v>
      </c>
      <c r="B135" s="40">
        <v>50</v>
      </c>
      <c r="C135" s="40">
        <f>E$10</f>
        <v>314</v>
      </c>
      <c r="D135" s="41">
        <f t="shared" si="17"/>
        <v>320</v>
      </c>
      <c r="E135" s="41">
        <f t="shared" si="18"/>
        <v>300</v>
      </c>
      <c r="F135" s="42" t="e">
        <f>LOOKUP(D135,#REF!,IF(A135=-10,#REF!,IF(A135=0,#REF!,IF(A135=5,#REF!,IF(A135=10,#REF!,IF(A135=20,#REF!,#REF!))))))</f>
        <v>#REF!</v>
      </c>
      <c r="G135" s="42" t="e">
        <f>LOOKUP(E135,#REF!,IF(A135=-10,#REF!,IF(A135=0,#REF!,IF(A135=5,#REF!,IF(A135=10,#REF!,IF(A135=20,#REF!,#REF!))))))</f>
        <v>#REF!</v>
      </c>
      <c r="H135" s="43" t="e">
        <f t="shared" si="16"/>
        <v>#REF!</v>
      </c>
      <c r="J135" s="40">
        <f>M$84</f>
        <v>10</v>
      </c>
      <c r="K135" s="40">
        <v>50</v>
      </c>
      <c r="L135" s="40">
        <f>L$56</f>
        <v>314</v>
      </c>
      <c r="M135" s="41">
        <f t="shared" si="19"/>
        <v>320</v>
      </c>
      <c r="N135" s="41">
        <f t="shared" si="20"/>
        <v>300</v>
      </c>
      <c r="O135" s="42" t="e">
        <f>LOOKUP(M135,#REF!,IF(J135=-10,#REF!,IF(J135=0,#REF!,IF(J135=5,#REF!,IF(J135=10,#REF!,IF(J135=20,#REF!,#REF!))))))</f>
        <v>#REF!</v>
      </c>
    </row>
    <row r="136" spans="1:15" x14ac:dyDescent="0.2">
      <c r="A136" s="59">
        <f t="shared" ref="A136:A142" si="29">L$84</f>
        <v>20</v>
      </c>
      <c r="B136" s="40">
        <v>70</v>
      </c>
      <c r="C136" s="40">
        <f t="shared" ref="C136:C142" si="30">E$10</f>
        <v>314</v>
      </c>
      <c r="D136" s="41">
        <f t="shared" si="17"/>
        <v>320</v>
      </c>
      <c r="E136" s="41">
        <f t="shared" si="18"/>
        <v>300</v>
      </c>
      <c r="F136" s="42" t="e">
        <f>LOOKUP(D136,#REF!,IF(A136=-10,#REF!,IF(A136=0,#REF!,IF(A136=5,#REF!,IF(A136=10,#REF!,IF(A136=20,#REF!,#REF!))))))</f>
        <v>#REF!</v>
      </c>
      <c r="G136" s="42" t="e">
        <f>LOOKUP(E136,#REF!,IF(A136=-10,#REF!,IF(A136=0,#REF!,IF(A136=5,#REF!,IF(A136=10,#REF!,IF(A136=20,#REF!,#REF!))))))</f>
        <v>#REF!</v>
      </c>
      <c r="H136" s="43" t="e">
        <f t="shared" si="16"/>
        <v>#REF!</v>
      </c>
      <c r="J136" s="40">
        <f t="shared" ref="J136:J142" si="31">M$84</f>
        <v>10</v>
      </c>
      <c r="K136" s="40">
        <v>70</v>
      </c>
      <c r="L136" s="40">
        <f t="shared" ref="L136:L142" si="32">L$56</f>
        <v>314</v>
      </c>
      <c r="M136" s="41">
        <f t="shared" si="19"/>
        <v>320</v>
      </c>
      <c r="N136" s="41">
        <f t="shared" si="20"/>
        <v>300</v>
      </c>
      <c r="O136" s="42" t="e">
        <f>LOOKUP(M136,#REF!,IF(J136=-10,#REF!,IF(J136=0,#REF!,IF(J136=5,#REF!,IF(J136=10,#REF!,IF(J136=20,#REF!,#REF!))))))</f>
        <v>#REF!</v>
      </c>
    </row>
    <row r="137" spans="1:15" x14ac:dyDescent="0.2">
      <c r="A137" s="59">
        <f t="shared" si="29"/>
        <v>20</v>
      </c>
      <c r="B137" s="40">
        <v>95</v>
      </c>
      <c r="C137" s="40">
        <f t="shared" si="30"/>
        <v>314</v>
      </c>
      <c r="D137" s="41">
        <f t="shared" si="17"/>
        <v>320</v>
      </c>
      <c r="E137" s="41">
        <f t="shared" si="18"/>
        <v>300</v>
      </c>
      <c r="F137" s="42" t="e">
        <f>LOOKUP(D137,#REF!,IF(A137=-10,#REF!,IF(A137=0,#REF!,IF(A137=5,#REF!,IF(A137=10,#REF!,IF(A137=20,#REF!,#REF!))))))</f>
        <v>#REF!</v>
      </c>
      <c r="G137" s="42" t="e">
        <f>LOOKUP(E137,#REF!,IF(A137=-10,#REF!,IF(A137=0,#REF!,IF(A137=5,#REF!,IF(A137=10,#REF!,IF(A137=20,#REF!,#REF!))))))</f>
        <v>#REF!</v>
      </c>
      <c r="H137" s="43" t="e">
        <f t="shared" si="16"/>
        <v>#REF!</v>
      </c>
      <c r="J137" s="40">
        <f t="shared" si="31"/>
        <v>10</v>
      </c>
      <c r="K137" s="40">
        <v>95</v>
      </c>
      <c r="L137" s="40">
        <f t="shared" si="32"/>
        <v>314</v>
      </c>
      <c r="M137" s="41">
        <f t="shared" si="19"/>
        <v>320</v>
      </c>
      <c r="N137" s="41">
        <f t="shared" si="20"/>
        <v>300</v>
      </c>
      <c r="O137" s="42" t="e">
        <f>LOOKUP(M137,#REF!,IF(J137=-10,#REF!,IF(J137=0,#REF!,IF(J137=5,#REF!,IF(J137=10,#REF!,IF(J137=20,#REF!,#REF!))))))</f>
        <v>#REF!</v>
      </c>
    </row>
    <row r="138" spans="1:15" x14ac:dyDescent="0.2">
      <c r="A138" s="59">
        <f t="shared" si="29"/>
        <v>20</v>
      </c>
      <c r="B138" s="40">
        <v>120</v>
      </c>
      <c r="C138" s="40">
        <f t="shared" si="30"/>
        <v>314</v>
      </c>
      <c r="D138" s="41">
        <f t="shared" si="17"/>
        <v>320</v>
      </c>
      <c r="E138" s="41">
        <f t="shared" si="18"/>
        <v>300</v>
      </c>
      <c r="F138" s="42" t="e">
        <f>LOOKUP(D138,#REF!,IF(A138=-10,#REF!,IF(A138=0,#REF!,IF(A138=5,#REF!,IF(A138=10,#REF!,IF(A138=20,#REF!,#REF!))))))</f>
        <v>#REF!</v>
      </c>
      <c r="G138" s="42" t="e">
        <f>LOOKUP(E138,#REF!,IF(A138=-10,#REF!,IF(A138=0,#REF!,IF(A138=5,#REF!,IF(A138=10,#REF!,IF(A138=20,#REF!,#REF!))))))</f>
        <v>#REF!</v>
      </c>
      <c r="H138" s="43" t="e">
        <f t="shared" si="16"/>
        <v>#REF!</v>
      </c>
      <c r="J138" s="40">
        <f t="shared" si="31"/>
        <v>10</v>
      </c>
      <c r="K138" s="40">
        <v>120</v>
      </c>
      <c r="L138" s="40">
        <f t="shared" si="32"/>
        <v>314</v>
      </c>
      <c r="M138" s="41">
        <f t="shared" si="19"/>
        <v>320</v>
      </c>
      <c r="N138" s="41">
        <f t="shared" si="20"/>
        <v>300</v>
      </c>
      <c r="O138" s="42" t="e">
        <f>LOOKUP(M138,#REF!,IF(J138=-10,#REF!,IF(J138=0,#REF!,IF(J138=5,#REF!,IF(J138=10,#REF!,IF(J138=20,#REF!,#REF!))))))</f>
        <v>#REF!</v>
      </c>
    </row>
    <row r="139" spans="1:15" x14ac:dyDescent="0.2">
      <c r="A139" s="59">
        <f t="shared" si="29"/>
        <v>20</v>
      </c>
      <c r="B139" s="40">
        <v>150</v>
      </c>
      <c r="C139" s="40">
        <f t="shared" si="30"/>
        <v>314</v>
      </c>
      <c r="D139" s="41">
        <f t="shared" si="17"/>
        <v>320</v>
      </c>
      <c r="E139" s="41">
        <f t="shared" si="18"/>
        <v>300</v>
      </c>
      <c r="F139" s="42" t="e">
        <f>LOOKUP(D139,#REF!,IF(A139=-10,#REF!,IF(A139=0,#REF!,IF(A139=5,#REF!,IF(A139=10,#REF!,IF(A139=20,#REF!,#REF!))))))</f>
        <v>#REF!</v>
      </c>
      <c r="G139" s="42" t="e">
        <f>LOOKUP(E139,#REF!,IF(A139=-10,#REF!,IF(A139=0,#REF!,IF(A139=5,#REF!,IF(A139=10,#REF!,IF(A139=20,#REF!,#REF!))))))</f>
        <v>#REF!</v>
      </c>
      <c r="H139" s="43" t="e">
        <f t="shared" si="16"/>
        <v>#REF!</v>
      </c>
      <c r="J139" s="40">
        <f t="shared" si="31"/>
        <v>10</v>
      </c>
      <c r="K139" s="40">
        <v>150</v>
      </c>
      <c r="L139" s="40">
        <f t="shared" si="32"/>
        <v>314</v>
      </c>
      <c r="M139" s="41">
        <f t="shared" si="19"/>
        <v>320</v>
      </c>
      <c r="N139" s="41">
        <f t="shared" si="20"/>
        <v>300</v>
      </c>
      <c r="O139" s="42" t="e">
        <f>LOOKUP(M139,#REF!,IF(J139=-10,#REF!,IF(J139=0,#REF!,IF(J139=5,#REF!,IF(J139=10,#REF!,IF(J139=20,#REF!,#REF!))))))</f>
        <v>#REF!</v>
      </c>
    </row>
    <row r="140" spans="1:15" x14ac:dyDescent="0.2">
      <c r="A140" s="59">
        <f t="shared" si="29"/>
        <v>20</v>
      </c>
      <c r="B140" s="40">
        <v>185</v>
      </c>
      <c r="C140" s="40">
        <f t="shared" si="30"/>
        <v>314</v>
      </c>
      <c r="D140" s="41">
        <f t="shared" si="17"/>
        <v>320</v>
      </c>
      <c r="E140" s="41">
        <f t="shared" si="18"/>
        <v>300</v>
      </c>
      <c r="F140" s="42" t="e">
        <f>LOOKUP(D140,#REF!,IF(A140=-10,#REF!,IF(A140=0,#REF!,IF(A140=5,#REF!,IF(A140=10,#REF!,IF(A140=20,#REF!,#REF!))))))</f>
        <v>#REF!</v>
      </c>
      <c r="G140" s="42" t="e">
        <f>LOOKUP(E140,#REF!,IF(A140=-10,#REF!,IF(A140=0,#REF!,IF(A140=5,#REF!,IF(A140=10,#REF!,IF(A140=20,#REF!,#REF!))))))</f>
        <v>#REF!</v>
      </c>
      <c r="H140" s="43" t="e">
        <f t="shared" si="16"/>
        <v>#REF!</v>
      </c>
      <c r="J140" s="40">
        <f t="shared" si="31"/>
        <v>10</v>
      </c>
      <c r="K140" s="40">
        <v>185</v>
      </c>
      <c r="L140" s="40">
        <f t="shared" si="32"/>
        <v>314</v>
      </c>
      <c r="M140" s="41">
        <f t="shared" si="19"/>
        <v>320</v>
      </c>
      <c r="N140" s="41">
        <f t="shared" si="20"/>
        <v>300</v>
      </c>
      <c r="O140" s="42" t="e">
        <f>LOOKUP(M140,#REF!,IF(J140=-10,#REF!,IF(J140=0,#REF!,IF(J140=5,#REF!,IF(J140=10,#REF!,IF(J140=20,#REF!,#REF!))))))</f>
        <v>#REF!</v>
      </c>
    </row>
    <row r="141" spans="1:15" x14ac:dyDescent="0.2">
      <c r="A141" s="59">
        <f t="shared" si="29"/>
        <v>20</v>
      </c>
      <c r="B141" s="40">
        <v>240</v>
      </c>
      <c r="C141" s="40">
        <f t="shared" si="30"/>
        <v>314</v>
      </c>
      <c r="D141" s="41">
        <f t="shared" si="17"/>
        <v>320</v>
      </c>
      <c r="E141" s="41">
        <f t="shared" si="18"/>
        <v>300</v>
      </c>
      <c r="F141" s="42" t="e">
        <f>LOOKUP(D141,#REF!,IF(A141=-10,#REF!,IF(A141=0,#REF!,IF(A141=5,#REF!,IF(A141=10,#REF!,IF(A141=20,#REF!,#REF!))))))</f>
        <v>#REF!</v>
      </c>
      <c r="G141" s="42" t="e">
        <f>LOOKUP(E141,#REF!,IF(A141=-10,#REF!,IF(A141=0,#REF!,IF(A141=5,#REF!,IF(A141=10,#REF!,IF(A141=20,#REF!,#REF!))))))</f>
        <v>#REF!</v>
      </c>
      <c r="H141" s="43" t="e">
        <f t="shared" si="16"/>
        <v>#REF!</v>
      </c>
      <c r="J141" s="40">
        <f t="shared" si="31"/>
        <v>10</v>
      </c>
      <c r="K141" s="40">
        <v>240</v>
      </c>
      <c r="L141" s="40">
        <f t="shared" si="32"/>
        <v>314</v>
      </c>
      <c r="M141" s="41">
        <f t="shared" si="19"/>
        <v>320</v>
      </c>
      <c r="N141" s="41">
        <f t="shared" si="20"/>
        <v>300</v>
      </c>
      <c r="O141" s="42" t="e">
        <f>LOOKUP(M141,#REF!,IF(J141=-10,#REF!,IF(J141=0,#REF!,IF(J141=5,#REF!,IF(J141=10,#REF!,IF(J141=20,#REF!,#REF!))))))</f>
        <v>#REF!</v>
      </c>
    </row>
    <row r="142" spans="1:15" x14ac:dyDescent="0.2">
      <c r="A142" s="59">
        <f t="shared" si="29"/>
        <v>20</v>
      </c>
      <c r="B142" s="40">
        <v>400</v>
      </c>
      <c r="C142" s="40">
        <f t="shared" si="30"/>
        <v>314</v>
      </c>
      <c r="D142" s="41">
        <f t="shared" si="17"/>
        <v>320</v>
      </c>
      <c r="E142" s="41">
        <f t="shared" si="18"/>
        <v>300</v>
      </c>
      <c r="F142" s="42" t="e">
        <f>LOOKUP(D142,#REF!,IF(A142=-10,#REF!,IF(A142=0,#REF!,IF(A142=5,#REF!,IF(A142=10,#REF!,IF(A142=20,#REF!,#REF!))))))</f>
        <v>#REF!</v>
      </c>
      <c r="G142" s="42" t="e">
        <f>LOOKUP(E142,#REF!,IF(A142=-10,#REF!,IF(A142=0,#REF!,IF(A142=5,#REF!,IF(A142=10,#REF!,IF(A142=20,#REF!,#REF!))))))</f>
        <v>#REF!</v>
      </c>
      <c r="H142" s="43" t="e">
        <f t="shared" si="16"/>
        <v>#REF!</v>
      </c>
      <c r="J142" s="40">
        <f t="shared" si="31"/>
        <v>10</v>
      </c>
      <c r="K142" s="40">
        <v>400</v>
      </c>
      <c r="L142" s="40">
        <f t="shared" si="32"/>
        <v>314</v>
      </c>
      <c r="M142" s="41">
        <f t="shared" si="19"/>
        <v>320</v>
      </c>
      <c r="N142" s="41">
        <f t="shared" si="20"/>
        <v>300</v>
      </c>
      <c r="O142" s="42" t="e">
        <f>LOOKUP(M142,#REF!,IF(J142=-10,#REF!,IF(J142=0,#REF!,IF(J142=5,#REF!,IF(J142=10,#REF!,IF(J142=20,#REF!,#REF!))))))</f>
        <v>#REF!</v>
      </c>
    </row>
    <row r="143" spans="1:15" x14ac:dyDescent="0.2">
      <c r="A143" s="59">
        <f>L$85</f>
        <v>10</v>
      </c>
      <c r="B143" s="40">
        <v>50</v>
      </c>
      <c r="C143" s="40">
        <f>E$11</f>
        <v>328</v>
      </c>
      <c r="D143" s="41">
        <f t="shared" si="17"/>
        <v>340</v>
      </c>
      <c r="E143" s="41">
        <f t="shared" si="18"/>
        <v>320</v>
      </c>
      <c r="F143" s="42" t="e">
        <f>LOOKUP(D143,#REF!,IF(A143=-10,#REF!,IF(A143=0,#REF!,IF(A143=5,#REF!,IF(A143=10,#REF!,IF(A143=20,#REF!,#REF!))))))</f>
        <v>#REF!</v>
      </c>
      <c r="G143" s="42" t="e">
        <f>LOOKUP(E143,#REF!,IF(A143=-10,#REF!,IF(A143=0,#REF!,IF(A143=5,#REF!,IF(A143=10,#REF!,IF(A143=20,#REF!,#REF!))))))</f>
        <v>#REF!</v>
      </c>
      <c r="H143" s="43" t="e">
        <f t="shared" si="16"/>
        <v>#REF!</v>
      </c>
      <c r="J143" s="40">
        <f>M$85</f>
        <v>0</v>
      </c>
      <c r="K143" s="40">
        <v>50</v>
      </c>
      <c r="L143" s="40">
        <f>L$57</f>
        <v>328</v>
      </c>
      <c r="M143" s="41">
        <f t="shared" si="19"/>
        <v>340</v>
      </c>
      <c r="N143" s="41">
        <f t="shared" si="20"/>
        <v>320</v>
      </c>
      <c r="O143" s="42" t="e">
        <f>LOOKUP(M143,#REF!,IF(J143=-10,#REF!,IF(J143=0,#REF!,IF(J143=5,#REF!,IF(J143=10,#REF!,IF(J143=20,#REF!,#REF!))))))</f>
        <v>#REF!</v>
      </c>
    </row>
    <row r="144" spans="1:15" x14ac:dyDescent="0.2">
      <c r="A144" s="59">
        <f t="shared" ref="A144:A150" si="33">L$85</f>
        <v>10</v>
      </c>
      <c r="B144" s="40">
        <v>70</v>
      </c>
      <c r="C144" s="40">
        <f t="shared" ref="C144:C150" si="34">E$11</f>
        <v>328</v>
      </c>
      <c r="D144" s="41">
        <f t="shared" si="17"/>
        <v>340</v>
      </c>
      <c r="E144" s="41">
        <f t="shared" si="18"/>
        <v>320</v>
      </c>
      <c r="F144" s="42" t="e">
        <f>LOOKUP(D144,#REF!,IF(A144=-10,#REF!,IF(A144=0,#REF!,IF(A144=5,#REF!,IF(A144=10,#REF!,IF(A144=20,#REF!,#REF!))))))</f>
        <v>#REF!</v>
      </c>
      <c r="G144" s="42" t="e">
        <f>LOOKUP(E144,#REF!,IF(A144=-10,#REF!,IF(A144=0,#REF!,IF(A144=5,#REF!,IF(A144=10,#REF!,IF(A144=20,#REF!,#REF!))))))</f>
        <v>#REF!</v>
      </c>
      <c r="H144" s="43" t="e">
        <f t="shared" si="16"/>
        <v>#REF!</v>
      </c>
      <c r="J144" s="40">
        <f t="shared" ref="J144:J150" si="35">M$85</f>
        <v>0</v>
      </c>
      <c r="K144" s="40">
        <v>70</v>
      </c>
      <c r="L144" s="40">
        <f t="shared" ref="L144:L150" si="36">L$57</f>
        <v>328</v>
      </c>
      <c r="M144" s="41">
        <f t="shared" si="19"/>
        <v>340</v>
      </c>
      <c r="N144" s="41">
        <f t="shared" si="20"/>
        <v>320</v>
      </c>
      <c r="O144" s="42" t="e">
        <f>LOOKUP(M144,#REF!,IF(J144=-10,#REF!,IF(J144=0,#REF!,IF(J144=5,#REF!,IF(J144=10,#REF!,IF(J144=20,#REF!,#REF!))))))</f>
        <v>#REF!</v>
      </c>
    </row>
    <row r="145" spans="1:15" x14ac:dyDescent="0.2">
      <c r="A145" s="59">
        <f t="shared" si="33"/>
        <v>10</v>
      </c>
      <c r="B145" s="40">
        <v>95</v>
      </c>
      <c r="C145" s="40">
        <f t="shared" si="34"/>
        <v>328</v>
      </c>
      <c r="D145" s="41">
        <f t="shared" si="17"/>
        <v>340</v>
      </c>
      <c r="E145" s="41">
        <f t="shared" si="18"/>
        <v>320</v>
      </c>
      <c r="F145" s="42" t="e">
        <f>LOOKUP(D145,#REF!,IF(A145=-10,#REF!,IF(A145=0,#REF!,IF(A145=5,#REF!,IF(A145=10,#REF!,IF(A145=20,#REF!,#REF!))))))</f>
        <v>#REF!</v>
      </c>
      <c r="G145" s="42" t="e">
        <f>LOOKUP(E145,#REF!,IF(A145=-10,#REF!,IF(A145=0,#REF!,IF(A145=5,#REF!,IF(A145=10,#REF!,IF(A145=20,#REF!,#REF!))))))</f>
        <v>#REF!</v>
      </c>
      <c r="H145" s="43" t="e">
        <f t="shared" si="16"/>
        <v>#REF!</v>
      </c>
      <c r="J145" s="40">
        <f t="shared" si="35"/>
        <v>0</v>
      </c>
      <c r="K145" s="40">
        <v>95</v>
      </c>
      <c r="L145" s="40">
        <f t="shared" si="36"/>
        <v>328</v>
      </c>
      <c r="M145" s="41">
        <f t="shared" si="19"/>
        <v>340</v>
      </c>
      <c r="N145" s="41">
        <f t="shared" si="20"/>
        <v>320</v>
      </c>
      <c r="O145" s="42" t="e">
        <f>LOOKUP(M145,#REF!,IF(J145=-10,#REF!,IF(J145=0,#REF!,IF(J145=5,#REF!,IF(J145=10,#REF!,IF(J145=20,#REF!,#REF!))))))</f>
        <v>#REF!</v>
      </c>
    </row>
    <row r="146" spans="1:15" x14ac:dyDescent="0.2">
      <c r="A146" s="59">
        <f t="shared" si="33"/>
        <v>10</v>
      </c>
      <c r="B146" s="40">
        <v>120</v>
      </c>
      <c r="C146" s="40">
        <f t="shared" si="34"/>
        <v>328</v>
      </c>
      <c r="D146" s="41">
        <f t="shared" si="17"/>
        <v>340</v>
      </c>
      <c r="E146" s="41">
        <f t="shared" si="18"/>
        <v>320</v>
      </c>
      <c r="F146" s="42" t="e">
        <f>LOOKUP(D146,#REF!,IF(A146=-10,#REF!,IF(A146=0,#REF!,IF(A146=5,#REF!,IF(A146=10,#REF!,IF(A146=20,#REF!,#REF!))))))</f>
        <v>#REF!</v>
      </c>
      <c r="G146" s="42" t="e">
        <f>LOOKUP(E146,#REF!,IF(A146=-10,#REF!,IF(A146=0,#REF!,IF(A146=5,#REF!,IF(A146=10,#REF!,IF(A146=20,#REF!,#REF!))))))</f>
        <v>#REF!</v>
      </c>
      <c r="H146" s="43" t="e">
        <f t="shared" si="16"/>
        <v>#REF!</v>
      </c>
      <c r="J146" s="40">
        <f t="shared" si="35"/>
        <v>0</v>
      </c>
      <c r="K146" s="40">
        <v>120</v>
      </c>
      <c r="L146" s="40">
        <f t="shared" si="36"/>
        <v>328</v>
      </c>
      <c r="M146" s="41">
        <f t="shared" si="19"/>
        <v>340</v>
      </c>
      <c r="N146" s="41">
        <f t="shared" si="20"/>
        <v>320</v>
      </c>
      <c r="O146" s="42" t="e">
        <f>LOOKUP(M146,#REF!,IF(J146=-10,#REF!,IF(J146=0,#REF!,IF(J146=5,#REF!,IF(J146=10,#REF!,IF(J146=20,#REF!,#REF!))))))</f>
        <v>#REF!</v>
      </c>
    </row>
    <row r="147" spans="1:15" x14ac:dyDescent="0.2">
      <c r="A147" s="59">
        <f t="shared" si="33"/>
        <v>10</v>
      </c>
      <c r="B147" s="40">
        <v>150</v>
      </c>
      <c r="C147" s="40">
        <f t="shared" si="34"/>
        <v>328</v>
      </c>
      <c r="D147" s="41">
        <f t="shared" si="17"/>
        <v>340</v>
      </c>
      <c r="E147" s="41">
        <f t="shared" si="18"/>
        <v>320</v>
      </c>
      <c r="F147" s="42" t="e">
        <f>LOOKUP(D147,#REF!,IF(A147=-10,#REF!,IF(A147=0,#REF!,IF(A147=5,#REF!,IF(A147=10,#REF!,IF(A147=20,#REF!,#REF!))))))</f>
        <v>#REF!</v>
      </c>
      <c r="G147" s="42" t="e">
        <f>LOOKUP(E147,#REF!,IF(A147=-10,#REF!,IF(A147=0,#REF!,IF(A147=5,#REF!,IF(A147=10,#REF!,IF(A147=20,#REF!,#REF!))))))</f>
        <v>#REF!</v>
      </c>
      <c r="H147" s="43" t="e">
        <f t="shared" si="16"/>
        <v>#REF!</v>
      </c>
      <c r="J147" s="40">
        <f t="shared" si="35"/>
        <v>0</v>
      </c>
      <c r="K147" s="40">
        <v>150</v>
      </c>
      <c r="L147" s="40">
        <f t="shared" si="36"/>
        <v>328</v>
      </c>
      <c r="M147" s="41">
        <f t="shared" si="19"/>
        <v>340</v>
      </c>
      <c r="N147" s="41">
        <f t="shared" si="20"/>
        <v>320</v>
      </c>
      <c r="O147" s="42" t="e">
        <f>LOOKUP(M147,#REF!,IF(J147=-10,#REF!,IF(J147=0,#REF!,IF(J147=5,#REF!,IF(J147=10,#REF!,IF(J147=20,#REF!,#REF!))))))</f>
        <v>#REF!</v>
      </c>
    </row>
    <row r="148" spans="1:15" x14ac:dyDescent="0.2">
      <c r="A148" s="59">
        <f t="shared" si="33"/>
        <v>10</v>
      </c>
      <c r="B148" s="40">
        <v>185</v>
      </c>
      <c r="C148" s="40">
        <f t="shared" si="34"/>
        <v>328</v>
      </c>
      <c r="D148" s="41">
        <f t="shared" si="17"/>
        <v>340</v>
      </c>
      <c r="E148" s="41">
        <f t="shared" si="18"/>
        <v>320</v>
      </c>
      <c r="F148" s="42" t="e">
        <f>LOOKUP(D148,#REF!,IF(A148=-10,#REF!,IF(A148=0,#REF!,IF(A148=5,#REF!,IF(A148=10,#REF!,IF(A148=20,#REF!,#REF!))))))</f>
        <v>#REF!</v>
      </c>
      <c r="G148" s="42" t="e">
        <f>LOOKUP(E148,#REF!,IF(A148=-10,#REF!,IF(A148=0,#REF!,IF(A148=5,#REF!,IF(A148=10,#REF!,IF(A148=20,#REF!,#REF!))))))</f>
        <v>#REF!</v>
      </c>
      <c r="H148" s="43" t="e">
        <f t="shared" si="16"/>
        <v>#REF!</v>
      </c>
      <c r="J148" s="40">
        <f t="shared" si="35"/>
        <v>0</v>
      </c>
      <c r="K148" s="40">
        <v>185</v>
      </c>
      <c r="L148" s="40">
        <f t="shared" si="36"/>
        <v>328</v>
      </c>
      <c r="M148" s="41">
        <f t="shared" si="19"/>
        <v>340</v>
      </c>
      <c r="N148" s="41">
        <f t="shared" si="20"/>
        <v>320</v>
      </c>
      <c r="O148" s="42" t="e">
        <f>LOOKUP(M148,#REF!,IF(J148=-10,#REF!,IF(J148=0,#REF!,IF(J148=5,#REF!,IF(J148=10,#REF!,IF(J148=20,#REF!,#REF!))))))</f>
        <v>#REF!</v>
      </c>
    </row>
    <row r="149" spans="1:15" x14ac:dyDescent="0.2">
      <c r="A149" s="59">
        <f t="shared" si="33"/>
        <v>10</v>
      </c>
      <c r="B149" s="40">
        <v>240</v>
      </c>
      <c r="C149" s="40">
        <f t="shared" si="34"/>
        <v>328</v>
      </c>
      <c r="D149" s="41">
        <f t="shared" si="17"/>
        <v>340</v>
      </c>
      <c r="E149" s="41">
        <f t="shared" si="18"/>
        <v>320</v>
      </c>
      <c r="F149" s="42" t="e">
        <f>LOOKUP(D149,#REF!,IF(A149=-10,#REF!,IF(A149=0,#REF!,IF(A149=5,#REF!,IF(A149=10,#REF!,IF(A149=20,#REF!,#REF!))))))</f>
        <v>#REF!</v>
      </c>
      <c r="G149" s="42" t="e">
        <f>LOOKUP(E149,#REF!,IF(A149=-10,#REF!,IF(A149=0,#REF!,IF(A149=5,#REF!,IF(A149=10,#REF!,IF(A149=20,#REF!,#REF!))))))</f>
        <v>#REF!</v>
      </c>
      <c r="H149" s="43" t="e">
        <f t="shared" si="16"/>
        <v>#REF!</v>
      </c>
      <c r="J149" s="40">
        <f t="shared" si="35"/>
        <v>0</v>
      </c>
      <c r="K149" s="40">
        <v>240</v>
      </c>
      <c r="L149" s="40">
        <f t="shared" si="36"/>
        <v>328</v>
      </c>
      <c r="M149" s="41">
        <f t="shared" si="19"/>
        <v>340</v>
      </c>
      <c r="N149" s="41">
        <f t="shared" si="20"/>
        <v>320</v>
      </c>
      <c r="O149" s="42" t="e">
        <f>LOOKUP(M149,#REF!,IF(J149=-10,#REF!,IF(J149=0,#REF!,IF(J149=5,#REF!,IF(J149=10,#REF!,IF(J149=20,#REF!,#REF!))))))</f>
        <v>#REF!</v>
      </c>
    </row>
    <row r="150" spans="1:15" x14ac:dyDescent="0.2">
      <c r="A150" s="59">
        <f t="shared" si="33"/>
        <v>10</v>
      </c>
      <c r="B150" s="40">
        <v>400</v>
      </c>
      <c r="C150" s="40">
        <f t="shared" si="34"/>
        <v>328</v>
      </c>
      <c r="D150" s="41">
        <f t="shared" si="17"/>
        <v>340</v>
      </c>
      <c r="E150" s="41">
        <f t="shared" si="18"/>
        <v>320</v>
      </c>
      <c r="F150" s="42" t="e">
        <f>LOOKUP(D150,#REF!,IF(A150=-10,#REF!,IF(A150=0,#REF!,IF(A150=5,#REF!,IF(A150=10,#REF!,IF(A150=20,#REF!,#REF!))))))</f>
        <v>#REF!</v>
      </c>
      <c r="G150" s="42" t="e">
        <f>LOOKUP(E150,#REF!,IF(A150=-10,#REF!,IF(A150=0,#REF!,IF(A150=5,#REF!,IF(A150=10,#REF!,IF(A150=20,#REF!,#REF!))))))</f>
        <v>#REF!</v>
      </c>
      <c r="H150" s="43" t="e">
        <f t="shared" si="16"/>
        <v>#REF!</v>
      </c>
      <c r="J150" s="40">
        <f t="shared" si="35"/>
        <v>0</v>
      </c>
      <c r="K150" s="40">
        <v>400</v>
      </c>
      <c r="L150" s="40">
        <f t="shared" si="36"/>
        <v>328</v>
      </c>
      <c r="M150" s="41">
        <f t="shared" si="19"/>
        <v>340</v>
      </c>
      <c r="N150" s="41">
        <f t="shared" si="20"/>
        <v>320</v>
      </c>
      <c r="O150" s="42" t="e">
        <f>LOOKUP(M150,#REF!,IF(J150=-10,#REF!,IF(J150=0,#REF!,IF(J150=5,#REF!,IF(J150=10,#REF!,IF(J150=20,#REF!,#REF!))))))</f>
        <v>#REF!</v>
      </c>
    </row>
    <row r="151" spans="1:15" x14ac:dyDescent="0.2">
      <c r="A151" s="59">
        <f>L$86</f>
        <v>10</v>
      </c>
      <c r="B151" s="40">
        <v>50</v>
      </c>
      <c r="C151" s="40">
        <f>E$12</f>
        <v>328</v>
      </c>
      <c r="D151" s="41">
        <f t="shared" si="17"/>
        <v>340</v>
      </c>
      <c r="E151" s="41">
        <f t="shared" si="18"/>
        <v>320</v>
      </c>
      <c r="F151" s="42" t="e">
        <f>LOOKUP(D151,#REF!,IF(A151=-10,#REF!,IF(A151=0,#REF!,IF(A151=5,#REF!,IF(A151=10,#REF!,IF(A151=20,#REF!,#REF!))))))</f>
        <v>#REF!</v>
      </c>
      <c r="G151" s="42" t="e">
        <f>LOOKUP(E151,#REF!,IF(A151=-10,#REF!,IF(A151=0,#REF!,IF(A151=5,#REF!,IF(A151=10,#REF!,IF(A151=20,#REF!,#REF!))))))</f>
        <v>#REF!</v>
      </c>
      <c r="H151" s="43" t="e">
        <f t="shared" si="16"/>
        <v>#REF!</v>
      </c>
      <c r="J151" s="40">
        <f>M$86</f>
        <v>0</v>
      </c>
      <c r="K151" s="40">
        <v>50</v>
      </c>
      <c r="L151" s="40">
        <f>L$58</f>
        <v>328</v>
      </c>
      <c r="M151" s="41">
        <f t="shared" si="19"/>
        <v>340</v>
      </c>
      <c r="N151" s="41">
        <f t="shared" si="20"/>
        <v>320</v>
      </c>
      <c r="O151" s="42" t="e">
        <f>LOOKUP(M151,#REF!,IF(J151=-10,#REF!,IF(J151=0,#REF!,IF(J151=5,#REF!,IF(J151=10,#REF!,IF(J151=20,#REF!,#REF!))))))</f>
        <v>#REF!</v>
      </c>
    </row>
    <row r="152" spans="1:15" x14ac:dyDescent="0.2">
      <c r="A152" s="59">
        <f t="shared" ref="A152:A158" si="37">L$86</f>
        <v>10</v>
      </c>
      <c r="B152" s="40">
        <v>70</v>
      </c>
      <c r="C152" s="40">
        <f t="shared" ref="C152:C157" si="38">E$12</f>
        <v>328</v>
      </c>
      <c r="D152" s="41">
        <f t="shared" si="17"/>
        <v>340</v>
      </c>
      <c r="E152" s="41">
        <f t="shared" si="18"/>
        <v>320</v>
      </c>
      <c r="F152" s="42" t="e">
        <f>LOOKUP(D152,#REF!,IF(A152=-10,#REF!,IF(A152=0,#REF!,IF(A152=5,#REF!,IF(A152=10,#REF!,IF(A152=20,#REF!,#REF!))))))</f>
        <v>#REF!</v>
      </c>
      <c r="G152" s="42" t="e">
        <f>LOOKUP(E152,#REF!,IF(A152=-10,#REF!,IF(A152=0,#REF!,IF(A152=5,#REF!,IF(A152=10,#REF!,IF(A152=20,#REF!,#REF!))))))</f>
        <v>#REF!</v>
      </c>
      <c r="H152" s="43" t="e">
        <f t="shared" si="16"/>
        <v>#REF!</v>
      </c>
      <c r="J152" s="40">
        <f t="shared" ref="J152:J158" si="39">M$86</f>
        <v>0</v>
      </c>
      <c r="K152" s="40">
        <v>70</v>
      </c>
      <c r="L152" s="40">
        <f t="shared" ref="L152:L158" si="40">L$58</f>
        <v>328</v>
      </c>
      <c r="M152" s="41">
        <f t="shared" si="19"/>
        <v>340</v>
      </c>
      <c r="N152" s="41">
        <f t="shared" si="20"/>
        <v>320</v>
      </c>
      <c r="O152" s="42" t="e">
        <f>LOOKUP(M152,#REF!,IF(J152=-10,#REF!,IF(J152=0,#REF!,IF(J152=5,#REF!,IF(J152=10,#REF!,IF(J152=20,#REF!,#REF!))))))</f>
        <v>#REF!</v>
      </c>
    </row>
    <row r="153" spans="1:15" x14ac:dyDescent="0.2">
      <c r="A153" s="59">
        <f t="shared" si="37"/>
        <v>10</v>
      </c>
      <c r="B153" s="40">
        <v>95</v>
      </c>
      <c r="C153" s="40">
        <f t="shared" si="38"/>
        <v>328</v>
      </c>
      <c r="D153" s="41">
        <f t="shared" si="17"/>
        <v>340</v>
      </c>
      <c r="E153" s="41">
        <f t="shared" si="18"/>
        <v>320</v>
      </c>
      <c r="F153" s="42" t="e">
        <f>LOOKUP(D153,#REF!,IF(A153=-10,#REF!,IF(A153=0,#REF!,IF(A153=5,#REF!,IF(A153=10,#REF!,IF(A153=20,#REF!,#REF!))))))</f>
        <v>#REF!</v>
      </c>
      <c r="G153" s="42" t="e">
        <f>LOOKUP(E153,#REF!,IF(A153=-10,#REF!,IF(A153=0,#REF!,IF(A153=5,#REF!,IF(A153=10,#REF!,IF(A153=20,#REF!,#REF!))))))</f>
        <v>#REF!</v>
      </c>
      <c r="H153" s="43" t="e">
        <f t="shared" si="16"/>
        <v>#REF!</v>
      </c>
      <c r="J153" s="40">
        <f t="shared" si="39"/>
        <v>0</v>
      </c>
      <c r="K153" s="40">
        <v>95</v>
      </c>
      <c r="L153" s="40">
        <f t="shared" si="40"/>
        <v>328</v>
      </c>
      <c r="M153" s="41">
        <f t="shared" si="19"/>
        <v>340</v>
      </c>
      <c r="N153" s="41">
        <f t="shared" si="20"/>
        <v>320</v>
      </c>
      <c r="O153" s="42" t="e">
        <f>LOOKUP(M153,#REF!,IF(J153=-10,#REF!,IF(J153=0,#REF!,IF(J153=5,#REF!,IF(J153=10,#REF!,IF(J153=20,#REF!,#REF!))))))</f>
        <v>#REF!</v>
      </c>
    </row>
    <row r="154" spans="1:15" x14ac:dyDescent="0.2">
      <c r="A154" s="59">
        <f t="shared" si="37"/>
        <v>10</v>
      </c>
      <c r="B154" s="40">
        <v>120</v>
      </c>
      <c r="C154" s="40">
        <f t="shared" si="38"/>
        <v>328</v>
      </c>
      <c r="D154" s="41">
        <f t="shared" si="17"/>
        <v>340</v>
      </c>
      <c r="E154" s="41">
        <f t="shared" si="18"/>
        <v>320</v>
      </c>
      <c r="F154" s="42" t="e">
        <f>LOOKUP(D154,#REF!,IF(A154=-10,#REF!,IF(A154=0,#REF!,IF(A154=5,#REF!,IF(A154=10,#REF!,IF(A154=20,#REF!,#REF!))))))</f>
        <v>#REF!</v>
      </c>
      <c r="G154" s="42" t="e">
        <f>LOOKUP(E154,#REF!,IF(A154=-10,#REF!,IF(A154=0,#REF!,IF(A154=5,#REF!,IF(A154=10,#REF!,IF(A154=20,#REF!,#REF!))))))</f>
        <v>#REF!</v>
      </c>
      <c r="H154" s="43" t="e">
        <f t="shared" si="16"/>
        <v>#REF!</v>
      </c>
      <c r="J154" s="40">
        <f t="shared" si="39"/>
        <v>0</v>
      </c>
      <c r="K154" s="40">
        <v>120</v>
      </c>
      <c r="L154" s="40">
        <f t="shared" si="40"/>
        <v>328</v>
      </c>
      <c r="M154" s="41">
        <f t="shared" si="19"/>
        <v>340</v>
      </c>
      <c r="N154" s="41">
        <f t="shared" si="20"/>
        <v>320</v>
      </c>
      <c r="O154" s="42" t="e">
        <f>LOOKUP(M154,#REF!,IF(J154=-10,#REF!,IF(J154=0,#REF!,IF(J154=5,#REF!,IF(J154=10,#REF!,IF(J154=20,#REF!,#REF!))))))</f>
        <v>#REF!</v>
      </c>
    </row>
    <row r="155" spans="1:15" x14ac:dyDescent="0.2">
      <c r="A155" s="59">
        <f t="shared" si="37"/>
        <v>10</v>
      </c>
      <c r="B155" s="40">
        <v>150</v>
      </c>
      <c r="C155" s="40">
        <f t="shared" si="38"/>
        <v>328</v>
      </c>
      <c r="D155" s="41">
        <f t="shared" si="17"/>
        <v>340</v>
      </c>
      <c r="E155" s="41">
        <f t="shared" si="18"/>
        <v>320</v>
      </c>
      <c r="F155" s="42" t="e">
        <f>LOOKUP(D155,#REF!,IF(A155=-10,#REF!,IF(A155=0,#REF!,IF(A155=5,#REF!,IF(A155=10,#REF!,IF(A155=20,#REF!,#REF!))))))</f>
        <v>#REF!</v>
      </c>
      <c r="G155" s="42" t="e">
        <f>LOOKUP(E155,#REF!,IF(A155=-10,#REF!,IF(A155=0,#REF!,IF(A155=5,#REF!,IF(A155=10,#REF!,IF(A155=20,#REF!,#REF!))))))</f>
        <v>#REF!</v>
      </c>
      <c r="H155" s="43" t="e">
        <f t="shared" si="16"/>
        <v>#REF!</v>
      </c>
      <c r="J155" s="40">
        <f t="shared" si="39"/>
        <v>0</v>
      </c>
      <c r="K155" s="40">
        <v>150</v>
      </c>
      <c r="L155" s="40">
        <f t="shared" si="40"/>
        <v>328</v>
      </c>
      <c r="M155" s="41">
        <f t="shared" si="19"/>
        <v>340</v>
      </c>
      <c r="N155" s="41">
        <f t="shared" si="20"/>
        <v>320</v>
      </c>
      <c r="O155" s="42" t="e">
        <f>LOOKUP(M155,#REF!,IF(J155=-10,#REF!,IF(J155=0,#REF!,IF(J155=5,#REF!,IF(J155=10,#REF!,IF(J155=20,#REF!,#REF!))))))</f>
        <v>#REF!</v>
      </c>
    </row>
    <row r="156" spans="1:15" x14ac:dyDescent="0.2">
      <c r="A156" s="59">
        <f t="shared" si="37"/>
        <v>10</v>
      </c>
      <c r="B156" s="40">
        <v>185</v>
      </c>
      <c r="C156" s="40">
        <f t="shared" si="38"/>
        <v>328</v>
      </c>
      <c r="D156" s="41">
        <f t="shared" si="17"/>
        <v>340</v>
      </c>
      <c r="E156" s="41">
        <f t="shared" si="18"/>
        <v>320</v>
      </c>
      <c r="F156" s="42" t="e">
        <f>LOOKUP(D156,#REF!,IF(A156=-10,#REF!,IF(A156=0,#REF!,IF(A156=5,#REF!,IF(A156=10,#REF!,IF(A156=20,#REF!,#REF!))))))</f>
        <v>#REF!</v>
      </c>
      <c r="G156" s="42" t="e">
        <f>LOOKUP(E156,#REF!,IF(A156=-10,#REF!,IF(A156=0,#REF!,IF(A156=5,#REF!,IF(A156=10,#REF!,IF(A156=20,#REF!,#REF!))))))</f>
        <v>#REF!</v>
      </c>
      <c r="H156" s="43" t="e">
        <f t="shared" si="16"/>
        <v>#REF!</v>
      </c>
      <c r="J156" s="40">
        <f t="shared" si="39"/>
        <v>0</v>
      </c>
      <c r="K156" s="40">
        <v>185</v>
      </c>
      <c r="L156" s="40">
        <f t="shared" si="40"/>
        <v>328</v>
      </c>
      <c r="M156" s="41">
        <f t="shared" si="19"/>
        <v>340</v>
      </c>
      <c r="N156" s="41">
        <f t="shared" si="20"/>
        <v>320</v>
      </c>
      <c r="O156" s="42" t="e">
        <f>LOOKUP(M156,#REF!,IF(J156=-10,#REF!,IF(J156=0,#REF!,IF(J156=5,#REF!,IF(J156=10,#REF!,IF(J156=20,#REF!,#REF!))))))</f>
        <v>#REF!</v>
      </c>
    </row>
    <row r="157" spans="1:15" x14ac:dyDescent="0.2">
      <c r="A157" s="59">
        <f t="shared" si="37"/>
        <v>10</v>
      </c>
      <c r="B157" s="40">
        <v>240</v>
      </c>
      <c r="C157" s="40">
        <f t="shared" si="38"/>
        <v>328</v>
      </c>
      <c r="D157" s="41">
        <f t="shared" si="17"/>
        <v>340</v>
      </c>
      <c r="E157" s="41">
        <f t="shared" si="18"/>
        <v>320</v>
      </c>
      <c r="F157" s="42" t="e">
        <f>LOOKUP(D157,#REF!,IF(A157=-10,#REF!,IF(A157=0,#REF!,IF(A157=5,#REF!,IF(A157=10,#REF!,IF(A157=20,#REF!,#REF!))))))</f>
        <v>#REF!</v>
      </c>
      <c r="G157" s="42" t="e">
        <f>LOOKUP(E157,#REF!,IF(A157=-10,#REF!,IF(A157=0,#REF!,IF(A157=5,#REF!,IF(A157=10,#REF!,IF(A157=20,#REF!,#REF!))))))</f>
        <v>#REF!</v>
      </c>
      <c r="H157" s="43" t="e">
        <f t="shared" si="16"/>
        <v>#REF!</v>
      </c>
      <c r="J157" s="40">
        <f t="shared" si="39"/>
        <v>0</v>
      </c>
      <c r="K157" s="40">
        <v>240</v>
      </c>
      <c r="L157" s="40">
        <f t="shared" si="40"/>
        <v>328</v>
      </c>
      <c r="M157" s="41">
        <f t="shared" si="19"/>
        <v>340</v>
      </c>
      <c r="N157" s="41">
        <f t="shared" si="20"/>
        <v>320</v>
      </c>
      <c r="O157" s="42" t="e">
        <f>LOOKUP(M157,#REF!,IF(J157=-10,#REF!,IF(J157=0,#REF!,IF(J157=5,#REF!,IF(J157=10,#REF!,IF(J157=20,#REF!,#REF!))))))</f>
        <v>#REF!</v>
      </c>
    </row>
    <row r="158" spans="1:15" x14ac:dyDescent="0.2">
      <c r="A158" s="59">
        <f t="shared" si="37"/>
        <v>10</v>
      </c>
      <c r="B158" s="40">
        <v>400</v>
      </c>
      <c r="C158" s="40">
        <f>E$12</f>
        <v>328</v>
      </c>
      <c r="D158" s="41">
        <f t="shared" si="17"/>
        <v>340</v>
      </c>
      <c r="E158" s="41">
        <f t="shared" si="18"/>
        <v>320</v>
      </c>
      <c r="F158" s="42" t="e">
        <f>LOOKUP(D158,#REF!,IF(A158=-10,#REF!,IF(A158=0,#REF!,IF(A158=5,#REF!,IF(A158=10,#REF!,IF(A158=20,#REF!,#REF!))))))</f>
        <v>#REF!</v>
      </c>
      <c r="G158" s="42" t="e">
        <f>LOOKUP(E158,#REF!,IF(A158=-10,#REF!,IF(A158=0,#REF!,IF(A158=5,#REF!,IF(A158=10,#REF!,IF(A158=20,#REF!,#REF!))))))</f>
        <v>#REF!</v>
      </c>
      <c r="H158" s="43" t="e">
        <f t="shared" si="16"/>
        <v>#REF!</v>
      </c>
      <c r="J158" s="40">
        <f t="shared" si="39"/>
        <v>0</v>
      </c>
      <c r="K158" s="40">
        <v>400</v>
      </c>
      <c r="L158" s="40">
        <f t="shared" si="40"/>
        <v>328</v>
      </c>
      <c r="M158" s="41">
        <f t="shared" si="19"/>
        <v>340</v>
      </c>
      <c r="N158" s="41">
        <f t="shared" si="20"/>
        <v>320</v>
      </c>
      <c r="O158" s="42" t="e">
        <f>LOOKUP(M158,#REF!,IF(J158=-10,#REF!,IF(J158=0,#REF!,IF(J158=5,#REF!,IF(J158=10,#REF!,IF(J158=20,#REF!,#REF!))))))</f>
        <v>#REF!</v>
      </c>
    </row>
    <row r="159" spans="1:15" x14ac:dyDescent="0.2">
      <c r="A159" s="59">
        <f>L$87</f>
        <v>10</v>
      </c>
      <c r="B159" s="40">
        <v>50</v>
      </c>
      <c r="C159" s="40">
        <f t="shared" ref="C159:C166" si="41">E$13</f>
        <v>328</v>
      </c>
      <c r="D159" s="41">
        <f t="shared" si="17"/>
        <v>340</v>
      </c>
      <c r="E159" s="41">
        <f t="shared" si="18"/>
        <v>320</v>
      </c>
      <c r="F159" s="42" t="e">
        <f>LOOKUP(D159,#REF!,IF(A159=-10,#REF!,IF(A159=0,#REF!,IF(A159=5,#REF!,IF(A159=10,#REF!,IF(A159=20,#REF!,#REF!))))))</f>
        <v>#REF!</v>
      </c>
      <c r="G159" s="42" t="e">
        <f>LOOKUP(E159,#REF!,IF(A159=-10,#REF!,IF(A159=0,#REF!,IF(A159=5,#REF!,IF(A159=10,#REF!,IF(A159=20,#REF!,#REF!))))))</f>
        <v>#REF!</v>
      </c>
      <c r="H159" s="43" t="e">
        <f t="shared" si="16"/>
        <v>#REF!</v>
      </c>
      <c r="J159" s="40">
        <f>M$87</f>
        <v>0</v>
      </c>
      <c r="K159" s="40">
        <v>50</v>
      </c>
      <c r="L159" s="40">
        <f>L$59</f>
        <v>328</v>
      </c>
      <c r="M159" s="41">
        <f t="shared" si="19"/>
        <v>340</v>
      </c>
      <c r="N159" s="41">
        <f t="shared" si="20"/>
        <v>320</v>
      </c>
      <c r="O159" s="42" t="e">
        <f>LOOKUP(M159,#REF!,IF(J159=-10,#REF!,IF(J159=0,#REF!,IF(J159=5,#REF!,IF(J159=10,#REF!,IF(J159=20,#REF!,#REF!))))))</f>
        <v>#REF!</v>
      </c>
    </row>
    <row r="160" spans="1:15" x14ac:dyDescent="0.2">
      <c r="A160" s="59">
        <f t="shared" ref="A160:A166" si="42">L$87</f>
        <v>10</v>
      </c>
      <c r="B160" s="40">
        <v>70</v>
      </c>
      <c r="C160" s="40">
        <f t="shared" si="41"/>
        <v>328</v>
      </c>
      <c r="D160" s="41">
        <f t="shared" si="17"/>
        <v>340</v>
      </c>
      <c r="E160" s="41">
        <f t="shared" si="18"/>
        <v>320</v>
      </c>
      <c r="F160" s="42" t="e">
        <f>LOOKUP(D160,#REF!,IF(A160=-10,#REF!,IF(A160=0,#REF!,IF(A160=5,#REF!,IF(A160=10,#REF!,IF(A160=20,#REF!,#REF!))))))</f>
        <v>#REF!</v>
      </c>
      <c r="G160" s="42" t="e">
        <f>LOOKUP(E160,#REF!,IF(A160=-10,#REF!,IF(A160=0,#REF!,IF(A160=5,#REF!,IF(A160=10,#REF!,IF(A160=20,#REF!,#REF!))))))</f>
        <v>#REF!</v>
      </c>
      <c r="H160" s="43" t="e">
        <f t="shared" si="16"/>
        <v>#REF!</v>
      </c>
      <c r="J160" s="40">
        <f t="shared" ref="J160:J166" si="43">M$87</f>
        <v>0</v>
      </c>
      <c r="K160" s="40">
        <v>70</v>
      </c>
      <c r="L160" s="40">
        <f t="shared" ref="L160:L166" si="44">L$59</f>
        <v>328</v>
      </c>
      <c r="M160" s="41">
        <f t="shared" si="19"/>
        <v>340</v>
      </c>
      <c r="N160" s="41">
        <f t="shared" si="20"/>
        <v>320</v>
      </c>
      <c r="O160" s="42" t="e">
        <f>LOOKUP(M160,#REF!,IF(J160=-10,#REF!,IF(J160=0,#REF!,IF(J160=5,#REF!,IF(J160=10,#REF!,IF(J160=20,#REF!,#REF!))))))</f>
        <v>#REF!</v>
      </c>
    </row>
    <row r="161" spans="1:15" x14ac:dyDescent="0.2">
      <c r="A161" s="59">
        <f t="shared" si="42"/>
        <v>10</v>
      </c>
      <c r="B161" s="40">
        <v>95</v>
      </c>
      <c r="C161" s="40">
        <f t="shared" si="41"/>
        <v>328</v>
      </c>
      <c r="D161" s="41">
        <f t="shared" si="17"/>
        <v>340</v>
      </c>
      <c r="E161" s="41">
        <f t="shared" si="18"/>
        <v>320</v>
      </c>
      <c r="F161" s="42" t="e">
        <f>LOOKUP(D161,#REF!,IF(A161=-10,#REF!,IF(A161=0,#REF!,IF(A161=5,#REF!,IF(A161=10,#REF!,IF(A161=20,#REF!,#REF!))))))</f>
        <v>#REF!</v>
      </c>
      <c r="G161" s="42" t="e">
        <f>LOOKUP(E161,#REF!,IF(A161=-10,#REF!,IF(A161=0,#REF!,IF(A161=5,#REF!,IF(A161=10,#REF!,IF(A161=20,#REF!,#REF!))))))</f>
        <v>#REF!</v>
      </c>
      <c r="H161" s="43" t="e">
        <f t="shared" si="16"/>
        <v>#REF!</v>
      </c>
      <c r="J161" s="40">
        <f t="shared" si="43"/>
        <v>0</v>
      </c>
      <c r="K161" s="40">
        <v>95</v>
      </c>
      <c r="L161" s="40">
        <f t="shared" si="44"/>
        <v>328</v>
      </c>
      <c r="M161" s="41">
        <f t="shared" si="19"/>
        <v>340</v>
      </c>
      <c r="N161" s="41">
        <f t="shared" si="20"/>
        <v>320</v>
      </c>
      <c r="O161" s="42" t="e">
        <f>LOOKUP(M161,#REF!,IF(J161=-10,#REF!,IF(J161=0,#REF!,IF(J161=5,#REF!,IF(J161=10,#REF!,IF(J161=20,#REF!,#REF!))))))</f>
        <v>#REF!</v>
      </c>
    </row>
    <row r="162" spans="1:15" x14ac:dyDescent="0.2">
      <c r="A162" s="59">
        <f t="shared" si="42"/>
        <v>10</v>
      </c>
      <c r="B162" s="40">
        <v>120</v>
      </c>
      <c r="C162" s="40">
        <f t="shared" si="41"/>
        <v>328</v>
      </c>
      <c r="D162" s="41">
        <f t="shared" si="17"/>
        <v>340</v>
      </c>
      <c r="E162" s="41">
        <f t="shared" si="18"/>
        <v>320</v>
      </c>
      <c r="F162" s="42" t="e">
        <f>LOOKUP(D162,#REF!,IF(A162=-10,#REF!,IF(A162=0,#REF!,IF(A162=5,#REF!,IF(A162=10,#REF!,IF(A162=20,#REF!,#REF!))))))</f>
        <v>#REF!</v>
      </c>
      <c r="G162" s="42" t="e">
        <f>LOOKUP(E162,#REF!,IF(A162=-10,#REF!,IF(A162=0,#REF!,IF(A162=5,#REF!,IF(A162=10,#REF!,IF(A162=20,#REF!,#REF!))))))</f>
        <v>#REF!</v>
      </c>
      <c r="H162" s="43" t="e">
        <f t="shared" si="16"/>
        <v>#REF!</v>
      </c>
      <c r="J162" s="40">
        <f t="shared" si="43"/>
        <v>0</v>
      </c>
      <c r="K162" s="40">
        <v>120</v>
      </c>
      <c r="L162" s="40">
        <f t="shared" si="44"/>
        <v>328</v>
      </c>
      <c r="M162" s="41">
        <f t="shared" si="19"/>
        <v>340</v>
      </c>
      <c r="N162" s="41">
        <f t="shared" si="20"/>
        <v>320</v>
      </c>
      <c r="O162" s="42" t="e">
        <f>LOOKUP(M162,#REF!,IF(J162=-10,#REF!,IF(J162=0,#REF!,IF(J162=5,#REF!,IF(J162=10,#REF!,IF(J162=20,#REF!,#REF!))))))</f>
        <v>#REF!</v>
      </c>
    </row>
    <row r="163" spans="1:15" x14ac:dyDescent="0.2">
      <c r="A163" s="59">
        <f t="shared" si="42"/>
        <v>10</v>
      </c>
      <c r="B163" s="40">
        <v>150</v>
      </c>
      <c r="C163" s="40">
        <f t="shared" si="41"/>
        <v>328</v>
      </c>
      <c r="D163" s="41">
        <f t="shared" si="17"/>
        <v>340</v>
      </c>
      <c r="E163" s="41">
        <f t="shared" si="18"/>
        <v>320</v>
      </c>
      <c r="F163" s="42" t="e">
        <f>LOOKUP(D163,#REF!,IF(A163=-10,#REF!,IF(A163=0,#REF!,IF(A163=5,#REF!,IF(A163=10,#REF!,IF(A163=20,#REF!,#REF!))))))</f>
        <v>#REF!</v>
      </c>
      <c r="G163" s="42" t="e">
        <f>LOOKUP(E163,#REF!,IF(A163=-10,#REF!,IF(A163=0,#REF!,IF(A163=5,#REF!,IF(A163=10,#REF!,IF(A163=20,#REF!,#REF!))))))</f>
        <v>#REF!</v>
      </c>
      <c r="H163" s="43" t="e">
        <f t="shared" si="16"/>
        <v>#REF!</v>
      </c>
      <c r="J163" s="40">
        <f t="shared" si="43"/>
        <v>0</v>
      </c>
      <c r="K163" s="40">
        <v>150</v>
      </c>
      <c r="L163" s="40">
        <f t="shared" si="44"/>
        <v>328</v>
      </c>
      <c r="M163" s="41">
        <f t="shared" si="19"/>
        <v>340</v>
      </c>
      <c r="N163" s="41">
        <f t="shared" si="20"/>
        <v>320</v>
      </c>
      <c r="O163" s="42" t="e">
        <f>LOOKUP(M163,#REF!,IF(J163=-10,#REF!,IF(J163=0,#REF!,IF(J163=5,#REF!,IF(J163=10,#REF!,IF(J163=20,#REF!,#REF!))))))</f>
        <v>#REF!</v>
      </c>
    </row>
    <row r="164" spans="1:15" x14ac:dyDescent="0.2">
      <c r="A164" s="59">
        <f t="shared" si="42"/>
        <v>10</v>
      </c>
      <c r="B164" s="40">
        <v>185</v>
      </c>
      <c r="C164" s="40">
        <f t="shared" si="41"/>
        <v>328</v>
      </c>
      <c r="D164" s="41">
        <f t="shared" si="17"/>
        <v>340</v>
      </c>
      <c r="E164" s="41">
        <f t="shared" si="18"/>
        <v>320</v>
      </c>
      <c r="F164" s="42" t="e">
        <f>LOOKUP(D164,#REF!,IF(A164=-10,#REF!,IF(A164=0,#REF!,IF(A164=5,#REF!,IF(A164=10,#REF!,IF(A164=20,#REF!,#REF!))))))</f>
        <v>#REF!</v>
      </c>
      <c r="G164" s="42" t="e">
        <f>LOOKUP(E164,#REF!,IF(A164=-10,#REF!,IF(A164=0,#REF!,IF(A164=5,#REF!,IF(A164=10,#REF!,IF(A164=20,#REF!,#REF!))))))</f>
        <v>#REF!</v>
      </c>
      <c r="H164" s="43" t="e">
        <f t="shared" si="16"/>
        <v>#REF!</v>
      </c>
      <c r="J164" s="40">
        <f t="shared" si="43"/>
        <v>0</v>
      </c>
      <c r="K164" s="40">
        <v>185</v>
      </c>
      <c r="L164" s="40">
        <f t="shared" si="44"/>
        <v>328</v>
      </c>
      <c r="M164" s="41">
        <f t="shared" si="19"/>
        <v>340</v>
      </c>
      <c r="N164" s="41">
        <f t="shared" si="20"/>
        <v>320</v>
      </c>
      <c r="O164" s="42" t="e">
        <f>LOOKUP(M164,#REF!,IF(J164=-10,#REF!,IF(J164=0,#REF!,IF(J164=5,#REF!,IF(J164=10,#REF!,IF(J164=20,#REF!,#REF!))))))</f>
        <v>#REF!</v>
      </c>
    </row>
    <row r="165" spans="1:15" x14ac:dyDescent="0.2">
      <c r="A165" s="59">
        <f t="shared" si="42"/>
        <v>10</v>
      </c>
      <c r="B165" s="40">
        <v>240</v>
      </c>
      <c r="C165" s="40">
        <f t="shared" si="41"/>
        <v>328</v>
      </c>
      <c r="D165" s="41">
        <f t="shared" si="17"/>
        <v>340</v>
      </c>
      <c r="E165" s="41">
        <f t="shared" si="18"/>
        <v>320</v>
      </c>
      <c r="F165" s="42" t="e">
        <f>LOOKUP(D165,#REF!,IF(A165=-10,#REF!,IF(A165=0,#REF!,IF(A165=5,#REF!,IF(A165=10,#REF!,IF(A165=20,#REF!,#REF!))))))</f>
        <v>#REF!</v>
      </c>
      <c r="G165" s="42" t="e">
        <f>LOOKUP(E165,#REF!,IF(A165=-10,#REF!,IF(A165=0,#REF!,IF(A165=5,#REF!,IF(A165=10,#REF!,IF(A165=20,#REF!,#REF!))))))</f>
        <v>#REF!</v>
      </c>
      <c r="H165" s="43" t="e">
        <f t="shared" si="16"/>
        <v>#REF!</v>
      </c>
      <c r="J165" s="40">
        <f t="shared" si="43"/>
        <v>0</v>
      </c>
      <c r="K165" s="40">
        <v>240</v>
      </c>
      <c r="L165" s="40">
        <f t="shared" si="44"/>
        <v>328</v>
      </c>
      <c r="M165" s="41">
        <f t="shared" si="19"/>
        <v>340</v>
      </c>
      <c r="N165" s="41">
        <f t="shared" si="20"/>
        <v>320</v>
      </c>
      <c r="O165" s="42" t="e">
        <f>LOOKUP(M165,#REF!,IF(J165=-10,#REF!,IF(J165=0,#REF!,IF(J165=5,#REF!,IF(J165=10,#REF!,IF(J165=20,#REF!,#REF!))))))</f>
        <v>#REF!</v>
      </c>
    </row>
    <row r="166" spans="1:15" x14ac:dyDescent="0.2">
      <c r="A166" s="59">
        <f t="shared" si="42"/>
        <v>10</v>
      </c>
      <c r="B166" s="40">
        <v>400</v>
      </c>
      <c r="C166" s="40">
        <f t="shared" si="41"/>
        <v>328</v>
      </c>
      <c r="D166" s="41">
        <f t="shared" si="17"/>
        <v>340</v>
      </c>
      <c r="E166" s="41">
        <f t="shared" si="18"/>
        <v>320</v>
      </c>
      <c r="F166" s="42" t="e">
        <f>LOOKUP(D166,#REF!,IF(A166=-10,#REF!,IF(A166=0,#REF!,IF(A166=5,#REF!,IF(A166=10,#REF!,IF(A166=20,#REF!,#REF!))))))</f>
        <v>#REF!</v>
      </c>
      <c r="G166" s="42" t="e">
        <f>LOOKUP(E166,#REF!,IF(A166=-10,#REF!,IF(A166=0,#REF!,IF(A166=5,#REF!,IF(A166=10,#REF!,IF(A166=20,#REF!,#REF!))))))</f>
        <v>#REF!</v>
      </c>
      <c r="H166" s="43" t="e">
        <f t="shared" si="16"/>
        <v>#REF!</v>
      </c>
      <c r="J166" s="40">
        <f t="shared" si="43"/>
        <v>0</v>
      </c>
      <c r="K166" s="40">
        <v>400</v>
      </c>
      <c r="L166" s="40">
        <f t="shared" si="44"/>
        <v>328</v>
      </c>
      <c r="M166" s="41">
        <f t="shared" si="19"/>
        <v>340</v>
      </c>
      <c r="N166" s="41">
        <f t="shared" si="20"/>
        <v>320</v>
      </c>
      <c r="O166" s="42" t="e">
        <f>LOOKUP(M166,#REF!,IF(J166=-10,#REF!,IF(J166=0,#REF!,IF(J166=5,#REF!,IF(J166=10,#REF!,IF(J166=20,#REF!,#REF!))))))</f>
        <v>#REF!</v>
      </c>
    </row>
    <row r="167" spans="1:15" x14ac:dyDescent="0.2">
      <c r="A167" s="59">
        <f>L$88</f>
        <v>20</v>
      </c>
      <c r="B167" s="40">
        <v>50</v>
      </c>
      <c r="C167" s="40">
        <f>E$14</f>
        <v>408</v>
      </c>
      <c r="D167" s="41">
        <f t="shared" si="17"/>
        <v>420</v>
      </c>
      <c r="E167" s="41">
        <f t="shared" si="18"/>
        <v>400</v>
      </c>
      <c r="F167" s="42" t="e">
        <f>LOOKUP(D167,#REF!,IF(A167=-10,#REF!,IF(A167=0,#REF!,IF(A167=5,#REF!,IF(A167=10,#REF!,IF(A167=20,#REF!,#REF!))))))</f>
        <v>#REF!</v>
      </c>
      <c r="G167" s="42" t="e">
        <f>LOOKUP(E167,#REF!,IF(A167=-10,#REF!,IF(A167=0,#REF!,IF(A167=5,#REF!,IF(A167=10,#REF!,IF(A167=20,#REF!,#REF!))))))</f>
        <v>#REF!</v>
      </c>
      <c r="H167" s="43" t="e">
        <f t="shared" si="16"/>
        <v>#REF!</v>
      </c>
      <c r="J167" s="40">
        <f>M$88</f>
        <v>10</v>
      </c>
      <c r="K167" s="40">
        <v>50</v>
      </c>
      <c r="L167" s="40">
        <f>L$60</f>
        <v>408</v>
      </c>
      <c r="M167" s="41">
        <f t="shared" si="19"/>
        <v>420</v>
      </c>
      <c r="N167" s="41">
        <f t="shared" si="20"/>
        <v>400</v>
      </c>
      <c r="O167" s="42" t="e">
        <f>LOOKUP(M167,#REF!,IF(J167=-10,#REF!,IF(J167=0,#REF!,IF(J167=5,#REF!,IF(J167=10,#REF!,IF(J167=20,#REF!,#REF!))))))</f>
        <v>#REF!</v>
      </c>
    </row>
    <row r="168" spans="1:15" x14ac:dyDescent="0.2">
      <c r="A168" s="59">
        <f t="shared" ref="A168:A174" si="45">L$88</f>
        <v>20</v>
      </c>
      <c r="B168" s="40">
        <v>70</v>
      </c>
      <c r="C168" s="40">
        <f t="shared" ref="C168:C174" si="46">E$14</f>
        <v>408</v>
      </c>
      <c r="D168" s="41">
        <f t="shared" si="17"/>
        <v>420</v>
      </c>
      <c r="E168" s="41">
        <f t="shared" si="18"/>
        <v>400</v>
      </c>
      <c r="F168" s="42" t="e">
        <f>LOOKUP(D168,#REF!,IF(A168=-10,#REF!,IF(A168=0,#REF!,IF(A168=5,#REF!,IF(A168=10,#REF!,IF(A168=20,#REF!,#REF!))))))</f>
        <v>#REF!</v>
      </c>
      <c r="G168" s="42" t="e">
        <f>LOOKUP(E168,#REF!,IF(A168=-10,#REF!,IF(A168=0,#REF!,IF(A168=5,#REF!,IF(A168=10,#REF!,IF(A168=20,#REF!,#REF!))))))</f>
        <v>#REF!</v>
      </c>
      <c r="H168" s="43" t="e">
        <f t="shared" si="16"/>
        <v>#REF!</v>
      </c>
      <c r="J168" s="40">
        <f t="shared" ref="J168:J174" si="47">M$88</f>
        <v>10</v>
      </c>
      <c r="K168" s="40">
        <v>70</v>
      </c>
      <c r="L168" s="40">
        <f t="shared" ref="L168:L174" si="48">L$60</f>
        <v>408</v>
      </c>
      <c r="M168" s="41">
        <f t="shared" si="19"/>
        <v>420</v>
      </c>
      <c r="N168" s="41">
        <f t="shared" si="20"/>
        <v>400</v>
      </c>
      <c r="O168" s="42" t="e">
        <f>LOOKUP(M168,#REF!,IF(J168=-10,#REF!,IF(J168=0,#REF!,IF(J168=5,#REF!,IF(J168=10,#REF!,IF(J168=20,#REF!,#REF!))))))</f>
        <v>#REF!</v>
      </c>
    </row>
    <row r="169" spans="1:15" x14ac:dyDescent="0.2">
      <c r="A169" s="59">
        <f t="shared" si="45"/>
        <v>20</v>
      </c>
      <c r="B169" s="40">
        <v>95</v>
      </c>
      <c r="C169" s="40">
        <f t="shared" si="46"/>
        <v>408</v>
      </c>
      <c r="D169" s="41">
        <f t="shared" si="17"/>
        <v>420</v>
      </c>
      <c r="E169" s="41">
        <f t="shared" si="18"/>
        <v>400</v>
      </c>
      <c r="F169" s="42" t="e">
        <f>LOOKUP(D169,#REF!,IF(A169=-10,#REF!,IF(A169=0,#REF!,IF(A169=5,#REF!,IF(A169=10,#REF!,IF(A169=20,#REF!,#REF!))))))</f>
        <v>#REF!</v>
      </c>
      <c r="G169" s="42" t="e">
        <f>LOOKUP(E169,#REF!,IF(A169=-10,#REF!,IF(A169=0,#REF!,IF(A169=5,#REF!,IF(A169=10,#REF!,IF(A169=20,#REF!,#REF!))))))</f>
        <v>#REF!</v>
      </c>
      <c r="H169" s="43" t="e">
        <f t="shared" si="16"/>
        <v>#REF!</v>
      </c>
      <c r="J169" s="40">
        <f t="shared" si="47"/>
        <v>10</v>
      </c>
      <c r="K169" s="40">
        <v>95</v>
      </c>
      <c r="L169" s="40">
        <f t="shared" si="48"/>
        <v>408</v>
      </c>
      <c r="M169" s="41">
        <f t="shared" si="19"/>
        <v>420</v>
      </c>
      <c r="N169" s="41">
        <f t="shared" si="20"/>
        <v>400</v>
      </c>
      <c r="O169" s="42" t="e">
        <f>LOOKUP(M169,#REF!,IF(J169=-10,#REF!,IF(J169=0,#REF!,IF(J169=5,#REF!,IF(J169=10,#REF!,IF(J169=20,#REF!,#REF!))))))</f>
        <v>#REF!</v>
      </c>
    </row>
    <row r="170" spans="1:15" x14ac:dyDescent="0.2">
      <c r="A170" s="59">
        <f t="shared" si="45"/>
        <v>20</v>
      </c>
      <c r="B170" s="40">
        <v>120</v>
      </c>
      <c r="C170" s="40">
        <f t="shared" si="46"/>
        <v>408</v>
      </c>
      <c r="D170" s="41">
        <f t="shared" si="17"/>
        <v>420</v>
      </c>
      <c r="E170" s="41">
        <f t="shared" si="18"/>
        <v>400</v>
      </c>
      <c r="F170" s="42" t="e">
        <f>LOOKUP(D170,#REF!,IF(A170=-10,#REF!,IF(A170=0,#REF!,IF(A170=5,#REF!,IF(A170=10,#REF!,IF(A170=20,#REF!,#REF!))))))</f>
        <v>#REF!</v>
      </c>
      <c r="G170" s="42" t="e">
        <f>LOOKUP(E170,#REF!,IF(A170=-10,#REF!,IF(A170=0,#REF!,IF(A170=5,#REF!,IF(A170=10,#REF!,IF(A170=20,#REF!,#REF!))))))</f>
        <v>#REF!</v>
      </c>
      <c r="H170" s="43" t="e">
        <f t="shared" si="16"/>
        <v>#REF!</v>
      </c>
      <c r="J170" s="40">
        <f t="shared" si="47"/>
        <v>10</v>
      </c>
      <c r="K170" s="40">
        <v>120</v>
      </c>
      <c r="L170" s="40">
        <f t="shared" si="48"/>
        <v>408</v>
      </c>
      <c r="M170" s="41">
        <f t="shared" si="19"/>
        <v>420</v>
      </c>
      <c r="N170" s="41">
        <f t="shared" si="20"/>
        <v>400</v>
      </c>
      <c r="O170" s="42" t="e">
        <f>LOOKUP(M170,#REF!,IF(J170=-10,#REF!,IF(J170=0,#REF!,IF(J170=5,#REF!,IF(J170=10,#REF!,IF(J170=20,#REF!,#REF!))))))</f>
        <v>#REF!</v>
      </c>
    </row>
    <row r="171" spans="1:15" x14ac:dyDescent="0.2">
      <c r="A171" s="59">
        <f t="shared" si="45"/>
        <v>20</v>
      </c>
      <c r="B171" s="40">
        <v>150</v>
      </c>
      <c r="C171" s="40">
        <f t="shared" si="46"/>
        <v>408</v>
      </c>
      <c r="D171" s="41">
        <f t="shared" si="17"/>
        <v>420</v>
      </c>
      <c r="E171" s="41">
        <f t="shared" si="18"/>
        <v>400</v>
      </c>
      <c r="F171" s="42" t="e">
        <f>LOOKUP(D171,#REF!,IF(A171=-10,#REF!,IF(A171=0,#REF!,IF(A171=5,#REF!,IF(A171=10,#REF!,IF(A171=20,#REF!,#REF!))))))</f>
        <v>#REF!</v>
      </c>
      <c r="G171" s="42" t="e">
        <f>LOOKUP(E171,#REF!,IF(A171=-10,#REF!,IF(A171=0,#REF!,IF(A171=5,#REF!,IF(A171=10,#REF!,IF(A171=20,#REF!,#REF!))))))</f>
        <v>#REF!</v>
      </c>
      <c r="H171" s="43" t="e">
        <f t="shared" si="16"/>
        <v>#REF!</v>
      </c>
      <c r="J171" s="40">
        <f t="shared" si="47"/>
        <v>10</v>
      </c>
      <c r="K171" s="40">
        <v>150</v>
      </c>
      <c r="L171" s="40">
        <f t="shared" si="48"/>
        <v>408</v>
      </c>
      <c r="M171" s="41">
        <f t="shared" si="19"/>
        <v>420</v>
      </c>
      <c r="N171" s="41">
        <f t="shared" si="20"/>
        <v>400</v>
      </c>
      <c r="O171" s="42" t="e">
        <f>LOOKUP(M171,#REF!,IF(J171=-10,#REF!,IF(J171=0,#REF!,IF(J171=5,#REF!,IF(J171=10,#REF!,IF(J171=20,#REF!,#REF!))))))</f>
        <v>#REF!</v>
      </c>
    </row>
    <row r="172" spans="1:15" x14ac:dyDescent="0.2">
      <c r="A172" s="59">
        <f t="shared" si="45"/>
        <v>20</v>
      </c>
      <c r="B172" s="40">
        <v>185</v>
      </c>
      <c r="C172" s="40">
        <f t="shared" si="46"/>
        <v>408</v>
      </c>
      <c r="D172" s="41">
        <f t="shared" si="17"/>
        <v>420</v>
      </c>
      <c r="E172" s="41">
        <f t="shared" si="18"/>
        <v>400</v>
      </c>
      <c r="F172" s="42" t="e">
        <f>LOOKUP(D172,#REF!,IF(A172=-10,#REF!,IF(A172=0,#REF!,IF(A172=5,#REF!,IF(A172=10,#REF!,IF(A172=20,#REF!,#REF!))))))</f>
        <v>#REF!</v>
      </c>
      <c r="G172" s="42" t="e">
        <f>LOOKUP(E172,#REF!,IF(A172=-10,#REF!,IF(A172=0,#REF!,IF(A172=5,#REF!,IF(A172=10,#REF!,IF(A172=20,#REF!,#REF!))))))</f>
        <v>#REF!</v>
      </c>
      <c r="H172" s="43" t="e">
        <f t="shared" si="16"/>
        <v>#REF!</v>
      </c>
      <c r="J172" s="40">
        <f t="shared" si="47"/>
        <v>10</v>
      </c>
      <c r="K172" s="40">
        <v>185</v>
      </c>
      <c r="L172" s="40">
        <f t="shared" si="48"/>
        <v>408</v>
      </c>
      <c r="M172" s="41">
        <f t="shared" si="19"/>
        <v>420</v>
      </c>
      <c r="N172" s="41">
        <f t="shared" si="20"/>
        <v>400</v>
      </c>
      <c r="O172" s="42" t="e">
        <f>LOOKUP(M172,#REF!,IF(J172=-10,#REF!,IF(J172=0,#REF!,IF(J172=5,#REF!,IF(J172=10,#REF!,IF(J172=20,#REF!,#REF!))))))</f>
        <v>#REF!</v>
      </c>
    </row>
    <row r="173" spans="1:15" x14ac:dyDescent="0.2">
      <c r="A173" s="59">
        <f t="shared" si="45"/>
        <v>20</v>
      </c>
      <c r="B173" s="40">
        <v>240</v>
      </c>
      <c r="C173" s="40">
        <f t="shared" si="46"/>
        <v>408</v>
      </c>
      <c r="D173" s="41">
        <f t="shared" si="17"/>
        <v>420</v>
      </c>
      <c r="E173" s="41">
        <f t="shared" si="18"/>
        <v>400</v>
      </c>
      <c r="F173" s="42" t="e">
        <f>LOOKUP(D173,#REF!,IF(A173=-10,#REF!,IF(A173=0,#REF!,IF(A173=5,#REF!,IF(A173=10,#REF!,IF(A173=20,#REF!,#REF!))))))</f>
        <v>#REF!</v>
      </c>
      <c r="G173" s="42" t="e">
        <f>LOOKUP(E173,#REF!,IF(A173=-10,#REF!,IF(A173=0,#REF!,IF(A173=5,#REF!,IF(A173=10,#REF!,IF(A173=20,#REF!,#REF!))))))</f>
        <v>#REF!</v>
      </c>
      <c r="H173" s="43" t="e">
        <f t="shared" si="16"/>
        <v>#REF!</v>
      </c>
      <c r="J173" s="40">
        <f t="shared" si="47"/>
        <v>10</v>
      </c>
      <c r="K173" s="40">
        <v>240</v>
      </c>
      <c r="L173" s="40">
        <f t="shared" si="48"/>
        <v>408</v>
      </c>
      <c r="M173" s="41">
        <f t="shared" si="19"/>
        <v>420</v>
      </c>
      <c r="N173" s="41">
        <f t="shared" si="20"/>
        <v>400</v>
      </c>
      <c r="O173" s="42" t="e">
        <f>LOOKUP(M173,#REF!,IF(J173=-10,#REF!,IF(J173=0,#REF!,IF(J173=5,#REF!,IF(J173=10,#REF!,IF(J173=20,#REF!,#REF!))))))</f>
        <v>#REF!</v>
      </c>
    </row>
    <row r="174" spans="1:15" x14ac:dyDescent="0.2">
      <c r="A174" s="59">
        <f t="shared" si="45"/>
        <v>20</v>
      </c>
      <c r="B174" s="40">
        <v>400</v>
      </c>
      <c r="C174" s="40">
        <f t="shared" si="46"/>
        <v>408</v>
      </c>
      <c r="D174" s="41">
        <f t="shared" si="17"/>
        <v>420</v>
      </c>
      <c r="E174" s="41">
        <f t="shared" si="18"/>
        <v>400</v>
      </c>
      <c r="F174" s="42" t="e">
        <f>LOOKUP(D174,#REF!,IF(A174=-10,#REF!,IF(A174=0,#REF!,IF(A174=5,#REF!,IF(A174=10,#REF!,IF(A174=20,#REF!,#REF!))))))</f>
        <v>#REF!</v>
      </c>
      <c r="G174" s="42" t="e">
        <f>LOOKUP(E174,#REF!,IF(A174=-10,#REF!,IF(A174=0,#REF!,IF(A174=5,#REF!,IF(A174=10,#REF!,IF(A174=20,#REF!,#REF!))))))</f>
        <v>#REF!</v>
      </c>
      <c r="H174" s="43" t="e">
        <f t="shared" si="16"/>
        <v>#REF!</v>
      </c>
      <c r="J174" s="40">
        <f t="shared" si="47"/>
        <v>10</v>
      </c>
      <c r="K174" s="40">
        <v>400</v>
      </c>
      <c r="L174" s="40">
        <f t="shared" si="48"/>
        <v>408</v>
      </c>
      <c r="M174" s="41">
        <f t="shared" si="19"/>
        <v>420</v>
      </c>
      <c r="N174" s="41">
        <f t="shared" si="20"/>
        <v>400</v>
      </c>
      <c r="O174" s="42" t="e">
        <f>LOOKUP(M174,#REF!,IF(J174=-10,#REF!,IF(J174=0,#REF!,IF(J174=5,#REF!,IF(J174=10,#REF!,IF(J174=20,#REF!,#REF!))))))</f>
        <v>#REF!</v>
      </c>
    </row>
    <row r="175" spans="1:15" x14ac:dyDescent="0.2">
      <c r="A175" s="59">
        <f>L$89</f>
        <v>20</v>
      </c>
      <c r="B175" s="40">
        <v>50</v>
      </c>
      <c r="C175" s="40">
        <f>E$15</f>
        <v>361</v>
      </c>
      <c r="D175" s="41">
        <f t="shared" si="17"/>
        <v>380</v>
      </c>
      <c r="E175" s="41">
        <f t="shared" si="18"/>
        <v>360</v>
      </c>
      <c r="F175" s="42" t="e">
        <f>LOOKUP(D175,#REF!,IF(A175=-10,#REF!,IF(A175=0,#REF!,IF(A175=5,#REF!,IF(A175=10,#REF!,IF(A175=20,#REF!,#REF!))))))</f>
        <v>#REF!</v>
      </c>
      <c r="G175" s="42" t="e">
        <f>LOOKUP(E175,#REF!,IF(A175=-10,#REF!,IF(A175=0,#REF!,IF(A175=5,#REF!,IF(A175=10,#REF!,IF(A175=20,#REF!,#REF!))))))</f>
        <v>#REF!</v>
      </c>
      <c r="H175" s="43" t="e">
        <f t="shared" ref="H175:H238" si="49">F175-(((F175-G175)*(D175-C175))/(D175-E175))</f>
        <v>#REF!</v>
      </c>
      <c r="J175" s="40">
        <f>M$89</f>
        <v>10</v>
      </c>
      <c r="K175" s="40">
        <v>50</v>
      </c>
      <c r="L175" s="40">
        <f>L$61</f>
        <v>361</v>
      </c>
      <c r="M175" s="41">
        <f t="shared" si="19"/>
        <v>380</v>
      </c>
      <c r="N175" s="41">
        <f t="shared" si="20"/>
        <v>360</v>
      </c>
      <c r="O175" s="42" t="e">
        <f>LOOKUP(M175,#REF!,IF(J175=-10,#REF!,IF(J175=0,#REF!,IF(J175=5,#REF!,IF(J175=10,#REF!,IF(J175=20,#REF!,#REF!))))))</f>
        <v>#REF!</v>
      </c>
    </row>
    <row r="176" spans="1:15" x14ac:dyDescent="0.2">
      <c r="A176" s="59">
        <f t="shared" ref="A176:A182" si="50">L$89</f>
        <v>20</v>
      </c>
      <c r="B176" s="40">
        <v>70</v>
      </c>
      <c r="C176" s="40">
        <f t="shared" ref="C176:C182" si="51">E$15</f>
        <v>361</v>
      </c>
      <c r="D176" s="41">
        <f t="shared" ref="D176:D239" si="52">E176+20</f>
        <v>380</v>
      </c>
      <c r="E176" s="41">
        <f t="shared" ref="E176:E239" si="53">FLOOR(C176,20)</f>
        <v>360</v>
      </c>
      <c r="F176" s="42" t="e">
        <f>LOOKUP(D176,#REF!,IF(A176=-10,#REF!,IF(A176=0,#REF!,IF(A176=5,#REF!,IF(A176=10,#REF!,IF(A176=20,#REF!,#REF!))))))</f>
        <v>#REF!</v>
      </c>
      <c r="G176" s="42" t="e">
        <f>LOOKUP(E176,#REF!,IF(A176=-10,#REF!,IF(A176=0,#REF!,IF(A176=5,#REF!,IF(A176=10,#REF!,IF(A176=20,#REF!,#REF!))))))</f>
        <v>#REF!</v>
      </c>
      <c r="H176" s="43" t="e">
        <f t="shared" si="49"/>
        <v>#REF!</v>
      </c>
      <c r="J176" s="40">
        <f t="shared" ref="J176:J182" si="54">M$89</f>
        <v>10</v>
      </c>
      <c r="K176" s="40">
        <v>70</v>
      </c>
      <c r="L176" s="40">
        <f t="shared" ref="L176:L182" si="55">L$61</f>
        <v>361</v>
      </c>
      <c r="M176" s="41">
        <f t="shared" ref="M176:M239" si="56">N176+20</f>
        <v>380</v>
      </c>
      <c r="N176" s="41">
        <f t="shared" si="20"/>
        <v>360</v>
      </c>
      <c r="O176" s="42" t="e">
        <f>LOOKUP(M176,#REF!,IF(J176=-10,#REF!,IF(J176=0,#REF!,IF(J176=5,#REF!,IF(J176=10,#REF!,IF(J176=20,#REF!,#REF!))))))</f>
        <v>#REF!</v>
      </c>
    </row>
    <row r="177" spans="1:15" x14ac:dyDescent="0.2">
      <c r="A177" s="59">
        <f t="shared" si="50"/>
        <v>20</v>
      </c>
      <c r="B177" s="40">
        <v>95</v>
      </c>
      <c r="C177" s="40">
        <f t="shared" si="51"/>
        <v>361</v>
      </c>
      <c r="D177" s="41">
        <f t="shared" si="52"/>
        <v>380</v>
      </c>
      <c r="E177" s="41">
        <f t="shared" si="53"/>
        <v>360</v>
      </c>
      <c r="F177" s="42" t="e">
        <f>LOOKUP(D177,#REF!,IF(A177=-10,#REF!,IF(A177=0,#REF!,IF(A177=5,#REF!,IF(A177=10,#REF!,IF(A177=20,#REF!,#REF!))))))</f>
        <v>#REF!</v>
      </c>
      <c r="G177" s="42" t="e">
        <f>LOOKUP(E177,#REF!,IF(A177=-10,#REF!,IF(A177=0,#REF!,IF(A177=5,#REF!,IF(A177=10,#REF!,IF(A177=20,#REF!,#REF!))))))</f>
        <v>#REF!</v>
      </c>
      <c r="H177" s="43" t="e">
        <f t="shared" si="49"/>
        <v>#REF!</v>
      </c>
      <c r="J177" s="40">
        <f t="shared" si="54"/>
        <v>10</v>
      </c>
      <c r="K177" s="40">
        <v>95</v>
      </c>
      <c r="L177" s="40">
        <f t="shared" si="55"/>
        <v>361</v>
      </c>
      <c r="M177" s="41">
        <f t="shared" si="56"/>
        <v>380</v>
      </c>
      <c r="N177" s="41">
        <f t="shared" ref="N177:N240" si="57">FLOOR(L177,20)</f>
        <v>360</v>
      </c>
      <c r="O177" s="42" t="e">
        <f>LOOKUP(M177,#REF!,IF(J177=-10,#REF!,IF(J177=0,#REF!,IF(J177=5,#REF!,IF(J177=10,#REF!,IF(J177=20,#REF!,#REF!))))))</f>
        <v>#REF!</v>
      </c>
    </row>
    <row r="178" spans="1:15" x14ac:dyDescent="0.2">
      <c r="A178" s="59">
        <f t="shared" si="50"/>
        <v>20</v>
      </c>
      <c r="B178" s="40">
        <v>120</v>
      </c>
      <c r="C178" s="40">
        <f t="shared" si="51"/>
        <v>361</v>
      </c>
      <c r="D178" s="41">
        <f t="shared" si="52"/>
        <v>380</v>
      </c>
      <c r="E178" s="41">
        <f t="shared" si="53"/>
        <v>360</v>
      </c>
      <c r="F178" s="42" t="e">
        <f>LOOKUP(D178,#REF!,IF(A178=-10,#REF!,IF(A178=0,#REF!,IF(A178=5,#REF!,IF(A178=10,#REF!,IF(A178=20,#REF!,#REF!))))))</f>
        <v>#REF!</v>
      </c>
      <c r="G178" s="42" t="e">
        <f>LOOKUP(E178,#REF!,IF(A178=-10,#REF!,IF(A178=0,#REF!,IF(A178=5,#REF!,IF(A178=10,#REF!,IF(A178=20,#REF!,#REF!))))))</f>
        <v>#REF!</v>
      </c>
      <c r="H178" s="43" t="e">
        <f t="shared" si="49"/>
        <v>#REF!</v>
      </c>
      <c r="J178" s="40">
        <f t="shared" si="54"/>
        <v>10</v>
      </c>
      <c r="K178" s="40">
        <v>120</v>
      </c>
      <c r="L178" s="40">
        <f t="shared" si="55"/>
        <v>361</v>
      </c>
      <c r="M178" s="41">
        <f t="shared" si="56"/>
        <v>380</v>
      </c>
      <c r="N178" s="41">
        <f t="shared" si="57"/>
        <v>360</v>
      </c>
      <c r="O178" s="42" t="e">
        <f>LOOKUP(M178,#REF!,IF(J178=-10,#REF!,IF(J178=0,#REF!,IF(J178=5,#REF!,IF(J178=10,#REF!,IF(J178=20,#REF!,#REF!))))))</f>
        <v>#REF!</v>
      </c>
    </row>
    <row r="179" spans="1:15" x14ac:dyDescent="0.2">
      <c r="A179" s="59">
        <f t="shared" si="50"/>
        <v>20</v>
      </c>
      <c r="B179" s="40">
        <v>150</v>
      </c>
      <c r="C179" s="40">
        <f t="shared" si="51"/>
        <v>361</v>
      </c>
      <c r="D179" s="41">
        <f t="shared" si="52"/>
        <v>380</v>
      </c>
      <c r="E179" s="41">
        <f t="shared" si="53"/>
        <v>360</v>
      </c>
      <c r="F179" s="42" t="e">
        <f>LOOKUP(D179,#REF!,IF(A179=-10,#REF!,IF(A179=0,#REF!,IF(A179=5,#REF!,IF(A179=10,#REF!,IF(A179=20,#REF!,#REF!))))))</f>
        <v>#REF!</v>
      </c>
      <c r="G179" s="42" t="e">
        <f>LOOKUP(E179,#REF!,IF(A179=-10,#REF!,IF(A179=0,#REF!,IF(A179=5,#REF!,IF(A179=10,#REF!,IF(A179=20,#REF!,#REF!))))))</f>
        <v>#REF!</v>
      </c>
      <c r="H179" s="43" t="e">
        <f t="shared" si="49"/>
        <v>#REF!</v>
      </c>
      <c r="J179" s="40">
        <f t="shared" si="54"/>
        <v>10</v>
      </c>
      <c r="K179" s="40">
        <v>150</v>
      </c>
      <c r="L179" s="40">
        <f t="shared" si="55"/>
        <v>361</v>
      </c>
      <c r="M179" s="41">
        <f t="shared" si="56"/>
        <v>380</v>
      </c>
      <c r="N179" s="41">
        <f t="shared" si="57"/>
        <v>360</v>
      </c>
      <c r="O179" s="42" t="e">
        <f>LOOKUP(M179,#REF!,IF(J179=-10,#REF!,IF(J179=0,#REF!,IF(J179=5,#REF!,IF(J179=10,#REF!,IF(J179=20,#REF!,#REF!))))))</f>
        <v>#REF!</v>
      </c>
    </row>
    <row r="180" spans="1:15" x14ac:dyDescent="0.2">
      <c r="A180" s="59">
        <f t="shared" si="50"/>
        <v>20</v>
      </c>
      <c r="B180" s="40">
        <v>185</v>
      </c>
      <c r="C180" s="40">
        <f t="shared" si="51"/>
        <v>361</v>
      </c>
      <c r="D180" s="41">
        <f t="shared" si="52"/>
        <v>380</v>
      </c>
      <c r="E180" s="41">
        <f t="shared" si="53"/>
        <v>360</v>
      </c>
      <c r="F180" s="42" t="e">
        <f>LOOKUP(D180,#REF!,IF(A180=-10,#REF!,IF(A180=0,#REF!,IF(A180=5,#REF!,IF(A180=10,#REF!,IF(A180=20,#REF!,#REF!))))))</f>
        <v>#REF!</v>
      </c>
      <c r="G180" s="42" t="e">
        <f>LOOKUP(E180,#REF!,IF(A180=-10,#REF!,IF(A180=0,#REF!,IF(A180=5,#REF!,IF(A180=10,#REF!,IF(A180=20,#REF!,#REF!))))))</f>
        <v>#REF!</v>
      </c>
      <c r="H180" s="43" t="e">
        <f t="shared" si="49"/>
        <v>#REF!</v>
      </c>
      <c r="J180" s="40">
        <f t="shared" si="54"/>
        <v>10</v>
      </c>
      <c r="K180" s="40">
        <v>185</v>
      </c>
      <c r="L180" s="40">
        <f t="shared" si="55"/>
        <v>361</v>
      </c>
      <c r="M180" s="41">
        <f t="shared" si="56"/>
        <v>380</v>
      </c>
      <c r="N180" s="41">
        <f t="shared" si="57"/>
        <v>360</v>
      </c>
      <c r="O180" s="42" t="e">
        <f>LOOKUP(M180,#REF!,IF(J180=-10,#REF!,IF(J180=0,#REF!,IF(J180=5,#REF!,IF(J180=10,#REF!,IF(J180=20,#REF!,#REF!))))))</f>
        <v>#REF!</v>
      </c>
    </row>
    <row r="181" spans="1:15" x14ac:dyDescent="0.2">
      <c r="A181" s="59">
        <f t="shared" si="50"/>
        <v>20</v>
      </c>
      <c r="B181" s="40">
        <v>240</v>
      </c>
      <c r="C181" s="40">
        <f t="shared" si="51"/>
        <v>361</v>
      </c>
      <c r="D181" s="41">
        <f t="shared" si="52"/>
        <v>380</v>
      </c>
      <c r="E181" s="41">
        <f t="shared" si="53"/>
        <v>360</v>
      </c>
      <c r="F181" s="42" t="e">
        <f>LOOKUP(D181,#REF!,IF(A181=-10,#REF!,IF(A181=0,#REF!,IF(A181=5,#REF!,IF(A181=10,#REF!,IF(A181=20,#REF!,#REF!))))))</f>
        <v>#REF!</v>
      </c>
      <c r="G181" s="42" t="e">
        <f>LOOKUP(E181,#REF!,IF(A181=-10,#REF!,IF(A181=0,#REF!,IF(A181=5,#REF!,IF(A181=10,#REF!,IF(A181=20,#REF!,#REF!))))))</f>
        <v>#REF!</v>
      </c>
      <c r="H181" s="43" t="e">
        <f t="shared" si="49"/>
        <v>#REF!</v>
      </c>
      <c r="J181" s="40">
        <f t="shared" si="54"/>
        <v>10</v>
      </c>
      <c r="K181" s="40">
        <v>240</v>
      </c>
      <c r="L181" s="40">
        <f t="shared" si="55"/>
        <v>361</v>
      </c>
      <c r="M181" s="41">
        <f t="shared" si="56"/>
        <v>380</v>
      </c>
      <c r="N181" s="41">
        <f t="shared" si="57"/>
        <v>360</v>
      </c>
      <c r="O181" s="42" t="e">
        <f>LOOKUP(M181,#REF!,IF(J181=-10,#REF!,IF(J181=0,#REF!,IF(J181=5,#REF!,IF(J181=10,#REF!,IF(J181=20,#REF!,#REF!))))))</f>
        <v>#REF!</v>
      </c>
    </row>
    <row r="182" spans="1:15" x14ac:dyDescent="0.2">
      <c r="A182" s="59">
        <f t="shared" si="50"/>
        <v>20</v>
      </c>
      <c r="B182" s="40">
        <v>400</v>
      </c>
      <c r="C182" s="40">
        <f t="shared" si="51"/>
        <v>361</v>
      </c>
      <c r="D182" s="41">
        <f t="shared" si="52"/>
        <v>380</v>
      </c>
      <c r="E182" s="41">
        <f t="shared" si="53"/>
        <v>360</v>
      </c>
      <c r="F182" s="42" t="e">
        <f>LOOKUP(D182,#REF!,IF(A182=-10,#REF!,IF(A182=0,#REF!,IF(A182=5,#REF!,IF(A182=10,#REF!,IF(A182=20,#REF!,#REF!))))))</f>
        <v>#REF!</v>
      </c>
      <c r="G182" s="42" t="e">
        <f>LOOKUP(E182,#REF!,IF(A182=-10,#REF!,IF(A182=0,#REF!,IF(A182=5,#REF!,IF(A182=10,#REF!,IF(A182=20,#REF!,#REF!))))))</f>
        <v>#REF!</v>
      </c>
      <c r="H182" s="43" t="e">
        <f t="shared" si="49"/>
        <v>#REF!</v>
      </c>
      <c r="J182" s="40">
        <f t="shared" si="54"/>
        <v>10</v>
      </c>
      <c r="K182" s="40">
        <v>400</v>
      </c>
      <c r="L182" s="40">
        <f t="shared" si="55"/>
        <v>361</v>
      </c>
      <c r="M182" s="41">
        <f t="shared" si="56"/>
        <v>380</v>
      </c>
      <c r="N182" s="41">
        <f t="shared" si="57"/>
        <v>360</v>
      </c>
      <c r="O182" s="42" t="e">
        <f>LOOKUP(M182,#REF!,IF(J182=-10,#REF!,IF(J182=0,#REF!,IF(J182=5,#REF!,IF(J182=10,#REF!,IF(J182=20,#REF!,#REF!))))))</f>
        <v>#REF!</v>
      </c>
    </row>
    <row r="183" spans="1:15" x14ac:dyDescent="0.2">
      <c r="A183" s="59">
        <f>L$90</f>
        <v>20</v>
      </c>
      <c r="B183" s="40">
        <v>50</v>
      </c>
      <c r="C183" s="40">
        <f>E$16</f>
        <v>360</v>
      </c>
      <c r="D183" s="41">
        <f t="shared" si="52"/>
        <v>380</v>
      </c>
      <c r="E183" s="41">
        <f t="shared" si="53"/>
        <v>360</v>
      </c>
      <c r="F183" s="42" t="e">
        <f>LOOKUP(D183,#REF!,IF(A183=-10,#REF!,IF(A183=0,#REF!,IF(A183=5,#REF!,IF(A183=10,#REF!,IF(A183=20,#REF!,#REF!))))))</f>
        <v>#REF!</v>
      </c>
      <c r="G183" s="42" t="e">
        <f>LOOKUP(E183,#REF!,IF(A183=-10,#REF!,IF(A183=0,#REF!,IF(A183=5,#REF!,IF(A183=10,#REF!,IF(A183=20,#REF!,#REF!))))))</f>
        <v>#REF!</v>
      </c>
      <c r="H183" s="43" t="e">
        <f t="shared" si="49"/>
        <v>#REF!</v>
      </c>
      <c r="J183" s="40">
        <f>M$90</f>
        <v>10</v>
      </c>
      <c r="K183" s="40">
        <v>50</v>
      </c>
      <c r="L183" s="40">
        <f>L$62</f>
        <v>360</v>
      </c>
      <c r="M183" s="41">
        <f t="shared" si="56"/>
        <v>380</v>
      </c>
      <c r="N183" s="41">
        <f t="shared" si="57"/>
        <v>360</v>
      </c>
      <c r="O183" s="42" t="e">
        <f>LOOKUP(M183,#REF!,IF(J183=-10,#REF!,IF(J183=0,#REF!,IF(J183=5,#REF!,IF(J183=10,#REF!,IF(J183=20,#REF!,#REF!))))))</f>
        <v>#REF!</v>
      </c>
    </row>
    <row r="184" spans="1:15" x14ac:dyDescent="0.2">
      <c r="A184" s="59">
        <f t="shared" ref="A184:A190" si="58">L$90</f>
        <v>20</v>
      </c>
      <c r="B184" s="40">
        <v>70</v>
      </c>
      <c r="C184" s="40">
        <f t="shared" ref="C184:C190" si="59">E$16</f>
        <v>360</v>
      </c>
      <c r="D184" s="41">
        <f t="shared" si="52"/>
        <v>380</v>
      </c>
      <c r="E184" s="41">
        <f t="shared" si="53"/>
        <v>360</v>
      </c>
      <c r="F184" s="42" t="e">
        <f>LOOKUP(D184,#REF!,IF(A184=-10,#REF!,IF(A184=0,#REF!,IF(A184=5,#REF!,IF(A184=10,#REF!,IF(A184=20,#REF!,#REF!))))))</f>
        <v>#REF!</v>
      </c>
      <c r="G184" s="42" t="e">
        <f>LOOKUP(E184,#REF!,IF(A184=-10,#REF!,IF(A184=0,#REF!,IF(A184=5,#REF!,IF(A184=10,#REF!,IF(A184=20,#REF!,#REF!))))))</f>
        <v>#REF!</v>
      </c>
      <c r="H184" s="43" t="e">
        <f t="shared" si="49"/>
        <v>#REF!</v>
      </c>
      <c r="J184" s="40">
        <f t="shared" ref="J184:J190" si="60">M$90</f>
        <v>10</v>
      </c>
      <c r="K184" s="40">
        <v>70</v>
      </c>
      <c r="L184" s="40">
        <f t="shared" ref="L184:L190" si="61">L$62</f>
        <v>360</v>
      </c>
      <c r="M184" s="41">
        <f t="shared" si="56"/>
        <v>380</v>
      </c>
      <c r="N184" s="41">
        <f t="shared" si="57"/>
        <v>360</v>
      </c>
      <c r="O184" s="42" t="e">
        <f>LOOKUP(M184,#REF!,IF(J184=-10,#REF!,IF(J184=0,#REF!,IF(J184=5,#REF!,IF(J184=10,#REF!,IF(J184=20,#REF!,#REF!))))))</f>
        <v>#REF!</v>
      </c>
    </row>
    <row r="185" spans="1:15" x14ac:dyDescent="0.2">
      <c r="A185" s="59">
        <f t="shared" si="58"/>
        <v>20</v>
      </c>
      <c r="B185" s="40">
        <v>95</v>
      </c>
      <c r="C185" s="40">
        <f t="shared" si="59"/>
        <v>360</v>
      </c>
      <c r="D185" s="41">
        <f t="shared" si="52"/>
        <v>380</v>
      </c>
      <c r="E185" s="41">
        <f t="shared" si="53"/>
        <v>360</v>
      </c>
      <c r="F185" s="42" t="e">
        <f>LOOKUP(D185,#REF!,IF(A185=-10,#REF!,IF(A185=0,#REF!,IF(A185=5,#REF!,IF(A185=10,#REF!,IF(A185=20,#REF!,#REF!))))))</f>
        <v>#REF!</v>
      </c>
      <c r="G185" s="42" t="e">
        <f>LOOKUP(E185,#REF!,IF(A185=-10,#REF!,IF(A185=0,#REF!,IF(A185=5,#REF!,IF(A185=10,#REF!,IF(A185=20,#REF!,#REF!))))))</f>
        <v>#REF!</v>
      </c>
      <c r="H185" s="43" t="e">
        <f t="shared" si="49"/>
        <v>#REF!</v>
      </c>
      <c r="J185" s="40">
        <f t="shared" si="60"/>
        <v>10</v>
      </c>
      <c r="K185" s="40">
        <v>95</v>
      </c>
      <c r="L185" s="40">
        <f t="shared" si="61"/>
        <v>360</v>
      </c>
      <c r="M185" s="41">
        <f t="shared" si="56"/>
        <v>380</v>
      </c>
      <c r="N185" s="41">
        <f t="shared" si="57"/>
        <v>360</v>
      </c>
      <c r="O185" s="42" t="e">
        <f>LOOKUP(M185,#REF!,IF(J185=-10,#REF!,IF(J185=0,#REF!,IF(J185=5,#REF!,IF(J185=10,#REF!,IF(J185=20,#REF!,#REF!))))))</f>
        <v>#REF!</v>
      </c>
    </row>
    <row r="186" spans="1:15" x14ac:dyDescent="0.2">
      <c r="A186" s="59">
        <f t="shared" si="58"/>
        <v>20</v>
      </c>
      <c r="B186" s="40">
        <v>120</v>
      </c>
      <c r="C186" s="40">
        <f t="shared" si="59"/>
        <v>360</v>
      </c>
      <c r="D186" s="41">
        <f t="shared" si="52"/>
        <v>380</v>
      </c>
      <c r="E186" s="41">
        <f t="shared" si="53"/>
        <v>360</v>
      </c>
      <c r="F186" s="42" t="e">
        <f>LOOKUP(D186,#REF!,IF(A186=-10,#REF!,IF(A186=0,#REF!,IF(A186=5,#REF!,IF(A186=10,#REF!,IF(A186=20,#REF!,#REF!))))))</f>
        <v>#REF!</v>
      </c>
      <c r="G186" s="42" t="e">
        <f>LOOKUP(E186,#REF!,IF(A186=-10,#REF!,IF(A186=0,#REF!,IF(A186=5,#REF!,IF(A186=10,#REF!,IF(A186=20,#REF!,#REF!))))))</f>
        <v>#REF!</v>
      </c>
      <c r="H186" s="43" t="e">
        <f t="shared" si="49"/>
        <v>#REF!</v>
      </c>
      <c r="J186" s="40">
        <f t="shared" si="60"/>
        <v>10</v>
      </c>
      <c r="K186" s="40">
        <v>120</v>
      </c>
      <c r="L186" s="40">
        <f t="shared" si="61"/>
        <v>360</v>
      </c>
      <c r="M186" s="41">
        <f t="shared" si="56"/>
        <v>380</v>
      </c>
      <c r="N186" s="41">
        <f t="shared" si="57"/>
        <v>360</v>
      </c>
      <c r="O186" s="42" t="e">
        <f>LOOKUP(M186,#REF!,IF(J186=-10,#REF!,IF(J186=0,#REF!,IF(J186=5,#REF!,IF(J186=10,#REF!,IF(J186=20,#REF!,#REF!))))))</f>
        <v>#REF!</v>
      </c>
    </row>
    <row r="187" spans="1:15" x14ac:dyDescent="0.2">
      <c r="A187" s="59">
        <f t="shared" si="58"/>
        <v>20</v>
      </c>
      <c r="B187" s="40">
        <v>150</v>
      </c>
      <c r="C187" s="40">
        <f t="shared" si="59"/>
        <v>360</v>
      </c>
      <c r="D187" s="41">
        <f t="shared" si="52"/>
        <v>380</v>
      </c>
      <c r="E187" s="41">
        <f t="shared" si="53"/>
        <v>360</v>
      </c>
      <c r="F187" s="42" t="e">
        <f>LOOKUP(D187,#REF!,IF(A187=-10,#REF!,IF(A187=0,#REF!,IF(A187=5,#REF!,IF(A187=10,#REF!,IF(A187=20,#REF!,#REF!))))))</f>
        <v>#REF!</v>
      </c>
      <c r="G187" s="42" t="e">
        <f>LOOKUP(E187,#REF!,IF(A187=-10,#REF!,IF(A187=0,#REF!,IF(A187=5,#REF!,IF(A187=10,#REF!,IF(A187=20,#REF!,#REF!))))))</f>
        <v>#REF!</v>
      </c>
      <c r="H187" s="43" t="e">
        <f t="shared" si="49"/>
        <v>#REF!</v>
      </c>
      <c r="J187" s="40">
        <f t="shared" si="60"/>
        <v>10</v>
      </c>
      <c r="K187" s="40">
        <v>150</v>
      </c>
      <c r="L187" s="40">
        <f t="shared" si="61"/>
        <v>360</v>
      </c>
      <c r="M187" s="41">
        <f t="shared" si="56"/>
        <v>380</v>
      </c>
      <c r="N187" s="41">
        <f t="shared" si="57"/>
        <v>360</v>
      </c>
      <c r="O187" s="42" t="e">
        <f>LOOKUP(M187,#REF!,IF(J187=-10,#REF!,IF(J187=0,#REF!,IF(J187=5,#REF!,IF(J187=10,#REF!,IF(J187=20,#REF!,#REF!))))))</f>
        <v>#REF!</v>
      </c>
    </row>
    <row r="188" spans="1:15" x14ac:dyDescent="0.2">
      <c r="A188" s="59">
        <f t="shared" si="58"/>
        <v>20</v>
      </c>
      <c r="B188" s="40">
        <v>185</v>
      </c>
      <c r="C188" s="40">
        <f t="shared" si="59"/>
        <v>360</v>
      </c>
      <c r="D188" s="41">
        <f t="shared" si="52"/>
        <v>380</v>
      </c>
      <c r="E188" s="41">
        <f t="shared" si="53"/>
        <v>360</v>
      </c>
      <c r="F188" s="42" t="e">
        <f>LOOKUP(D188,#REF!,IF(A188=-10,#REF!,IF(A188=0,#REF!,IF(A188=5,#REF!,IF(A188=10,#REF!,IF(A188=20,#REF!,#REF!))))))</f>
        <v>#REF!</v>
      </c>
      <c r="G188" s="42" t="e">
        <f>LOOKUP(E188,#REF!,IF(A188=-10,#REF!,IF(A188=0,#REF!,IF(A188=5,#REF!,IF(A188=10,#REF!,IF(A188=20,#REF!,#REF!))))))</f>
        <v>#REF!</v>
      </c>
      <c r="H188" s="43" t="e">
        <f t="shared" si="49"/>
        <v>#REF!</v>
      </c>
      <c r="J188" s="40">
        <f t="shared" si="60"/>
        <v>10</v>
      </c>
      <c r="K188" s="40">
        <v>185</v>
      </c>
      <c r="L188" s="40">
        <f t="shared" si="61"/>
        <v>360</v>
      </c>
      <c r="M188" s="41">
        <f t="shared" si="56"/>
        <v>380</v>
      </c>
      <c r="N188" s="41">
        <f t="shared" si="57"/>
        <v>360</v>
      </c>
      <c r="O188" s="42" t="e">
        <f>LOOKUP(M188,#REF!,IF(J188=-10,#REF!,IF(J188=0,#REF!,IF(J188=5,#REF!,IF(J188=10,#REF!,IF(J188=20,#REF!,#REF!))))))</f>
        <v>#REF!</v>
      </c>
    </row>
    <row r="189" spans="1:15" x14ac:dyDescent="0.2">
      <c r="A189" s="59">
        <f t="shared" si="58"/>
        <v>20</v>
      </c>
      <c r="B189" s="40">
        <v>240</v>
      </c>
      <c r="C189" s="40">
        <f t="shared" si="59"/>
        <v>360</v>
      </c>
      <c r="D189" s="41">
        <f t="shared" si="52"/>
        <v>380</v>
      </c>
      <c r="E189" s="41">
        <f t="shared" si="53"/>
        <v>360</v>
      </c>
      <c r="F189" s="42" t="e">
        <f>LOOKUP(D189,#REF!,IF(A189=-10,#REF!,IF(A189=0,#REF!,IF(A189=5,#REF!,IF(A189=10,#REF!,IF(A189=20,#REF!,#REF!))))))</f>
        <v>#REF!</v>
      </c>
      <c r="G189" s="42" t="e">
        <f>LOOKUP(E189,#REF!,IF(A189=-10,#REF!,IF(A189=0,#REF!,IF(A189=5,#REF!,IF(A189=10,#REF!,IF(A189=20,#REF!,#REF!))))))</f>
        <v>#REF!</v>
      </c>
      <c r="H189" s="43" t="e">
        <f t="shared" si="49"/>
        <v>#REF!</v>
      </c>
      <c r="J189" s="40">
        <f t="shared" si="60"/>
        <v>10</v>
      </c>
      <c r="K189" s="40">
        <v>240</v>
      </c>
      <c r="L189" s="40">
        <f t="shared" si="61"/>
        <v>360</v>
      </c>
      <c r="M189" s="41">
        <f t="shared" si="56"/>
        <v>380</v>
      </c>
      <c r="N189" s="41">
        <f t="shared" si="57"/>
        <v>360</v>
      </c>
      <c r="O189" s="42" t="e">
        <f>LOOKUP(M189,#REF!,IF(J189=-10,#REF!,IF(J189=0,#REF!,IF(J189=5,#REF!,IF(J189=10,#REF!,IF(J189=20,#REF!,#REF!))))))</f>
        <v>#REF!</v>
      </c>
    </row>
    <row r="190" spans="1:15" x14ac:dyDescent="0.2">
      <c r="A190" s="59">
        <f t="shared" si="58"/>
        <v>20</v>
      </c>
      <c r="B190" s="40">
        <v>400</v>
      </c>
      <c r="C190" s="40">
        <f t="shared" si="59"/>
        <v>360</v>
      </c>
      <c r="D190" s="41">
        <f t="shared" si="52"/>
        <v>380</v>
      </c>
      <c r="E190" s="41">
        <f t="shared" si="53"/>
        <v>360</v>
      </c>
      <c r="F190" s="42" t="e">
        <f>LOOKUP(D190,#REF!,IF(A190=-10,#REF!,IF(A190=0,#REF!,IF(A190=5,#REF!,IF(A190=10,#REF!,IF(A190=20,#REF!,#REF!))))))</f>
        <v>#REF!</v>
      </c>
      <c r="G190" s="42" t="e">
        <f>LOOKUP(E190,#REF!,IF(A190=-10,#REF!,IF(A190=0,#REF!,IF(A190=5,#REF!,IF(A190=10,#REF!,IF(A190=20,#REF!,#REF!))))))</f>
        <v>#REF!</v>
      </c>
      <c r="H190" s="43" t="e">
        <f t="shared" si="49"/>
        <v>#REF!</v>
      </c>
      <c r="J190" s="40">
        <f t="shared" si="60"/>
        <v>10</v>
      </c>
      <c r="K190" s="40">
        <v>400</v>
      </c>
      <c r="L190" s="40">
        <f t="shared" si="61"/>
        <v>360</v>
      </c>
      <c r="M190" s="41">
        <f t="shared" si="56"/>
        <v>380</v>
      </c>
      <c r="N190" s="41">
        <f t="shared" si="57"/>
        <v>360</v>
      </c>
      <c r="O190" s="42" t="e">
        <f>LOOKUP(M190,#REF!,IF(J190=-10,#REF!,IF(J190=0,#REF!,IF(J190=5,#REF!,IF(J190=10,#REF!,IF(J190=20,#REF!,#REF!))))))</f>
        <v>#REF!</v>
      </c>
    </row>
    <row r="191" spans="1:15" x14ac:dyDescent="0.2">
      <c r="A191" s="59">
        <f>L$91</f>
        <v>20</v>
      </c>
      <c r="B191" s="40">
        <v>50</v>
      </c>
      <c r="C191" s="40">
        <f>E$17</f>
        <v>255</v>
      </c>
      <c r="D191" s="41">
        <f t="shared" si="52"/>
        <v>260</v>
      </c>
      <c r="E191" s="41">
        <f t="shared" si="53"/>
        <v>240</v>
      </c>
      <c r="F191" s="42" t="e">
        <f>LOOKUP(D191,#REF!,IF(A191=-10,#REF!,IF(A191=0,#REF!,IF(A191=5,#REF!,IF(A191=10,#REF!,IF(A191=20,#REF!,#REF!))))))</f>
        <v>#REF!</v>
      </c>
      <c r="G191" s="42" t="e">
        <f>LOOKUP(E191,#REF!,IF(A191=-10,#REF!,IF(A191=0,#REF!,IF(A191=5,#REF!,IF(A191=10,#REF!,IF(A191=20,#REF!,#REF!))))))</f>
        <v>#REF!</v>
      </c>
      <c r="H191" s="43" t="e">
        <f t="shared" si="49"/>
        <v>#REF!</v>
      </c>
      <c r="J191" s="40">
        <f>M$91</f>
        <v>10</v>
      </c>
      <c r="K191" s="40">
        <v>50</v>
      </c>
      <c r="L191" s="40">
        <f>L$63</f>
        <v>255</v>
      </c>
      <c r="M191" s="41">
        <f t="shared" si="56"/>
        <v>260</v>
      </c>
      <c r="N191" s="41">
        <f t="shared" si="57"/>
        <v>240</v>
      </c>
      <c r="O191" s="42" t="e">
        <f>LOOKUP(M191,#REF!,IF(J191=-10,#REF!,IF(J191=0,#REF!,IF(J191=5,#REF!,IF(J191=10,#REF!,IF(J191=20,#REF!,#REF!))))))</f>
        <v>#REF!</v>
      </c>
    </row>
    <row r="192" spans="1:15" x14ac:dyDescent="0.2">
      <c r="A192" s="59">
        <f t="shared" ref="A192:A198" si="62">L$91</f>
        <v>20</v>
      </c>
      <c r="B192" s="40">
        <v>70</v>
      </c>
      <c r="C192" s="40">
        <f t="shared" ref="C192:C198" si="63">E$17</f>
        <v>255</v>
      </c>
      <c r="D192" s="41">
        <f t="shared" si="52"/>
        <v>260</v>
      </c>
      <c r="E192" s="41">
        <f t="shared" si="53"/>
        <v>240</v>
      </c>
      <c r="F192" s="42" t="e">
        <f>LOOKUP(D192,#REF!,IF(A192=-10,#REF!,IF(A192=0,#REF!,IF(A192=5,#REF!,IF(A192=10,#REF!,IF(A192=20,#REF!,#REF!))))))</f>
        <v>#REF!</v>
      </c>
      <c r="G192" s="42" t="e">
        <f>LOOKUP(E192,#REF!,IF(A192=-10,#REF!,IF(A192=0,#REF!,IF(A192=5,#REF!,IF(A192=10,#REF!,IF(A192=20,#REF!,#REF!))))))</f>
        <v>#REF!</v>
      </c>
      <c r="H192" s="43" t="e">
        <f t="shared" si="49"/>
        <v>#REF!</v>
      </c>
      <c r="J192" s="40">
        <f t="shared" ref="J192:J198" si="64">M$91</f>
        <v>10</v>
      </c>
      <c r="K192" s="40">
        <v>70</v>
      </c>
      <c r="L192" s="40">
        <f t="shared" ref="L192:L198" si="65">L$63</f>
        <v>255</v>
      </c>
      <c r="M192" s="41">
        <f t="shared" si="56"/>
        <v>260</v>
      </c>
      <c r="N192" s="41">
        <f t="shared" si="57"/>
        <v>240</v>
      </c>
      <c r="O192" s="42" t="e">
        <f>LOOKUP(M192,#REF!,IF(J192=-10,#REF!,IF(J192=0,#REF!,IF(J192=5,#REF!,IF(J192=10,#REF!,IF(J192=20,#REF!,#REF!))))))</f>
        <v>#REF!</v>
      </c>
    </row>
    <row r="193" spans="1:15" x14ac:dyDescent="0.2">
      <c r="A193" s="59">
        <f t="shared" si="62"/>
        <v>20</v>
      </c>
      <c r="B193" s="40">
        <v>95</v>
      </c>
      <c r="C193" s="40">
        <f t="shared" si="63"/>
        <v>255</v>
      </c>
      <c r="D193" s="41">
        <f t="shared" si="52"/>
        <v>260</v>
      </c>
      <c r="E193" s="41">
        <f t="shared" si="53"/>
        <v>240</v>
      </c>
      <c r="F193" s="42" t="e">
        <f>LOOKUP(D193,#REF!,IF(A193=-10,#REF!,IF(A193=0,#REF!,IF(A193=5,#REF!,IF(A193=10,#REF!,IF(A193=20,#REF!,#REF!))))))</f>
        <v>#REF!</v>
      </c>
      <c r="G193" s="42" t="e">
        <f>LOOKUP(E193,#REF!,IF(A193=-10,#REF!,IF(A193=0,#REF!,IF(A193=5,#REF!,IF(A193=10,#REF!,IF(A193=20,#REF!,#REF!))))))</f>
        <v>#REF!</v>
      </c>
      <c r="H193" s="43" t="e">
        <f t="shared" si="49"/>
        <v>#REF!</v>
      </c>
      <c r="J193" s="40">
        <f t="shared" si="64"/>
        <v>10</v>
      </c>
      <c r="K193" s="40">
        <v>95</v>
      </c>
      <c r="L193" s="40">
        <f t="shared" si="65"/>
        <v>255</v>
      </c>
      <c r="M193" s="41">
        <f t="shared" si="56"/>
        <v>260</v>
      </c>
      <c r="N193" s="41">
        <f t="shared" si="57"/>
        <v>240</v>
      </c>
      <c r="O193" s="42" t="e">
        <f>LOOKUP(M193,#REF!,IF(J193=-10,#REF!,IF(J193=0,#REF!,IF(J193=5,#REF!,IF(J193=10,#REF!,IF(J193=20,#REF!,#REF!))))))</f>
        <v>#REF!</v>
      </c>
    </row>
    <row r="194" spans="1:15" x14ac:dyDescent="0.2">
      <c r="A194" s="59">
        <f t="shared" si="62"/>
        <v>20</v>
      </c>
      <c r="B194" s="40">
        <v>120</v>
      </c>
      <c r="C194" s="40">
        <f t="shared" si="63"/>
        <v>255</v>
      </c>
      <c r="D194" s="41">
        <f t="shared" si="52"/>
        <v>260</v>
      </c>
      <c r="E194" s="41">
        <f t="shared" si="53"/>
        <v>240</v>
      </c>
      <c r="F194" s="42" t="e">
        <f>LOOKUP(D194,#REF!,IF(A194=-10,#REF!,IF(A194=0,#REF!,IF(A194=5,#REF!,IF(A194=10,#REF!,IF(A194=20,#REF!,#REF!))))))</f>
        <v>#REF!</v>
      </c>
      <c r="G194" s="42" t="e">
        <f>LOOKUP(E194,#REF!,IF(A194=-10,#REF!,IF(A194=0,#REF!,IF(A194=5,#REF!,IF(A194=10,#REF!,IF(A194=20,#REF!,#REF!))))))</f>
        <v>#REF!</v>
      </c>
      <c r="H194" s="43" t="e">
        <f t="shared" si="49"/>
        <v>#REF!</v>
      </c>
      <c r="J194" s="40">
        <f t="shared" si="64"/>
        <v>10</v>
      </c>
      <c r="K194" s="40">
        <v>120</v>
      </c>
      <c r="L194" s="40">
        <f t="shared" si="65"/>
        <v>255</v>
      </c>
      <c r="M194" s="41">
        <f t="shared" si="56"/>
        <v>260</v>
      </c>
      <c r="N194" s="41">
        <f t="shared" si="57"/>
        <v>240</v>
      </c>
      <c r="O194" s="42" t="e">
        <f>LOOKUP(M194,#REF!,IF(J194=-10,#REF!,IF(J194=0,#REF!,IF(J194=5,#REF!,IF(J194=10,#REF!,IF(J194=20,#REF!,#REF!))))))</f>
        <v>#REF!</v>
      </c>
    </row>
    <row r="195" spans="1:15" x14ac:dyDescent="0.2">
      <c r="A195" s="59">
        <f t="shared" si="62"/>
        <v>20</v>
      </c>
      <c r="B195" s="40">
        <v>150</v>
      </c>
      <c r="C195" s="40">
        <f t="shared" si="63"/>
        <v>255</v>
      </c>
      <c r="D195" s="41">
        <f t="shared" si="52"/>
        <v>260</v>
      </c>
      <c r="E195" s="41">
        <f t="shared" si="53"/>
        <v>240</v>
      </c>
      <c r="F195" s="42" t="e">
        <f>LOOKUP(D195,#REF!,IF(A195=-10,#REF!,IF(A195=0,#REF!,IF(A195=5,#REF!,IF(A195=10,#REF!,IF(A195=20,#REF!,#REF!))))))</f>
        <v>#REF!</v>
      </c>
      <c r="G195" s="42" t="e">
        <f>LOOKUP(E195,#REF!,IF(A195=-10,#REF!,IF(A195=0,#REF!,IF(A195=5,#REF!,IF(A195=10,#REF!,IF(A195=20,#REF!,#REF!))))))</f>
        <v>#REF!</v>
      </c>
      <c r="H195" s="43" t="e">
        <f t="shared" si="49"/>
        <v>#REF!</v>
      </c>
      <c r="J195" s="40">
        <f t="shared" si="64"/>
        <v>10</v>
      </c>
      <c r="K195" s="40">
        <v>150</v>
      </c>
      <c r="L195" s="40">
        <f t="shared" si="65"/>
        <v>255</v>
      </c>
      <c r="M195" s="41">
        <f t="shared" si="56"/>
        <v>260</v>
      </c>
      <c r="N195" s="41">
        <f t="shared" si="57"/>
        <v>240</v>
      </c>
      <c r="O195" s="42" t="e">
        <f>LOOKUP(M195,#REF!,IF(J195=-10,#REF!,IF(J195=0,#REF!,IF(J195=5,#REF!,IF(J195=10,#REF!,IF(J195=20,#REF!,#REF!))))))</f>
        <v>#REF!</v>
      </c>
    </row>
    <row r="196" spans="1:15" x14ac:dyDescent="0.2">
      <c r="A196" s="59">
        <f t="shared" si="62"/>
        <v>20</v>
      </c>
      <c r="B196" s="40">
        <v>185</v>
      </c>
      <c r="C196" s="40">
        <f t="shared" si="63"/>
        <v>255</v>
      </c>
      <c r="D196" s="41">
        <f t="shared" si="52"/>
        <v>260</v>
      </c>
      <c r="E196" s="41">
        <f t="shared" si="53"/>
        <v>240</v>
      </c>
      <c r="F196" s="42" t="e">
        <f>LOOKUP(D196,#REF!,IF(A196=-10,#REF!,IF(A196=0,#REF!,IF(A196=5,#REF!,IF(A196=10,#REF!,IF(A196=20,#REF!,#REF!))))))</f>
        <v>#REF!</v>
      </c>
      <c r="G196" s="42" t="e">
        <f>LOOKUP(E196,#REF!,IF(A196=-10,#REF!,IF(A196=0,#REF!,IF(A196=5,#REF!,IF(A196=10,#REF!,IF(A196=20,#REF!,#REF!))))))</f>
        <v>#REF!</v>
      </c>
      <c r="H196" s="43" t="e">
        <f t="shared" si="49"/>
        <v>#REF!</v>
      </c>
      <c r="J196" s="40">
        <f t="shared" si="64"/>
        <v>10</v>
      </c>
      <c r="K196" s="40">
        <v>185</v>
      </c>
      <c r="L196" s="40">
        <f t="shared" si="65"/>
        <v>255</v>
      </c>
      <c r="M196" s="41">
        <f t="shared" si="56"/>
        <v>260</v>
      </c>
      <c r="N196" s="41">
        <f t="shared" si="57"/>
        <v>240</v>
      </c>
      <c r="O196" s="42" t="e">
        <f>LOOKUP(M196,#REF!,IF(J196=-10,#REF!,IF(J196=0,#REF!,IF(J196=5,#REF!,IF(J196=10,#REF!,IF(J196=20,#REF!,#REF!))))))</f>
        <v>#REF!</v>
      </c>
    </row>
    <row r="197" spans="1:15" x14ac:dyDescent="0.2">
      <c r="A197" s="59">
        <f t="shared" si="62"/>
        <v>20</v>
      </c>
      <c r="B197" s="40">
        <v>240</v>
      </c>
      <c r="C197" s="40">
        <f t="shared" si="63"/>
        <v>255</v>
      </c>
      <c r="D197" s="41">
        <f t="shared" si="52"/>
        <v>260</v>
      </c>
      <c r="E197" s="41">
        <f t="shared" si="53"/>
        <v>240</v>
      </c>
      <c r="F197" s="42" t="e">
        <f>LOOKUP(D197,#REF!,IF(A197=-10,#REF!,IF(A197=0,#REF!,IF(A197=5,#REF!,IF(A197=10,#REF!,IF(A197=20,#REF!,#REF!))))))</f>
        <v>#REF!</v>
      </c>
      <c r="G197" s="42" t="e">
        <f>LOOKUP(E197,#REF!,IF(A197=-10,#REF!,IF(A197=0,#REF!,IF(A197=5,#REF!,IF(A197=10,#REF!,IF(A197=20,#REF!,#REF!))))))</f>
        <v>#REF!</v>
      </c>
      <c r="H197" s="43" t="e">
        <f t="shared" si="49"/>
        <v>#REF!</v>
      </c>
      <c r="J197" s="40">
        <f t="shared" si="64"/>
        <v>10</v>
      </c>
      <c r="K197" s="40">
        <v>240</v>
      </c>
      <c r="L197" s="40">
        <f t="shared" si="65"/>
        <v>255</v>
      </c>
      <c r="M197" s="41">
        <f t="shared" si="56"/>
        <v>260</v>
      </c>
      <c r="N197" s="41">
        <f t="shared" si="57"/>
        <v>240</v>
      </c>
      <c r="O197" s="42" t="e">
        <f>LOOKUP(M197,#REF!,IF(J197=-10,#REF!,IF(J197=0,#REF!,IF(J197=5,#REF!,IF(J197=10,#REF!,IF(J197=20,#REF!,#REF!))))))</f>
        <v>#REF!</v>
      </c>
    </row>
    <row r="198" spans="1:15" x14ac:dyDescent="0.2">
      <c r="A198" s="59">
        <f t="shared" si="62"/>
        <v>20</v>
      </c>
      <c r="B198" s="40">
        <v>400</v>
      </c>
      <c r="C198" s="40">
        <f t="shared" si="63"/>
        <v>255</v>
      </c>
      <c r="D198" s="41">
        <f t="shared" si="52"/>
        <v>260</v>
      </c>
      <c r="E198" s="41">
        <f t="shared" si="53"/>
        <v>240</v>
      </c>
      <c r="F198" s="42" t="e">
        <f>LOOKUP(D198,#REF!,IF(A198=-10,#REF!,IF(A198=0,#REF!,IF(A198=5,#REF!,IF(A198=10,#REF!,IF(A198=20,#REF!,#REF!))))))</f>
        <v>#REF!</v>
      </c>
      <c r="G198" s="42" t="e">
        <f>LOOKUP(E198,#REF!,IF(A198=-10,#REF!,IF(A198=0,#REF!,IF(A198=5,#REF!,IF(A198=10,#REF!,IF(A198=20,#REF!,#REF!))))))</f>
        <v>#REF!</v>
      </c>
      <c r="H198" s="43" t="e">
        <f t="shared" si="49"/>
        <v>#REF!</v>
      </c>
      <c r="J198" s="40">
        <f t="shared" si="64"/>
        <v>10</v>
      </c>
      <c r="K198" s="40">
        <v>400</v>
      </c>
      <c r="L198" s="40">
        <f t="shared" si="65"/>
        <v>255</v>
      </c>
      <c r="M198" s="41">
        <f t="shared" si="56"/>
        <v>260</v>
      </c>
      <c r="N198" s="41">
        <f t="shared" si="57"/>
        <v>240</v>
      </c>
      <c r="O198" s="42" t="e">
        <f>LOOKUP(M198,#REF!,IF(J198=-10,#REF!,IF(J198=0,#REF!,IF(J198=5,#REF!,IF(J198=10,#REF!,IF(J198=20,#REF!,#REF!))))))</f>
        <v>#REF!</v>
      </c>
    </row>
    <row r="199" spans="1:15" x14ac:dyDescent="0.2">
      <c r="A199" s="59">
        <f>L$92</f>
        <v>20</v>
      </c>
      <c r="B199" s="40">
        <v>50</v>
      </c>
      <c r="C199" s="40">
        <f>E$18</f>
        <v>255</v>
      </c>
      <c r="D199" s="41">
        <f t="shared" si="52"/>
        <v>260</v>
      </c>
      <c r="E199" s="41">
        <f t="shared" si="53"/>
        <v>240</v>
      </c>
      <c r="F199" s="42" t="e">
        <f>LOOKUP(D199,#REF!,IF(A199=-10,#REF!,IF(A199=0,#REF!,IF(A199=5,#REF!,IF(A199=10,#REF!,IF(A199=20,#REF!,#REF!))))))</f>
        <v>#REF!</v>
      </c>
      <c r="G199" s="42" t="e">
        <f>LOOKUP(E199,#REF!,IF(A199=-10,#REF!,IF(A199=0,#REF!,IF(A199=5,#REF!,IF(A199=10,#REF!,IF(A199=20,#REF!,#REF!))))))</f>
        <v>#REF!</v>
      </c>
      <c r="H199" s="43" t="e">
        <f t="shared" si="49"/>
        <v>#REF!</v>
      </c>
      <c r="J199" s="40">
        <f>M$92</f>
        <v>10</v>
      </c>
      <c r="K199" s="40">
        <v>50</v>
      </c>
      <c r="L199" s="40">
        <f>L$64</f>
        <v>255</v>
      </c>
      <c r="M199" s="41">
        <f t="shared" si="56"/>
        <v>260</v>
      </c>
      <c r="N199" s="41">
        <f t="shared" si="57"/>
        <v>240</v>
      </c>
      <c r="O199" s="42" t="e">
        <f>LOOKUP(M199,#REF!,IF(J199=-10,#REF!,IF(J199=0,#REF!,IF(J199=5,#REF!,IF(J199=10,#REF!,IF(J199=20,#REF!,#REF!))))))</f>
        <v>#REF!</v>
      </c>
    </row>
    <row r="200" spans="1:15" x14ac:dyDescent="0.2">
      <c r="A200" s="59">
        <f t="shared" ref="A200:A206" si="66">L$92</f>
        <v>20</v>
      </c>
      <c r="B200" s="40">
        <v>70</v>
      </c>
      <c r="C200" s="40">
        <f t="shared" ref="C200:C206" si="67">E$18</f>
        <v>255</v>
      </c>
      <c r="D200" s="41">
        <f t="shared" si="52"/>
        <v>260</v>
      </c>
      <c r="E200" s="41">
        <f t="shared" si="53"/>
        <v>240</v>
      </c>
      <c r="F200" s="42" t="e">
        <f>LOOKUP(D200,#REF!,IF(A200=-10,#REF!,IF(A200=0,#REF!,IF(A200=5,#REF!,IF(A200=10,#REF!,IF(A200=20,#REF!,#REF!))))))</f>
        <v>#REF!</v>
      </c>
      <c r="G200" s="42" t="e">
        <f>LOOKUP(E200,#REF!,IF(A200=-10,#REF!,IF(A200=0,#REF!,IF(A200=5,#REF!,IF(A200=10,#REF!,IF(A200=20,#REF!,#REF!))))))</f>
        <v>#REF!</v>
      </c>
      <c r="H200" s="43" t="e">
        <f t="shared" si="49"/>
        <v>#REF!</v>
      </c>
      <c r="J200" s="40">
        <f t="shared" ref="J200:J206" si="68">M$92</f>
        <v>10</v>
      </c>
      <c r="K200" s="40">
        <v>70</v>
      </c>
      <c r="L200" s="40">
        <f t="shared" ref="L200:L206" si="69">L$64</f>
        <v>255</v>
      </c>
      <c r="M200" s="41">
        <f t="shared" si="56"/>
        <v>260</v>
      </c>
      <c r="N200" s="41">
        <f t="shared" si="57"/>
        <v>240</v>
      </c>
      <c r="O200" s="42" t="e">
        <f>LOOKUP(M200,#REF!,IF(J200=-10,#REF!,IF(J200=0,#REF!,IF(J200=5,#REF!,IF(J200=10,#REF!,IF(J200=20,#REF!,#REF!))))))</f>
        <v>#REF!</v>
      </c>
    </row>
    <row r="201" spans="1:15" x14ac:dyDescent="0.2">
      <c r="A201" s="59">
        <f t="shared" si="66"/>
        <v>20</v>
      </c>
      <c r="B201" s="40">
        <v>95</v>
      </c>
      <c r="C201" s="40">
        <f t="shared" si="67"/>
        <v>255</v>
      </c>
      <c r="D201" s="41">
        <f t="shared" si="52"/>
        <v>260</v>
      </c>
      <c r="E201" s="41">
        <f t="shared" si="53"/>
        <v>240</v>
      </c>
      <c r="F201" s="42" t="e">
        <f>LOOKUP(D201,#REF!,IF(A201=-10,#REF!,IF(A201=0,#REF!,IF(A201=5,#REF!,IF(A201=10,#REF!,IF(A201=20,#REF!,#REF!))))))</f>
        <v>#REF!</v>
      </c>
      <c r="G201" s="42" t="e">
        <f>LOOKUP(E201,#REF!,IF(A201=-10,#REF!,IF(A201=0,#REF!,IF(A201=5,#REF!,IF(A201=10,#REF!,IF(A201=20,#REF!,#REF!))))))</f>
        <v>#REF!</v>
      </c>
      <c r="H201" s="43" t="e">
        <f t="shared" si="49"/>
        <v>#REF!</v>
      </c>
      <c r="J201" s="40">
        <f t="shared" si="68"/>
        <v>10</v>
      </c>
      <c r="K201" s="40">
        <v>95</v>
      </c>
      <c r="L201" s="40">
        <f t="shared" si="69"/>
        <v>255</v>
      </c>
      <c r="M201" s="41">
        <f t="shared" si="56"/>
        <v>260</v>
      </c>
      <c r="N201" s="41">
        <f t="shared" si="57"/>
        <v>240</v>
      </c>
      <c r="O201" s="42" t="e">
        <f>LOOKUP(M201,#REF!,IF(J201=-10,#REF!,IF(J201=0,#REF!,IF(J201=5,#REF!,IF(J201=10,#REF!,IF(J201=20,#REF!,#REF!))))))</f>
        <v>#REF!</v>
      </c>
    </row>
    <row r="202" spans="1:15" x14ac:dyDescent="0.2">
      <c r="A202" s="59">
        <f t="shared" si="66"/>
        <v>20</v>
      </c>
      <c r="B202" s="40">
        <v>120</v>
      </c>
      <c r="C202" s="40">
        <f t="shared" si="67"/>
        <v>255</v>
      </c>
      <c r="D202" s="41">
        <f t="shared" si="52"/>
        <v>260</v>
      </c>
      <c r="E202" s="41">
        <f t="shared" si="53"/>
        <v>240</v>
      </c>
      <c r="F202" s="42" t="e">
        <f>LOOKUP(D202,#REF!,IF(A202=-10,#REF!,IF(A202=0,#REF!,IF(A202=5,#REF!,IF(A202=10,#REF!,IF(A202=20,#REF!,#REF!))))))</f>
        <v>#REF!</v>
      </c>
      <c r="G202" s="42" t="e">
        <f>LOOKUP(E202,#REF!,IF(A202=-10,#REF!,IF(A202=0,#REF!,IF(A202=5,#REF!,IF(A202=10,#REF!,IF(A202=20,#REF!,#REF!))))))</f>
        <v>#REF!</v>
      </c>
      <c r="H202" s="43" t="e">
        <f t="shared" si="49"/>
        <v>#REF!</v>
      </c>
      <c r="J202" s="40">
        <f t="shared" si="68"/>
        <v>10</v>
      </c>
      <c r="K202" s="40">
        <v>120</v>
      </c>
      <c r="L202" s="40">
        <f t="shared" si="69"/>
        <v>255</v>
      </c>
      <c r="M202" s="41">
        <f t="shared" si="56"/>
        <v>260</v>
      </c>
      <c r="N202" s="41">
        <f t="shared" si="57"/>
        <v>240</v>
      </c>
      <c r="O202" s="42" t="e">
        <f>LOOKUP(M202,#REF!,IF(J202=-10,#REF!,IF(J202=0,#REF!,IF(J202=5,#REF!,IF(J202=10,#REF!,IF(J202=20,#REF!,#REF!))))))</f>
        <v>#REF!</v>
      </c>
    </row>
    <row r="203" spans="1:15" x14ac:dyDescent="0.2">
      <c r="A203" s="59">
        <f t="shared" si="66"/>
        <v>20</v>
      </c>
      <c r="B203" s="40">
        <v>150</v>
      </c>
      <c r="C203" s="40">
        <f t="shared" si="67"/>
        <v>255</v>
      </c>
      <c r="D203" s="41">
        <f t="shared" si="52"/>
        <v>260</v>
      </c>
      <c r="E203" s="41">
        <f t="shared" si="53"/>
        <v>240</v>
      </c>
      <c r="F203" s="42" t="e">
        <f>LOOKUP(D203,#REF!,IF(A203=-10,#REF!,IF(A203=0,#REF!,IF(A203=5,#REF!,IF(A203=10,#REF!,IF(A203=20,#REF!,#REF!))))))</f>
        <v>#REF!</v>
      </c>
      <c r="G203" s="42" t="e">
        <f>LOOKUP(E203,#REF!,IF(A203=-10,#REF!,IF(A203=0,#REF!,IF(A203=5,#REF!,IF(A203=10,#REF!,IF(A203=20,#REF!,#REF!))))))</f>
        <v>#REF!</v>
      </c>
      <c r="H203" s="43" t="e">
        <f t="shared" si="49"/>
        <v>#REF!</v>
      </c>
      <c r="J203" s="40">
        <f t="shared" si="68"/>
        <v>10</v>
      </c>
      <c r="K203" s="40">
        <v>150</v>
      </c>
      <c r="L203" s="40">
        <f t="shared" si="69"/>
        <v>255</v>
      </c>
      <c r="M203" s="41">
        <f t="shared" si="56"/>
        <v>260</v>
      </c>
      <c r="N203" s="41">
        <f t="shared" si="57"/>
        <v>240</v>
      </c>
      <c r="O203" s="42" t="e">
        <f>LOOKUP(M203,#REF!,IF(J203=-10,#REF!,IF(J203=0,#REF!,IF(J203=5,#REF!,IF(J203=10,#REF!,IF(J203=20,#REF!,#REF!))))))</f>
        <v>#REF!</v>
      </c>
    </row>
    <row r="204" spans="1:15" x14ac:dyDescent="0.2">
      <c r="A204" s="59">
        <f t="shared" si="66"/>
        <v>20</v>
      </c>
      <c r="B204" s="40">
        <v>185</v>
      </c>
      <c r="C204" s="40">
        <f t="shared" si="67"/>
        <v>255</v>
      </c>
      <c r="D204" s="41">
        <f t="shared" si="52"/>
        <v>260</v>
      </c>
      <c r="E204" s="41">
        <f t="shared" si="53"/>
        <v>240</v>
      </c>
      <c r="F204" s="42" t="e">
        <f>LOOKUP(D204,#REF!,IF(A204=-10,#REF!,IF(A204=0,#REF!,IF(A204=5,#REF!,IF(A204=10,#REF!,IF(A204=20,#REF!,#REF!))))))</f>
        <v>#REF!</v>
      </c>
      <c r="G204" s="42" t="e">
        <f>LOOKUP(E204,#REF!,IF(A204=-10,#REF!,IF(A204=0,#REF!,IF(A204=5,#REF!,IF(A204=10,#REF!,IF(A204=20,#REF!,#REF!))))))</f>
        <v>#REF!</v>
      </c>
      <c r="H204" s="43" t="e">
        <f t="shared" si="49"/>
        <v>#REF!</v>
      </c>
      <c r="J204" s="40">
        <f t="shared" si="68"/>
        <v>10</v>
      </c>
      <c r="K204" s="40">
        <v>185</v>
      </c>
      <c r="L204" s="40">
        <f t="shared" si="69"/>
        <v>255</v>
      </c>
      <c r="M204" s="41">
        <f t="shared" si="56"/>
        <v>260</v>
      </c>
      <c r="N204" s="41">
        <f t="shared" si="57"/>
        <v>240</v>
      </c>
      <c r="O204" s="42" t="e">
        <f>LOOKUP(M204,#REF!,IF(J204=-10,#REF!,IF(J204=0,#REF!,IF(J204=5,#REF!,IF(J204=10,#REF!,IF(J204=20,#REF!,#REF!))))))</f>
        <v>#REF!</v>
      </c>
    </row>
    <row r="205" spans="1:15" x14ac:dyDescent="0.2">
      <c r="A205" s="59">
        <f t="shared" si="66"/>
        <v>20</v>
      </c>
      <c r="B205" s="40">
        <v>240</v>
      </c>
      <c r="C205" s="40">
        <f t="shared" si="67"/>
        <v>255</v>
      </c>
      <c r="D205" s="41">
        <f t="shared" si="52"/>
        <v>260</v>
      </c>
      <c r="E205" s="41">
        <f t="shared" si="53"/>
        <v>240</v>
      </c>
      <c r="F205" s="42" t="e">
        <f>LOOKUP(D205,#REF!,IF(A205=-10,#REF!,IF(A205=0,#REF!,IF(A205=5,#REF!,IF(A205=10,#REF!,IF(A205=20,#REF!,#REF!))))))</f>
        <v>#REF!</v>
      </c>
      <c r="G205" s="42" t="e">
        <f>LOOKUP(E205,#REF!,IF(A205=-10,#REF!,IF(A205=0,#REF!,IF(A205=5,#REF!,IF(A205=10,#REF!,IF(A205=20,#REF!,#REF!))))))</f>
        <v>#REF!</v>
      </c>
      <c r="H205" s="43" t="e">
        <f t="shared" si="49"/>
        <v>#REF!</v>
      </c>
      <c r="J205" s="40">
        <f t="shared" si="68"/>
        <v>10</v>
      </c>
      <c r="K205" s="40">
        <v>240</v>
      </c>
      <c r="L205" s="40">
        <f t="shared" si="69"/>
        <v>255</v>
      </c>
      <c r="M205" s="41">
        <f t="shared" si="56"/>
        <v>260</v>
      </c>
      <c r="N205" s="41">
        <f t="shared" si="57"/>
        <v>240</v>
      </c>
      <c r="O205" s="42" t="e">
        <f>LOOKUP(M205,#REF!,IF(J205=-10,#REF!,IF(J205=0,#REF!,IF(J205=5,#REF!,IF(J205=10,#REF!,IF(J205=20,#REF!,#REF!))))))</f>
        <v>#REF!</v>
      </c>
    </row>
    <row r="206" spans="1:15" x14ac:dyDescent="0.2">
      <c r="A206" s="59">
        <f t="shared" si="66"/>
        <v>20</v>
      </c>
      <c r="B206" s="40">
        <v>400</v>
      </c>
      <c r="C206" s="40">
        <f t="shared" si="67"/>
        <v>255</v>
      </c>
      <c r="D206" s="41">
        <f t="shared" si="52"/>
        <v>260</v>
      </c>
      <c r="E206" s="41">
        <f t="shared" si="53"/>
        <v>240</v>
      </c>
      <c r="F206" s="42" t="e">
        <f>LOOKUP(D206,#REF!,IF(A206=-10,#REF!,IF(A206=0,#REF!,IF(A206=5,#REF!,IF(A206=10,#REF!,IF(A206=20,#REF!,#REF!))))))</f>
        <v>#REF!</v>
      </c>
      <c r="G206" s="42" t="e">
        <f>LOOKUP(E206,#REF!,IF(A206=-10,#REF!,IF(A206=0,#REF!,IF(A206=5,#REF!,IF(A206=10,#REF!,IF(A206=20,#REF!,#REF!))))))</f>
        <v>#REF!</v>
      </c>
      <c r="H206" s="43" t="e">
        <f t="shared" si="49"/>
        <v>#REF!</v>
      </c>
      <c r="J206" s="40">
        <f t="shared" si="68"/>
        <v>10</v>
      </c>
      <c r="K206" s="40">
        <v>400</v>
      </c>
      <c r="L206" s="40">
        <f t="shared" si="69"/>
        <v>255</v>
      </c>
      <c r="M206" s="41">
        <f t="shared" si="56"/>
        <v>260</v>
      </c>
      <c r="N206" s="41">
        <f t="shared" si="57"/>
        <v>240</v>
      </c>
      <c r="O206" s="42" t="e">
        <f>LOOKUP(M206,#REF!,IF(J206=-10,#REF!,IF(J206=0,#REF!,IF(J206=5,#REF!,IF(J206=10,#REF!,IF(J206=20,#REF!,#REF!))))))</f>
        <v>#REF!</v>
      </c>
    </row>
    <row r="207" spans="1:15" x14ac:dyDescent="0.2">
      <c r="A207" s="59">
        <f>L$93</f>
        <v>20</v>
      </c>
      <c r="B207" s="40">
        <v>50</v>
      </c>
      <c r="C207" s="40">
        <f>E$19</f>
        <v>255</v>
      </c>
      <c r="D207" s="41">
        <f t="shared" si="52"/>
        <v>260</v>
      </c>
      <c r="E207" s="41">
        <f t="shared" si="53"/>
        <v>240</v>
      </c>
      <c r="F207" s="42" t="e">
        <f>LOOKUP(D207,#REF!,IF(A207=-10,#REF!,IF(A207=0,#REF!,IF(A207=5,#REF!,IF(A207=10,#REF!,IF(A207=20,#REF!,#REF!))))))</f>
        <v>#REF!</v>
      </c>
      <c r="G207" s="42" t="e">
        <f>LOOKUP(E207,#REF!,IF(A207=-10,#REF!,IF(A207=0,#REF!,IF(A207=5,#REF!,IF(A207=10,#REF!,IF(A207=20,#REF!,#REF!))))))</f>
        <v>#REF!</v>
      </c>
      <c r="H207" s="43" t="e">
        <f t="shared" si="49"/>
        <v>#REF!</v>
      </c>
      <c r="J207" s="40">
        <f>M$93</f>
        <v>10</v>
      </c>
      <c r="K207" s="40">
        <v>50</v>
      </c>
      <c r="L207" s="40">
        <f>L$65</f>
        <v>255</v>
      </c>
      <c r="M207" s="41">
        <f t="shared" si="56"/>
        <v>260</v>
      </c>
      <c r="N207" s="41">
        <f t="shared" si="57"/>
        <v>240</v>
      </c>
      <c r="O207" s="42" t="e">
        <f>LOOKUP(M207,#REF!,IF(J207=-10,#REF!,IF(J207=0,#REF!,IF(J207=5,#REF!,IF(J207=10,#REF!,IF(J207=20,#REF!,#REF!))))))</f>
        <v>#REF!</v>
      </c>
    </row>
    <row r="208" spans="1:15" x14ac:dyDescent="0.2">
      <c r="A208" s="59">
        <f t="shared" ref="A208:A214" si="70">L$93</f>
        <v>20</v>
      </c>
      <c r="B208" s="40">
        <v>70</v>
      </c>
      <c r="C208" s="40">
        <f t="shared" ref="C208:C214" si="71">E$19</f>
        <v>255</v>
      </c>
      <c r="D208" s="41">
        <f t="shared" si="52"/>
        <v>260</v>
      </c>
      <c r="E208" s="41">
        <f t="shared" si="53"/>
        <v>240</v>
      </c>
      <c r="F208" s="42" t="e">
        <f>LOOKUP(D208,#REF!,IF(A208=-10,#REF!,IF(A208=0,#REF!,IF(A208=5,#REF!,IF(A208=10,#REF!,IF(A208=20,#REF!,#REF!))))))</f>
        <v>#REF!</v>
      </c>
      <c r="G208" s="42" t="e">
        <f>LOOKUP(E208,#REF!,IF(A208=-10,#REF!,IF(A208=0,#REF!,IF(A208=5,#REF!,IF(A208=10,#REF!,IF(A208=20,#REF!,#REF!))))))</f>
        <v>#REF!</v>
      </c>
      <c r="H208" s="43" t="e">
        <f t="shared" si="49"/>
        <v>#REF!</v>
      </c>
      <c r="J208" s="40">
        <f t="shared" ref="J208:J214" si="72">M$93</f>
        <v>10</v>
      </c>
      <c r="K208" s="40">
        <v>70</v>
      </c>
      <c r="L208" s="40">
        <f t="shared" ref="L208:L214" si="73">L$65</f>
        <v>255</v>
      </c>
      <c r="M208" s="41">
        <f t="shared" si="56"/>
        <v>260</v>
      </c>
      <c r="N208" s="41">
        <f t="shared" si="57"/>
        <v>240</v>
      </c>
      <c r="O208" s="42" t="e">
        <f>LOOKUP(M208,#REF!,IF(J208=-10,#REF!,IF(J208=0,#REF!,IF(J208=5,#REF!,IF(J208=10,#REF!,IF(J208=20,#REF!,#REF!))))))</f>
        <v>#REF!</v>
      </c>
    </row>
    <row r="209" spans="1:15" x14ac:dyDescent="0.2">
      <c r="A209" s="59">
        <f t="shared" si="70"/>
        <v>20</v>
      </c>
      <c r="B209" s="40">
        <v>95</v>
      </c>
      <c r="C209" s="40">
        <f t="shared" si="71"/>
        <v>255</v>
      </c>
      <c r="D209" s="41">
        <f t="shared" si="52"/>
        <v>260</v>
      </c>
      <c r="E209" s="41">
        <f t="shared" si="53"/>
        <v>240</v>
      </c>
      <c r="F209" s="42" t="e">
        <f>LOOKUP(D209,#REF!,IF(A209=-10,#REF!,IF(A209=0,#REF!,IF(A209=5,#REF!,IF(A209=10,#REF!,IF(A209=20,#REF!,#REF!))))))</f>
        <v>#REF!</v>
      </c>
      <c r="G209" s="42" t="e">
        <f>LOOKUP(E209,#REF!,IF(A209=-10,#REF!,IF(A209=0,#REF!,IF(A209=5,#REF!,IF(A209=10,#REF!,IF(A209=20,#REF!,#REF!))))))</f>
        <v>#REF!</v>
      </c>
      <c r="H209" s="43" t="e">
        <f t="shared" si="49"/>
        <v>#REF!</v>
      </c>
      <c r="J209" s="40">
        <f t="shared" si="72"/>
        <v>10</v>
      </c>
      <c r="K209" s="40">
        <v>95</v>
      </c>
      <c r="L209" s="40">
        <f t="shared" si="73"/>
        <v>255</v>
      </c>
      <c r="M209" s="41">
        <f t="shared" si="56"/>
        <v>260</v>
      </c>
      <c r="N209" s="41">
        <f t="shared" si="57"/>
        <v>240</v>
      </c>
      <c r="O209" s="42" t="e">
        <f>LOOKUP(M209,#REF!,IF(J209=-10,#REF!,IF(J209=0,#REF!,IF(J209=5,#REF!,IF(J209=10,#REF!,IF(J209=20,#REF!,#REF!))))))</f>
        <v>#REF!</v>
      </c>
    </row>
    <row r="210" spans="1:15" x14ac:dyDescent="0.2">
      <c r="A210" s="59">
        <f t="shared" si="70"/>
        <v>20</v>
      </c>
      <c r="B210" s="40">
        <v>120</v>
      </c>
      <c r="C210" s="40">
        <f t="shared" si="71"/>
        <v>255</v>
      </c>
      <c r="D210" s="41">
        <f t="shared" si="52"/>
        <v>260</v>
      </c>
      <c r="E210" s="41">
        <f t="shared" si="53"/>
        <v>240</v>
      </c>
      <c r="F210" s="42" t="e">
        <f>LOOKUP(D210,#REF!,IF(A210=-10,#REF!,IF(A210=0,#REF!,IF(A210=5,#REF!,IF(A210=10,#REF!,IF(A210=20,#REF!,#REF!))))))</f>
        <v>#REF!</v>
      </c>
      <c r="G210" s="42" t="e">
        <f>LOOKUP(E210,#REF!,IF(A210=-10,#REF!,IF(A210=0,#REF!,IF(A210=5,#REF!,IF(A210=10,#REF!,IF(A210=20,#REF!,#REF!))))))</f>
        <v>#REF!</v>
      </c>
      <c r="H210" s="43" t="e">
        <f t="shared" si="49"/>
        <v>#REF!</v>
      </c>
      <c r="J210" s="40">
        <f t="shared" si="72"/>
        <v>10</v>
      </c>
      <c r="K210" s="40">
        <v>120</v>
      </c>
      <c r="L210" s="40">
        <f t="shared" si="73"/>
        <v>255</v>
      </c>
      <c r="M210" s="41">
        <f t="shared" si="56"/>
        <v>260</v>
      </c>
      <c r="N210" s="41">
        <f t="shared" si="57"/>
        <v>240</v>
      </c>
      <c r="O210" s="42" t="e">
        <f>LOOKUP(M210,#REF!,IF(J210=-10,#REF!,IF(J210=0,#REF!,IF(J210=5,#REF!,IF(J210=10,#REF!,IF(J210=20,#REF!,#REF!))))))</f>
        <v>#REF!</v>
      </c>
    </row>
    <row r="211" spans="1:15" x14ac:dyDescent="0.2">
      <c r="A211" s="59">
        <f t="shared" si="70"/>
        <v>20</v>
      </c>
      <c r="B211" s="40">
        <v>150</v>
      </c>
      <c r="C211" s="40">
        <f t="shared" si="71"/>
        <v>255</v>
      </c>
      <c r="D211" s="41">
        <f t="shared" si="52"/>
        <v>260</v>
      </c>
      <c r="E211" s="41">
        <f t="shared" si="53"/>
        <v>240</v>
      </c>
      <c r="F211" s="42" t="e">
        <f>LOOKUP(D211,#REF!,IF(A211=-10,#REF!,IF(A211=0,#REF!,IF(A211=5,#REF!,IF(A211=10,#REF!,IF(A211=20,#REF!,#REF!))))))</f>
        <v>#REF!</v>
      </c>
      <c r="G211" s="42" t="e">
        <f>LOOKUP(E211,#REF!,IF(A211=-10,#REF!,IF(A211=0,#REF!,IF(A211=5,#REF!,IF(A211=10,#REF!,IF(A211=20,#REF!,#REF!))))))</f>
        <v>#REF!</v>
      </c>
      <c r="H211" s="43" t="e">
        <f t="shared" si="49"/>
        <v>#REF!</v>
      </c>
      <c r="J211" s="40">
        <f t="shared" si="72"/>
        <v>10</v>
      </c>
      <c r="K211" s="40">
        <v>150</v>
      </c>
      <c r="L211" s="40">
        <f t="shared" si="73"/>
        <v>255</v>
      </c>
      <c r="M211" s="41">
        <f t="shared" si="56"/>
        <v>260</v>
      </c>
      <c r="N211" s="41">
        <f t="shared" si="57"/>
        <v>240</v>
      </c>
      <c r="O211" s="42" t="e">
        <f>LOOKUP(M211,#REF!,IF(J211=-10,#REF!,IF(J211=0,#REF!,IF(J211=5,#REF!,IF(J211=10,#REF!,IF(J211=20,#REF!,#REF!))))))</f>
        <v>#REF!</v>
      </c>
    </row>
    <row r="212" spans="1:15" x14ac:dyDescent="0.2">
      <c r="A212" s="59">
        <f t="shared" si="70"/>
        <v>20</v>
      </c>
      <c r="B212" s="40">
        <v>185</v>
      </c>
      <c r="C212" s="40">
        <f t="shared" si="71"/>
        <v>255</v>
      </c>
      <c r="D212" s="41">
        <f t="shared" si="52"/>
        <v>260</v>
      </c>
      <c r="E212" s="41">
        <f t="shared" si="53"/>
        <v>240</v>
      </c>
      <c r="F212" s="42" t="e">
        <f>LOOKUP(D212,#REF!,IF(A212=-10,#REF!,IF(A212=0,#REF!,IF(A212=5,#REF!,IF(A212=10,#REF!,IF(A212=20,#REF!,#REF!))))))</f>
        <v>#REF!</v>
      </c>
      <c r="G212" s="42" t="e">
        <f>LOOKUP(E212,#REF!,IF(A212=-10,#REF!,IF(A212=0,#REF!,IF(A212=5,#REF!,IF(A212=10,#REF!,IF(A212=20,#REF!,#REF!))))))</f>
        <v>#REF!</v>
      </c>
      <c r="H212" s="43" t="e">
        <f t="shared" si="49"/>
        <v>#REF!</v>
      </c>
      <c r="J212" s="40">
        <f t="shared" si="72"/>
        <v>10</v>
      </c>
      <c r="K212" s="40">
        <v>185</v>
      </c>
      <c r="L212" s="40">
        <f t="shared" si="73"/>
        <v>255</v>
      </c>
      <c r="M212" s="41">
        <f t="shared" si="56"/>
        <v>260</v>
      </c>
      <c r="N212" s="41">
        <f t="shared" si="57"/>
        <v>240</v>
      </c>
      <c r="O212" s="42" t="e">
        <f>LOOKUP(M212,#REF!,IF(J212=-10,#REF!,IF(J212=0,#REF!,IF(J212=5,#REF!,IF(J212=10,#REF!,IF(J212=20,#REF!,#REF!))))))</f>
        <v>#REF!</v>
      </c>
    </row>
    <row r="213" spans="1:15" x14ac:dyDescent="0.2">
      <c r="A213" s="59">
        <f t="shared" si="70"/>
        <v>20</v>
      </c>
      <c r="B213" s="40">
        <v>240</v>
      </c>
      <c r="C213" s="40">
        <f t="shared" si="71"/>
        <v>255</v>
      </c>
      <c r="D213" s="41">
        <f t="shared" si="52"/>
        <v>260</v>
      </c>
      <c r="E213" s="41">
        <f t="shared" si="53"/>
        <v>240</v>
      </c>
      <c r="F213" s="42" t="e">
        <f>LOOKUP(D213,#REF!,IF(A213=-10,#REF!,IF(A213=0,#REF!,IF(A213=5,#REF!,IF(A213=10,#REF!,IF(A213=20,#REF!,#REF!))))))</f>
        <v>#REF!</v>
      </c>
      <c r="G213" s="42" t="e">
        <f>LOOKUP(E213,#REF!,IF(A213=-10,#REF!,IF(A213=0,#REF!,IF(A213=5,#REF!,IF(A213=10,#REF!,IF(A213=20,#REF!,#REF!))))))</f>
        <v>#REF!</v>
      </c>
      <c r="H213" s="43" t="e">
        <f t="shared" si="49"/>
        <v>#REF!</v>
      </c>
      <c r="J213" s="40">
        <f t="shared" si="72"/>
        <v>10</v>
      </c>
      <c r="K213" s="40">
        <v>240</v>
      </c>
      <c r="L213" s="40">
        <f t="shared" si="73"/>
        <v>255</v>
      </c>
      <c r="M213" s="41">
        <f t="shared" si="56"/>
        <v>260</v>
      </c>
      <c r="N213" s="41">
        <f t="shared" si="57"/>
        <v>240</v>
      </c>
      <c r="O213" s="42" t="e">
        <f>LOOKUP(M213,#REF!,IF(J213=-10,#REF!,IF(J213=0,#REF!,IF(J213=5,#REF!,IF(J213=10,#REF!,IF(J213=20,#REF!,#REF!))))))</f>
        <v>#REF!</v>
      </c>
    </row>
    <row r="214" spans="1:15" x14ac:dyDescent="0.2">
      <c r="A214" s="59">
        <f t="shared" si="70"/>
        <v>20</v>
      </c>
      <c r="B214" s="40">
        <v>400</v>
      </c>
      <c r="C214" s="40">
        <f t="shared" si="71"/>
        <v>255</v>
      </c>
      <c r="D214" s="41">
        <f t="shared" si="52"/>
        <v>260</v>
      </c>
      <c r="E214" s="41">
        <f t="shared" si="53"/>
        <v>240</v>
      </c>
      <c r="F214" s="42" t="e">
        <f>LOOKUP(D214,#REF!,IF(A214=-10,#REF!,IF(A214=0,#REF!,IF(A214=5,#REF!,IF(A214=10,#REF!,IF(A214=20,#REF!,#REF!))))))</f>
        <v>#REF!</v>
      </c>
      <c r="G214" s="42" t="e">
        <f>LOOKUP(E214,#REF!,IF(A214=-10,#REF!,IF(A214=0,#REF!,IF(A214=5,#REF!,IF(A214=10,#REF!,IF(A214=20,#REF!,#REF!))))))</f>
        <v>#REF!</v>
      </c>
      <c r="H214" s="43" t="e">
        <f t="shared" si="49"/>
        <v>#REF!</v>
      </c>
      <c r="J214" s="40">
        <f t="shared" si="72"/>
        <v>10</v>
      </c>
      <c r="K214" s="40">
        <v>400</v>
      </c>
      <c r="L214" s="40">
        <f t="shared" si="73"/>
        <v>255</v>
      </c>
      <c r="M214" s="41">
        <f t="shared" si="56"/>
        <v>260</v>
      </c>
      <c r="N214" s="41">
        <f t="shared" si="57"/>
        <v>240</v>
      </c>
      <c r="O214" s="42" t="e">
        <f>LOOKUP(M214,#REF!,IF(J214=-10,#REF!,IF(J214=0,#REF!,IF(J214=5,#REF!,IF(J214=10,#REF!,IF(J214=20,#REF!,#REF!))))))</f>
        <v>#REF!</v>
      </c>
    </row>
    <row r="215" spans="1:15" x14ac:dyDescent="0.2">
      <c r="A215" s="59">
        <f>L$94</f>
        <v>10</v>
      </c>
      <c r="B215" s="40">
        <v>50</v>
      </c>
      <c r="C215" s="40">
        <f>E$20</f>
        <v>364</v>
      </c>
      <c r="D215" s="41">
        <f t="shared" si="52"/>
        <v>380</v>
      </c>
      <c r="E215" s="41">
        <f t="shared" si="53"/>
        <v>360</v>
      </c>
      <c r="F215" s="42" t="e">
        <f>LOOKUP(D215,#REF!,IF(A215=-10,#REF!,IF(A215=0,#REF!,IF(A215=5,#REF!,IF(A215=10,#REF!,IF(A215=20,#REF!,#REF!))))))</f>
        <v>#REF!</v>
      </c>
      <c r="G215" s="42" t="e">
        <f>LOOKUP(E215,#REF!,IF(A215=-10,#REF!,IF(A215=0,#REF!,IF(A215=5,#REF!,IF(A215=10,#REF!,IF(A215=20,#REF!,#REF!))))))</f>
        <v>#REF!</v>
      </c>
      <c r="H215" s="43" t="e">
        <f t="shared" si="49"/>
        <v>#REF!</v>
      </c>
      <c r="J215" s="40">
        <f>M$94</f>
        <v>0</v>
      </c>
      <c r="K215" s="40">
        <v>50</v>
      </c>
      <c r="L215" s="40">
        <f>L$66</f>
        <v>364</v>
      </c>
      <c r="M215" s="41">
        <f t="shared" si="56"/>
        <v>380</v>
      </c>
      <c r="N215" s="41">
        <f t="shared" si="57"/>
        <v>360</v>
      </c>
      <c r="O215" s="42" t="e">
        <f>LOOKUP(M215,#REF!,IF(J215=-10,#REF!,IF(J215=0,#REF!,IF(J215=5,#REF!,IF(J215=10,#REF!,IF(J215=20,#REF!,#REF!))))))</f>
        <v>#REF!</v>
      </c>
    </row>
    <row r="216" spans="1:15" x14ac:dyDescent="0.2">
      <c r="A216" s="59">
        <f t="shared" ref="A216:A222" si="74">L$94</f>
        <v>10</v>
      </c>
      <c r="B216" s="40">
        <v>70</v>
      </c>
      <c r="C216" s="40">
        <f t="shared" ref="C216:C222" si="75">E$20</f>
        <v>364</v>
      </c>
      <c r="D216" s="41">
        <f t="shared" si="52"/>
        <v>380</v>
      </c>
      <c r="E216" s="41">
        <f t="shared" si="53"/>
        <v>360</v>
      </c>
      <c r="F216" s="42" t="e">
        <f>LOOKUP(D216,#REF!,IF(A216=-10,#REF!,IF(A216=0,#REF!,IF(A216=5,#REF!,IF(A216=10,#REF!,IF(A216=20,#REF!,#REF!))))))</f>
        <v>#REF!</v>
      </c>
      <c r="G216" s="42" t="e">
        <f>LOOKUP(E216,#REF!,IF(A216=-10,#REF!,IF(A216=0,#REF!,IF(A216=5,#REF!,IF(A216=10,#REF!,IF(A216=20,#REF!,#REF!))))))</f>
        <v>#REF!</v>
      </c>
      <c r="H216" s="43" t="e">
        <f t="shared" si="49"/>
        <v>#REF!</v>
      </c>
      <c r="J216" s="40">
        <f t="shared" ref="J216:J222" si="76">M$94</f>
        <v>0</v>
      </c>
      <c r="K216" s="40">
        <v>70</v>
      </c>
      <c r="L216" s="40">
        <f t="shared" ref="L216:L222" si="77">L$66</f>
        <v>364</v>
      </c>
      <c r="M216" s="41">
        <f t="shared" si="56"/>
        <v>380</v>
      </c>
      <c r="N216" s="41">
        <f t="shared" si="57"/>
        <v>360</v>
      </c>
      <c r="O216" s="42" t="e">
        <f>LOOKUP(M216,#REF!,IF(J216=-10,#REF!,IF(J216=0,#REF!,IF(J216=5,#REF!,IF(J216=10,#REF!,IF(J216=20,#REF!,#REF!))))))</f>
        <v>#REF!</v>
      </c>
    </row>
    <row r="217" spans="1:15" x14ac:dyDescent="0.2">
      <c r="A217" s="59">
        <f t="shared" si="74"/>
        <v>10</v>
      </c>
      <c r="B217" s="40">
        <v>95</v>
      </c>
      <c r="C217" s="40">
        <f t="shared" si="75"/>
        <v>364</v>
      </c>
      <c r="D217" s="41">
        <f t="shared" si="52"/>
        <v>380</v>
      </c>
      <c r="E217" s="41">
        <f t="shared" si="53"/>
        <v>360</v>
      </c>
      <c r="F217" s="42" t="e">
        <f>LOOKUP(D217,#REF!,IF(A217=-10,#REF!,IF(A217=0,#REF!,IF(A217=5,#REF!,IF(A217=10,#REF!,IF(A217=20,#REF!,#REF!))))))</f>
        <v>#REF!</v>
      </c>
      <c r="G217" s="42" t="e">
        <f>LOOKUP(E217,#REF!,IF(A217=-10,#REF!,IF(A217=0,#REF!,IF(A217=5,#REF!,IF(A217=10,#REF!,IF(A217=20,#REF!,#REF!))))))</f>
        <v>#REF!</v>
      </c>
      <c r="H217" s="43" t="e">
        <f t="shared" si="49"/>
        <v>#REF!</v>
      </c>
      <c r="J217" s="40">
        <f t="shared" si="76"/>
        <v>0</v>
      </c>
      <c r="K217" s="40">
        <v>95</v>
      </c>
      <c r="L217" s="40">
        <f t="shared" si="77"/>
        <v>364</v>
      </c>
      <c r="M217" s="41">
        <f t="shared" si="56"/>
        <v>380</v>
      </c>
      <c r="N217" s="41">
        <f t="shared" si="57"/>
        <v>360</v>
      </c>
      <c r="O217" s="42" t="e">
        <f>LOOKUP(M217,#REF!,IF(J217=-10,#REF!,IF(J217=0,#REF!,IF(J217=5,#REF!,IF(J217=10,#REF!,IF(J217=20,#REF!,#REF!))))))</f>
        <v>#REF!</v>
      </c>
    </row>
    <row r="218" spans="1:15" x14ac:dyDescent="0.2">
      <c r="A218" s="59">
        <f t="shared" si="74"/>
        <v>10</v>
      </c>
      <c r="B218" s="40">
        <v>120</v>
      </c>
      <c r="C218" s="40">
        <f t="shared" si="75"/>
        <v>364</v>
      </c>
      <c r="D218" s="41">
        <f t="shared" si="52"/>
        <v>380</v>
      </c>
      <c r="E218" s="41">
        <f t="shared" si="53"/>
        <v>360</v>
      </c>
      <c r="F218" s="42" t="e">
        <f>LOOKUP(D218,#REF!,IF(A218=-10,#REF!,IF(A218=0,#REF!,IF(A218=5,#REF!,IF(A218=10,#REF!,IF(A218=20,#REF!,#REF!))))))</f>
        <v>#REF!</v>
      </c>
      <c r="G218" s="42" t="e">
        <f>LOOKUP(E218,#REF!,IF(A218=-10,#REF!,IF(A218=0,#REF!,IF(A218=5,#REF!,IF(A218=10,#REF!,IF(A218=20,#REF!,#REF!))))))</f>
        <v>#REF!</v>
      </c>
      <c r="H218" s="43" t="e">
        <f t="shared" si="49"/>
        <v>#REF!</v>
      </c>
      <c r="J218" s="40">
        <f t="shared" si="76"/>
        <v>0</v>
      </c>
      <c r="K218" s="40">
        <v>120</v>
      </c>
      <c r="L218" s="40">
        <f t="shared" si="77"/>
        <v>364</v>
      </c>
      <c r="M218" s="41">
        <f t="shared" si="56"/>
        <v>380</v>
      </c>
      <c r="N218" s="41">
        <f t="shared" si="57"/>
        <v>360</v>
      </c>
      <c r="O218" s="42" t="e">
        <f>LOOKUP(M218,#REF!,IF(J218=-10,#REF!,IF(J218=0,#REF!,IF(J218=5,#REF!,IF(J218=10,#REF!,IF(J218=20,#REF!,#REF!))))))</f>
        <v>#REF!</v>
      </c>
    </row>
    <row r="219" spans="1:15" x14ac:dyDescent="0.2">
      <c r="A219" s="59">
        <f t="shared" si="74"/>
        <v>10</v>
      </c>
      <c r="B219" s="40">
        <v>150</v>
      </c>
      <c r="C219" s="40">
        <f t="shared" si="75"/>
        <v>364</v>
      </c>
      <c r="D219" s="41">
        <f t="shared" si="52"/>
        <v>380</v>
      </c>
      <c r="E219" s="41">
        <f t="shared" si="53"/>
        <v>360</v>
      </c>
      <c r="F219" s="42" t="e">
        <f>LOOKUP(D219,#REF!,IF(A219=-10,#REF!,IF(A219=0,#REF!,IF(A219=5,#REF!,IF(A219=10,#REF!,IF(A219=20,#REF!,#REF!))))))</f>
        <v>#REF!</v>
      </c>
      <c r="G219" s="42" t="e">
        <f>LOOKUP(E219,#REF!,IF(A219=-10,#REF!,IF(A219=0,#REF!,IF(A219=5,#REF!,IF(A219=10,#REF!,IF(A219=20,#REF!,#REF!))))))</f>
        <v>#REF!</v>
      </c>
      <c r="H219" s="43" t="e">
        <f t="shared" si="49"/>
        <v>#REF!</v>
      </c>
      <c r="J219" s="40">
        <f t="shared" si="76"/>
        <v>0</v>
      </c>
      <c r="K219" s="40">
        <v>150</v>
      </c>
      <c r="L219" s="40">
        <f t="shared" si="77"/>
        <v>364</v>
      </c>
      <c r="M219" s="41">
        <f t="shared" si="56"/>
        <v>380</v>
      </c>
      <c r="N219" s="41">
        <f t="shared" si="57"/>
        <v>360</v>
      </c>
      <c r="O219" s="42" t="e">
        <f>LOOKUP(M219,#REF!,IF(J219=-10,#REF!,IF(J219=0,#REF!,IF(J219=5,#REF!,IF(J219=10,#REF!,IF(J219=20,#REF!,#REF!))))))</f>
        <v>#REF!</v>
      </c>
    </row>
    <row r="220" spans="1:15" x14ac:dyDescent="0.2">
      <c r="A220" s="59">
        <f t="shared" si="74"/>
        <v>10</v>
      </c>
      <c r="B220" s="40">
        <v>185</v>
      </c>
      <c r="C220" s="40">
        <f t="shared" si="75"/>
        <v>364</v>
      </c>
      <c r="D220" s="41">
        <f t="shared" si="52"/>
        <v>380</v>
      </c>
      <c r="E220" s="41">
        <f t="shared" si="53"/>
        <v>360</v>
      </c>
      <c r="F220" s="42" t="e">
        <f>LOOKUP(D220,#REF!,IF(A220=-10,#REF!,IF(A220=0,#REF!,IF(A220=5,#REF!,IF(A220=10,#REF!,IF(A220=20,#REF!,#REF!))))))</f>
        <v>#REF!</v>
      </c>
      <c r="G220" s="42" t="e">
        <f>LOOKUP(E220,#REF!,IF(A220=-10,#REF!,IF(A220=0,#REF!,IF(A220=5,#REF!,IF(A220=10,#REF!,IF(A220=20,#REF!,#REF!))))))</f>
        <v>#REF!</v>
      </c>
      <c r="H220" s="43" t="e">
        <f t="shared" si="49"/>
        <v>#REF!</v>
      </c>
      <c r="J220" s="40">
        <f t="shared" si="76"/>
        <v>0</v>
      </c>
      <c r="K220" s="40">
        <v>185</v>
      </c>
      <c r="L220" s="40">
        <f t="shared" si="77"/>
        <v>364</v>
      </c>
      <c r="M220" s="41">
        <f t="shared" si="56"/>
        <v>380</v>
      </c>
      <c r="N220" s="41">
        <f t="shared" si="57"/>
        <v>360</v>
      </c>
      <c r="O220" s="42" t="e">
        <f>LOOKUP(M220,#REF!,IF(J220=-10,#REF!,IF(J220=0,#REF!,IF(J220=5,#REF!,IF(J220=10,#REF!,IF(J220=20,#REF!,#REF!))))))</f>
        <v>#REF!</v>
      </c>
    </row>
    <row r="221" spans="1:15" x14ac:dyDescent="0.2">
      <c r="A221" s="59">
        <f t="shared" si="74"/>
        <v>10</v>
      </c>
      <c r="B221" s="40">
        <v>240</v>
      </c>
      <c r="C221" s="40">
        <f t="shared" si="75"/>
        <v>364</v>
      </c>
      <c r="D221" s="41">
        <f t="shared" si="52"/>
        <v>380</v>
      </c>
      <c r="E221" s="41">
        <f t="shared" si="53"/>
        <v>360</v>
      </c>
      <c r="F221" s="42" t="e">
        <f>LOOKUP(D221,#REF!,IF(A221=-10,#REF!,IF(A221=0,#REF!,IF(A221=5,#REF!,IF(A221=10,#REF!,IF(A221=20,#REF!,#REF!))))))</f>
        <v>#REF!</v>
      </c>
      <c r="G221" s="42" t="e">
        <f>LOOKUP(E221,#REF!,IF(A221=-10,#REF!,IF(A221=0,#REF!,IF(A221=5,#REF!,IF(A221=10,#REF!,IF(A221=20,#REF!,#REF!))))))</f>
        <v>#REF!</v>
      </c>
      <c r="H221" s="43" t="e">
        <f t="shared" si="49"/>
        <v>#REF!</v>
      </c>
      <c r="J221" s="40">
        <f t="shared" si="76"/>
        <v>0</v>
      </c>
      <c r="K221" s="40">
        <v>240</v>
      </c>
      <c r="L221" s="40">
        <f t="shared" si="77"/>
        <v>364</v>
      </c>
      <c r="M221" s="41">
        <f t="shared" si="56"/>
        <v>380</v>
      </c>
      <c r="N221" s="41">
        <f t="shared" si="57"/>
        <v>360</v>
      </c>
      <c r="O221" s="42" t="e">
        <f>LOOKUP(M221,#REF!,IF(J221=-10,#REF!,IF(J221=0,#REF!,IF(J221=5,#REF!,IF(J221=10,#REF!,IF(J221=20,#REF!,#REF!))))))</f>
        <v>#REF!</v>
      </c>
    </row>
    <row r="222" spans="1:15" x14ac:dyDescent="0.2">
      <c r="A222" s="59">
        <f t="shared" si="74"/>
        <v>10</v>
      </c>
      <c r="B222" s="40">
        <v>400</v>
      </c>
      <c r="C222" s="40">
        <f t="shared" si="75"/>
        <v>364</v>
      </c>
      <c r="D222" s="41">
        <f t="shared" si="52"/>
        <v>380</v>
      </c>
      <c r="E222" s="41">
        <f t="shared" si="53"/>
        <v>360</v>
      </c>
      <c r="F222" s="42" t="e">
        <f>LOOKUP(D222,#REF!,IF(A222=-10,#REF!,IF(A222=0,#REF!,IF(A222=5,#REF!,IF(A222=10,#REF!,IF(A222=20,#REF!,#REF!))))))</f>
        <v>#REF!</v>
      </c>
      <c r="G222" s="42" t="e">
        <f>LOOKUP(E222,#REF!,IF(A222=-10,#REF!,IF(A222=0,#REF!,IF(A222=5,#REF!,IF(A222=10,#REF!,IF(A222=20,#REF!,#REF!))))))</f>
        <v>#REF!</v>
      </c>
      <c r="H222" s="43" t="e">
        <f t="shared" si="49"/>
        <v>#REF!</v>
      </c>
      <c r="J222" s="40">
        <f t="shared" si="76"/>
        <v>0</v>
      </c>
      <c r="K222" s="40">
        <v>400</v>
      </c>
      <c r="L222" s="40">
        <f t="shared" si="77"/>
        <v>364</v>
      </c>
      <c r="M222" s="41">
        <f t="shared" si="56"/>
        <v>380</v>
      </c>
      <c r="N222" s="41">
        <f t="shared" si="57"/>
        <v>360</v>
      </c>
      <c r="O222" s="42" t="e">
        <f>LOOKUP(M222,#REF!,IF(J222=-10,#REF!,IF(J222=0,#REF!,IF(J222=5,#REF!,IF(J222=10,#REF!,IF(J222=20,#REF!,#REF!))))))</f>
        <v>#REF!</v>
      </c>
    </row>
    <row r="223" spans="1:15" x14ac:dyDescent="0.2">
      <c r="A223" s="59">
        <f>L$95</f>
        <v>20</v>
      </c>
      <c r="B223" s="40">
        <v>50</v>
      </c>
      <c r="C223" s="40">
        <f>E$21</f>
        <v>354</v>
      </c>
      <c r="D223" s="41">
        <f t="shared" si="52"/>
        <v>360</v>
      </c>
      <c r="E223" s="41">
        <f>FLOOR(C223,20)</f>
        <v>340</v>
      </c>
      <c r="F223" s="42" t="e">
        <f>LOOKUP(D223,#REF!,IF(A223=-10,#REF!,IF(A223=0,#REF!,IF(A223=5,#REF!,IF(A223=10,#REF!,IF(A223=20,#REF!,#REF!))))))</f>
        <v>#REF!</v>
      </c>
      <c r="G223" s="42" t="e">
        <f>LOOKUP(E223,#REF!,IF(A223=-10,#REF!,IF(A223=0,#REF!,IF(A223=5,#REF!,IF(A223=10,#REF!,IF(A223=20,#REF!,#REF!))))))</f>
        <v>#REF!</v>
      </c>
      <c r="H223" s="43" t="e">
        <f>F223-(((F223-G223)*(D223-C223))/(D223-E223))</f>
        <v>#REF!</v>
      </c>
      <c r="J223" s="40">
        <f>M$95</f>
        <v>10</v>
      </c>
      <c r="K223" s="40">
        <v>50</v>
      </c>
      <c r="L223" s="40">
        <f>L$67</f>
        <v>354</v>
      </c>
      <c r="M223" s="41">
        <f t="shared" si="56"/>
        <v>360</v>
      </c>
      <c r="N223" s="41">
        <f t="shared" si="57"/>
        <v>340</v>
      </c>
      <c r="O223" s="42" t="e">
        <f>LOOKUP(M223,#REF!,IF(J223=-10,#REF!,IF(J223=0,#REF!,IF(J223=5,#REF!,IF(J223=10,#REF!,IF(J223=20,#REF!,#REF!))))))</f>
        <v>#REF!</v>
      </c>
    </row>
    <row r="224" spans="1:15" x14ac:dyDescent="0.2">
      <c r="A224" s="59">
        <f t="shared" ref="A224:A230" si="78">L$95</f>
        <v>20</v>
      </c>
      <c r="B224" s="40">
        <v>70</v>
      </c>
      <c r="C224" s="40">
        <f t="shared" ref="C224:C230" si="79">E$21</f>
        <v>354</v>
      </c>
      <c r="D224" s="41">
        <f t="shared" si="52"/>
        <v>360</v>
      </c>
      <c r="E224" s="41">
        <f t="shared" si="53"/>
        <v>340</v>
      </c>
      <c r="F224" s="42" t="e">
        <f>LOOKUP(D224,#REF!,IF(A224=-10,#REF!,IF(A224=0,#REF!,IF(A224=5,#REF!,IF(A224=10,#REF!,IF(A224=20,#REF!,#REF!))))))</f>
        <v>#REF!</v>
      </c>
      <c r="G224" s="42" t="e">
        <f>LOOKUP(E224,#REF!,IF(A224=-10,#REF!,IF(A224=0,#REF!,IF(A224=5,#REF!,IF(A224=10,#REF!,IF(A224=20,#REF!,#REF!))))))</f>
        <v>#REF!</v>
      </c>
      <c r="H224" s="43" t="e">
        <f t="shared" si="49"/>
        <v>#REF!</v>
      </c>
      <c r="J224" s="40">
        <f t="shared" ref="J224:J230" si="80">M$95</f>
        <v>10</v>
      </c>
      <c r="K224" s="40">
        <v>70</v>
      </c>
      <c r="L224" s="40">
        <f t="shared" ref="L224:L230" si="81">L$67</f>
        <v>354</v>
      </c>
      <c r="M224" s="41">
        <f t="shared" si="56"/>
        <v>360</v>
      </c>
      <c r="N224" s="41">
        <f t="shared" si="57"/>
        <v>340</v>
      </c>
      <c r="O224" s="42" t="e">
        <f>LOOKUP(M224,#REF!,IF(J224=-10,#REF!,IF(J224=0,#REF!,IF(J224=5,#REF!,IF(J224=10,#REF!,IF(J224=20,#REF!,#REF!))))))</f>
        <v>#REF!</v>
      </c>
    </row>
    <row r="225" spans="1:15" x14ac:dyDescent="0.2">
      <c r="A225" s="59">
        <f t="shared" si="78"/>
        <v>20</v>
      </c>
      <c r="B225" s="40">
        <v>95</v>
      </c>
      <c r="C225" s="40">
        <f t="shared" si="79"/>
        <v>354</v>
      </c>
      <c r="D225" s="41">
        <f t="shared" si="52"/>
        <v>360</v>
      </c>
      <c r="E225" s="41">
        <f t="shared" si="53"/>
        <v>340</v>
      </c>
      <c r="F225" s="42" t="e">
        <f>LOOKUP(D225,#REF!,IF(A225=-10,#REF!,IF(A225=0,#REF!,IF(A225=5,#REF!,IF(A225=10,#REF!,IF(A225=20,#REF!,#REF!))))))</f>
        <v>#REF!</v>
      </c>
      <c r="G225" s="42" t="e">
        <f>LOOKUP(E225,#REF!,IF(A225=-10,#REF!,IF(A225=0,#REF!,IF(A225=5,#REF!,IF(A225=10,#REF!,IF(A225=20,#REF!,#REF!))))))</f>
        <v>#REF!</v>
      </c>
      <c r="H225" s="43" t="e">
        <f t="shared" si="49"/>
        <v>#REF!</v>
      </c>
      <c r="J225" s="40">
        <f t="shared" si="80"/>
        <v>10</v>
      </c>
      <c r="K225" s="40">
        <v>95</v>
      </c>
      <c r="L225" s="40">
        <f t="shared" si="81"/>
        <v>354</v>
      </c>
      <c r="M225" s="41">
        <f t="shared" si="56"/>
        <v>360</v>
      </c>
      <c r="N225" s="41">
        <f t="shared" si="57"/>
        <v>340</v>
      </c>
      <c r="O225" s="42" t="e">
        <f>LOOKUP(M225,#REF!,IF(J225=-10,#REF!,IF(J225=0,#REF!,IF(J225=5,#REF!,IF(J225=10,#REF!,IF(J225=20,#REF!,#REF!))))))</f>
        <v>#REF!</v>
      </c>
    </row>
    <row r="226" spans="1:15" x14ac:dyDescent="0.2">
      <c r="A226" s="59">
        <f t="shared" si="78"/>
        <v>20</v>
      </c>
      <c r="B226" s="40">
        <v>120</v>
      </c>
      <c r="C226" s="40">
        <f t="shared" si="79"/>
        <v>354</v>
      </c>
      <c r="D226" s="41">
        <f t="shared" si="52"/>
        <v>360</v>
      </c>
      <c r="E226" s="41">
        <f>FLOOR(C226,20)</f>
        <v>340</v>
      </c>
      <c r="F226" s="42" t="e">
        <f>LOOKUP(D226,#REF!,IF(A226=-10,#REF!,IF(A226=0,#REF!,IF(A226=5,#REF!,IF(A226=10,#REF!,IF(A226=20,#REF!,#REF!))))))</f>
        <v>#REF!</v>
      </c>
      <c r="G226" s="42" t="e">
        <f>LOOKUP(E226,#REF!,IF(A226=-10,#REF!,IF(A226=0,#REF!,IF(A226=5,#REF!,IF(A226=10,#REF!,IF(A226=20,#REF!,#REF!))))))</f>
        <v>#REF!</v>
      </c>
      <c r="H226" s="43" t="e">
        <f>F226-(((F226-G226)*(D226-C226))/(D226-E226))</f>
        <v>#REF!</v>
      </c>
      <c r="J226" s="40">
        <f t="shared" si="80"/>
        <v>10</v>
      </c>
      <c r="K226" s="40">
        <v>120</v>
      </c>
      <c r="L226" s="40">
        <f t="shared" si="81"/>
        <v>354</v>
      </c>
      <c r="M226" s="41">
        <f t="shared" si="56"/>
        <v>360</v>
      </c>
      <c r="N226" s="41">
        <f t="shared" si="57"/>
        <v>340</v>
      </c>
      <c r="O226" s="42" t="e">
        <f>LOOKUP(M226,#REF!,IF(J226=-10,#REF!,IF(J226=0,#REF!,IF(J226=5,#REF!,IF(J226=10,#REF!,IF(J226=20,#REF!,#REF!))))))</f>
        <v>#REF!</v>
      </c>
    </row>
    <row r="227" spans="1:15" x14ac:dyDescent="0.2">
      <c r="A227" s="59">
        <f t="shared" si="78"/>
        <v>20</v>
      </c>
      <c r="B227" s="40">
        <v>150</v>
      </c>
      <c r="C227" s="40">
        <f t="shared" si="79"/>
        <v>354</v>
      </c>
      <c r="D227" s="41">
        <f t="shared" si="52"/>
        <v>360</v>
      </c>
      <c r="E227" s="41">
        <f t="shared" si="53"/>
        <v>340</v>
      </c>
      <c r="F227" s="42" t="e">
        <f>LOOKUP(D227,#REF!,IF(A227=-10,#REF!,IF(A227=0,#REF!,IF(A227=5,#REF!,IF(A227=10,#REF!,IF(A227=20,#REF!,#REF!))))))</f>
        <v>#REF!</v>
      </c>
      <c r="G227" s="42" t="e">
        <f>LOOKUP(E227,#REF!,IF(A227=-10,#REF!,IF(A227=0,#REF!,IF(A227=5,#REF!,IF(A227=10,#REF!,IF(A227=20,#REF!,#REF!))))))</f>
        <v>#REF!</v>
      </c>
      <c r="H227" s="43" t="e">
        <f t="shared" si="49"/>
        <v>#REF!</v>
      </c>
      <c r="J227" s="40">
        <f t="shared" si="80"/>
        <v>10</v>
      </c>
      <c r="K227" s="40">
        <v>150</v>
      </c>
      <c r="L227" s="40">
        <f t="shared" si="81"/>
        <v>354</v>
      </c>
      <c r="M227" s="41">
        <f t="shared" si="56"/>
        <v>360</v>
      </c>
      <c r="N227" s="41">
        <f t="shared" si="57"/>
        <v>340</v>
      </c>
      <c r="O227" s="42" t="e">
        <f>LOOKUP(M227,#REF!,IF(J227=-10,#REF!,IF(J227=0,#REF!,IF(J227=5,#REF!,IF(J227=10,#REF!,IF(J227=20,#REF!,#REF!))))))</f>
        <v>#REF!</v>
      </c>
    </row>
    <row r="228" spans="1:15" x14ac:dyDescent="0.2">
      <c r="A228" s="59">
        <f t="shared" si="78"/>
        <v>20</v>
      </c>
      <c r="B228" s="40">
        <v>185</v>
      </c>
      <c r="C228" s="40">
        <f t="shared" si="79"/>
        <v>354</v>
      </c>
      <c r="D228" s="41">
        <f t="shared" si="52"/>
        <v>360</v>
      </c>
      <c r="E228" s="41">
        <f t="shared" si="53"/>
        <v>340</v>
      </c>
      <c r="F228" s="42" t="e">
        <f>LOOKUP(D228,#REF!,IF(A228=-10,#REF!,IF(A228=0,#REF!,IF(A228=5,#REF!,IF(A228=10,#REF!,IF(A228=20,#REF!,#REF!))))))</f>
        <v>#REF!</v>
      </c>
      <c r="G228" s="42" t="e">
        <f>LOOKUP(E228,#REF!,IF(A228=-10,#REF!,IF(A228=0,#REF!,IF(A228=5,#REF!,IF(A228=10,#REF!,IF(A228=20,#REF!,#REF!))))))</f>
        <v>#REF!</v>
      </c>
      <c r="H228" s="43" t="e">
        <f t="shared" si="49"/>
        <v>#REF!</v>
      </c>
      <c r="J228" s="40">
        <f t="shared" si="80"/>
        <v>10</v>
      </c>
      <c r="K228" s="40">
        <v>185</v>
      </c>
      <c r="L228" s="40">
        <f t="shared" si="81"/>
        <v>354</v>
      </c>
      <c r="M228" s="41">
        <f t="shared" si="56"/>
        <v>360</v>
      </c>
      <c r="N228" s="41">
        <f t="shared" si="57"/>
        <v>340</v>
      </c>
      <c r="O228" s="42" t="e">
        <f>LOOKUP(M228,#REF!,IF(J228=-10,#REF!,IF(J228=0,#REF!,IF(J228=5,#REF!,IF(J228=10,#REF!,IF(J228=20,#REF!,#REF!))))))</f>
        <v>#REF!</v>
      </c>
    </row>
    <row r="229" spans="1:15" x14ac:dyDescent="0.2">
      <c r="A229" s="59">
        <f t="shared" si="78"/>
        <v>20</v>
      </c>
      <c r="B229" s="40">
        <v>240</v>
      </c>
      <c r="C229" s="40">
        <f t="shared" si="79"/>
        <v>354</v>
      </c>
      <c r="D229" s="41">
        <f t="shared" si="52"/>
        <v>360</v>
      </c>
      <c r="E229" s="41">
        <f t="shared" si="53"/>
        <v>340</v>
      </c>
      <c r="F229" s="42" t="e">
        <f>LOOKUP(D229,#REF!,IF(A229=-10,#REF!,IF(A229=0,#REF!,IF(A229=5,#REF!,IF(A229=10,#REF!,IF(A229=20,#REF!,#REF!))))))</f>
        <v>#REF!</v>
      </c>
      <c r="G229" s="42" t="e">
        <f>LOOKUP(E229,#REF!,IF(A229=-10,#REF!,IF(A229=0,#REF!,IF(A229=5,#REF!,IF(A229=10,#REF!,IF(A229=20,#REF!,#REF!))))))</f>
        <v>#REF!</v>
      </c>
      <c r="H229" s="43" t="e">
        <f t="shared" si="49"/>
        <v>#REF!</v>
      </c>
      <c r="J229" s="40">
        <f t="shared" si="80"/>
        <v>10</v>
      </c>
      <c r="K229" s="40">
        <v>240</v>
      </c>
      <c r="L229" s="40">
        <f t="shared" si="81"/>
        <v>354</v>
      </c>
      <c r="M229" s="41">
        <f t="shared" si="56"/>
        <v>360</v>
      </c>
      <c r="N229" s="41">
        <f t="shared" si="57"/>
        <v>340</v>
      </c>
      <c r="O229" s="42" t="e">
        <f>LOOKUP(M229,#REF!,IF(J229=-10,#REF!,IF(J229=0,#REF!,IF(J229=5,#REF!,IF(J229=10,#REF!,IF(J229=20,#REF!,#REF!))))))</f>
        <v>#REF!</v>
      </c>
    </row>
    <row r="230" spans="1:15" x14ac:dyDescent="0.2">
      <c r="A230" s="59">
        <f t="shared" si="78"/>
        <v>20</v>
      </c>
      <c r="B230" s="40">
        <v>400</v>
      </c>
      <c r="C230" s="40">
        <f t="shared" si="79"/>
        <v>354</v>
      </c>
      <c r="D230" s="41">
        <f t="shared" si="52"/>
        <v>360</v>
      </c>
      <c r="E230" s="41">
        <f t="shared" si="53"/>
        <v>340</v>
      </c>
      <c r="F230" s="42" t="e">
        <f>LOOKUP(D230,#REF!,IF(A230=-10,#REF!,IF(A230=0,#REF!,IF(A230=5,#REF!,IF(A230=10,#REF!,IF(A230=20,#REF!,#REF!))))))</f>
        <v>#REF!</v>
      </c>
      <c r="G230" s="42" t="e">
        <f>LOOKUP(E230,#REF!,IF(A230=-10,#REF!,IF(A230=0,#REF!,IF(A230=5,#REF!,IF(A230=10,#REF!,IF(A230=20,#REF!,#REF!))))))</f>
        <v>#REF!</v>
      </c>
      <c r="H230" s="43" t="e">
        <f t="shared" si="49"/>
        <v>#REF!</v>
      </c>
      <c r="J230" s="40">
        <f t="shared" si="80"/>
        <v>10</v>
      </c>
      <c r="K230" s="40">
        <v>400</v>
      </c>
      <c r="L230" s="40">
        <f t="shared" si="81"/>
        <v>354</v>
      </c>
      <c r="M230" s="41">
        <f t="shared" si="56"/>
        <v>360</v>
      </c>
      <c r="N230" s="41">
        <f t="shared" si="57"/>
        <v>340</v>
      </c>
      <c r="O230" s="42" t="e">
        <f>LOOKUP(M230,#REF!,IF(J230=-10,#REF!,IF(J230=0,#REF!,IF(J230=5,#REF!,IF(J230=10,#REF!,IF(J230=20,#REF!,#REF!))))))</f>
        <v>#REF!</v>
      </c>
    </row>
    <row r="231" spans="1:15" x14ac:dyDescent="0.2">
      <c r="A231" s="59">
        <f>L$96</f>
        <v>10</v>
      </c>
      <c r="B231" s="40">
        <v>50</v>
      </c>
      <c r="C231" s="40">
        <f>E$22</f>
        <v>222</v>
      </c>
      <c r="D231" s="41">
        <f t="shared" si="52"/>
        <v>240</v>
      </c>
      <c r="E231" s="41">
        <f t="shared" si="53"/>
        <v>220</v>
      </c>
      <c r="F231" s="42" t="e">
        <f>LOOKUP(D231,#REF!,IF(A231=-10,#REF!,IF(A231=0,#REF!,IF(A231=5,#REF!,IF(A231=10,#REF!,IF(A231=20,#REF!,#REF!))))))</f>
        <v>#REF!</v>
      </c>
      <c r="G231" s="42" t="e">
        <f>LOOKUP(E231,#REF!,IF(A231=-10,#REF!,IF(A231=0,#REF!,IF(A231=5,#REF!,IF(A231=10,#REF!,IF(A231=20,#REF!,#REF!))))))</f>
        <v>#REF!</v>
      </c>
      <c r="H231" s="43" t="e">
        <f t="shared" si="49"/>
        <v>#REF!</v>
      </c>
      <c r="J231" s="40">
        <f>M$96</f>
        <v>0</v>
      </c>
      <c r="K231" s="40">
        <v>50</v>
      </c>
      <c r="L231" s="40">
        <f>L$68</f>
        <v>222</v>
      </c>
      <c r="M231" s="41">
        <f t="shared" si="56"/>
        <v>240</v>
      </c>
      <c r="N231" s="41">
        <f t="shared" si="57"/>
        <v>220</v>
      </c>
      <c r="O231" s="42" t="e">
        <f>LOOKUP(M231,#REF!,IF(J231=-10,#REF!,IF(J231=0,#REF!,IF(J231=5,#REF!,IF(J231=10,#REF!,IF(J231=20,#REF!,#REF!))))))</f>
        <v>#REF!</v>
      </c>
    </row>
    <row r="232" spans="1:15" x14ac:dyDescent="0.2">
      <c r="A232" s="59">
        <f t="shared" ref="A232:A238" si="82">L$96</f>
        <v>10</v>
      </c>
      <c r="B232" s="40">
        <v>70</v>
      </c>
      <c r="C232" s="40">
        <f t="shared" ref="C232:C238" si="83">E$22</f>
        <v>222</v>
      </c>
      <c r="D232" s="41">
        <f t="shared" si="52"/>
        <v>240</v>
      </c>
      <c r="E232" s="41">
        <f t="shared" si="53"/>
        <v>220</v>
      </c>
      <c r="F232" s="42" t="e">
        <f>LOOKUP(D232,#REF!,IF(A232=-10,#REF!,IF(A232=0,#REF!,IF(A232=5,#REF!,IF(A232=10,#REF!,IF(A232=20,#REF!,#REF!))))))</f>
        <v>#REF!</v>
      </c>
      <c r="G232" s="42" t="e">
        <f>LOOKUP(E232,#REF!,IF(A232=-10,#REF!,IF(A232=0,#REF!,IF(A232=5,#REF!,IF(A232=10,#REF!,IF(A232=20,#REF!,#REF!))))))</f>
        <v>#REF!</v>
      </c>
      <c r="H232" s="43" t="e">
        <f t="shared" si="49"/>
        <v>#REF!</v>
      </c>
      <c r="J232" s="40">
        <f t="shared" ref="J232:J238" si="84">M$96</f>
        <v>0</v>
      </c>
      <c r="K232" s="40">
        <v>70</v>
      </c>
      <c r="L232" s="40">
        <f t="shared" ref="L232:L238" si="85">L$68</f>
        <v>222</v>
      </c>
      <c r="M232" s="41">
        <f t="shared" si="56"/>
        <v>240</v>
      </c>
      <c r="N232" s="41">
        <f t="shared" si="57"/>
        <v>220</v>
      </c>
      <c r="O232" s="42" t="e">
        <f>LOOKUP(M232,#REF!,IF(J232=-10,#REF!,IF(J232=0,#REF!,IF(J232=5,#REF!,IF(J232=10,#REF!,IF(J232=20,#REF!,#REF!))))))</f>
        <v>#REF!</v>
      </c>
    </row>
    <row r="233" spans="1:15" x14ac:dyDescent="0.2">
      <c r="A233" s="59">
        <f t="shared" si="82"/>
        <v>10</v>
      </c>
      <c r="B233" s="40">
        <v>95</v>
      </c>
      <c r="C233" s="40">
        <f t="shared" si="83"/>
        <v>222</v>
      </c>
      <c r="D233" s="41">
        <f t="shared" si="52"/>
        <v>240</v>
      </c>
      <c r="E233" s="41">
        <f t="shared" si="53"/>
        <v>220</v>
      </c>
      <c r="F233" s="42" t="e">
        <f>LOOKUP(D233,#REF!,IF(A233=-10,#REF!,IF(A233=0,#REF!,IF(A233=5,#REF!,IF(A233=10,#REF!,IF(A233=20,#REF!,#REF!))))))</f>
        <v>#REF!</v>
      </c>
      <c r="G233" s="42" t="e">
        <f>LOOKUP(E233,#REF!,IF(A233=-10,#REF!,IF(A233=0,#REF!,IF(A233=5,#REF!,IF(A233=10,#REF!,IF(A233=20,#REF!,#REF!))))))</f>
        <v>#REF!</v>
      </c>
      <c r="H233" s="43" t="e">
        <f t="shared" si="49"/>
        <v>#REF!</v>
      </c>
      <c r="J233" s="40">
        <f t="shared" si="84"/>
        <v>0</v>
      </c>
      <c r="K233" s="40">
        <v>95</v>
      </c>
      <c r="L233" s="40">
        <f t="shared" si="85"/>
        <v>222</v>
      </c>
      <c r="M233" s="41">
        <f t="shared" si="56"/>
        <v>240</v>
      </c>
      <c r="N233" s="41">
        <f t="shared" si="57"/>
        <v>220</v>
      </c>
      <c r="O233" s="42" t="e">
        <f>LOOKUP(M233,#REF!,IF(J233=-10,#REF!,IF(J233=0,#REF!,IF(J233=5,#REF!,IF(J233=10,#REF!,IF(J233=20,#REF!,#REF!))))))</f>
        <v>#REF!</v>
      </c>
    </row>
    <row r="234" spans="1:15" x14ac:dyDescent="0.2">
      <c r="A234" s="59">
        <f t="shared" si="82"/>
        <v>10</v>
      </c>
      <c r="B234" s="40">
        <v>120</v>
      </c>
      <c r="C234" s="40">
        <f t="shared" si="83"/>
        <v>222</v>
      </c>
      <c r="D234" s="41">
        <f t="shared" si="52"/>
        <v>240</v>
      </c>
      <c r="E234" s="41">
        <f t="shared" si="53"/>
        <v>220</v>
      </c>
      <c r="F234" s="42" t="e">
        <f>LOOKUP(D234,#REF!,IF(A234=-10,#REF!,IF(A234=0,#REF!,IF(A234=5,#REF!,IF(A234=10,#REF!,IF(A234=20,#REF!,#REF!))))))</f>
        <v>#REF!</v>
      </c>
      <c r="G234" s="42" t="e">
        <f>LOOKUP(E234,#REF!,IF(A234=-10,#REF!,IF(A234=0,#REF!,IF(A234=5,#REF!,IF(A234=10,#REF!,IF(A234=20,#REF!,#REF!))))))</f>
        <v>#REF!</v>
      </c>
      <c r="H234" s="43" t="e">
        <f t="shared" si="49"/>
        <v>#REF!</v>
      </c>
      <c r="J234" s="40">
        <f t="shared" si="84"/>
        <v>0</v>
      </c>
      <c r="K234" s="40">
        <v>120</v>
      </c>
      <c r="L234" s="40">
        <f t="shared" si="85"/>
        <v>222</v>
      </c>
      <c r="M234" s="41">
        <f t="shared" si="56"/>
        <v>240</v>
      </c>
      <c r="N234" s="41">
        <f t="shared" si="57"/>
        <v>220</v>
      </c>
      <c r="O234" s="42" t="e">
        <f>LOOKUP(M234,#REF!,IF(J234=-10,#REF!,IF(J234=0,#REF!,IF(J234=5,#REF!,IF(J234=10,#REF!,IF(J234=20,#REF!,#REF!))))))</f>
        <v>#REF!</v>
      </c>
    </row>
    <row r="235" spans="1:15" x14ac:dyDescent="0.2">
      <c r="A235" s="59">
        <f t="shared" si="82"/>
        <v>10</v>
      </c>
      <c r="B235" s="40">
        <v>150</v>
      </c>
      <c r="C235" s="40">
        <f t="shared" si="83"/>
        <v>222</v>
      </c>
      <c r="D235" s="41">
        <f t="shared" si="52"/>
        <v>240</v>
      </c>
      <c r="E235" s="41">
        <f t="shared" si="53"/>
        <v>220</v>
      </c>
      <c r="F235" s="42" t="e">
        <f>LOOKUP(D235,#REF!,IF(A235=-10,#REF!,IF(A235=0,#REF!,IF(A235=5,#REF!,IF(A235=10,#REF!,IF(A235=20,#REF!,#REF!))))))</f>
        <v>#REF!</v>
      </c>
      <c r="G235" s="42" t="e">
        <f>LOOKUP(E235,#REF!,IF(A235=-10,#REF!,IF(A235=0,#REF!,IF(A235=5,#REF!,IF(A235=10,#REF!,IF(A235=20,#REF!,#REF!))))))</f>
        <v>#REF!</v>
      </c>
      <c r="H235" s="43" t="e">
        <f t="shared" si="49"/>
        <v>#REF!</v>
      </c>
      <c r="J235" s="40">
        <f t="shared" si="84"/>
        <v>0</v>
      </c>
      <c r="K235" s="40">
        <v>150</v>
      </c>
      <c r="L235" s="40">
        <f t="shared" si="85"/>
        <v>222</v>
      </c>
      <c r="M235" s="41">
        <f t="shared" si="56"/>
        <v>240</v>
      </c>
      <c r="N235" s="41">
        <f t="shared" si="57"/>
        <v>220</v>
      </c>
      <c r="O235" s="42" t="e">
        <f>LOOKUP(M235,#REF!,IF(J235=-10,#REF!,IF(J235=0,#REF!,IF(J235=5,#REF!,IF(J235=10,#REF!,IF(J235=20,#REF!,#REF!))))))</f>
        <v>#REF!</v>
      </c>
    </row>
    <row r="236" spans="1:15" x14ac:dyDescent="0.2">
      <c r="A236" s="59">
        <f t="shared" si="82"/>
        <v>10</v>
      </c>
      <c r="B236" s="40">
        <v>185</v>
      </c>
      <c r="C236" s="40">
        <f t="shared" si="83"/>
        <v>222</v>
      </c>
      <c r="D236" s="41">
        <f t="shared" si="52"/>
        <v>240</v>
      </c>
      <c r="E236" s="41">
        <f t="shared" si="53"/>
        <v>220</v>
      </c>
      <c r="F236" s="42" t="e">
        <f>LOOKUP(D236,#REF!,IF(A236=-10,#REF!,IF(A236=0,#REF!,IF(A236=5,#REF!,IF(A236=10,#REF!,IF(A236=20,#REF!,#REF!))))))</f>
        <v>#REF!</v>
      </c>
      <c r="G236" s="42" t="e">
        <f>LOOKUP(E236,#REF!,IF(A236=-10,#REF!,IF(A236=0,#REF!,IF(A236=5,#REF!,IF(A236=10,#REF!,IF(A236=20,#REF!,#REF!))))))</f>
        <v>#REF!</v>
      </c>
      <c r="H236" s="43" t="e">
        <f t="shared" si="49"/>
        <v>#REF!</v>
      </c>
      <c r="J236" s="40">
        <f t="shared" si="84"/>
        <v>0</v>
      </c>
      <c r="K236" s="40">
        <v>185</v>
      </c>
      <c r="L236" s="40">
        <f t="shared" si="85"/>
        <v>222</v>
      </c>
      <c r="M236" s="41">
        <f t="shared" si="56"/>
        <v>240</v>
      </c>
      <c r="N236" s="41">
        <f t="shared" si="57"/>
        <v>220</v>
      </c>
      <c r="O236" s="42" t="e">
        <f>LOOKUP(M236,#REF!,IF(J236=-10,#REF!,IF(J236=0,#REF!,IF(J236=5,#REF!,IF(J236=10,#REF!,IF(J236=20,#REF!,#REF!))))))</f>
        <v>#REF!</v>
      </c>
    </row>
    <row r="237" spans="1:15" x14ac:dyDescent="0.2">
      <c r="A237" s="59">
        <f t="shared" si="82"/>
        <v>10</v>
      </c>
      <c r="B237" s="40">
        <v>240</v>
      </c>
      <c r="C237" s="40">
        <f t="shared" si="83"/>
        <v>222</v>
      </c>
      <c r="D237" s="41">
        <f t="shared" si="52"/>
        <v>240</v>
      </c>
      <c r="E237" s="41">
        <f t="shared" si="53"/>
        <v>220</v>
      </c>
      <c r="F237" s="42" t="e">
        <f>LOOKUP(D237,#REF!,IF(A237=-10,#REF!,IF(A237=0,#REF!,IF(A237=5,#REF!,IF(A237=10,#REF!,IF(A237=20,#REF!,#REF!))))))</f>
        <v>#REF!</v>
      </c>
      <c r="G237" s="42" t="e">
        <f>LOOKUP(E237,#REF!,IF(A237=-10,#REF!,IF(A237=0,#REF!,IF(A237=5,#REF!,IF(A237=10,#REF!,IF(A237=20,#REF!,#REF!))))))</f>
        <v>#REF!</v>
      </c>
      <c r="H237" s="43" t="e">
        <f t="shared" si="49"/>
        <v>#REF!</v>
      </c>
      <c r="J237" s="40">
        <f t="shared" si="84"/>
        <v>0</v>
      </c>
      <c r="K237" s="40">
        <v>240</v>
      </c>
      <c r="L237" s="40">
        <f t="shared" si="85"/>
        <v>222</v>
      </c>
      <c r="M237" s="41">
        <f t="shared" si="56"/>
        <v>240</v>
      </c>
      <c r="N237" s="41">
        <f t="shared" si="57"/>
        <v>220</v>
      </c>
      <c r="O237" s="42" t="e">
        <f>LOOKUP(M237,#REF!,IF(J237=-10,#REF!,IF(J237=0,#REF!,IF(J237=5,#REF!,IF(J237=10,#REF!,IF(J237=20,#REF!,#REF!))))))</f>
        <v>#REF!</v>
      </c>
    </row>
    <row r="238" spans="1:15" x14ac:dyDescent="0.2">
      <c r="A238" s="59">
        <f t="shared" si="82"/>
        <v>10</v>
      </c>
      <c r="B238" s="40">
        <v>400</v>
      </c>
      <c r="C238" s="40">
        <f t="shared" si="83"/>
        <v>222</v>
      </c>
      <c r="D238" s="41">
        <f t="shared" si="52"/>
        <v>240</v>
      </c>
      <c r="E238" s="41">
        <f t="shared" si="53"/>
        <v>220</v>
      </c>
      <c r="F238" s="42" t="e">
        <f>LOOKUP(D238,#REF!,IF(A238=-10,#REF!,IF(A238=0,#REF!,IF(A238=5,#REF!,IF(A238=10,#REF!,IF(A238=20,#REF!,#REF!))))))</f>
        <v>#REF!</v>
      </c>
      <c r="G238" s="42" t="e">
        <f>LOOKUP(E238,#REF!,IF(A238=-10,#REF!,IF(A238=0,#REF!,IF(A238=5,#REF!,IF(A238=10,#REF!,IF(A238=20,#REF!,#REF!))))))</f>
        <v>#REF!</v>
      </c>
      <c r="H238" s="43" t="e">
        <f t="shared" si="49"/>
        <v>#REF!</v>
      </c>
      <c r="J238" s="40">
        <f t="shared" si="84"/>
        <v>0</v>
      </c>
      <c r="K238" s="40">
        <v>400</v>
      </c>
      <c r="L238" s="40">
        <f t="shared" si="85"/>
        <v>222</v>
      </c>
      <c r="M238" s="41">
        <f t="shared" si="56"/>
        <v>240</v>
      </c>
      <c r="N238" s="41">
        <f t="shared" si="57"/>
        <v>220</v>
      </c>
      <c r="O238" s="42" t="e">
        <f>LOOKUP(M238,#REF!,IF(J238=-10,#REF!,IF(J238=0,#REF!,IF(J238=5,#REF!,IF(J238=10,#REF!,IF(J238=20,#REF!,#REF!))))))</f>
        <v>#REF!</v>
      </c>
    </row>
    <row r="239" spans="1:15" x14ac:dyDescent="0.2">
      <c r="A239" s="59">
        <f>L$97</f>
        <v>10</v>
      </c>
      <c r="B239" s="40">
        <v>50</v>
      </c>
      <c r="C239" s="40">
        <f>E$23</f>
        <v>222</v>
      </c>
      <c r="D239" s="41">
        <f t="shared" si="52"/>
        <v>240</v>
      </c>
      <c r="E239" s="41">
        <f t="shared" si="53"/>
        <v>220</v>
      </c>
      <c r="F239" s="42" t="e">
        <f>LOOKUP(D239,#REF!,IF(A239=-10,#REF!,IF(A239=0,#REF!,IF(A239=5,#REF!,IF(A239=10,#REF!,IF(A239=20,#REF!,#REF!))))))</f>
        <v>#REF!</v>
      </c>
      <c r="G239" s="42" t="e">
        <f>LOOKUP(E239,#REF!,IF(A239=-10,#REF!,IF(A239=0,#REF!,IF(A239=5,#REF!,IF(A239=10,#REF!,IF(A239=20,#REF!,#REF!))))))</f>
        <v>#REF!</v>
      </c>
      <c r="H239" s="43" t="e">
        <f t="shared" ref="H239:H302" si="86">F239-(((F239-G239)*(D239-C239))/(D239-E239))</f>
        <v>#REF!</v>
      </c>
      <c r="J239" s="40">
        <f>M$97</f>
        <v>0</v>
      </c>
      <c r="K239" s="40">
        <v>50</v>
      </c>
      <c r="L239" s="40">
        <f>L$69</f>
        <v>222</v>
      </c>
      <c r="M239" s="41">
        <f t="shared" si="56"/>
        <v>240</v>
      </c>
      <c r="N239" s="41">
        <f t="shared" si="57"/>
        <v>220</v>
      </c>
      <c r="O239" s="42" t="e">
        <f>LOOKUP(M239,#REF!,IF(J239=-10,#REF!,IF(J239=0,#REF!,IF(J239=5,#REF!,IF(J239=10,#REF!,IF(J239=20,#REF!,#REF!))))))</f>
        <v>#REF!</v>
      </c>
    </row>
    <row r="240" spans="1:15" x14ac:dyDescent="0.2">
      <c r="A240" s="59">
        <f t="shared" ref="A240:A246" si="87">L$97</f>
        <v>10</v>
      </c>
      <c r="B240" s="40">
        <v>70</v>
      </c>
      <c r="C240" s="40">
        <f t="shared" ref="C240:C246" si="88">E$23</f>
        <v>222</v>
      </c>
      <c r="D240" s="41">
        <f t="shared" ref="D240:D303" si="89">E240+20</f>
        <v>240</v>
      </c>
      <c r="E240" s="41">
        <f t="shared" ref="E240:E303" si="90">FLOOR(C240,20)</f>
        <v>220</v>
      </c>
      <c r="F240" s="42" t="e">
        <f>LOOKUP(D240,#REF!,IF(A240=-10,#REF!,IF(A240=0,#REF!,IF(A240=5,#REF!,IF(A240=10,#REF!,IF(A240=20,#REF!,#REF!))))))</f>
        <v>#REF!</v>
      </c>
      <c r="G240" s="42" t="e">
        <f>LOOKUP(E240,#REF!,IF(A240=-10,#REF!,IF(A240=0,#REF!,IF(A240=5,#REF!,IF(A240=10,#REF!,IF(A240=20,#REF!,#REF!))))))</f>
        <v>#REF!</v>
      </c>
      <c r="H240" s="43" t="e">
        <f t="shared" si="86"/>
        <v>#REF!</v>
      </c>
      <c r="J240" s="40">
        <f t="shared" ref="J240:J246" si="91">M$97</f>
        <v>0</v>
      </c>
      <c r="K240" s="40">
        <v>70</v>
      </c>
      <c r="L240" s="40">
        <f t="shared" ref="L240:L246" si="92">L$69</f>
        <v>222</v>
      </c>
      <c r="M240" s="41">
        <f t="shared" ref="M240:M303" si="93">N240+20</f>
        <v>240</v>
      </c>
      <c r="N240" s="41">
        <f t="shared" si="57"/>
        <v>220</v>
      </c>
      <c r="O240" s="42" t="e">
        <f>LOOKUP(M240,#REF!,IF(J240=-10,#REF!,IF(J240=0,#REF!,IF(J240=5,#REF!,IF(J240=10,#REF!,IF(J240=20,#REF!,#REF!))))))</f>
        <v>#REF!</v>
      </c>
    </row>
    <row r="241" spans="1:15" x14ac:dyDescent="0.2">
      <c r="A241" s="59">
        <f t="shared" si="87"/>
        <v>10</v>
      </c>
      <c r="B241" s="40">
        <v>95</v>
      </c>
      <c r="C241" s="40">
        <f t="shared" si="88"/>
        <v>222</v>
      </c>
      <c r="D241" s="41">
        <f t="shared" si="89"/>
        <v>240</v>
      </c>
      <c r="E241" s="41">
        <f t="shared" si="90"/>
        <v>220</v>
      </c>
      <c r="F241" s="42" t="e">
        <f>LOOKUP(D241,#REF!,IF(A241=-10,#REF!,IF(A241=0,#REF!,IF(A241=5,#REF!,IF(A241=10,#REF!,IF(A241=20,#REF!,#REF!))))))</f>
        <v>#REF!</v>
      </c>
      <c r="G241" s="42" t="e">
        <f>LOOKUP(E241,#REF!,IF(A241=-10,#REF!,IF(A241=0,#REF!,IF(A241=5,#REF!,IF(A241=10,#REF!,IF(A241=20,#REF!,#REF!))))))</f>
        <v>#REF!</v>
      </c>
      <c r="H241" s="43" t="e">
        <f t="shared" si="86"/>
        <v>#REF!</v>
      </c>
      <c r="J241" s="40">
        <f t="shared" si="91"/>
        <v>0</v>
      </c>
      <c r="K241" s="40">
        <v>95</v>
      </c>
      <c r="L241" s="40">
        <f t="shared" si="92"/>
        <v>222</v>
      </c>
      <c r="M241" s="41">
        <f t="shared" si="93"/>
        <v>240</v>
      </c>
      <c r="N241" s="41">
        <f t="shared" ref="N241:N304" si="94">FLOOR(L241,20)</f>
        <v>220</v>
      </c>
      <c r="O241" s="42" t="e">
        <f>LOOKUP(M241,#REF!,IF(J241=-10,#REF!,IF(J241=0,#REF!,IF(J241=5,#REF!,IF(J241=10,#REF!,IF(J241=20,#REF!,#REF!))))))</f>
        <v>#REF!</v>
      </c>
    </row>
    <row r="242" spans="1:15" x14ac:dyDescent="0.2">
      <c r="A242" s="59">
        <f t="shared" si="87"/>
        <v>10</v>
      </c>
      <c r="B242" s="40">
        <v>120</v>
      </c>
      <c r="C242" s="40">
        <f t="shared" si="88"/>
        <v>222</v>
      </c>
      <c r="D242" s="41">
        <f t="shared" si="89"/>
        <v>240</v>
      </c>
      <c r="E242" s="41">
        <f t="shared" si="90"/>
        <v>220</v>
      </c>
      <c r="F242" s="42" t="e">
        <f>LOOKUP(D242,#REF!,IF(A242=-10,#REF!,IF(A242=0,#REF!,IF(A242=5,#REF!,IF(A242=10,#REF!,IF(A242=20,#REF!,#REF!))))))</f>
        <v>#REF!</v>
      </c>
      <c r="G242" s="42" t="e">
        <f>LOOKUP(E242,#REF!,IF(A242=-10,#REF!,IF(A242=0,#REF!,IF(A242=5,#REF!,IF(A242=10,#REF!,IF(A242=20,#REF!,#REF!))))))</f>
        <v>#REF!</v>
      </c>
      <c r="H242" s="43" t="e">
        <f t="shared" si="86"/>
        <v>#REF!</v>
      </c>
      <c r="J242" s="40">
        <f t="shared" si="91"/>
        <v>0</v>
      </c>
      <c r="K242" s="40">
        <v>120</v>
      </c>
      <c r="L242" s="40">
        <f t="shared" si="92"/>
        <v>222</v>
      </c>
      <c r="M242" s="41">
        <f t="shared" si="93"/>
        <v>240</v>
      </c>
      <c r="N242" s="41">
        <f t="shared" si="94"/>
        <v>220</v>
      </c>
      <c r="O242" s="42" t="e">
        <f>LOOKUP(M242,#REF!,IF(J242=-10,#REF!,IF(J242=0,#REF!,IF(J242=5,#REF!,IF(J242=10,#REF!,IF(J242=20,#REF!,#REF!))))))</f>
        <v>#REF!</v>
      </c>
    </row>
    <row r="243" spans="1:15" x14ac:dyDescent="0.2">
      <c r="A243" s="59">
        <f t="shared" si="87"/>
        <v>10</v>
      </c>
      <c r="B243" s="40">
        <v>150</v>
      </c>
      <c r="C243" s="40">
        <f t="shared" si="88"/>
        <v>222</v>
      </c>
      <c r="D243" s="41">
        <f t="shared" si="89"/>
        <v>240</v>
      </c>
      <c r="E243" s="41">
        <f t="shared" si="90"/>
        <v>220</v>
      </c>
      <c r="F243" s="42" t="e">
        <f>LOOKUP(D243,#REF!,IF(A243=-10,#REF!,IF(A243=0,#REF!,IF(A243=5,#REF!,IF(A243=10,#REF!,IF(A243=20,#REF!,#REF!))))))</f>
        <v>#REF!</v>
      </c>
      <c r="G243" s="42" t="e">
        <f>LOOKUP(E243,#REF!,IF(A243=-10,#REF!,IF(A243=0,#REF!,IF(A243=5,#REF!,IF(A243=10,#REF!,IF(A243=20,#REF!,#REF!))))))</f>
        <v>#REF!</v>
      </c>
      <c r="H243" s="43" t="e">
        <f t="shared" si="86"/>
        <v>#REF!</v>
      </c>
      <c r="J243" s="40">
        <f t="shared" si="91"/>
        <v>0</v>
      </c>
      <c r="K243" s="40">
        <v>150</v>
      </c>
      <c r="L243" s="40">
        <f t="shared" si="92"/>
        <v>222</v>
      </c>
      <c r="M243" s="41">
        <f t="shared" si="93"/>
        <v>240</v>
      </c>
      <c r="N243" s="41">
        <f t="shared" si="94"/>
        <v>220</v>
      </c>
      <c r="O243" s="42" t="e">
        <f>LOOKUP(M243,#REF!,IF(J243=-10,#REF!,IF(J243=0,#REF!,IF(J243=5,#REF!,IF(J243=10,#REF!,IF(J243=20,#REF!,#REF!))))))</f>
        <v>#REF!</v>
      </c>
    </row>
    <row r="244" spans="1:15" x14ac:dyDescent="0.2">
      <c r="A244" s="59">
        <f t="shared" si="87"/>
        <v>10</v>
      </c>
      <c r="B244" s="40">
        <v>185</v>
      </c>
      <c r="C244" s="40">
        <f t="shared" si="88"/>
        <v>222</v>
      </c>
      <c r="D244" s="41">
        <f t="shared" si="89"/>
        <v>240</v>
      </c>
      <c r="E244" s="41">
        <f t="shared" si="90"/>
        <v>220</v>
      </c>
      <c r="F244" s="42" t="e">
        <f>LOOKUP(D244,#REF!,IF(A244=-10,#REF!,IF(A244=0,#REF!,IF(A244=5,#REF!,IF(A244=10,#REF!,IF(A244=20,#REF!,#REF!))))))</f>
        <v>#REF!</v>
      </c>
      <c r="G244" s="42" t="e">
        <f>LOOKUP(E244,#REF!,IF(A244=-10,#REF!,IF(A244=0,#REF!,IF(A244=5,#REF!,IF(A244=10,#REF!,IF(A244=20,#REF!,#REF!))))))</f>
        <v>#REF!</v>
      </c>
      <c r="H244" s="43" t="e">
        <f t="shared" si="86"/>
        <v>#REF!</v>
      </c>
      <c r="J244" s="40">
        <f t="shared" si="91"/>
        <v>0</v>
      </c>
      <c r="K244" s="40">
        <v>185</v>
      </c>
      <c r="L244" s="40">
        <f t="shared" si="92"/>
        <v>222</v>
      </c>
      <c r="M244" s="41">
        <f t="shared" si="93"/>
        <v>240</v>
      </c>
      <c r="N244" s="41">
        <f t="shared" si="94"/>
        <v>220</v>
      </c>
      <c r="O244" s="42" t="e">
        <f>LOOKUP(M244,#REF!,IF(J244=-10,#REF!,IF(J244=0,#REF!,IF(J244=5,#REF!,IF(J244=10,#REF!,IF(J244=20,#REF!,#REF!))))))</f>
        <v>#REF!</v>
      </c>
    </row>
    <row r="245" spans="1:15" x14ac:dyDescent="0.2">
      <c r="A245" s="59">
        <f t="shared" si="87"/>
        <v>10</v>
      </c>
      <c r="B245" s="40">
        <v>240</v>
      </c>
      <c r="C245" s="40">
        <f t="shared" si="88"/>
        <v>222</v>
      </c>
      <c r="D245" s="41">
        <f t="shared" si="89"/>
        <v>240</v>
      </c>
      <c r="E245" s="41">
        <f t="shared" si="90"/>
        <v>220</v>
      </c>
      <c r="F245" s="42" t="e">
        <f>LOOKUP(D245,#REF!,IF(A245=-10,#REF!,IF(A245=0,#REF!,IF(A245=5,#REF!,IF(A245=10,#REF!,IF(A245=20,#REF!,#REF!))))))</f>
        <v>#REF!</v>
      </c>
      <c r="G245" s="42" t="e">
        <f>LOOKUP(E245,#REF!,IF(A245=-10,#REF!,IF(A245=0,#REF!,IF(A245=5,#REF!,IF(A245=10,#REF!,IF(A245=20,#REF!,#REF!))))))</f>
        <v>#REF!</v>
      </c>
      <c r="H245" s="43" t="e">
        <f t="shared" si="86"/>
        <v>#REF!</v>
      </c>
      <c r="J245" s="40">
        <f t="shared" si="91"/>
        <v>0</v>
      </c>
      <c r="K245" s="40">
        <v>240</v>
      </c>
      <c r="L245" s="40">
        <f t="shared" si="92"/>
        <v>222</v>
      </c>
      <c r="M245" s="41">
        <f t="shared" si="93"/>
        <v>240</v>
      </c>
      <c r="N245" s="41">
        <f t="shared" si="94"/>
        <v>220</v>
      </c>
      <c r="O245" s="42" t="e">
        <f>LOOKUP(M245,#REF!,IF(J245=-10,#REF!,IF(J245=0,#REF!,IF(J245=5,#REF!,IF(J245=10,#REF!,IF(J245=20,#REF!,#REF!))))))</f>
        <v>#REF!</v>
      </c>
    </row>
    <row r="246" spans="1:15" x14ac:dyDescent="0.2">
      <c r="A246" s="59">
        <f t="shared" si="87"/>
        <v>10</v>
      </c>
      <c r="B246" s="40">
        <v>400</v>
      </c>
      <c r="C246" s="40">
        <f t="shared" si="88"/>
        <v>222</v>
      </c>
      <c r="D246" s="41">
        <f t="shared" si="89"/>
        <v>240</v>
      </c>
      <c r="E246" s="41">
        <f t="shared" si="90"/>
        <v>220</v>
      </c>
      <c r="F246" s="42" t="e">
        <f>LOOKUP(D246,#REF!,IF(A246=-10,#REF!,IF(A246=0,#REF!,IF(A246=5,#REF!,IF(A246=10,#REF!,IF(A246=20,#REF!,#REF!))))))</f>
        <v>#REF!</v>
      </c>
      <c r="G246" s="42" t="e">
        <f>LOOKUP(E246,#REF!,IF(A246=-10,#REF!,IF(A246=0,#REF!,IF(A246=5,#REF!,IF(A246=10,#REF!,IF(A246=20,#REF!,#REF!))))))</f>
        <v>#REF!</v>
      </c>
      <c r="H246" s="43" t="e">
        <f t="shared" si="86"/>
        <v>#REF!</v>
      </c>
      <c r="J246" s="40">
        <f t="shared" si="91"/>
        <v>0</v>
      </c>
      <c r="K246" s="40">
        <v>400</v>
      </c>
      <c r="L246" s="40">
        <f t="shared" si="92"/>
        <v>222</v>
      </c>
      <c r="M246" s="41">
        <f t="shared" si="93"/>
        <v>240</v>
      </c>
      <c r="N246" s="41">
        <f t="shared" si="94"/>
        <v>220</v>
      </c>
      <c r="O246" s="42" t="e">
        <f>LOOKUP(M246,#REF!,IF(J246=-10,#REF!,IF(J246=0,#REF!,IF(J246=5,#REF!,IF(J246=10,#REF!,IF(J246=20,#REF!,#REF!))))))</f>
        <v>#REF!</v>
      </c>
    </row>
    <row r="247" spans="1:15" x14ac:dyDescent="0.2">
      <c r="A247" s="59">
        <f>L$98</f>
        <v>10</v>
      </c>
      <c r="B247" s="40">
        <v>50</v>
      </c>
      <c r="C247" s="40">
        <f>E$24</f>
        <v>241</v>
      </c>
      <c r="D247" s="41">
        <f t="shared" si="89"/>
        <v>260</v>
      </c>
      <c r="E247" s="41">
        <f t="shared" si="90"/>
        <v>240</v>
      </c>
      <c r="F247" s="42" t="e">
        <f>LOOKUP(D247,#REF!,IF(A247=-10,#REF!,IF(A247=0,#REF!,IF(A247=5,#REF!,IF(A247=10,#REF!,IF(A247=20,#REF!,#REF!))))))</f>
        <v>#REF!</v>
      </c>
      <c r="G247" s="42" t="e">
        <f>LOOKUP(E247,#REF!,IF(A247=-10,#REF!,IF(A247=0,#REF!,IF(A247=5,#REF!,IF(A247=10,#REF!,IF(A247=20,#REF!,#REF!))))))</f>
        <v>#REF!</v>
      </c>
      <c r="H247" s="43" t="e">
        <f t="shared" si="86"/>
        <v>#REF!</v>
      </c>
      <c r="J247" s="40">
        <f>M$98</f>
        <v>0</v>
      </c>
      <c r="K247" s="40">
        <v>50</v>
      </c>
      <c r="L247" s="40">
        <f>L$70</f>
        <v>241</v>
      </c>
      <c r="M247" s="41">
        <f t="shared" si="93"/>
        <v>260</v>
      </c>
      <c r="N247" s="41">
        <f t="shared" si="94"/>
        <v>240</v>
      </c>
      <c r="O247" s="42" t="e">
        <f>LOOKUP(M247,#REF!,IF(J247=-10,#REF!,IF(J247=0,#REF!,IF(J247=5,#REF!,IF(J247=10,#REF!,IF(J247=20,#REF!,#REF!))))))</f>
        <v>#REF!</v>
      </c>
    </row>
    <row r="248" spans="1:15" x14ac:dyDescent="0.2">
      <c r="A248" s="59">
        <f t="shared" ref="A248:A254" si="95">L$98</f>
        <v>10</v>
      </c>
      <c r="B248" s="40">
        <v>70</v>
      </c>
      <c r="C248" s="40">
        <f t="shared" ref="C248:C254" si="96">E$24</f>
        <v>241</v>
      </c>
      <c r="D248" s="41">
        <f t="shared" si="89"/>
        <v>260</v>
      </c>
      <c r="E248" s="41">
        <f t="shared" si="90"/>
        <v>240</v>
      </c>
      <c r="F248" s="42" t="e">
        <f>LOOKUP(D248,#REF!,IF(A248=-10,#REF!,IF(A248=0,#REF!,IF(A248=5,#REF!,IF(A248=10,#REF!,IF(A248=20,#REF!,#REF!))))))</f>
        <v>#REF!</v>
      </c>
      <c r="G248" s="42" t="e">
        <f>LOOKUP(E248,#REF!,IF(A248=-10,#REF!,IF(A248=0,#REF!,IF(A248=5,#REF!,IF(A248=10,#REF!,IF(A248=20,#REF!,#REF!))))))</f>
        <v>#REF!</v>
      </c>
      <c r="H248" s="43" t="e">
        <f t="shared" si="86"/>
        <v>#REF!</v>
      </c>
      <c r="J248" s="40">
        <f t="shared" ref="J248:J254" si="97">M$98</f>
        <v>0</v>
      </c>
      <c r="K248" s="40">
        <v>70</v>
      </c>
      <c r="L248" s="40">
        <f t="shared" ref="L248:L254" si="98">L$70</f>
        <v>241</v>
      </c>
      <c r="M248" s="41">
        <f t="shared" si="93"/>
        <v>260</v>
      </c>
      <c r="N248" s="41">
        <f t="shared" si="94"/>
        <v>240</v>
      </c>
      <c r="O248" s="42" t="e">
        <f>LOOKUP(M248,#REF!,IF(J248=-10,#REF!,IF(J248=0,#REF!,IF(J248=5,#REF!,IF(J248=10,#REF!,IF(J248=20,#REF!,#REF!))))))</f>
        <v>#REF!</v>
      </c>
    </row>
    <row r="249" spans="1:15" x14ac:dyDescent="0.2">
      <c r="A249" s="59">
        <f t="shared" si="95"/>
        <v>10</v>
      </c>
      <c r="B249" s="40">
        <v>95</v>
      </c>
      <c r="C249" s="40">
        <f t="shared" si="96"/>
        <v>241</v>
      </c>
      <c r="D249" s="41">
        <f t="shared" si="89"/>
        <v>260</v>
      </c>
      <c r="E249" s="41">
        <f t="shared" si="90"/>
        <v>240</v>
      </c>
      <c r="F249" s="42" t="e">
        <f>LOOKUP(D249,#REF!,IF(A249=-10,#REF!,IF(A249=0,#REF!,IF(A249=5,#REF!,IF(A249=10,#REF!,IF(A249=20,#REF!,#REF!))))))</f>
        <v>#REF!</v>
      </c>
      <c r="G249" s="42" t="e">
        <f>LOOKUP(E249,#REF!,IF(A249=-10,#REF!,IF(A249=0,#REF!,IF(A249=5,#REF!,IF(A249=10,#REF!,IF(A249=20,#REF!,#REF!))))))</f>
        <v>#REF!</v>
      </c>
      <c r="H249" s="43" t="e">
        <f t="shared" si="86"/>
        <v>#REF!</v>
      </c>
      <c r="J249" s="40">
        <f t="shared" si="97"/>
        <v>0</v>
      </c>
      <c r="K249" s="40">
        <v>95</v>
      </c>
      <c r="L249" s="40">
        <f t="shared" si="98"/>
        <v>241</v>
      </c>
      <c r="M249" s="41">
        <f t="shared" si="93"/>
        <v>260</v>
      </c>
      <c r="N249" s="41">
        <f t="shared" si="94"/>
        <v>240</v>
      </c>
      <c r="O249" s="42" t="e">
        <f>LOOKUP(M249,#REF!,IF(J249=-10,#REF!,IF(J249=0,#REF!,IF(J249=5,#REF!,IF(J249=10,#REF!,IF(J249=20,#REF!,#REF!))))))</f>
        <v>#REF!</v>
      </c>
    </row>
    <row r="250" spans="1:15" x14ac:dyDescent="0.2">
      <c r="A250" s="59">
        <f t="shared" si="95"/>
        <v>10</v>
      </c>
      <c r="B250" s="40">
        <v>120</v>
      </c>
      <c r="C250" s="40">
        <f t="shared" si="96"/>
        <v>241</v>
      </c>
      <c r="D250" s="41">
        <f t="shared" si="89"/>
        <v>260</v>
      </c>
      <c r="E250" s="41">
        <f t="shared" si="90"/>
        <v>240</v>
      </c>
      <c r="F250" s="42" t="e">
        <f>LOOKUP(D250,#REF!,IF(A250=-10,#REF!,IF(A250=0,#REF!,IF(A250=5,#REF!,IF(A250=10,#REF!,IF(A250=20,#REF!,#REF!))))))</f>
        <v>#REF!</v>
      </c>
      <c r="G250" s="42" t="e">
        <f>LOOKUP(E250,#REF!,IF(A250=-10,#REF!,IF(A250=0,#REF!,IF(A250=5,#REF!,IF(A250=10,#REF!,IF(A250=20,#REF!,#REF!))))))</f>
        <v>#REF!</v>
      </c>
      <c r="H250" s="43" t="e">
        <f t="shared" si="86"/>
        <v>#REF!</v>
      </c>
      <c r="J250" s="40">
        <f t="shared" si="97"/>
        <v>0</v>
      </c>
      <c r="K250" s="40">
        <v>120</v>
      </c>
      <c r="L250" s="40">
        <f t="shared" si="98"/>
        <v>241</v>
      </c>
      <c r="M250" s="41">
        <f t="shared" si="93"/>
        <v>260</v>
      </c>
      <c r="N250" s="41">
        <f t="shared" si="94"/>
        <v>240</v>
      </c>
      <c r="O250" s="42" t="e">
        <f>LOOKUP(M250,#REF!,IF(J250=-10,#REF!,IF(J250=0,#REF!,IF(J250=5,#REF!,IF(J250=10,#REF!,IF(J250=20,#REF!,#REF!))))))</f>
        <v>#REF!</v>
      </c>
    </row>
    <row r="251" spans="1:15" x14ac:dyDescent="0.2">
      <c r="A251" s="59">
        <f t="shared" si="95"/>
        <v>10</v>
      </c>
      <c r="B251" s="40">
        <v>150</v>
      </c>
      <c r="C251" s="40">
        <f t="shared" si="96"/>
        <v>241</v>
      </c>
      <c r="D251" s="41">
        <f t="shared" si="89"/>
        <v>260</v>
      </c>
      <c r="E251" s="41">
        <f t="shared" si="90"/>
        <v>240</v>
      </c>
      <c r="F251" s="42" t="e">
        <f>LOOKUP(D251,#REF!,IF(A251=-10,#REF!,IF(A251=0,#REF!,IF(A251=5,#REF!,IF(A251=10,#REF!,IF(A251=20,#REF!,#REF!))))))</f>
        <v>#REF!</v>
      </c>
      <c r="G251" s="42" t="e">
        <f>LOOKUP(E251,#REF!,IF(A251=-10,#REF!,IF(A251=0,#REF!,IF(A251=5,#REF!,IF(A251=10,#REF!,IF(A251=20,#REF!,#REF!))))))</f>
        <v>#REF!</v>
      </c>
      <c r="H251" s="43" t="e">
        <f t="shared" si="86"/>
        <v>#REF!</v>
      </c>
      <c r="J251" s="40">
        <f t="shared" si="97"/>
        <v>0</v>
      </c>
      <c r="K251" s="40">
        <v>150</v>
      </c>
      <c r="L251" s="40">
        <f t="shared" si="98"/>
        <v>241</v>
      </c>
      <c r="M251" s="41">
        <f t="shared" si="93"/>
        <v>260</v>
      </c>
      <c r="N251" s="41">
        <f t="shared" si="94"/>
        <v>240</v>
      </c>
      <c r="O251" s="42" t="e">
        <f>LOOKUP(M251,#REF!,IF(J251=-10,#REF!,IF(J251=0,#REF!,IF(J251=5,#REF!,IF(J251=10,#REF!,IF(J251=20,#REF!,#REF!))))))</f>
        <v>#REF!</v>
      </c>
    </row>
    <row r="252" spans="1:15" x14ac:dyDescent="0.2">
      <c r="A252" s="59">
        <f t="shared" si="95"/>
        <v>10</v>
      </c>
      <c r="B252" s="40">
        <v>185</v>
      </c>
      <c r="C252" s="40">
        <f t="shared" si="96"/>
        <v>241</v>
      </c>
      <c r="D252" s="41">
        <f t="shared" si="89"/>
        <v>260</v>
      </c>
      <c r="E252" s="41">
        <f t="shared" si="90"/>
        <v>240</v>
      </c>
      <c r="F252" s="42" t="e">
        <f>LOOKUP(D252,#REF!,IF(A252=-10,#REF!,IF(A252=0,#REF!,IF(A252=5,#REF!,IF(A252=10,#REF!,IF(A252=20,#REF!,#REF!))))))</f>
        <v>#REF!</v>
      </c>
      <c r="G252" s="42" t="e">
        <f>LOOKUP(E252,#REF!,IF(A252=-10,#REF!,IF(A252=0,#REF!,IF(A252=5,#REF!,IF(A252=10,#REF!,IF(A252=20,#REF!,#REF!))))))</f>
        <v>#REF!</v>
      </c>
      <c r="H252" s="43" t="e">
        <f t="shared" si="86"/>
        <v>#REF!</v>
      </c>
      <c r="J252" s="40">
        <f t="shared" si="97"/>
        <v>0</v>
      </c>
      <c r="K252" s="40">
        <v>185</v>
      </c>
      <c r="L252" s="40">
        <f t="shared" si="98"/>
        <v>241</v>
      </c>
      <c r="M252" s="41">
        <f t="shared" si="93"/>
        <v>260</v>
      </c>
      <c r="N252" s="41">
        <f t="shared" si="94"/>
        <v>240</v>
      </c>
      <c r="O252" s="42" t="e">
        <f>LOOKUP(M252,#REF!,IF(J252=-10,#REF!,IF(J252=0,#REF!,IF(J252=5,#REF!,IF(J252=10,#REF!,IF(J252=20,#REF!,#REF!))))))</f>
        <v>#REF!</v>
      </c>
    </row>
    <row r="253" spans="1:15" x14ac:dyDescent="0.2">
      <c r="A253" s="59">
        <f t="shared" si="95"/>
        <v>10</v>
      </c>
      <c r="B253" s="40">
        <v>240</v>
      </c>
      <c r="C253" s="40">
        <f t="shared" si="96"/>
        <v>241</v>
      </c>
      <c r="D253" s="41">
        <f t="shared" si="89"/>
        <v>260</v>
      </c>
      <c r="E253" s="41">
        <f t="shared" si="90"/>
        <v>240</v>
      </c>
      <c r="F253" s="42" t="e">
        <f>LOOKUP(D253,#REF!,IF(A253=-10,#REF!,IF(A253=0,#REF!,IF(A253=5,#REF!,IF(A253=10,#REF!,IF(A253=20,#REF!,#REF!))))))</f>
        <v>#REF!</v>
      </c>
      <c r="G253" s="42" t="e">
        <f>LOOKUP(E253,#REF!,IF(A253=-10,#REF!,IF(A253=0,#REF!,IF(A253=5,#REF!,IF(A253=10,#REF!,IF(A253=20,#REF!,#REF!))))))</f>
        <v>#REF!</v>
      </c>
      <c r="H253" s="43" t="e">
        <f t="shared" si="86"/>
        <v>#REF!</v>
      </c>
      <c r="J253" s="40">
        <f t="shared" si="97"/>
        <v>0</v>
      </c>
      <c r="K253" s="40">
        <v>240</v>
      </c>
      <c r="L253" s="40">
        <f t="shared" si="98"/>
        <v>241</v>
      </c>
      <c r="M253" s="41">
        <f t="shared" si="93"/>
        <v>260</v>
      </c>
      <c r="N253" s="41">
        <f t="shared" si="94"/>
        <v>240</v>
      </c>
      <c r="O253" s="42" t="e">
        <f>LOOKUP(M253,#REF!,IF(J253=-10,#REF!,IF(J253=0,#REF!,IF(J253=5,#REF!,IF(J253=10,#REF!,IF(J253=20,#REF!,#REF!))))))</f>
        <v>#REF!</v>
      </c>
    </row>
    <row r="254" spans="1:15" x14ac:dyDescent="0.2">
      <c r="A254" s="59">
        <f t="shared" si="95"/>
        <v>10</v>
      </c>
      <c r="B254" s="40">
        <v>400</v>
      </c>
      <c r="C254" s="40">
        <f t="shared" si="96"/>
        <v>241</v>
      </c>
      <c r="D254" s="41">
        <f t="shared" si="89"/>
        <v>260</v>
      </c>
      <c r="E254" s="41">
        <f t="shared" si="90"/>
        <v>240</v>
      </c>
      <c r="F254" s="42" t="e">
        <f>LOOKUP(D254,#REF!,IF(A254=-10,#REF!,IF(A254=0,#REF!,IF(A254=5,#REF!,IF(A254=10,#REF!,IF(A254=20,#REF!,#REF!))))))</f>
        <v>#REF!</v>
      </c>
      <c r="G254" s="42" t="e">
        <f>LOOKUP(E254,#REF!,IF(A254=-10,#REF!,IF(A254=0,#REF!,IF(A254=5,#REF!,IF(A254=10,#REF!,IF(A254=20,#REF!,#REF!))))))</f>
        <v>#REF!</v>
      </c>
      <c r="H254" s="43" t="e">
        <f t="shared" si="86"/>
        <v>#REF!</v>
      </c>
      <c r="J254" s="40">
        <f t="shared" si="97"/>
        <v>0</v>
      </c>
      <c r="K254" s="40">
        <v>400</v>
      </c>
      <c r="L254" s="40">
        <f t="shared" si="98"/>
        <v>241</v>
      </c>
      <c r="M254" s="41">
        <f t="shared" si="93"/>
        <v>260</v>
      </c>
      <c r="N254" s="41">
        <f t="shared" si="94"/>
        <v>240</v>
      </c>
      <c r="O254" s="42" t="e">
        <f>LOOKUP(M254,#REF!,IF(J254=-10,#REF!,IF(J254=0,#REF!,IF(J254=5,#REF!,IF(J254=10,#REF!,IF(J254=20,#REF!,#REF!))))))</f>
        <v>#REF!</v>
      </c>
    </row>
    <row r="255" spans="1:15" x14ac:dyDescent="0.2">
      <c r="A255" s="59">
        <f>L$99</f>
        <v>20</v>
      </c>
      <c r="B255" s="40">
        <v>50</v>
      </c>
      <c r="C255" s="40">
        <f>E$25</f>
        <v>404</v>
      </c>
      <c r="D255" s="41">
        <f t="shared" si="89"/>
        <v>420</v>
      </c>
      <c r="E255" s="41">
        <f t="shared" si="90"/>
        <v>400</v>
      </c>
      <c r="F255" s="42" t="e">
        <f>LOOKUP(D255,#REF!,IF(A255=-10,#REF!,IF(A255=0,#REF!,IF(A255=5,#REF!,IF(A255=10,#REF!,IF(A255=20,#REF!,#REF!))))))</f>
        <v>#REF!</v>
      </c>
      <c r="G255" s="42" t="e">
        <f>LOOKUP(E255,#REF!,IF(A255=-10,#REF!,IF(A255=0,#REF!,IF(A255=5,#REF!,IF(A255=10,#REF!,IF(A255=20,#REF!,#REF!))))))</f>
        <v>#REF!</v>
      </c>
      <c r="H255" s="43" t="e">
        <f t="shared" si="86"/>
        <v>#REF!</v>
      </c>
      <c r="J255" s="40">
        <f>M$99</f>
        <v>10</v>
      </c>
      <c r="K255" s="40">
        <v>50</v>
      </c>
      <c r="L255" s="40">
        <f>L$71</f>
        <v>404</v>
      </c>
      <c r="M255" s="41">
        <f t="shared" si="93"/>
        <v>420</v>
      </c>
      <c r="N255" s="41">
        <f t="shared" si="94"/>
        <v>400</v>
      </c>
      <c r="O255" s="42" t="e">
        <f>LOOKUP(M255,#REF!,IF(J255=-10,#REF!,IF(J255=0,#REF!,IF(J255=5,#REF!,IF(J255=10,#REF!,IF(J255=20,#REF!,#REF!))))))</f>
        <v>#REF!</v>
      </c>
    </row>
    <row r="256" spans="1:15" x14ac:dyDescent="0.2">
      <c r="A256" s="59">
        <f t="shared" ref="A256:A262" si="99">L$99</f>
        <v>20</v>
      </c>
      <c r="B256" s="40">
        <v>70</v>
      </c>
      <c r="C256" s="40">
        <f t="shared" ref="C256:C262" si="100">E$25</f>
        <v>404</v>
      </c>
      <c r="D256" s="41">
        <f t="shared" si="89"/>
        <v>420</v>
      </c>
      <c r="E256" s="41">
        <f t="shared" si="90"/>
        <v>400</v>
      </c>
      <c r="F256" s="42" t="e">
        <f>LOOKUP(D256,#REF!,IF(A256=-10,#REF!,IF(A256=0,#REF!,IF(A256=5,#REF!,IF(A256=10,#REF!,IF(A256=20,#REF!,#REF!))))))</f>
        <v>#REF!</v>
      </c>
      <c r="G256" s="42" t="e">
        <f>LOOKUP(E256,#REF!,IF(A256=-10,#REF!,IF(A256=0,#REF!,IF(A256=5,#REF!,IF(A256=10,#REF!,IF(A256=20,#REF!,#REF!))))))</f>
        <v>#REF!</v>
      </c>
      <c r="H256" s="43" t="e">
        <f t="shared" si="86"/>
        <v>#REF!</v>
      </c>
      <c r="J256" s="40">
        <f t="shared" ref="J256:J262" si="101">M$99</f>
        <v>10</v>
      </c>
      <c r="K256" s="40">
        <v>70</v>
      </c>
      <c r="L256" s="40">
        <f t="shared" ref="L256:L262" si="102">L$71</f>
        <v>404</v>
      </c>
      <c r="M256" s="41">
        <f t="shared" si="93"/>
        <v>420</v>
      </c>
      <c r="N256" s="41">
        <f t="shared" si="94"/>
        <v>400</v>
      </c>
      <c r="O256" s="42" t="e">
        <f>LOOKUP(M256,#REF!,IF(J256=-10,#REF!,IF(J256=0,#REF!,IF(J256=5,#REF!,IF(J256=10,#REF!,IF(J256=20,#REF!,#REF!))))))</f>
        <v>#REF!</v>
      </c>
    </row>
    <row r="257" spans="1:15" x14ac:dyDescent="0.2">
      <c r="A257" s="59">
        <f t="shared" si="99"/>
        <v>20</v>
      </c>
      <c r="B257" s="40">
        <v>95</v>
      </c>
      <c r="C257" s="40">
        <f t="shared" si="100"/>
        <v>404</v>
      </c>
      <c r="D257" s="41">
        <f t="shared" si="89"/>
        <v>420</v>
      </c>
      <c r="E257" s="41">
        <f t="shared" si="90"/>
        <v>400</v>
      </c>
      <c r="F257" s="42" t="e">
        <f>LOOKUP(D257,#REF!,IF(A257=-10,#REF!,IF(A257=0,#REF!,IF(A257=5,#REF!,IF(A257=10,#REF!,IF(A257=20,#REF!,#REF!))))))</f>
        <v>#REF!</v>
      </c>
      <c r="G257" s="42" t="e">
        <f>LOOKUP(E257,#REF!,IF(A257=-10,#REF!,IF(A257=0,#REF!,IF(A257=5,#REF!,IF(A257=10,#REF!,IF(A257=20,#REF!,#REF!))))))</f>
        <v>#REF!</v>
      </c>
      <c r="H257" s="43" t="e">
        <f t="shared" si="86"/>
        <v>#REF!</v>
      </c>
      <c r="J257" s="40">
        <f t="shared" si="101"/>
        <v>10</v>
      </c>
      <c r="K257" s="40">
        <v>95</v>
      </c>
      <c r="L257" s="40">
        <f t="shared" si="102"/>
        <v>404</v>
      </c>
      <c r="M257" s="41">
        <f t="shared" si="93"/>
        <v>420</v>
      </c>
      <c r="N257" s="41">
        <f t="shared" si="94"/>
        <v>400</v>
      </c>
      <c r="O257" s="42" t="e">
        <f>LOOKUP(M257,#REF!,IF(J257=-10,#REF!,IF(J257=0,#REF!,IF(J257=5,#REF!,IF(J257=10,#REF!,IF(J257=20,#REF!,#REF!))))))</f>
        <v>#REF!</v>
      </c>
    </row>
    <row r="258" spans="1:15" x14ac:dyDescent="0.2">
      <c r="A258" s="59">
        <f t="shared" si="99"/>
        <v>20</v>
      </c>
      <c r="B258" s="40">
        <v>120</v>
      </c>
      <c r="C258" s="40">
        <f t="shared" si="100"/>
        <v>404</v>
      </c>
      <c r="D258" s="41">
        <f t="shared" si="89"/>
        <v>420</v>
      </c>
      <c r="E258" s="41">
        <f t="shared" si="90"/>
        <v>400</v>
      </c>
      <c r="F258" s="42" t="e">
        <f>LOOKUP(D258,#REF!,IF(A258=-10,#REF!,IF(A258=0,#REF!,IF(A258=5,#REF!,IF(A258=10,#REF!,IF(A258=20,#REF!,#REF!))))))</f>
        <v>#REF!</v>
      </c>
      <c r="G258" s="42" t="e">
        <f>LOOKUP(E258,#REF!,IF(A258=-10,#REF!,IF(A258=0,#REF!,IF(A258=5,#REF!,IF(A258=10,#REF!,IF(A258=20,#REF!,#REF!))))))</f>
        <v>#REF!</v>
      </c>
      <c r="H258" s="43" t="e">
        <f t="shared" si="86"/>
        <v>#REF!</v>
      </c>
      <c r="J258" s="40">
        <f t="shared" si="101"/>
        <v>10</v>
      </c>
      <c r="K258" s="40">
        <v>120</v>
      </c>
      <c r="L258" s="40">
        <f t="shared" si="102"/>
        <v>404</v>
      </c>
      <c r="M258" s="41">
        <f t="shared" si="93"/>
        <v>420</v>
      </c>
      <c r="N258" s="41">
        <f t="shared" si="94"/>
        <v>400</v>
      </c>
      <c r="O258" s="42" t="e">
        <f>LOOKUP(M258,#REF!,IF(J258=-10,#REF!,IF(J258=0,#REF!,IF(J258=5,#REF!,IF(J258=10,#REF!,IF(J258=20,#REF!,#REF!))))))</f>
        <v>#REF!</v>
      </c>
    </row>
    <row r="259" spans="1:15" x14ac:dyDescent="0.2">
      <c r="A259" s="59">
        <f t="shared" si="99"/>
        <v>20</v>
      </c>
      <c r="B259" s="40">
        <v>150</v>
      </c>
      <c r="C259" s="40">
        <f t="shared" si="100"/>
        <v>404</v>
      </c>
      <c r="D259" s="41">
        <f t="shared" si="89"/>
        <v>420</v>
      </c>
      <c r="E259" s="41">
        <f t="shared" si="90"/>
        <v>400</v>
      </c>
      <c r="F259" s="42" t="e">
        <f>LOOKUP(D259,#REF!,IF(A259=-10,#REF!,IF(A259=0,#REF!,IF(A259=5,#REF!,IF(A259=10,#REF!,IF(A259=20,#REF!,#REF!))))))</f>
        <v>#REF!</v>
      </c>
      <c r="G259" s="42" t="e">
        <f>LOOKUP(E259,#REF!,IF(A259=-10,#REF!,IF(A259=0,#REF!,IF(A259=5,#REF!,IF(A259=10,#REF!,IF(A259=20,#REF!,#REF!))))))</f>
        <v>#REF!</v>
      </c>
      <c r="H259" s="43" t="e">
        <f t="shared" si="86"/>
        <v>#REF!</v>
      </c>
      <c r="J259" s="40">
        <f t="shared" si="101"/>
        <v>10</v>
      </c>
      <c r="K259" s="40">
        <v>150</v>
      </c>
      <c r="L259" s="40">
        <f t="shared" si="102"/>
        <v>404</v>
      </c>
      <c r="M259" s="41">
        <f t="shared" si="93"/>
        <v>420</v>
      </c>
      <c r="N259" s="41">
        <f t="shared" si="94"/>
        <v>400</v>
      </c>
      <c r="O259" s="42" t="e">
        <f>LOOKUP(M259,#REF!,IF(J259=-10,#REF!,IF(J259=0,#REF!,IF(J259=5,#REF!,IF(J259=10,#REF!,IF(J259=20,#REF!,#REF!))))))</f>
        <v>#REF!</v>
      </c>
    </row>
    <row r="260" spans="1:15" x14ac:dyDescent="0.2">
      <c r="A260" s="59">
        <f t="shared" si="99"/>
        <v>20</v>
      </c>
      <c r="B260" s="40">
        <v>185</v>
      </c>
      <c r="C260" s="40">
        <f t="shared" si="100"/>
        <v>404</v>
      </c>
      <c r="D260" s="41">
        <f t="shared" si="89"/>
        <v>420</v>
      </c>
      <c r="E260" s="41">
        <f t="shared" si="90"/>
        <v>400</v>
      </c>
      <c r="F260" s="42" t="e">
        <f>LOOKUP(D260,#REF!,IF(A260=-10,#REF!,IF(A260=0,#REF!,IF(A260=5,#REF!,IF(A260=10,#REF!,IF(A260=20,#REF!,#REF!))))))</f>
        <v>#REF!</v>
      </c>
      <c r="G260" s="42" t="e">
        <f>LOOKUP(E260,#REF!,IF(A260=-10,#REF!,IF(A260=0,#REF!,IF(A260=5,#REF!,IF(A260=10,#REF!,IF(A260=20,#REF!,#REF!))))))</f>
        <v>#REF!</v>
      </c>
      <c r="H260" s="43" t="e">
        <f t="shared" si="86"/>
        <v>#REF!</v>
      </c>
      <c r="J260" s="40">
        <f t="shared" si="101"/>
        <v>10</v>
      </c>
      <c r="K260" s="40">
        <v>185</v>
      </c>
      <c r="L260" s="40">
        <f t="shared" si="102"/>
        <v>404</v>
      </c>
      <c r="M260" s="41">
        <f t="shared" si="93"/>
        <v>420</v>
      </c>
      <c r="N260" s="41">
        <f t="shared" si="94"/>
        <v>400</v>
      </c>
      <c r="O260" s="42" t="e">
        <f>LOOKUP(M260,#REF!,IF(J260=-10,#REF!,IF(J260=0,#REF!,IF(J260=5,#REF!,IF(J260=10,#REF!,IF(J260=20,#REF!,#REF!))))))</f>
        <v>#REF!</v>
      </c>
    </row>
    <row r="261" spans="1:15" x14ac:dyDescent="0.2">
      <c r="A261" s="59">
        <f t="shared" si="99"/>
        <v>20</v>
      </c>
      <c r="B261" s="40">
        <v>240</v>
      </c>
      <c r="C261" s="40">
        <f t="shared" si="100"/>
        <v>404</v>
      </c>
      <c r="D261" s="41">
        <f t="shared" si="89"/>
        <v>420</v>
      </c>
      <c r="E261" s="41">
        <f t="shared" si="90"/>
        <v>400</v>
      </c>
      <c r="F261" s="42" t="e">
        <f>LOOKUP(D261,#REF!,IF(A261=-10,#REF!,IF(A261=0,#REF!,IF(A261=5,#REF!,IF(A261=10,#REF!,IF(A261=20,#REF!,#REF!))))))</f>
        <v>#REF!</v>
      </c>
      <c r="G261" s="42" t="e">
        <f>LOOKUP(E261,#REF!,IF(A261=-10,#REF!,IF(A261=0,#REF!,IF(A261=5,#REF!,IF(A261=10,#REF!,IF(A261=20,#REF!,#REF!))))))</f>
        <v>#REF!</v>
      </c>
      <c r="H261" s="43" t="e">
        <f t="shared" si="86"/>
        <v>#REF!</v>
      </c>
      <c r="J261" s="40">
        <f t="shared" si="101"/>
        <v>10</v>
      </c>
      <c r="K261" s="40">
        <v>240</v>
      </c>
      <c r="L261" s="40">
        <f t="shared" si="102"/>
        <v>404</v>
      </c>
      <c r="M261" s="41">
        <f t="shared" si="93"/>
        <v>420</v>
      </c>
      <c r="N261" s="41">
        <f t="shared" si="94"/>
        <v>400</v>
      </c>
      <c r="O261" s="42" t="e">
        <f>LOOKUP(M261,#REF!,IF(J261=-10,#REF!,IF(J261=0,#REF!,IF(J261=5,#REF!,IF(J261=10,#REF!,IF(J261=20,#REF!,#REF!))))))</f>
        <v>#REF!</v>
      </c>
    </row>
    <row r="262" spans="1:15" x14ac:dyDescent="0.2">
      <c r="A262" s="59">
        <f t="shared" si="99"/>
        <v>20</v>
      </c>
      <c r="B262" s="40">
        <v>400</v>
      </c>
      <c r="C262" s="40">
        <f t="shared" si="100"/>
        <v>404</v>
      </c>
      <c r="D262" s="41">
        <f t="shared" si="89"/>
        <v>420</v>
      </c>
      <c r="E262" s="41">
        <f t="shared" si="90"/>
        <v>400</v>
      </c>
      <c r="F262" s="42" t="e">
        <f>LOOKUP(D262,#REF!,IF(A262=-10,#REF!,IF(A262=0,#REF!,IF(A262=5,#REF!,IF(A262=10,#REF!,IF(A262=20,#REF!,#REF!))))))</f>
        <v>#REF!</v>
      </c>
      <c r="G262" s="42" t="e">
        <f>LOOKUP(E262,#REF!,IF(A262=-10,#REF!,IF(A262=0,#REF!,IF(A262=5,#REF!,IF(A262=10,#REF!,IF(A262=20,#REF!,#REF!))))))</f>
        <v>#REF!</v>
      </c>
      <c r="H262" s="43" t="e">
        <f t="shared" si="86"/>
        <v>#REF!</v>
      </c>
      <c r="J262" s="40">
        <f t="shared" si="101"/>
        <v>10</v>
      </c>
      <c r="K262" s="40">
        <v>400</v>
      </c>
      <c r="L262" s="40">
        <f t="shared" si="102"/>
        <v>404</v>
      </c>
      <c r="M262" s="41">
        <f t="shared" si="93"/>
        <v>420</v>
      </c>
      <c r="N262" s="41">
        <f t="shared" si="94"/>
        <v>400</v>
      </c>
      <c r="O262" s="42" t="e">
        <f>LOOKUP(M262,#REF!,IF(J262=-10,#REF!,IF(J262=0,#REF!,IF(J262=5,#REF!,IF(J262=10,#REF!,IF(J262=20,#REF!,#REF!))))))</f>
        <v>#REF!</v>
      </c>
    </row>
    <row r="263" spans="1:15" x14ac:dyDescent="0.2">
      <c r="A263" s="59">
        <f>L$100</f>
        <v>20</v>
      </c>
      <c r="B263" s="40">
        <v>50</v>
      </c>
      <c r="C263" s="40">
        <f>E$26</f>
        <v>310</v>
      </c>
      <c r="D263" s="41">
        <f t="shared" si="89"/>
        <v>320</v>
      </c>
      <c r="E263" s="41">
        <f t="shared" si="90"/>
        <v>300</v>
      </c>
      <c r="F263" s="42" t="e">
        <f>LOOKUP(D263,#REF!,IF(A263=-10,#REF!,IF(A263=0,#REF!,IF(A263=5,#REF!,IF(A263=10,#REF!,IF(A263=20,#REF!,#REF!))))))</f>
        <v>#REF!</v>
      </c>
      <c r="G263" s="42" t="e">
        <f>LOOKUP(E263,#REF!,IF(A263=-10,#REF!,IF(A263=0,#REF!,IF(A263=5,#REF!,IF(A263=10,#REF!,IF(A263=20,#REF!,#REF!))))))</f>
        <v>#REF!</v>
      </c>
      <c r="H263" s="43" t="e">
        <f t="shared" si="86"/>
        <v>#REF!</v>
      </c>
      <c r="J263" s="40">
        <f>M$100</f>
        <v>10</v>
      </c>
      <c r="K263" s="40">
        <v>50</v>
      </c>
      <c r="L263" s="40">
        <f>L$72</f>
        <v>310</v>
      </c>
      <c r="M263" s="41">
        <f t="shared" si="93"/>
        <v>320</v>
      </c>
      <c r="N263" s="41">
        <f t="shared" si="94"/>
        <v>300</v>
      </c>
      <c r="O263" s="42" t="e">
        <f>LOOKUP(M263,#REF!,IF(J263=-10,#REF!,IF(J263=0,#REF!,IF(J263=5,#REF!,IF(J263=10,#REF!,IF(J263=20,#REF!,#REF!))))))</f>
        <v>#REF!</v>
      </c>
    </row>
    <row r="264" spans="1:15" x14ac:dyDescent="0.2">
      <c r="A264" s="59">
        <f t="shared" ref="A264:A270" si="103">L$100</f>
        <v>20</v>
      </c>
      <c r="B264" s="40">
        <v>70</v>
      </c>
      <c r="C264" s="40">
        <f t="shared" ref="C264:C270" si="104">E$26</f>
        <v>310</v>
      </c>
      <c r="D264" s="41">
        <f t="shared" si="89"/>
        <v>320</v>
      </c>
      <c r="E264" s="41">
        <f t="shared" si="90"/>
        <v>300</v>
      </c>
      <c r="F264" s="42" t="e">
        <f>LOOKUP(D264,#REF!,IF(A264=-10,#REF!,IF(A264=0,#REF!,IF(A264=5,#REF!,IF(A264=10,#REF!,IF(A264=20,#REF!,#REF!))))))</f>
        <v>#REF!</v>
      </c>
      <c r="G264" s="42" t="e">
        <f>LOOKUP(E264,#REF!,IF(A264=-10,#REF!,IF(A264=0,#REF!,IF(A264=5,#REF!,IF(A264=10,#REF!,IF(A264=20,#REF!,#REF!))))))</f>
        <v>#REF!</v>
      </c>
      <c r="H264" s="43" t="e">
        <f t="shared" si="86"/>
        <v>#REF!</v>
      </c>
      <c r="J264" s="40">
        <f t="shared" ref="J264:J270" si="105">M$100</f>
        <v>10</v>
      </c>
      <c r="K264" s="40">
        <v>70</v>
      </c>
      <c r="L264" s="40">
        <f t="shared" ref="L264:L270" si="106">L$72</f>
        <v>310</v>
      </c>
      <c r="M264" s="41">
        <f t="shared" si="93"/>
        <v>320</v>
      </c>
      <c r="N264" s="41">
        <f t="shared" si="94"/>
        <v>300</v>
      </c>
      <c r="O264" s="42" t="e">
        <f>LOOKUP(M264,#REF!,IF(J264=-10,#REF!,IF(J264=0,#REF!,IF(J264=5,#REF!,IF(J264=10,#REF!,IF(J264=20,#REF!,#REF!))))))</f>
        <v>#REF!</v>
      </c>
    </row>
    <row r="265" spans="1:15" x14ac:dyDescent="0.2">
      <c r="A265" s="59">
        <f t="shared" si="103"/>
        <v>20</v>
      </c>
      <c r="B265" s="40">
        <v>95</v>
      </c>
      <c r="C265" s="40">
        <f t="shared" si="104"/>
        <v>310</v>
      </c>
      <c r="D265" s="41">
        <f t="shared" si="89"/>
        <v>320</v>
      </c>
      <c r="E265" s="41">
        <f t="shared" si="90"/>
        <v>300</v>
      </c>
      <c r="F265" s="42" t="e">
        <f>LOOKUP(D265,#REF!,IF(A265=-10,#REF!,IF(A265=0,#REF!,IF(A265=5,#REF!,IF(A265=10,#REF!,IF(A265=20,#REF!,#REF!))))))</f>
        <v>#REF!</v>
      </c>
      <c r="G265" s="42" t="e">
        <f>LOOKUP(E265,#REF!,IF(A265=-10,#REF!,IF(A265=0,#REF!,IF(A265=5,#REF!,IF(A265=10,#REF!,IF(A265=20,#REF!,#REF!))))))</f>
        <v>#REF!</v>
      </c>
      <c r="H265" s="43" t="e">
        <f t="shared" si="86"/>
        <v>#REF!</v>
      </c>
      <c r="J265" s="40">
        <f t="shared" si="105"/>
        <v>10</v>
      </c>
      <c r="K265" s="40">
        <v>95</v>
      </c>
      <c r="L265" s="40">
        <f t="shared" si="106"/>
        <v>310</v>
      </c>
      <c r="M265" s="41">
        <f t="shared" si="93"/>
        <v>320</v>
      </c>
      <c r="N265" s="41">
        <f t="shared" si="94"/>
        <v>300</v>
      </c>
      <c r="O265" s="42" t="e">
        <f>LOOKUP(M265,#REF!,IF(J265=-10,#REF!,IF(J265=0,#REF!,IF(J265=5,#REF!,IF(J265=10,#REF!,IF(J265=20,#REF!,#REF!))))))</f>
        <v>#REF!</v>
      </c>
    </row>
    <row r="266" spans="1:15" x14ac:dyDescent="0.2">
      <c r="A266" s="59">
        <f t="shared" si="103"/>
        <v>20</v>
      </c>
      <c r="B266" s="40">
        <v>120</v>
      </c>
      <c r="C266" s="40">
        <f t="shared" si="104"/>
        <v>310</v>
      </c>
      <c r="D266" s="41">
        <f t="shared" si="89"/>
        <v>320</v>
      </c>
      <c r="E266" s="41">
        <f t="shared" si="90"/>
        <v>300</v>
      </c>
      <c r="F266" s="42" t="e">
        <f>LOOKUP(D266,#REF!,IF(A266=-10,#REF!,IF(A266=0,#REF!,IF(A266=5,#REF!,IF(A266=10,#REF!,IF(A266=20,#REF!,#REF!))))))</f>
        <v>#REF!</v>
      </c>
      <c r="G266" s="42" t="e">
        <f>LOOKUP(E266,#REF!,IF(A266=-10,#REF!,IF(A266=0,#REF!,IF(A266=5,#REF!,IF(A266=10,#REF!,IF(A266=20,#REF!,#REF!))))))</f>
        <v>#REF!</v>
      </c>
      <c r="H266" s="43" t="e">
        <f t="shared" si="86"/>
        <v>#REF!</v>
      </c>
      <c r="J266" s="40">
        <f t="shared" si="105"/>
        <v>10</v>
      </c>
      <c r="K266" s="40">
        <v>120</v>
      </c>
      <c r="L266" s="40">
        <f t="shared" si="106"/>
        <v>310</v>
      </c>
      <c r="M266" s="41">
        <f t="shared" si="93"/>
        <v>320</v>
      </c>
      <c r="N266" s="41">
        <f t="shared" si="94"/>
        <v>300</v>
      </c>
      <c r="O266" s="42" t="e">
        <f>LOOKUP(M266,#REF!,IF(J266=-10,#REF!,IF(J266=0,#REF!,IF(J266=5,#REF!,IF(J266=10,#REF!,IF(J266=20,#REF!,#REF!))))))</f>
        <v>#REF!</v>
      </c>
    </row>
    <row r="267" spans="1:15" x14ac:dyDescent="0.2">
      <c r="A267" s="59">
        <f t="shared" si="103"/>
        <v>20</v>
      </c>
      <c r="B267" s="40">
        <v>150</v>
      </c>
      <c r="C267" s="40">
        <f t="shared" si="104"/>
        <v>310</v>
      </c>
      <c r="D267" s="41">
        <f t="shared" si="89"/>
        <v>320</v>
      </c>
      <c r="E267" s="41">
        <f t="shared" si="90"/>
        <v>300</v>
      </c>
      <c r="F267" s="42" t="e">
        <f>LOOKUP(D267,#REF!,IF(A267=-10,#REF!,IF(A267=0,#REF!,IF(A267=5,#REF!,IF(A267=10,#REF!,IF(A267=20,#REF!,#REF!))))))</f>
        <v>#REF!</v>
      </c>
      <c r="G267" s="42" t="e">
        <f>LOOKUP(E267,#REF!,IF(A267=-10,#REF!,IF(A267=0,#REF!,IF(A267=5,#REF!,IF(A267=10,#REF!,IF(A267=20,#REF!,#REF!))))))</f>
        <v>#REF!</v>
      </c>
      <c r="H267" s="43" t="e">
        <f t="shared" si="86"/>
        <v>#REF!</v>
      </c>
      <c r="J267" s="40">
        <f t="shared" si="105"/>
        <v>10</v>
      </c>
      <c r="K267" s="40">
        <v>150</v>
      </c>
      <c r="L267" s="40">
        <f t="shared" si="106"/>
        <v>310</v>
      </c>
      <c r="M267" s="41">
        <f t="shared" si="93"/>
        <v>320</v>
      </c>
      <c r="N267" s="41">
        <f t="shared" si="94"/>
        <v>300</v>
      </c>
      <c r="O267" s="42" t="e">
        <f>LOOKUP(M267,#REF!,IF(J267=-10,#REF!,IF(J267=0,#REF!,IF(J267=5,#REF!,IF(J267=10,#REF!,IF(J267=20,#REF!,#REF!))))))</f>
        <v>#REF!</v>
      </c>
    </row>
    <row r="268" spans="1:15" x14ac:dyDescent="0.2">
      <c r="A268" s="59">
        <f t="shared" si="103"/>
        <v>20</v>
      </c>
      <c r="B268" s="40">
        <v>185</v>
      </c>
      <c r="C268" s="40">
        <f t="shared" si="104"/>
        <v>310</v>
      </c>
      <c r="D268" s="41">
        <f t="shared" si="89"/>
        <v>320</v>
      </c>
      <c r="E268" s="41">
        <f t="shared" si="90"/>
        <v>300</v>
      </c>
      <c r="F268" s="42" t="e">
        <f>LOOKUP(D268,#REF!,IF(A268=-10,#REF!,IF(A268=0,#REF!,IF(A268=5,#REF!,IF(A268=10,#REF!,IF(A268=20,#REF!,#REF!))))))</f>
        <v>#REF!</v>
      </c>
      <c r="G268" s="42" t="e">
        <f>LOOKUP(E268,#REF!,IF(A268=-10,#REF!,IF(A268=0,#REF!,IF(A268=5,#REF!,IF(A268=10,#REF!,IF(A268=20,#REF!,#REF!))))))</f>
        <v>#REF!</v>
      </c>
      <c r="H268" s="43" t="e">
        <f t="shared" si="86"/>
        <v>#REF!</v>
      </c>
      <c r="J268" s="40">
        <f t="shared" si="105"/>
        <v>10</v>
      </c>
      <c r="K268" s="40">
        <v>185</v>
      </c>
      <c r="L268" s="40">
        <f t="shared" si="106"/>
        <v>310</v>
      </c>
      <c r="M268" s="41">
        <f t="shared" si="93"/>
        <v>320</v>
      </c>
      <c r="N268" s="41">
        <f t="shared" si="94"/>
        <v>300</v>
      </c>
      <c r="O268" s="42" t="e">
        <f>LOOKUP(M268,#REF!,IF(J268=-10,#REF!,IF(J268=0,#REF!,IF(J268=5,#REF!,IF(J268=10,#REF!,IF(J268=20,#REF!,#REF!))))))</f>
        <v>#REF!</v>
      </c>
    </row>
    <row r="269" spans="1:15" x14ac:dyDescent="0.2">
      <c r="A269" s="59">
        <f t="shared" si="103"/>
        <v>20</v>
      </c>
      <c r="B269" s="40">
        <v>240</v>
      </c>
      <c r="C269" s="40">
        <f t="shared" si="104"/>
        <v>310</v>
      </c>
      <c r="D269" s="41">
        <f t="shared" si="89"/>
        <v>320</v>
      </c>
      <c r="E269" s="41">
        <f t="shared" si="90"/>
        <v>300</v>
      </c>
      <c r="F269" s="42" t="e">
        <f>LOOKUP(D269,#REF!,IF(A269=-10,#REF!,IF(A269=0,#REF!,IF(A269=5,#REF!,IF(A269=10,#REF!,IF(A269=20,#REF!,#REF!))))))</f>
        <v>#REF!</v>
      </c>
      <c r="G269" s="42" t="e">
        <f>LOOKUP(E269,#REF!,IF(A269=-10,#REF!,IF(A269=0,#REF!,IF(A269=5,#REF!,IF(A269=10,#REF!,IF(A269=20,#REF!,#REF!))))))</f>
        <v>#REF!</v>
      </c>
      <c r="H269" s="43" t="e">
        <f t="shared" si="86"/>
        <v>#REF!</v>
      </c>
      <c r="J269" s="40">
        <f t="shared" si="105"/>
        <v>10</v>
      </c>
      <c r="K269" s="40">
        <v>240</v>
      </c>
      <c r="L269" s="40">
        <f t="shared" si="106"/>
        <v>310</v>
      </c>
      <c r="M269" s="41">
        <f t="shared" si="93"/>
        <v>320</v>
      </c>
      <c r="N269" s="41">
        <f t="shared" si="94"/>
        <v>300</v>
      </c>
      <c r="O269" s="42" t="e">
        <f>LOOKUP(M269,#REF!,IF(J269=-10,#REF!,IF(J269=0,#REF!,IF(J269=5,#REF!,IF(J269=10,#REF!,IF(J269=20,#REF!,#REF!))))))</f>
        <v>#REF!</v>
      </c>
    </row>
    <row r="270" spans="1:15" x14ac:dyDescent="0.2">
      <c r="A270" s="59">
        <f t="shared" si="103"/>
        <v>20</v>
      </c>
      <c r="B270" s="40">
        <v>400</v>
      </c>
      <c r="C270" s="40">
        <f t="shared" si="104"/>
        <v>310</v>
      </c>
      <c r="D270" s="41">
        <f t="shared" si="89"/>
        <v>320</v>
      </c>
      <c r="E270" s="41">
        <f t="shared" si="90"/>
        <v>300</v>
      </c>
      <c r="F270" s="42" t="e">
        <f>LOOKUP(D270,#REF!,IF(A270=-10,#REF!,IF(A270=0,#REF!,IF(A270=5,#REF!,IF(A270=10,#REF!,IF(A270=20,#REF!,#REF!))))))</f>
        <v>#REF!</v>
      </c>
      <c r="G270" s="42" t="e">
        <f>LOOKUP(E270,#REF!,IF(A270=-10,#REF!,IF(A270=0,#REF!,IF(A270=5,#REF!,IF(A270=10,#REF!,IF(A270=20,#REF!,#REF!))))))</f>
        <v>#REF!</v>
      </c>
      <c r="H270" s="43" t="e">
        <f t="shared" si="86"/>
        <v>#REF!</v>
      </c>
      <c r="J270" s="40">
        <f t="shared" si="105"/>
        <v>10</v>
      </c>
      <c r="K270" s="40">
        <v>400</v>
      </c>
      <c r="L270" s="40">
        <f t="shared" si="106"/>
        <v>310</v>
      </c>
      <c r="M270" s="41">
        <f t="shared" si="93"/>
        <v>320</v>
      </c>
      <c r="N270" s="41">
        <f t="shared" si="94"/>
        <v>300</v>
      </c>
      <c r="O270" s="42" t="e">
        <f>LOOKUP(M270,#REF!,IF(J270=-10,#REF!,IF(J270=0,#REF!,IF(J270=5,#REF!,IF(J270=10,#REF!,IF(J270=20,#REF!,#REF!))))))</f>
        <v>#REF!</v>
      </c>
    </row>
    <row r="271" spans="1:15" x14ac:dyDescent="0.2">
      <c r="A271" s="59">
        <f>L$101</f>
        <v>20</v>
      </c>
      <c r="B271" s="40">
        <v>50</v>
      </c>
      <c r="C271" s="40">
        <f>E$27</f>
        <v>388</v>
      </c>
      <c r="D271" s="41">
        <f t="shared" si="89"/>
        <v>400</v>
      </c>
      <c r="E271" s="41">
        <f t="shared" si="90"/>
        <v>380</v>
      </c>
      <c r="F271" s="42" t="e">
        <f>LOOKUP(D271,#REF!,IF(A271=-10,#REF!,IF(A271=0,#REF!,IF(A271=5,#REF!,IF(A271=10,#REF!,IF(A271=20,#REF!,#REF!))))))</f>
        <v>#REF!</v>
      </c>
      <c r="G271" s="42" t="e">
        <f>LOOKUP(E271,#REF!,IF(A271=-10,#REF!,IF(A271=0,#REF!,IF(A271=5,#REF!,IF(A271=10,#REF!,IF(A271=20,#REF!,#REF!))))))</f>
        <v>#REF!</v>
      </c>
      <c r="H271" s="43" t="e">
        <f t="shared" si="86"/>
        <v>#REF!</v>
      </c>
      <c r="J271" s="40">
        <f>M$101</f>
        <v>10</v>
      </c>
      <c r="K271" s="40">
        <v>50</v>
      </c>
      <c r="L271" s="40">
        <f>L$73</f>
        <v>388</v>
      </c>
      <c r="M271" s="41">
        <f t="shared" si="93"/>
        <v>400</v>
      </c>
      <c r="N271" s="41">
        <f t="shared" si="94"/>
        <v>380</v>
      </c>
      <c r="O271" s="42" t="e">
        <f>LOOKUP(M271,#REF!,IF(J271=-10,#REF!,IF(J271=0,#REF!,IF(J271=5,#REF!,IF(J271=10,#REF!,IF(J271=20,#REF!,#REF!))))))</f>
        <v>#REF!</v>
      </c>
    </row>
    <row r="272" spans="1:15" x14ac:dyDescent="0.2">
      <c r="A272" s="59">
        <f t="shared" ref="A272:A278" si="107">L$101</f>
        <v>20</v>
      </c>
      <c r="B272" s="40">
        <v>70</v>
      </c>
      <c r="C272" s="40">
        <f t="shared" ref="C272:C278" si="108">E$27</f>
        <v>388</v>
      </c>
      <c r="D272" s="41">
        <f t="shared" si="89"/>
        <v>400</v>
      </c>
      <c r="E272" s="41">
        <f t="shared" si="90"/>
        <v>380</v>
      </c>
      <c r="F272" s="42" t="e">
        <f>LOOKUP(D272,#REF!,IF(A272=-10,#REF!,IF(A272=0,#REF!,IF(A272=5,#REF!,IF(A272=10,#REF!,IF(A272=20,#REF!,#REF!))))))</f>
        <v>#REF!</v>
      </c>
      <c r="G272" s="42" t="e">
        <f>LOOKUP(E272,#REF!,IF(A272=-10,#REF!,IF(A272=0,#REF!,IF(A272=5,#REF!,IF(A272=10,#REF!,IF(A272=20,#REF!,#REF!))))))</f>
        <v>#REF!</v>
      </c>
      <c r="H272" s="43" t="e">
        <f t="shared" si="86"/>
        <v>#REF!</v>
      </c>
      <c r="J272" s="40">
        <f t="shared" ref="J272:J278" si="109">M$101</f>
        <v>10</v>
      </c>
      <c r="K272" s="40">
        <v>70</v>
      </c>
      <c r="L272" s="40">
        <f t="shared" ref="L272:L278" si="110">L$73</f>
        <v>388</v>
      </c>
      <c r="M272" s="41">
        <f t="shared" si="93"/>
        <v>400</v>
      </c>
      <c r="N272" s="41">
        <f t="shared" si="94"/>
        <v>380</v>
      </c>
      <c r="O272" s="42" t="e">
        <f>LOOKUP(M272,#REF!,IF(J272=-10,#REF!,IF(J272=0,#REF!,IF(J272=5,#REF!,IF(J272=10,#REF!,IF(J272=20,#REF!,#REF!))))))</f>
        <v>#REF!</v>
      </c>
    </row>
    <row r="273" spans="1:15" x14ac:dyDescent="0.2">
      <c r="A273" s="59">
        <f t="shared" si="107"/>
        <v>20</v>
      </c>
      <c r="B273" s="40">
        <v>95</v>
      </c>
      <c r="C273" s="40">
        <f t="shared" si="108"/>
        <v>388</v>
      </c>
      <c r="D273" s="41">
        <f t="shared" si="89"/>
        <v>400</v>
      </c>
      <c r="E273" s="41">
        <f t="shared" si="90"/>
        <v>380</v>
      </c>
      <c r="F273" s="42" t="e">
        <f>LOOKUP(D273,#REF!,IF(A273=-10,#REF!,IF(A273=0,#REF!,IF(A273=5,#REF!,IF(A273=10,#REF!,IF(A273=20,#REF!,#REF!))))))</f>
        <v>#REF!</v>
      </c>
      <c r="G273" s="42" t="e">
        <f>LOOKUP(E273,#REF!,IF(A273=-10,#REF!,IF(A273=0,#REF!,IF(A273=5,#REF!,IF(A273=10,#REF!,IF(A273=20,#REF!,#REF!))))))</f>
        <v>#REF!</v>
      </c>
      <c r="H273" s="43" t="e">
        <f t="shared" si="86"/>
        <v>#REF!</v>
      </c>
      <c r="J273" s="40">
        <f t="shared" si="109"/>
        <v>10</v>
      </c>
      <c r="K273" s="40">
        <v>95</v>
      </c>
      <c r="L273" s="40">
        <f t="shared" si="110"/>
        <v>388</v>
      </c>
      <c r="M273" s="41">
        <f t="shared" si="93"/>
        <v>400</v>
      </c>
      <c r="N273" s="41">
        <f t="shared" si="94"/>
        <v>380</v>
      </c>
      <c r="O273" s="42" t="e">
        <f>LOOKUP(M273,#REF!,IF(J273=-10,#REF!,IF(J273=0,#REF!,IF(J273=5,#REF!,IF(J273=10,#REF!,IF(J273=20,#REF!,#REF!))))))</f>
        <v>#REF!</v>
      </c>
    </row>
    <row r="274" spans="1:15" x14ac:dyDescent="0.2">
      <c r="A274" s="59">
        <f t="shared" si="107"/>
        <v>20</v>
      </c>
      <c r="B274" s="40">
        <v>120</v>
      </c>
      <c r="C274" s="40">
        <f t="shared" si="108"/>
        <v>388</v>
      </c>
      <c r="D274" s="41">
        <f t="shared" si="89"/>
        <v>400</v>
      </c>
      <c r="E274" s="41">
        <f t="shared" si="90"/>
        <v>380</v>
      </c>
      <c r="F274" s="42" t="e">
        <f>LOOKUP(D274,#REF!,IF(A274=-10,#REF!,IF(A274=0,#REF!,IF(A274=5,#REF!,IF(A274=10,#REF!,IF(A274=20,#REF!,#REF!))))))</f>
        <v>#REF!</v>
      </c>
      <c r="G274" s="42" t="e">
        <f>LOOKUP(E274,#REF!,IF(A274=-10,#REF!,IF(A274=0,#REF!,IF(A274=5,#REF!,IF(A274=10,#REF!,IF(A274=20,#REF!,#REF!))))))</f>
        <v>#REF!</v>
      </c>
      <c r="H274" s="43" t="e">
        <f t="shared" si="86"/>
        <v>#REF!</v>
      </c>
      <c r="J274" s="40">
        <f t="shared" si="109"/>
        <v>10</v>
      </c>
      <c r="K274" s="40">
        <v>120</v>
      </c>
      <c r="L274" s="40">
        <f t="shared" si="110"/>
        <v>388</v>
      </c>
      <c r="M274" s="41">
        <f t="shared" si="93"/>
        <v>400</v>
      </c>
      <c r="N274" s="41">
        <f t="shared" si="94"/>
        <v>380</v>
      </c>
      <c r="O274" s="42" t="e">
        <f>LOOKUP(M274,#REF!,IF(J274=-10,#REF!,IF(J274=0,#REF!,IF(J274=5,#REF!,IF(J274=10,#REF!,IF(J274=20,#REF!,#REF!))))))</f>
        <v>#REF!</v>
      </c>
    </row>
    <row r="275" spans="1:15" x14ac:dyDescent="0.2">
      <c r="A275" s="59">
        <f t="shared" si="107"/>
        <v>20</v>
      </c>
      <c r="B275" s="40">
        <v>150</v>
      </c>
      <c r="C275" s="40">
        <f t="shared" si="108"/>
        <v>388</v>
      </c>
      <c r="D275" s="41">
        <f t="shared" si="89"/>
        <v>400</v>
      </c>
      <c r="E275" s="41">
        <f t="shared" si="90"/>
        <v>380</v>
      </c>
      <c r="F275" s="42" t="e">
        <f>LOOKUP(D275,#REF!,IF(A275=-10,#REF!,IF(A275=0,#REF!,IF(A275=5,#REF!,IF(A275=10,#REF!,IF(A275=20,#REF!,#REF!))))))</f>
        <v>#REF!</v>
      </c>
      <c r="G275" s="42" t="e">
        <f>LOOKUP(E275,#REF!,IF(A275=-10,#REF!,IF(A275=0,#REF!,IF(A275=5,#REF!,IF(A275=10,#REF!,IF(A275=20,#REF!,#REF!))))))</f>
        <v>#REF!</v>
      </c>
      <c r="H275" s="43" t="e">
        <f t="shared" si="86"/>
        <v>#REF!</v>
      </c>
      <c r="J275" s="40">
        <f t="shared" si="109"/>
        <v>10</v>
      </c>
      <c r="K275" s="40">
        <v>150</v>
      </c>
      <c r="L275" s="40">
        <f t="shared" si="110"/>
        <v>388</v>
      </c>
      <c r="M275" s="41">
        <f t="shared" si="93"/>
        <v>400</v>
      </c>
      <c r="N275" s="41">
        <f t="shared" si="94"/>
        <v>380</v>
      </c>
      <c r="O275" s="42" t="e">
        <f>LOOKUP(M275,#REF!,IF(J275=-10,#REF!,IF(J275=0,#REF!,IF(J275=5,#REF!,IF(J275=10,#REF!,IF(J275=20,#REF!,#REF!))))))</f>
        <v>#REF!</v>
      </c>
    </row>
    <row r="276" spans="1:15" x14ac:dyDescent="0.2">
      <c r="A276" s="59">
        <f t="shared" si="107"/>
        <v>20</v>
      </c>
      <c r="B276" s="40">
        <v>185</v>
      </c>
      <c r="C276" s="40">
        <f t="shared" si="108"/>
        <v>388</v>
      </c>
      <c r="D276" s="41">
        <f t="shared" si="89"/>
        <v>400</v>
      </c>
      <c r="E276" s="41">
        <f t="shared" si="90"/>
        <v>380</v>
      </c>
      <c r="F276" s="42" t="e">
        <f>LOOKUP(D276,#REF!,IF(A276=-10,#REF!,IF(A276=0,#REF!,IF(A276=5,#REF!,IF(A276=10,#REF!,IF(A276=20,#REF!,#REF!))))))</f>
        <v>#REF!</v>
      </c>
      <c r="G276" s="42" t="e">
        <f>LOOKUP(E276,#REF!,IF(A276=-10,#REF!,IF(A276=0,#REF!,IF(A276=5,#REF!,IF(A276=10,#REF!,IF(A276=20,#REF!,#REF!))))))</f>
        <v>#REF!</v>
      </c>
      <c r="H276" s="43" t="e">
        <f t="shared" si="86"/>
        <v>#REF!</v>
      </c>
      <c r="J276" s="40">
        <f t="shared" si="109"/>
        <v>10</v>
      </c>
      <c r="K276" s="40">
        <v>185</v>
      </c>
      <c r="L276" s="40">
        <f t="shared" si="110"/>
        <v>388</v>
      </c>
      <c r="M276" s="41">
        <f t="shared" si="93"/>
        <v>400</v>
      </c>
      <c r="N276" s="41">
        <f t="shared" si="94"/>
        <v>380</v>
      </c>
      <c r="O276" s="42" t="e">
        <f>LOOKUP(M276,#REF!,IF(J276=-10,#REF!,IF(J276=0,#REF!,IF(J276=5,#REF!,IF(J276=10,#REF!,IF(J276=20,#REF!,#REF!))))))</f>
        <v>#REF!</v>
      </c>
    </row>
    <row r="277" spans="1:15" x14ac:dyDescent="0.2">
      <c r="A277" s="59">
        <f t="shared" si="107"/>
        <v>20</v>
      </c>
      <c r="B277" s="40">
        <v>240</v>
      </c>
      <c r="C277" s="40">
        <f t="shared" si="108"/>
        <v>388</v>
      </c>
      <c r="D277" s="41">
        <f t="shared" si="89"/>
        <v>400</v>
      </c>
      <c r="E277" s="41">
        <f t="shared" si="90"/>
        <v>380</v>
      </c>
      <c r="F277" s="42" t="e">
        <f>LOOKUP(D277,#REF!,IF(A277=-10,#REF!,IF(A277=0,#REF!,IF(A277=5,#REF!,IF(A277=10,#REF!,IF(A277=20,#REF!,#REF!))))))</f>
        <v>#REF!</v>
      </c>
      <c r="G277" s="42" t="e">
        <f>LOOKUP(E277,#REF!,IF(A277=-10,#REF!,IF(A277=0,#REF!,IF(A277=5,#REF!,IF(A277=10,#REF!,IF(A277=20,#REF!,#REF!))))))</f>
        <v>#REF!</v>
      </c>
      <c r="H277" s="43" t="e">
        <f t="shared" si="86"/>
        <v>#REF!</v>
      </c>
      <c r="J277" s="40">
        <f t="shared" si="109"/>
        <v>10</v>
      </c>
      <c r="K277" s="40">
        <v>240</v>
      </c>
      <c r="L277" s="40">
        <f t="shared" si="110"/>
        <v>388</v>
      </c>
      <c r="M277" s="41">
        <f t="shared" si="93"/>
        <v>400</v>
      </c>
      <c r="N277" s="41">
        <f t="shared" si="94"/>
        <v>380</v>
      </c>
      <c r="O277" s="42" t="e">
        <f>LOOKUP(M277,#REF!,IF(J277=-10,#REF!,IF(J277=0,#REF!,IF(J277=5,#REF!,IF(J277=10,#REF!,IF(J277=20,#REF!,#REF!))))))</f>
        <v>#REF!</v>
      </c>
    </row>
    <row r="278" spans="1:15" x14ac:dyDescent="0.2">
      <c r="A278" s="59">
        <f t="shared" si="107"/>
        <v>20</v>
      </c>
      <c r="B278" s="40">
        <v>400</v>
      </c>
      <c r="C278" s="40">
        <f t="shared" si="108"/>
        <v>388</v>
      </c>
      <c r="D278" s="41">
        <f t="shared" si="89"/>
        <v>400</v>
      </c>
      <c r="E278" s="41">
        <f t="shared" si="90"/>
        <v>380</v>
      </c>
      <c r="F278" s="42" t="e">
        <f>LOOKUP(D278,#REF!,IF(A278=-10,#REF!,IF(A278=0,#REF!,IF(A278=5,#REF!,IF(A278=10,#REF!,IF(A278=20,#REF!,#REF!))))))</f>
        <v>#REF!</v>
      </c>
      <c r="G278" s="42" t="e">
        <f>LOOKUP(E278,#REF!,IF(A278=-10,#REF!,IF(A278=0,#REF!,IF(A278=5,#REF!,IF(A278=10,#REF!,IF(A278=20,#REF!,#REF!))))))</f>
        <v>#REF!</v>
      </c>
      <c r="H278" s="43" t="e">
        <f t="shared" si="86"/>
        <v>#REF!</v>
      </c>
      <c r="J278" s="40">
        <f t="shared" si="109"/>
        <v>10</v>
      </c>
      <c r="K278" s="40">
        <v>400</v>
      </c>
      <c r="L278" s="40">
        <f t="shared" si="110"/>
        <v>388</v>
      </c>
      <c r="M278" s="41">
        <f t="shared" si="93"/>
        <v>400</v>
      </c>
      <c r="N278" s="41">
        <f t="shared" si="94"/>
        <v>380</v>
      </c>
      <c r="O278" s="42" t="e">
        <f>LOOKUP(M278,#REF!,IF(J278=-10,#REF!,IF(J278=0,#REF!,IF(J278=5,#REF!,IF(J278=10,#REF!,IF(J278=20,#REF!,#REF!))))))</f>
        <v>#REF!</v>
      </c>
    </row>
    <row r="279" spans="1:15" x14ac:dyDescent="0.2">
      <c r="A279" s="59">
        <f>L$102</f>
        <v>20</v>
      </c>
      <c r="B279" s="40">
        <v>50</v>
      </c>
      <c r="C279" s="40">
        <f>E$28</f>
        <v>296</v>
      </c>
      <c r="D279" s="41">
        <f t="shared" si="89"/>
        <v>300</v>
      </c>
      <c r="E279" s="41">
        <f t="shared" si="90"/>
        <v>280</v>
      </c>
      <c r="F279" s="42" t="e">
        <f>LOOKUP(D279,#REF!,IF(A279=-10,#REF!,IF(A279=0,#REF!,IF(A279=5,#REF!,IF(A279=10,#REF!,IF(A279=20,#REF!,#REF!))))))</f>
        <v>#REF!</v>
      </c>
      <c r="G279" s="42" t="e">
        <f>LOOKUP(E279,#REF!,IF(A279=-10,#REF!,IF(A279=0,#REF!,IF(A279=5,#REF!,IF(A279=10,#REF!,IF(A279=20,#REF!,#REF!))))))</f>
        <v>#REF!</v>
      </c>
      <c r="H279" s="43" t="e">
        <f t="shared" si="86"/>
        <v>#REF!</v>
      </c>
      <c r="J279" s="40">
        <f>M$102</f>
        <v>10</v>
      </c>
      <c r="K279" s="40">
        <v>50</v>
      </c>
      <c r="L279" s="40">
        <f>L$74</f>
        <v>296</v>
      </c>
      <c r="M279" s="41">
        <f t="shared" si="93"/>
        <v>300</v>
      </c>
      <c r="N279" s="41">
        <f t="shared" si="94"/>
        <v>280</v>
      </c>
      <c r="O279" s="42" t="e">
        <f>LOOKUP(M279,#REF!,IF(J279=-10,#REF!,IF(J279=0,#REF!,IF(J279=5,#REF!,IF(J279=10,#REF!,IF(J279=20,#REF!,#REF!))))))</f>
        <v>#REF!</v>
      </c>
    </row>
    <row r="280" spans="1:15" x14ac:dyDescent="0.2">
      <c r="A280" s="59">
        <f t="shared" ref="A280:A286" si="111">L$102</f>
        <v>20</v>
      </c>
      <c r="B280" s="40">
        <v>70</v>
      </c>
      <c r="C280" s="40">
        <f t="shared" ref="C280:C286" si="112">E$28</f>
        <v>296</v>
      </c>
      <c r="D280" s="41">
        <f t="shared" si="89"/>
        <v>300</v>
      </c>
      <c r="E280" s="41">
        <f t="shared" si="90"/>
        <v>280</v>
      </c>
      <c r="F280" s="42" t="e">
        <f>LOOKUP(D280,#REF!,IF(A280=-10,#REF!,IF(A280=0,#REF!,IF(A280=5,#REF!,IF(A280=10,#REF!,IF(A280=20,#REF!,#REF!))))))</f>
        <v>#REF!</v>
      </c>
      <c r="G280" s="42" t="e">
        <f>LOOKUP(E280,#REF!,IF(A280=-10,#REF!,IF(A280=0,#REF!,IF(A280=5,#REF!,IF(A280=10,#REF!,IF(A280=20,#REF!,#REF!))))))</f>
        <v>#REF!</v>
      </c>
      <c r="H280" s="43" t="e">
        <f t="shared" si="86"/>
        <v>#REF!</v>
      </c>
      <c r="J280" s="40">
        <f t="shared" ref="J280:J286" si="113">M$102</f>
        <v>10</v>
      </c>
      <c r="K280" s="40">
        <v>70</v>
      </c>
      <c r="L280" s="40">
        <f t="shared" ref="L280:L286" si="114">L$74</f>
        <v>296</v>
      </c>
      <c r="M280" s="41">
        <f t="shared" si="93"/>
        <v>300</v>
      </c>
      <c r="N280" s="41">
        <f t="shared" si="94"/>
        <v>280</v>
      </c>
      <c r="O280" s="42" t="e">
        <f>LOOKUP(M280,#REF!,IF(J280=-10,#REF!,IF(J280=0,#REF!,IF(J280=5,#REF!,IF(J280=10,#REF!,IF(J280=20,#REF!,#REF!))))))</f>
        <v>#REF!</v>
      </c>
    </row>
    <row r="281" spans="1:15" x14ac:dyDescent="0.2">
      <c r="A281" s="59">
        <f t="shared" si="111"/>
        <v>20</v>
      </c>
      <c r="B281" s="40">
        <v>95</v>
      </c>
      <c r="C281" s="40">
        <f t="shared" si="112"/>
        <v>296</v>
      </c>
      <c r="D281" s="41">
        <f t="shared" si="89"/>
        <v>300</v>
      </c>
      <c r="E281" s="41">
        <f t="shared" si="90"/>
        <v>280</v>
      </c>
      <c r="F281" s="42" t="e">
        <f>LOOKUP(D281,#REF!,IF(A281=-10,#REF!,IF(A281=0,#REF!,IF(A281=5,#REF!,IF(A281=10,#REF!,IF(A281=20,#REF!,#REF!))))))</f>
        <v>#REF!</v>
      </c>
      <c r="G281" s="42" t="e">
        <f>LOOKUP(E281,#REF!,IF(A281=-10,#REF!,IF(A281=0,#REF!,IF(A281=5,#REF!,IF(A281=10,#REF!,IF(A281=20,#REF!,#REF!))))))</f>
        <v>#REF!</v>
      </c>
      <c r="H281" s="43" t="e">
        <f t="shared" si="86"/>
        <v>#REF!</v>
      </c>
      <c r="J281" s="40">
        <f t="shared" si="113"/>
        <v>10</v>
      </c>
      <c r="K281" s="40">
        <v>95</v>
      </c>
      <c r="L281" s="40">
        <f t="shared" si="114"/>
        <v>296</v>
      </c>
      <c r="M281" s="41">
        <f t="shared" si="93"/>
        <v>300</v>
      </c>
      <c r="N281" s="41">
        <f t="shared" si="94"/>
        <v>280</v>
      </c>
      <c r="O281" s="42" t="e">
        <f>LOOKUP(M281,#REF!,IF(J281=-10,#REF!,IF(J281=0,#REF!,IF(J281=5,#REF!,IF(J281=10,#REF!,IF(J281=20,#REF!,#REF!))))))</f>
        <v>#REF!</v>
      </c>
    </row>
    <row r="282" spans="1:15" x14ac:dyDescent="0.2">
      <c r="A282" s="59">
        <f t="shared" si="111"/>
        <v>20</v>
      </c>
      <c r="B282" s="40">
        <v>120</v>
      </c>
      <c r="C282" s="40">
        <f t="shared" si="112"/>
        <v>296</v>
      </c>
      <c r="D282" s="41">
        <f t="shared" si="89"/>
        <v>300</v>
      </c>
      <c r="E282" s="41">
        <f t="shared" si="90"/>
        <v>280</v>
      </c>
      <c r="F282" s="42" t="e">
        <f>LOOKUP(D282,#REF!,IF(A282=-10,#REF!,IF(A282=0,#REF!,IF(A282=5,#REF!,IF(A282=10,#REF!,IF(A282=20,#REF!,#REF!))))))</f>
        <v>#REF!</v>
      </c>
      <c r="G282" s="42" t="e">
        <f>LOOKUP(E282,#REF!,IF(A282=-10,#REF!,IF(A282=0,#REF!,IF(A282=5,#REF!,IF(A282=10,#REF!,IF(A282=20,#REF!,#REF!))))))</f>
        <v>#REF!</v>
      </c>
      <c r="H282" s="43" t="e">
        <f t="shared" si="86"/>
        <v>#REF!</v>
      </c>
      <c r="J282" s="40">
        <f t="shared" si="113"/>
        <v>10</v>
      </c>
      <c r="K282" s="40">
        <v>120</v>
      </c>
      <c r="L282" s="40">
        <f t="shared" si="114"/>
        <v>296</v>
      </c>
      <c r="M282" s="41">
        <f t="shared" si="93"/>
        <v>300</v>
      </c>
      <c r="N282" s="41">
        <f t="shared" si="94"/>
        <v>280</v>
      </c>
      <c r="O282" s="42" t="e">
        <f>LOOKUP(M282,#REF!,IF(J282=-10,#REF!,IF(J282=0,#REF!,IF(J282=5,#REF!,IF(J282=10,#REF!,IF(J282=20,#REF!,#REF!))))))</f>
        <v>#REF!</v>
      </c>
    </row>
    <row r="283" spans="1:15" x14ac:dyDescent="0.2">
      <c r="A283" s="59">
        <f t="shared" si="111"/>
        <v>20</v>
      </c>
      <c r="B283" s="40">
        <v>150</v>
      </c>
      <c r="C283" s="40">
        <f t="shared" si="112"/>
        <v>296</v>
      </c>
      <c r="D283" s="41">
        <f t="shared" si="89"/>
        <v>300</v>
      </c>
      <c r="E283" s="41">
        <f t="shared" si="90"/>
        <v>280</v>
      </c>
      <c r="F283" s="42" t="e">
        <f>LOOKUP(D283,#REF!,IF(A283=-10,#REF!,IF(A283=0,#REF!,IF(A283=5,#REF!,IF(A283=10,#REF!,IF(A283=20,#REF!,#REF!))))))</f>
        <v>#REF!</v>
      </c>
      <c r="G283" s="42" t="e">
        <f>LOOKUP(E283,#REF!,IF(A283=-10,#REF!,IF(A283=0,#REF!,IF(A283=5,#REF!,IF(A283=10,#REF!,IF(A283=20,#REF!,#REF!))))))</f>
        <v>#REF!</v>
      </c>
      <c r="H283" s="43" t="e">
        <f t="shared" si="86"/>
        <v>#REF!</v>
      </c>
      <c r="J283" s="40">
        <f t="shared" si="113"/>
        <v>10</v>
      </c>
      <c r="K283" s="40">
        <v>150</v>
      </c>
      <c r="L283" s="40">
        <f t="shared" si="114"/>
        <v>296</v>
      </c>
      <c r="M283" s="41">
        <f t="shared" si="93"/>
        <v>300</v>
      </c>
      <c r="N283" s="41">
        <f t="shared" si="94"/>
        <v>280</v>
      </c>
      <c r="O283" s="42" t="e">
        <f>LOOKUP(M283,#REF!,IF(J283=-10,#REF!,IF(J283=0,#REF!,IF(J283=5,#REF!,IF(J283=10,#REF!,IF(J283=20,#REF!,#REF!))))))</f>
        <v>#REF!</v>
      </c>
    </row>
    <row r="284" spans="1:15" x14ac:dyDescent="0.2">
      <c r="A284" s="59">
        <f t="shared" si="111"/>
        <v>20</v>
      </c>
      <c r="B284" s="40">
        <v>185</v>
      </c>
      <c r="C284" s="40">
        <f t="shared" si="112"/>
        <v>296</v>
      </c>
      <c r="D284" s="41">
        <f t="shared" si="89"/>
        <v>300</v>
      </c>
      <c r="E284" s="41">
        <f t="shared" si="90"/>
        <v>280</v>
      </c>
      <c r="F284" s="42" t="e">
        <f>LOOKUP(D284,#REF!,IF(A284=-10,#REF!,IF(A284=0,#REF!,IF(A284=5,#REF!,IF(A284=10,#REF!,IF(A284=20,#REF!,#REF!))))))</f>
        <v>#REF!</v>
      </c>
      <c r="G284" s="42" t="e">
        <f>LOOKUP(E284,#REF!,IF(A284=-10,#REF!,IF(A284=0,#REF!,IF(A284=5,#REF!,IF(A284=10,#REF!,IF(A284=20,#REF!,#REF!))))))</f>
        <v>#REF!</v>
      </c>
      <c r="H284" s="43" t="e">
        <f t="shared" si="86"/>
        <v>#REF!</v>
      </c>
      <c r="J284" s="40">
        <f t="shared" si="113"/>
        <v>10</v>
      </c>
      <c r="K284" s="40">
        <v>185</v>
      </c>
      <c r="L284" s="40">
        <f t="shared" si="114"/>
        <v>296</v>
      </c>
      <c r="M284" s="41">
        <f t="shared" si="93"/>
        <v>300</v>
      </c>
      <c r="N284" s="41">
        <f t="shared" si="94"/>
        <v>280</v>
      </c>
      <c r="O284" s="42" t="e">
        <f>LOOKUP(M284,#REF!,IF(J284=-10,#REF!,IF(J284=0,#REF!,IF(J284=5,#REF!,IF(J284=10,#REF!,IF(J284=20,#REF!,#REF!))))))</f>
        <v>#REF!</v>
      </c>
    </row>
    <row r="285" spans="1:15" x14ac:dyDescent="0.2">
      <c r="A285" s="59">
        <f t="shared" si="111"/>
        <v>20</v>
      </c>
      <c r="B285" s="40">
        <v>240</v>
      </c>
      <c r="C285" s="40">
        <f t="shared" si="112"/>
        <v>296</v>
      </c>
      <c r="D285" s="41">
        <f t="shared" si="89"/>
        <v>300</v>
      </c>
      <c r="E285" s="41">
        <f t="shared" si="90"/>
        <v>280</v>
      </c>
      <c r="F285" s="42" t="e">
        <f>LOOKUP(D285,#REF!,IF(A285=-10,#REF!,IF(A285=0,#REF!,IF(A285=5,#REF!,IF(A285=10,#REF!,IF(A285=20,#REF!,#REF!))))))</f>
        <v>#REF!</v>
      </c>
      <c r="G285" s="42" t="e">
        <f>LOOKUP(E285,#REF!,IF(A285=-10,#REF!,IF(A285=0,#REF!,IF(A285=5,#REF!,IF(A285=10,#REF!,IF(A285=20,#REF!,#REF!))))))</f>
        <v>#REF!</v>
      </c>
      <c r="H285" s="43" t="e">
        <f t="shared" si="86"/>
        <v>#REF!</v>
      </c>
      <c r="J285" s="40">
        <f t="shared" si="113"/>
        <v>10</v>
      </c>
      <c r="K285" s="40">
        <v>240</v>
      </c>
      <c r="L285" s="40">
        <f t="shared" si="114"/>
        <v>296</v>
      </c>
      <c r="M285" s="41">
        <f t="shared" si="93"/>
        <v>300</v>
      </c>
      <c r="N285" s="41">
        <f t="shared" si="94"/>
        <v>280</v>
      </c>
      <c r="O285" s="42" t="e">
        <f>LOOKUP(M285,#REF!,IF(J285=-10,#REF!,IF(J285=0,#REF!,IF(J285=5,#REF!,IF(J285=10,#REF!,IF(J285=20,#REF!,#REF!))))))</f>
        <v>#REF!</v>
      </c>
    </row>
    <row r="286" spans="1:15" x14ac:dyDescent="0.2">
      <c r="A286" s="59">
        <f t="shared" si="111"/>
        <v>20</v>
      </c>
      <c r="B286" s="40">
        <v>400</v>
      </c>
      <c r="C286" s="40">
        <f t="shared" si="112"/>
        <v>296</v>
      </c>
      <c r="D286" s="41">
        <f t="shared" si="89"/>
        <v>300</v>
      </c>
      <c r="E286" s="41">
        <f t="shared" si="90"/>
        <v>280</v>
      </c>
      <c r="F286" s="42" t="e">
        <f>LOOKUP(D286,#REF!,IF(A286=-10,#REF!,IF(A286=0,#REF!,IF(A286=5,#REF!,IF(A286=10,#REF!,IF(A286=20,#REF!,#REF!))))))</f>
        <v>#REF!</v>
      </c>
      <c r="G286" s="42" t="e">
        <f>LOOKUP(E286,#REF!,IF(A286=-10,#REF!,IF(A286=0,#REF!,IF(A286=5,#REF!,IF(A286=10,#REF!,IF(A286=20,#REF!,#REF!))))))</f>
        <v>#REF!</v>
      </c>
      <c r="H286" s="43" t="e">
        <f t="shared" si="86"/>
        <v>#REF!</v>
      </c>
      <c r="J286" s="40">
        <f t="shared" si="113"/>
        <v>10</v>
      </c>
      <c r="K286" s="40">
        <v>400</v>
      </c>
      <c r="L286" s="40">
        <f t="shared" si="114"/>
        <v>296</v>
      </c>
      <c r="M286" s="41">
        <f t="shared" si="93"/>
        <v>300</v>
      </c>
      <c r="N286" s="41">
        <f t="shared" si="94"/>
        <v>280</v>
      </c>
      <c r="O286" s="42" t="e">
        <f>LOOKUP(M286,#REF!,IF(J286=-10,#REF!,IF(J286=0,#REF!,IF(J286=5,#REF!,IF(J286=10,#REF!,IF(J286=20,#REF!,#REF!))))))</f>
        <v>#REF!</v>
      </c>
    </row>
    <row r="287" spans="1:15" x14ac:dyDescent="0.2">
      <c r="A287" s="59">
        <f>L$103</f>
        <v>20</v>
      </c>
      <c r="B287" s="40">
        <v>50</v>
      </c>
      <c r="C287" s="40">
        <f>E$29</f>
        <v>290</v>
      </c>
      <c r="D287" s="41">
        <f t="shared" si="89"/>
        <v>300</v>
      </c>
      <c r="E287" s="41">
        <f t="shared" si="90"/>
        <v>280</v>
      </c>
      <c r="F287" s="42" t="e">
        <f>LOOKUP(D287,#REF!,IF(A287=-10,#REF!,IF(A287=0,#REF!,IF(A287=5,#REF!,IF(A287=10,#REF!,IF(A287=20,#REF!,#REF!))))))</f>
        <v>#REF!</v>
      </c>
      <c r="G287" s="42" t="e">
        <f>LOOKUP(E287,#REF!,IF(A287=-10,#REF!,IF(A287=0,#REF!,IF(A287=5,#REF!,IF(A287=10,#REF!,IF(A287=20,#REF!,#REF!))))))</f>
        <v>#REF!</v>
      </c>
      <c r="H287" s="43" t="e">
        <f t="shared" si="86"/>
        <v>#REF!</v>
      </c>
      <c r="J287" s="40">
        <f>M$103</f>
        <v>10</v>
      </c>
      <c r="K287" s="40">
        <v>50</v>
      </c>
      <c r="L287" s="40">
        <f>L$75</f>
        <v>290</v>
      </c>
      <c r="M287" s="41">
        <f t="shared" si="93"/>
        <v>300</v>
      </c>
      <c r="N287" s="41">
        <f t="shared" si="94"/>
        <v>280</v>
      </c>
      <c r="O287" s="42" t="e">
        <f>LOOKUP(M287,#REF!,IF(J287=-10,#REF!,IF(J287=0,#REF!,IF(J287=5,#REF!,IF(J287=10,#REF!,IF(J287=20,#REF!,#REF!))))))</f>
        <v>#REF!</v>
      </c>
    </row>
    <row r="288" spans="1:15" x14ac:dyDescent="0.2">
      <c r="A288" s="59">
        <f t="shared" ref="A288:A294" si="115">L$103</f>
        <v>20</v>
      </c>
      <c r="B288" s="40">
        <v>70</v>
      </c>
      <c r="C288" s="40">
        <f t="shared" ref="C288:C294" si="116">E$29</f>
        <v>290</v>
      </c>
      <c r="D288" s="41">
        <f t="shared" si="89"/>
        <v>300</v>
      </c>
      <c r="E288" s="41">
        <f t="shared" si="90"/>
        <v>280</v>
      </c>
      <c r="F288" s="42" t="e">
        <f>LOOKUP(D288,#REF!,IF(A288=-10,#REF!,IF(A288=0,#REF!,IF(A288=5,#REF!,IF(A288=10,#REF!,IF(A288=20,#REF!,#REF!))))))</f>
        <v>#REF!</v>
      </c>
      <c r="G288" s="42" t="e">
        <f>LOOKUP(E288,#REF!,IF(A288=-10,#REF!,IF(A288=0,#REF!,IF(A288=5,#REF!,IF(A288=10,#REF!,IF(A288=20,#REF!,#REF!))))))</f>
        <v>#REF!</v>
      </c>
      <c r="H288" s="43" t="e">
        <f t="shared" si="86"/>
        <v>#REF!</v>
      </c>
      <c r="J288" s="40">
        <f t="shared" ref="J288:J294" si="117">M$103</f>
        <v>10</v>
      </c>
      <c r="K288" s="40">
        <v>70</v>
      </c>
      <c r="L288" s="40">
        <f t="shared" ref="L288:L294" si="118">L$75</f>
        <v>290</v>
      </c>
      <c r="M288" s="41">
        <f t="shared" si="93"/>
        <v>300</v>
      </c>
      <c r="N288" s="41">
        <f t="shared" si="94"/>
        <v>280</v>
      </c>
      <c r="O288" s="42" t="e">
        <f>LOOKUP(M288,#REF!,IF(J288=-10,#REF!,IF(J288=0,#REF!,IF(J288=5,#REF!,IF(J288=10,#REF!,IF(J288=20,#REF!,#REF!))))))</f>
        <v>#REF!</v>
      </c>
    </row>
    <row r="289" spans="1:15" x14ac:dyDescent="0.2">
      <c r="A289" s="59">
        <f t="shared" si="115"/>
        <v>20</v>
      </c>
      <c r="B289" s="40">
        <v>95</v>
      </c>
      <c r="C289" s="40">
        <f t="shared" si="116"/>
        <v>290</v>
      </c>
      <c r="D289" s="41">
        <f t="shared" si="89"/>
        <v>300</v>
      </c>
      <c r="E289" s="41">
        <f t="shared" si="90"/>
        <v>280</v>
      </c>
      <c r="F289" s="42" t="e">
        <f>LOOKUP(D289,#REF!,IF(A289=-10,#REF!,IF(A289=0,#REF!,IF(A289=5,#REF!,IF(A289=10,#REF!,IF(A289=20,#REF!,#REF!))))))</f>
        <v>#REF!</v>
      </c>
      <c r="G289" s="42" t="e">
        <f>LOOKUP(E289,#REF!,IF(A289=-10,#REF!,IF(A289=0,#REF!,IF(A289=5,#REF!,IF(A289=10,#REF!,IF(A289=20,#REF!,#REF!))))))</f>
        <v>#REF!</v>
      </c>
      <c r="H289" s="43" t="e">
        <f t="shared" si="86"/>
        <v>#REF!</v>
      </c>
      <c r="J289" s="40">
        <f t="shared" si="117"/>
        <v>10</v>
      </c>
      <c r="K289" s="40">
        <v>95</v>
      </c>
      <c r="L289" s="40">
        <f t="shared" si="118"/>
        <v>290</v>
      </c>
      <c r="M289" s="41">
        <f t="shared" si="93"/>
        <v>300</v>
      </c>
      <c r="N289" s="41">
        <f t="shared" si="94"/>
        <v>280</v>
      </c>
      <c r="O289" s="42" t="e">
        <f>LOOKUP(M289,#REF!,IF(J289=-10,#REF!,IF(J289=0,#REF!,IF(J289=5,#REF!,IF(J289=10,#REF!,IF(J289=20,#REF!,#REF!))))))</f>
        <v>#REF!</v>
      </c>
    </row>
    <row r="290" spans="1:15" x14ac:dyDescent="0.2">
      <c r="A290" s="59">
        <f t="shared" si="115"/>
        <v>20</v>
      </c>
      <c r="B290" s="40">
        <v>120</v>
      </c>
      <c r="C290" s="40">
        <f t="shared" si="116"/>
        <v>290</v>
      </c>
      <c r="D290" s="41">
        <f t="shared" si="89"/>
        <v>300</v>
      </c>
      <c r="E290" s="41">
        <f t="shared" si="90"/>
        <v>280</v>
      </c>
      <c r="F290" s="42" t="e">
        <f>LOOKUP(D290,#REF!,IF(A290=-10,#REF!,IF(A290=0,#REF!,IF(A290=5,#REF!,IF(A290=10,#REF!,IF(A290=20,#REF!,#REF!))))))</f>
        <v>#REF!</v>
      </c>
      <c r="G290" s="42" t="e">
        <f>LOOKUP(E290,#REF!,IF(A290=-10,#REF!,IF(A290=0,#REF!,IF(A290=5,#REF!,IF(A290=10,#REF!,IF(A290=20,#REF!,#REF!))))))</f>
        <v>#REF!</v>
      </c>
      <c r="H290" s="43" t="e">
        <f t="shared" si="86"/>
        <v>#REF!</v>
      </c>
      <c r="J290" s="40">
        <f t="shared" si="117"/>
        <v>10</v>
      </c>
      <c r="K290" s="40">
        <v>120</v>
      </c>
      <c r="L290" s="40">
        <f t="shared" si="118"/>
        <v>290</v>
      </c>
      <c r="M290" s="41">
        <f t="shared" si="93"/>
        <v>300</v>
      </c>
      <c r="N290" s="41">
        <f t="shared" si="94"/>
        <v>280</v>
      </c>
      <c r="O290" s="42" t="e">
        <f>LOOKUP(M290,#REF!,IF(J290=-10,#REF!,IF(J290=0,#REF!,IF(J290=5,#REF!,IF(J290=10,#REF!,IF(J290=20,#REF!,#REF!))))))</f>
        <v>#REF!</v>
      </c>
    </row>
    <row r="291" spans="1:15" x14ac:dyDescent="0.2">
      <c r="A291" s="59">
        <f t="shared" si="115"/>
        <v>20</v>
      </c>
      <c r="B291" s="40">
        <v>150</v>
      </c>
      <c r="C291" s="40">
        <f t="shared" si="116"/>
        <v>290</v>
      </c>
      <c r="D291" s="41">
        <f t="shared" si="89"/>
        <v>300</v>
      </c>
      <c r="E291" s="41">
        <f t="shared" si="90"/>
        <v>280</v>
      </c>
      <c r="F291" s="42" t="e">
        <f>LOOKUP(D291,#REF!,IF(A291=-10,#REF!,IF(A291=0,#REF!,IF(A291=5,#REF!,IF(A291=10,#REF!,IF(A291=20,#REF!,#REF!))))))</f>
        <v>#REF!</v>
      </c>
      <c r="G291" s="42" t="e">
        <f>LOOKUP(E291,#REF!,IF(A291=-10,#REF!,IF(A291=0,#REF!,IF(A291=5,#REF!,IF(A291=10,#REF!,IF(A291=20,#REF!,#REF!))))))</f>
        <v>#REF!</v>
      </c>
      <c r="H291" s="43" t="e">
        <f t="shared" si="86"/>
        <v>#REF!</v>
      </c>
      <c r="J291" s="40">
        <f t="shared" si="117"/>
        <v>10</v>
      </c>
      <c r="K291" s="40">
        <v>150</v>
      </c>
      <c r="L291" s="40">
        <f t="shared" si="118"/>
        <v>290</v>
      </c>
      <c r="M291" s="41">
        <f t="shared" si="93"/>
        <v>300</v>
      </c>
      <c r="N291" s="41">
        <f t="shared" si="94"/>
        <v>280</v>
      </c>
      <c r="O291" s="42" t="e">
        <f>LOOKUP(M291,#REF!,IF(J291=-10,#REF!,IF(J291=0,#REF!,IF(J291=5,#REF!,IF(J291=10,#REF!,IF(J291=20,#REF!,#REF!))))))</f>
        <v>#REF!</v>
      </c>
    </row>
    <row r="292" spans="1:15" x14ac:dyDescent="0.2">
      <c r="A292" s="59">
        <f t="shared" si="115"/>
        <v>20</v>
      </c>
      <c r="B292" s="40">
        <v>185</v>
      </c>
      <c r="C292" s="40">
        <f t="shared" si="116"/>
        <v>290</v>
      </c>
      <c r="D292" s="41">
        <f t="shared" si="89"/>
        <v>300</v>
      </c>
      <c r="E292" s="41">
        <f t="shared" si="90"/>
        <v>280</v>
      </c>
      <c r="F292" s="42" t="e">
        <f>LOOKUP(D292,#REF!,IF(A292=-10,#REF!,IF(A292=0,#REF!,IF(A292=5,#REF!,IF(A292=10,#REF!,IF(A292=20,#REF!,#REF!))))))</f>
        <v>#REF!</v>
      </c>
      <c r="G292" s="42" t="e">
        <f>LOOKUP(E292,#REF!,IF(A292=-10,#REF!,IF(A292=0,#REF!,IF(A292=5,#REF!,IF(A292=10,#REF!,IF(A292=20,#REF!,#REF!))))))</f>
        <v>#REF!</v>
      </c>
      <c r="H292" s="43" t="e">
        <f t="shared" si="86"/>
        <v>#REF!</v>
      </c>
      <c r="J292" s="40">
        <f t="shared" si="117"/>
        <v>10</v>
      </c>
      <c r="K292" s="40">
        <v>185</v>
      </c>
      <c r="L292" s="40">
        <f t="shared" si="118"/>
        <v>290</v>
      </c>
      <c r="M292" s="41">
        <f t="shared" si="93"/>
        <v>300</v>
      </c>
      <c r="N292" s="41">
        <f t="shared" si="94"/>
        <v>280</v>
      </c>
      <c r="O292" s="42" t="e">
        <f>LOOKUP(M292,#REF!,IF(J292=-10,#REF!,IF(J292=0,#REF!,IF(J292=5,#REF!,IF(J292=10,#REF!,IF(J292=20,#REF!,#REF!))))))</f>
        <v>#REF!</v>
      </c>
    </row>
    <row r="293" spans="1:15" x14ac:dyDescent="0.2">
      <c r="A293" s="59">
        <f t="shared" si="115"/>
        <v>20</v>
      </c>
      <c r="B293" s="40">
        <v>240</v>
      </c>
      <c r="C293" s="40">
        <f t="shared" si="116"/>
        <v>290</v>
      </c>
      <c r="D293" s="41">
        <f t="shared" si="89"/>
        <v>300</v>
      </c>
      <c r="E293" s="41">
        <f t="shared" si="90"/>
        <v>280</v>
      </c>
      <c r="F293" s="42" t="e">
        <f>LOOKUP(D293,#REF!,IF(A293=-10,#REF!,IF(A293=0,#REF!,IF(A293=5,#REF!,IF(A293=10,#REF!,IF(A293=20,#REF!,#REF!))))))</f>
        <v>#REF!</v>
      </c>
      <c r="G293" s="42" t="e">
        <f>LOOKUP(E293,#REF!,IF(A293=-10,#REF!,IF(A293=0,#REF!,IF(A293=5,#REF!,IF(A293=10,#REF!,IF(A293=20,#REF!,#REF!))))))</f>
        <v>#REF!</v>
      </c>
      <c r="H293" s="43" t="e">
        <f t="shared" si="86"/>
        <v>#REF!</v>
      </c>
      <c r="J293" s="40">
        <f t="shared" si="117"/>
        <v>10</v>
      </c>
      <c r="K293" s="40">
        <v>240</v>
      </c>
      <c r="L293" s="40">
        <f t="shared" si="118"/>
        <v>290</v>
      </c>
      <c r="M293" s="41">
        <f t="shared" si="93"/>
        <v>300</v>
      </c>
      <c r="N293" s="41">
        <f t="shared" si="94"/>
        <v>280</v>
      </c>
      <c r="O293" s="42" t="e">
        <f>LOOKUP(M293,#REF!,IF(J293=-10,#REF!,IF(J293=0,#REF!,IF(J293=5,#REF!,IF(J293=10,#REF!,IF(J293=20,#REF!,#REF!))))))</f>
        <v>#REF!</v>
      </c>
    </row>
    <row r="294" spans="1:15" x14ac:dyDescent="0.2">
      <c r="A294" s="59">
        <f t="shared" si="115"/>
        <v>20</v>
      </c>
      <c r="B294" s="40">
        <v>400</v>
      </c>
      <c r="C294" s="40">
        <f t="shared" si="116"/>
        <v>290</v>
      </c>
      <c r="D294" s="41">
        <f t="shared" si="89"/>
        <v>300</v>
      </c>
      <c r="E294" s="41">
        <f t="shared" si="90"/>
        <v>280</v>
      </c>
      <c r="F294" s="42" t="e">
        <f>LOOKUP(D294,#REF!,IF(A294=-10,#REF!,IF(A294=0,#REF!,IF(A294=5,#REF!,IF(A294=10,#REF!,IF(A294=20,#REF!,#REF!))))))</f>
        <v>#REF!</v>
      </c>
      <c r="G294" s="42" t="e">
        <f>LOOKUP(E294,#REF!,IF(A294=-10,#REF!,IF(A294=0,#REF!,IF(A294=5,#REF!,IF(A294=10,#REF!,IF(A294=20,#REF!,#REF!))))))</f>
        <v>#REF!</v>
      </c>
      <c r="H294" s="43" t="e">
        <f t="shared" si="86"/>
        <v>#REF!</v>
      </c>
      <c r="J294" s="40">
        <f t="shared" si="117"/>
        <v>10</v>
      </c>
      <c r="K294" s="40">
        <v>400</v>
      </c>
      <c r="L294" s="40">
        <f t="shared" si="118"/>
        <v>290</v>
      </c>
      <c r="M294" s="41">
        <f t="shared" si="93"/>
        <v>300</v>
      </c>
      <c r="N294" s="41">
        <f t="shared" si="94"/>
        <v>280</v>
      </c>
      <c r="O294" s="42" t="e">
        <f>LOOKUP(M294,#REF!,IF(J294=-10,#REF!,IF(J294=0,#REF!,IF(J294=5,#REF!,IF(J294=10,#REF!,IF(J294=20,#REF!,#REF!))))))</f>
        <v>#REF!</v>
      </c>
    </row>
    <row r="295" spans="1:15" x14ac:dyDescent="0.2">
      <c r="A295" s="59">
        <f>L$104</f>
        <v>20</v>
      </c>
      <c r="B295" s="40">
        <v>50</v>
      </c>
      <c r="C295" s="40">
        <f>E$30</f>
        <v>290</v>
      </c>
      <c r="D295" s="41">
        <f t="shared" si="89"/>
        <v>300</v>
      </c>
      <c r="E295" s="41">
        <f t="shared" si="90"/>
        <v>280</v>
      </c>
      <c r="F295" s="42" t="e">
        <f>LOOKUP(D295,#REF!,IF(A295=-10,#REF!,IF(A295=0,#REF!,IF(A295=5,#REF!,IF(A295=10,#REF!,IF(A295=20,#REF!,#REF!))))))</f>
        <v>#REF!</v>
      </c>
      <c r="G295" s="42" t="e">
        <f>LOOKUP(E295,#REF!,IF(A295=-10,#REF!,IF(A295=0,#REF!,IF(A295=5,#REF!,IF(A295=10,#REF!,IF(A295=20,#REF!,#REF!))))))</f>
        <v>#REF!</v>
      </c>
      <c r="H295" s="43" t="e">
        <f t="shared" si="86"/>
        <v>#REF!</v>
      </c>
      <c r="J295" s="40">
        <f>M$104</f>
        <v>10</v>
      </c>
      <c r="K295" s="40">
        <v>50</v>
      </c>
      <c r="L295" s="40">
        <f>L$76</f>
        <v>290</v>
      </c>
      <c r="M295" s="41">
        <f t="shared" si="93"/>
        <v>300</v>
      </c>
      <c r="N295" s="41">
        <f t="shared" si="94"/>
        <v>280</v>
      </c>
      <c r="O295" s="42" t="e">
        <f>LOOKUP(M295,#REF!,IF(J295=-10,#REF!,IF(J295=0,#REF!,IF(J295=5,#REF!,IF(J295=10,#REF!,IF(J295=20,#REF!,#REF!))))))</f>
        <v>#REF!</v>
      </c>
    </row>
    <row r="296" spans="1:15" x14ac:dyDescent="0.2">
      <c r="A296" s="59">
        <f t="shared" ref="A296:A302" si="119">L$104</f>
        <v>20</v>
      </c>
      <c r="B296" s="40">
        <v>70</v>
      </c>
      <c r="C296" s="40">
        <f t="shared" ref="C296:C302" si="120">E$30</f>
        <v>290</v>
      </c>
      <c r="D296" s="41">
        <f t="shared" si="89"/>
        <v>300</v>
      </c>
      <c r="E296" s="41">
        <f t="shared" si="90"/>
        <v>280</v>
      </c>
      <c r="F296" s="42" t="e">
        <f>LOOKUP(D296,#REF!,IF(A296=-10,#REF!,IF(A296=0,#REF!,IF(A296=5,#REF!,IF(A296=10,#REF!,IF(A296=20,#REF!,#REF!))))))</f>
        <v>#REF!</v>
      </c>
      <c r="G296" s="42" t="e">
        <f>LOOKUP(E296,#REF!,IF(A296=-10,#REF!,IF(A296=0,#REF!,IF(A296=5,#REF!,IF(A296=10,#REF!,IF(A296=20,#REF!,#REF!))))))</f>
        <v>#REF!</v>
      </c>
      <c r="H296" s="43" t="e">
        <f t="shared" si="86"/>
        <v>#REF!</v>
      </c>
      <c r="J296" s="40">
        <f t="shared" ref="J296:J302" si="121">M$104</f>
        <v>10</v>
      </c>
      <c r="K296" s="40">
        <v>70</v>
      </c>
      <c r="L296" s="40">
        <f t="shared" ref="L296:L302" si="122">L$76</f>
        <v>290</v>
      </c>
      <c r="M296" s="41">
        <f t="shared" si="93"/>
        <v>300</v>
      </c>
      <c r="N296" s="41">
        <f t="shared" si="94"/>
        <v>280</v>
      </c>
      <c r="O296" s="42" t="e">
        <f>LOOKUP(M296,#REF!,IF(J296=-10,#REF!,IF(J296=0,#REF!,IF(J296=5,#REF!,IF(J296=10,#REF!,IF(J296=20,#REF!,#REF!))))))</f>
        <v>#REF!</v>
      </c>
    </row>
    <row r="297" spans="1:15" x14ac:dyDescent="0.2">
      <c r="A297" s="59">
        <f t="shared" si="119"/>
        <v>20</v>
      </c>
      <c r="B297" s="40">
        <v>95</v>
      </c>
      <c r="C297" s="40">
        <f t="shared" si="120"/>
        <v>290</v>
      </c>
      <c r="D297" s="41">
        <f t="shared" si="89"/>
        <v>300</v>
      </c>
      <c r="E297" s="41">
        <f t="shared" si="90"/>
        <v>280</v>
      </c>
      <c r="F297" s="42" t="e">
        <f>LOOKUP(D297,#REF!,IF(A297=-10,#REF!,IF(A297=0,#REF!,IF(A297=5,#REF!,IF(A297=10,#REF!,IF(A297=20,#REF!,#REF!))))))</f>
        <v>#REF!</v>
      </c>
      <c r="G297" s="42" t="e">
        <f>LOOKUP(E297,#REF!,IF(A297=-10,#REF!,IF(A297=0,#REF!,IF(A297=5,#REF!,IF(A297=10,#REF!,IF(A297=20,#REF!,#REF!))))))</f>
        <v>#REF!</v>
      </c>
      <c r="H297" s="43" t="e">
        <f t="shared" si="86"/>
        <v>#REF!</v>
      </c>
      <c r="J297" s="40">
        <f t="shared" si="121"/>
        <v>10</v>
      </c>
      <c r="K297" s="40">
        <v>95</v>
      </c>
      <c r="L297" s="40">
        <f t="shared" si="122"/>
        <v>290</v>
      </c>
      <c r="M297" s="41">
        <f t="shared" si="93"/>
        <v>300</v>
      </c>
      <c r="N297" s="41">
        <f t="shared" si="94"/>
        <v>280</v>
      </c>
      <c r="O297" s="42" t="e">
        <f>LOOKUP(M297,#REF!,IF(J297=-10,#REF!,IF(J297=0,#REF!,IF(J297=5,#REF!,IF(J297=10,#REF!,IF(J297=20,#REF!,#REF!))))))</f>
        <v>#REF!</v>
      </c>
    </row>
    <row r="298" spans="1:15" x14ac:dyDescent="0.2">
      <c r="A298" s="59">
        <f t="shared" si="119"/>
        <v>20</v>
      </c>
      <c r="B298" s="40">
        <v>120</v>
      </c>
      <c r="C298" s="40">
        <f t="shared" si="120"/>
        <v>290</v>
      </c>
      <c r="D298" s="41">
        <f t="shared" si="89"/>
        <v>300</v>
      </c>
      <c r="E298" s="41">
        <f t="shared" si="90"/>
        <v>280</v>
      </c>
      <c r="F298" s="42" t="e">
        <f>LOOKUP(D298,#REF!,IF(A298=-10,#REF!,IF(A298=0,#REF!,IF(A298=5,#REF!,IF(A298=10,#REF!,IF(A298=20,#REF!,#REF!))))))</f>
        <v>#REF!</v>
      </c>
      <c r="G298" s="42" t="e">
        <f>LOOKUP(E298,#REF!,IF(A298=-10,#REF!,IF(A298=0,#REF!,IF(A298=5,#REF!,IF(A298=10,#REF!,IF(A298=20,#REF!,#REF!))))))</f>
        <v>#REF!</v>
      </c>
      <c r="H298" s="43" t="e">
        <f t="shared" si="86"/>
        <v>#REF!</v>
      </c>
      <c r="J298" s="40">
        <f t="shared" si="121"/>
        <v>10</v>
      </c>
      <c r="K298" s="40">
        <v>120</v>
      </c>
      <c r="L298" s="40">
        <f t="shared" si="122"/>
        <v>290</v>
      </c>
      <c r="M298" s="41">
        <f t="shared" si="93"/>
        <v>300</v>
      </c>
      <c r="N298" s="41">
        <f t="shared" si="94"/>
        <v>280</v>
      </c>
      <c r="O298" s="42" t="e">
        <f>LOOKUP(M298,#REF!,IF(J298=-10,#REF!,IF(J298=0,#REF!,IF(J298=5,#REF!,IF(J298=10,#REF!,IF(J298=20,#REF!,#REF!))))))</f>
        <v>#REF!</v>
      </c>
    </row>
    <row r="299" spans="1:15" x14ac:dyDescent="0.2">
      <c r="A299" s="59">
        <f t="shared" si="119"/>
        <v>20</v>
      </c>
      <c r="B299" s="40">
        <v>150</v>
      </c>
      <c r="C299" s="40">
        <f t="shared" si="120"/>
        <v>290</v>
      </c>
      <c r="D299" s="41">
        <f t="shared" si="89"/>
        <v>300</v>
      </c>
      <c r="E299" s="41">
        <f t="shared" si="90"/>
        <v>280</v>
      </c>
      <c r="F299" s="42" t="e">
        <f>LOOKUP(D299,#REF!,IF(A299=-10,#REF!,IF(A299=0,#REF!,IF(A299=5,#REF!,IF(A299=10,#REF!,IF(A299=20,#REF!,#REF!))))))</f>
        <v>#REF!</v>
      </c>
      <c r="G299" s="42" t="e">
        <f>LOOKUP(E299,#REF!,IF(A299=-10,#REF!,IF(A299=0,#REF!,IF(A299=5,#REF!,IF(A299=10,#REF!,IF(A299=20,#REF!,#REF!))))))</f>
        <v>#REF!</v>
      </c>
      <c r="H299" s="43" t="e">
        <f t="shared" si="86"/>
        <v>#REF!</v>
      </c>
      <c r="J299" s="40">
        <f t="shared" si="121"/>
        <v>10</v>
      </c>
      <c r="K299" s="40">
        <v>150</v>
      </c>
      <c r="L299" s="40">
        <f t="shared" si="122"/>
        <v>290</v>
      </c>
      <c r="M299" s="41">
        <f t="shared" si="93"/>
        <v>300</v>
      </c>
      <c r="N299" s="41">
        <f t="shared" si="94"/>
        <v>280</v>
      </c>
      <c r="O299" s="42" t="e">
        <f>LOOKUP(M299,#REF!,IF(J299=-10,#REF!,IF(J299=0,#REF!,IF(J299=5,#REF!,IF(J299=10,#REF!,IF(J299=20,#REF!,#REF!))))))</f>
        <v>#REF!</v>
      </c>
    </row>
    <row r="300" spans="1:15" x14ac:dyDescent="0.2">
      <c r="A300" s="59">
        <f t="shared" si="119"/>
        <v>20</v>
      </c>
      <c r="B300" s="40">
        <v>185</v>
      </c>
      <c r="C300" s="40">
        <f t="shared" si="120"/>
        <v>290</v>
      </c>
      <c r="D300" s="41">
        <f t="shared" si="89"/>
        <v>300</v>
      </c>
      <c r="E300" s="41">
        <f t="shared" si="90"/>
        <v>280</v>
      </c>
      <c r="F300" s="42" t="e">
        <f>LOOKUP(D300,#REF!,IF(A300=-10,#REF!,IF(A300=0,#REF!,IF(A300=5,#REF!,IF(A300=10,#REF!,IF(A300=20,#REF!,#REF!))))))</f>
        <v>#REF!</v>
      </c>
      <c r="G300" s="42" t="e">
        <f>LOOKUP(E300,#REF!,IF(A300=-10,#REF!,IF(A300=0,#REF!,IF(A300=5,#REF!,IF(A300=10,#REF!,IF(A300=20,#REF!,#REF!))))))</f>
        <v>#REF!</v>
      </c>
      <c r="H300" s="43" t="e">
        <f t="shared" si="86"/>
        <v>#REF!</v>
      </c>
      <c r="J300" s="40">
        <f t="shared" si="121"/>
        <v>10</v>
      </c>
      <c r="K300" s="40">
        <v>185</v>
      </c>
      <c r="L300" s="40">
        <f t="shared" si="122"/>
        <v>290</v>
      </c>
      <c r="M300" s="41">
        <f t="shared" si="93"/>
        <v>300</v>
      </c>
      <c r="N300" s="41">
        <f t="shared" si="94"/>
        <v>280</v>
      </c>
      <c r="O300" s="42" t="e">
        <f>LOOKUP(M300,#REF!,IF(J300=-10,#REF!,IF(J300=0,#REF!,IF(J300=5,#REF!,IF(J300=10,#REF!,IF(J300=20,#REF!,#REF!))))))</f>
        <v>#REF!</v>
      </c>
    </row>
    <row r="301" spans="1:15" x14ac:dyDescent="0.2">
      <c r="A301" s="59">
        <f t="shared" si="119"/>
        <v>20</v>
      </c>
      <c r="B301" s="40">
        <v>240</v>
      </c>
      <c r="C301" s="40">
        <f t="shared" si="120"/>
        <v>290</v>
      </c>
      <c r="D301" s="41">
        <f t="shared" si="89"/>
        <v>300</v>
      </c>
      <c r="E301" s="41">
        <f t="shared" si="90"/>
        <v>280</v>
      </c>
      <c r="F301" s="42" t="e">
        <f>LOOKUP(D301,#REF!,IF(A301=-10,#REF!,IF(A301=0,#REF!,IF(A301=5,#REF!,IF(A301=10,#REF!,IF(A301=20,#REF!,#REF!))))))</f>
        <v>#REF!</v>
      </c>
      <c r="G301" s="42" t="e">
        <f>LOOKUP(E301,#REF!,IF(A301=-10,#REF!,IF(A301=0,#REF!,IF(A301=5,#REF!,IF(A301=10,#REF!,IF(A301=20,#REF!,#REF!))))))</f>
        <v>#REF!</v>
      </c>
      <c r="H301" s="43" t="e">
        <f t="shared" si="86"/>
        <v>#REF!</v>
      </c>
      <c r="J301" s="40">
        <f t="shared" si="121"/>
        <v>10</v>
      </c>
      <c r="K301" s="40">
        <v>240</v>
      </c>
      <c r="L301" s="40">
        <f t="shared" si="122"/>
        <v>290</v>
      </c>
      <c r="M301" s="41">
        <f t="shared" si="93"/>
        <v>300</v>
      </c>
      <c r="N301" s="41">
        <f t="shared" si="94"/>
        <v>280</v>
      </c>
      <c r="O301" s="42" t="e">
        <f>LOOKUP(M301,#REF!,IF(J301=-10,#REF!,IF(J301=0,#REF!,IF(J301=5,#REF!,IF(J301=10,#REF!,IF(J301=20,#REF!,#REF!))))))</f>
        <v>#REF!</v>
      </c>
    </row>
    <row r="302" spans="1:15" x14ac:dyDescent="0.2">
      <c r="A302" s="59">
        <f t="shared" si="119"/>
        <v>20</v>
      </c>
      <c r="B302" s="40">
        <v>400</v>
      </c>
      <c r="C302" s="40">
        <f t="shared" si="120"/>
        <v>290</v>
      </c>
      <c r="D302" s="41">
        <f t="shared" si="89"/>
        <v>300</v>
      </c>
      <c r="E302" s="41">
        <f t="shared" si="90"/>
        <v>280</v>
      </c>
      <c r="F302" s="42" t="e">
        <f>LOOKUP(D302,#REF!,IF(A302=-10,#REF!,IF(A302=0,#REF!,IF(A302=5,#REF!,IF(A302=10,#REF!,IF(A302=20,#REF!,#REF!))))))</f>
        <v>#REF!</v>
      </c>
      <c r="G302" s="42" t="e">
        <f>LOOKUP(E302,#REF!,IF(A302=-10,#REF!,IF(A302=0,#REF!,IF(A302=5,#REF!,IF(A302=10,#REF!,IF(A302=20,#REF!,#REF!))))))</f>
        <v>#REF!</v>
      </c>
      <c r="H302" s="43" t="e">
        <f t="shared" si="86"/>
        <v>#REF!</v>
      </c>
      <c r="J302" s="40">
        <f t="shared" si="121"/>
        <v>10</v>
      </c>
      <c r="K302" s="40">
        <v>400</v>
      </c>
      <c r="L302" s="40">
        <f t="shared" si="122"/>
        <v>290</v>
      </c>
      <c r="M302" s="41">
        <f t="shared" si="93"/>
        <v>300</v>
      </c>
      <c r="N302" s="41">
        <f t="shared" si="94"/>
        <v>280</v>
      </c>
      <c r="O302" s="42" t="e">
        <f>LOOKUP(M302,#REF!,IF(J302=-10,#REF!,IF(J302=0,#REF!,IF(J302=5,#REF!,IF(J302=10,#REF!,IF(J302=20,#REF!,#REF!))))))</f>
        <v>#REF!</v>
      </c>
    </row>
    <row r="303" spans="1:15" x14ac:dyDescent="0.2">
      <c r="A303" s="59">
        <f>L$105</f>
        <v>20</v>
      </c>
      <c r="B303" s="40">
        <v>50</v>
      </c>
      <c r="C303" s="40">
        <f>E$31</f>
        <v>371</v>
      </c>
      <c r="D303" s="41">
        <f t="shared" si="89"/>
        <v>380</v>
      </c>
      <c r="E303" s="41">
        <f t="shared" si="90"/>
        <v>360</v>
      </c>
      <c r="F303" s="42" t="e">
        <f>LOOKUP(D303,#REF!,IF(A303=-10,#REF!,IF(A303=0,#REF!,IF(A303=5,#REF!,IF(A303=10,#REF!,IF(A303=20,#REF!,#REF!))))))</f>
        <v>#REF!</v>
      </c>
      <c r="G303" s="42" t="e">
        <f>LOOKUP(E303,#REF!,IF(A303=-10,#REF!,IF(A303=0,#REF!,IF(A303=5,#REF!,IF(A303=10,#REF!,IF(A303=20,#REF!,#REF!))))))</f>
        <v>#REF!</v>
      </c>
      <c r="H303" s="43" t="e">
        <f t="shared" ref="H303:H318" si="123">F303-(((F303-G303)*(D303-C303))/(D303-E303))</f>
        <v>#REF!</v>
      </c>
      <c r="J303" s="40">
        <f>M$105</f>
        <v>10</v>
      </c>
      <c r="K303" s="40">
        <v>50</v>
      </c>
      <c r="L303" s="40">
        <f>L$77</f>
        <v>371</v>
      </c>
      <c r="M303" s="41">
        <f t="shared" si="93"/>
        <v>380</v>
      </c>
      <c r="N303" s="41">
        <f t="shared" si="94"/>
        <v>360</v>
      </c>
      <c r="O303" s="42" t="e">
        <f>LOOKUP(M303,#REF!,IF(J303=-10,#REF!,IF(J303=0,#REF!,IF(J303=5,#REF!,IF(J303=10,#REF!,IF(J303=20,#REF!,#REF!))))))</f>
        <v>#REF!</v>
      </c>
    </row>
    <row r="304" spans="1:15" x14ac:dyDescent="0.2">
      <c r="A304" s="59">
        <f t="shared" ref="A304:A310" si="124">L$105</f>
        <v>20</v>
      </c>
      <c r="B304" s="40">
        <v>70</v>
      </c>
      <c r="C304" s="40">
        <f t="shared" ref="C304:C310" si="125">E$31</f>
        <v>371</v>
      </c>
      <c r="D304" s="41">
        <f t="shared" ref="D304:D318" si="126">E304+20</f>
        <v>380</v>
      </c>
      <c r="E304" s="41">
        <f t="shared" ref="E304:E318" si="127">FLOOR(C304,20)</f>
        <v>360</v>
      </c>
      <c r="F304" s="42" t="e">
        <f>LOOKUP(D304,#REF!,IF(A304=-10,#REF!,IF(A304=0,#REF!,IF(A304=5,#REF!,IF(A304=10,#REF!,IF(A304=20,#REF!,#REF!))))))</f>
        <v>#REF!</v>
      </c>
      <c r="G304" s="42" t="e">
        <f>LOOKUP(E304,#REF!,IF(A304=-10,#REF!,IF(A304=0,#REF!,IF(A304=5,#REF!,IF(A304=10,#REF!,IF(A304=20,#REF!,#REF!))))))</f>
        <v>#REF!</v>
      </c>
      <c r="H304" s="43" t="e">
        <f t="shared" si="123"/>
        <v>#REF!</v>
      </c>
      <c r="J304" s="40">
        <f t="shared" ref="J304:J310" si="128">M$105</f>
        <v>10</v>
      </c>
      <c r="K304" s="40">
        <v>70</v>
      </c>
      <c r="L304" s="40">
        <f t="shared" ref="L304:L310" si="129">L$77</f>
        <v>371</v>
      </c>
      <c r="M304" s="41">
        <f t="shared" ref="M304:M318" si="130">N304+20</f>
        <v>380</v>
      </c>
      <c r="N304" s="41">
        <f t="shared" si="94"/>
        <v>360</v>
      </c>
      <c r="O304" s="42" t="e">
        <f>LOOKUP(M304,#REF!,IF(J304=-10,#REF!,IF(J304=0,#REF!,IF(J304=5,#REF!,IF(J304=10,#REF!,IF(J304=20,#REF!,#REF!))))))</f>
        <v>#REF!</v>
      </c>
    </row>
    <row r="305" spans="1:15" x14ac:dyDescent="0.2">
      <c r="A305" s="59">
        <f t="shared" si="124"/>
        <v>20</v>
      </c>
      <c r="B305" s="40">
        <v>95</v>
      </c>
      <c r="C305" s="40">
        <f t="shared" si="125"/>
        <v>371</v>
      </c>
      <c r="D305" s="41">
        <f t="shared" si="126"/>
        <v>380</v>
      </c>
      <c r="E305" s="41">
        <f t="shared" si="127"/>
        <v>360</v>
      </c>
      <c r="F305" s="42" t="e">
        <f>LOOKUP(D305,#REF!,IF(A305=-10,#REF!,IF(A305=0,#REF!,IF(A305=5,#REF!,IF(A305=10,#REF!,IF(A305=20,#REF!,#REF!))))))</f>
        <v>#REF!</v>
      </c>
      <c r="G305" s="42" t="e">
        <f>LOOKUP(E305,#REF!,IF(A305=-10,#REF!,IF(A305=0,#REF!,IF(A305=5,#REF!,IF(A305=10,#REF!,IF(A305=20,#REF!,#REF!))))))</f>
        <v>#REF!</v>
      </c>
      <c r="H305" s="43" t="e">
        <f t="shared" si="123"/>
        <v>#REF!</v>
      </c>
      <c r="J305" s="40">
        <f t="shared" si="128"/>
        <v>10</v>
      </c>
      <c r="K305" s="40">
        <v>95</v>
      </c>
      <c r="L305" s="40">
        <f t="shared" si="129"/>
        <v>371</v>
      </c>
      <c r="M305" s="41">
        <f t="shared" si="130"/>
        <v>380</v>
      </c>
      <c r="N305" s="41">
        <f t="shared" ref="N305:N318" si="131">FLOOR(L305,20)</f>
        <v>360</v>
      </c>
      <c r="O305" s="42" t="e">
        <f>LOOKUP(M305,#REF!,IF(J305=-10,#REF!,IF(J305=0,#REF!,IF(J305=5,#REF!,IF(J305=10,#REF!,IF(J305=20,#REF!,#REF!))))))</f>
        <v>#REF!</v>
      </c>
    </row>
    <row r="306" spans="1:15" x14ac:dyDescent="0.2">
      <c r="A306" s="59">
        <f t="shared" si="124"/>
        <v>20</v>
      </c>
      <c r="B306" s="40">
        <v>120</v>
      </c>
      <c r="C306" s="40">
        <f t="shared" si="125"/>
        <v>371</v>
      </c>
      <c r="D306" s="41">
        <f t="shared" si="126"/>
        <v>380</v>
      </c>
      <c r="E306" s="41">
        <f t="shared" si="127"/>
        <v>360</v>
      </c>
      <c r="F306" s="42" t="e">
        <f>LOOKUP(D306,#REF!,IF(A306=-10,#REF!,IF(A306=0,#REF!,IF(A306=5,#REF!,IF(A306=10,#REF!,IF(A306=20,#REF!,#REF!))))))</f>
        <v>#REF!</v>
      </c>
      <c r="G306" s="42" t="e">
        <f>LOOKUP(E306,#REF!,IF(A306=-10,#REF!,IF(A306=0,#REF!,IF(A306=5,#REF!,IF(A306=10,#REF!,IF(A306=20,#REF!,#REF!))))))</f>
        <v>#REF!</v>
      </c>
      <c r="H306" s="43" t="e">
        <f t="shared" si="123"/>
        <v>#REF!</v>
      </c>
      <c r="J306" s="40">
        <f t="shared" si="128"/>
        <v>10</v>
      </c>
      <c r="K306" s="40">
        <v>120</v>
      </c>
      <c r="L306" s="40">
        <f t="shared" si="129"/>
        <v>371</v>
      </c>
      <c r="M306" s="41">
        <f t="shared" si="130"/>
        <v>380</v>
      </c>
      <c r="N306" s="41">
        <f t="shared" si="131"/>
        <v>360</v>
      </c>
      <c r="O306" s="42" t="e">
        <f>LOOKUP(M306,#REF!,IF(J306=-10,#REF!,IF(J306=0,#REF!,IF(J306=5,#REF!,IF(J306=10,#REF!,IF(J306=20,#REF!,#REF!))))))</f>
        <v>#REF!</v>
      </c>
    </row>
    <row r="307" spans="1:15" x14ac:dyDescent="0.2">
      <c r="A307" s="59">
        <f t="shared" si="124"/>
        <v>20</v>
      </c>
      <c r="B307" s="40">
        <v>150</v>
      </c>
      <c r="C307" s="40">
        <f t="shared" si="125"/>
        <v>371</v>
      </c>
      <c r="D307" s="41">
        <f t="shared" si="126"/>
        <v>380</v>
      </c>
      <c r="E307" s="41">
        <f t="shared" si="127"/>
        <v>360</v>
      </c>
      <c r="F307" s="42" t="e">
        <f>LOOKUP(D307,#REF!,IF(A307=-10,#REF!,IF(A307=0,#REF!,IF(A307=5,#REF!,IF(A307=10,#REF!,IF(A307=20,#REF!,#REF!))))))</f>
        <v>#REF!</v>
      </c>
      <c r="G307" s="42" t="e">
        <f>LOOKUP(E307,#REF!,IF(A307=-10,#REF!,IF(A307=0,#REF!,IF(A307=5,#REF!,IF(A307=10,#REF!,IF(A307=20,#REF!,#REF!))))))</f>
        <v>#REF!</v>
      </c>
      <c r="H307" s="43" t="e">
        <f t="shared" si="123"/>
        <v>#REF!</v>
      </c>
      <c r="J307" s="40">
        <f t="shared" si="128"/>
        <v>10</v>
      </c>
      <c r="K307" s="40">
        <v>150</v>
      </c>
      <c r="L307" s="40">
        <f t="shared" si="129"/>
        <v>371</v>
      </c>
      <c r="M307" s="41">
        <f t="shared" si="130"/>
        <v>380</v>
      </c>
      <c r="N307" s="41">
        <f t="shared" si="131"/>
        <v>360</v>
      </c>
      <c r="O307" s="42" t="e">
        <f>LOOKUP(M307,#REF!,IF(J307=-10,#REF!,IF(J307=0,#REF!,IF(J307=5,#REF!,IF(J307=10,#REF!,IF(J307=20,#REF!,#REF!))))))</f>
        <v>#REF!</v>
      </c>
    </row>
    <row r="308" spans="1:15" x14ac:dyDescent="0.2">
      <c r="A308" s="59">
        <f t="shared" si="124"/>
        <v>20</v>
      </c>
      <c r="B308" s="40">
        <v>185</v>
      </c>
      <c r="C308" s="40">
        <f t="shared" si="125"/>
        <v>371</v>
      </c>
      <c r="D308" s="41">
        <f t="shared" si="126"/>
        <v>380</v>
      </c>
      <c r="E308" s="41">
        <f t="shared" si="127"/>
        <v>360</v>
      </c>
      <c r="F308" s="42" t="e">
        <f>LOOKUP(D308,#REF!,IF(A308=-10,#REF!,IF(A308=0,#REF!,IF(A308=5,#REF!,IF(A308=10,#REF!,IF(A308=20,#REF!,#REF!))))))</f>
        <v>#REF!</v>
      </c>
      <c r="G308" s="42" t="e">
        <f>LOOKUP(E308,#REF!,IF(A308=-10,#REF!,IF(A308=0,#REF!,IF(A308=5,#REF!,IF(A308=10,#REF!,IF(A308=20,#REF!,#REF!))))))</f>
        <v>#REF!</v>
      </c>
      <c r="H308" s="43" t="e">
        <f t="shared" si="123"/>
        <v>#REF!</v>
      </c>
      <c r="J308" s="40">
        <f t="shared" si="128"/>
        <v>10</v>
      </c>
      <c r="K308" s="40">
        <v>185</v>
      </c>
      <c r="L308" s="40">
        <f t="shared" si="129"/>
        <v>371</v>
      </c>
      <c r="M308" s="41">
        <f t="shared" si="130"/>
        <v>380</v>
      </c>
      <c r="N308" s="41">
        <f t="shared" si="131"/>
        <v>360</v>
      </c>
      <c r="O308" s="42" t="e">
        <f>LOOKUP(M308,#REF!,IF(J308=-10,#REF!,IF(J308=0,#REF!,IF(J308=5,#REF!,IF(J308=10,#REF!,IF(J308=20,#REF!,#REF!))))))</f>
        <v>#REF!</v>
      </c>
    </row>
    <row r="309" spans="1:15" x14ac:dyDescent="0.2">
      <c r="A309" s="59">
        <f t="shared" si="124"/>
        <v>20</v>
      </c>
      <c r="B309" s="40">
        <v>240</v>
      </c>
      <c r="C309" s="40">
        <f t="shared" si="125"/>
        <v>371</v>
      </c>
      <c r="D309" s="41">
        <f t="shared" si="126"/>
        <v>380</v>
      </c>
      <c r="E309" s="41">
        <f t="shared" si="127"/>
        <v>360</v>
      </c>
      <c r="F309" s="42" t="e">
        <f>LOOKUP(D309,#REF!,IF(A309=-10,#REF!,IF(A309=0,#REF!,IF(A309=5,#REF!,IF(A309=10,#REF!,IF(A309=20,#REF!,#REF!))))))</f>
        <v>#REF!</v>
      </c>
      <c r="G309" s="42" t="e">
        <f>LOOKUP(E309,#REF!,IF(A309=-10,#REF!,IF(A309=0,#REF!,IF(A309=5,#REF!,IF(A309=10,#REF!,IF(A309=20,#REF!,#REF!))))))</f>
        <v>#REF!</v>
      </c>
      <c r="H309" s="43" t="e">
        <f t="shared" si="123"/>
        <v>#REF!</v>
      </c>
      <c r="J309" s="40">
        <f t="shared" si="128"/>
        <v>10</v>
      </c>
      <c r="K309" s="40">
        <v>240</v>
      </c>
      <c r="L309" s="40">
        <f t="shared" si="129"/>
        <v>371</v>
      </c>
      <c r="M309" s="41">
        <f t="shared" si="130"/>
        <v>380</v>
      </c>
      <c r="N309" s="41">
        <f t="shared" si="131"/>
        <v>360</v>
      </c>
      <c r="O309" s="42" t="e">
        <f>LOOKUP(M309,#REF!,IF(J309=-10,#REF!,IF(J309=0,#REF!,IF(J309=5,#REF!,IF(J309=10,#REF!,IF(J309=20,#REF!,#REF!))))))</f>
        <v>#REF!</v>
      </c>
    </row>
    <row r="310" spans="1:15" x14ac:dyDescent="0.2">
      <c r="A310" s="59">
        <f t="shared" si="124"/>
        <v>20</v>
      </c>
      <c r="B310" s="40">
        <v>400</v>
      </c>
      <c r="C310" s="40">
        <f t="shared" si="125"/>
        <v>371</v>
      </c>
      <c r="D310" s="41">
        <f t="shared" si="126"/>
        <v>380</v>
      </c>
      <c r="E310" s="41">
        <f t="shared" si="127"/>
        <v>360</v>
      </c>
      <c r="F310" s="42" t="e">
        <f>LOOKUP(D310,#REF!,IF(A310=-10,#REF!,IF(A310=0,#REF!,IF(A310=5,#REF!,IF(A310=10,#REF!,IF(A310=20,#REF!,#REF!))))))</f>
        <v>#REF!</v>
      </c>
      <c r="G310" s="42" t="e">
        <f>LOOKUP(E310,#REF!,IF(A310=-10,#REF!,IF(A310=0,#REF!,IF(A310=5,#REF!,IF(A310=10,#REF!,IF(A310=20,#REF!,#REF!))))))</f>
        <v>#REF!</v>
      </c>
      <c r="H310" s="43" t="e">
        <f t="shared" si="123"/>
        <v>#REF!</v>
      </c>
      <c r="J310" s="40">
        <f t="shared" si="128"/>
        <v>10</v>
      </c>
      <c r="K310" s="40">
        <v>400</v>
      </c>
      <c r="L310" s="40">
        <f t="shared" si="129"/>
        <v>371</v>
      </c>
      <c r="M310" s="41">
        <f t="shared" si="130"/>
        <v>380</v>
      </c>
      <c r="N310" s="41">
        <f t="shared" si="131"/>
        <v>360</v>
      </c>
      <c r="O310" s="42" t="e">
        <f>LOOKUP(M310,#REF!,IF(J310=-10,#REF!,IF(J310=0,#REF!,IF(J310=5,#REF!,IF(J310=10,#REF!,IF(J310=20,#REF!,#REF!))))))</f>
        <v>#REF!</v>
      </c>
    </row>
    <row r="311" spans="1:15" x14ac:dyDescent="0.2">
      <c r="A311" s="59">
        <f>L$106</f>
        <v>0</v>
      </c>
      <c r="B311" s="40">
        <v>50</v>
      </c>
      <c r="C311" s="40">
        <f>E$32</f>
        <v>0</v>
      </c>
      <c r="D311" s="41">
        <f t="shared" si="126"/>
        <v>20</v>
      </c>
      <c r="E311" s="41">
        <f t="shared" si="127"/>
        <v>0</v>
      </c>
      <c r="F311" s="42" t="e">
        <f>LOOKUP(D311,#REF!,IF(A311=-10,#REF!,IF(A311=0,#REF!,IF(A311=5,#REF!,IF(A311=10,#REF!,IF(A311=20,#REF!,#REF!))))))</f>
        <v>#REF!</v>
      </c>
      <c r="G311" s="42" t="e">
        <f>LOOKUP(E311,#REF!,IF(A311=-10,#REF!,IF(A311=0,#REF!,IF(A311=5,#REF!,IF(A311=10,#REF!,IF(A311=20,#REF!,#REF!))))))</f>
        <v>#REF!</v>
      </c>
      <c r="H311" s="43" t="e">
        <f t="shared" si="123"/>
        <v>#REF!</v>
      </c>
      <c r="J311" s="40">
        <f>M$106</f>
        <v>0</v>
      </c>
      <c r="K311" s="40">
        <v>50</v>
      </c>
      <c r="L311" s="40">
        <f>L$78</f>
        <v>0</v>
      </c>
      <c r="M311" s="41">
        <f t="shared" si="130"/>
        <v>20</v>
      </c>
      <c r="N311" s="41">
        <f t="shared" si="131"/>
        <v>0</v>
      </c>
      <c r="O311" s="42" t="e">
        <f>LOOKUP(M311,#REF!,IF(J311=-10,#REF!,IF(J311=0,#REF!,IF(J311=5,#REF!,IF(J311=10,#REF!,IF(J311=20,#REF!,#REF!))))))</f>
        <v>#REF!</v>
      </c>
    </row>
    <row r="312" spans="1:15" x14ac:dyDescent="0.2">
      <c r="A312" s="59">
        <f t="shared" ref="A312:A318" si="132">L$106</f>
        <v>0</v>
      </c>
      <c r="B312" s="40">
        <v>70</v>
      </c>
      <c r="C312" s="40">
        <f t="shared" ref="C312:C318" si="133">E$32</f>
        <v>0</v>
      </c>
      <c r="D312" s="41">
        <f t="shared" si="126"/>
        <v>20</v>
      </c>
      <c r="E312" s="41">
        <f t="shared" si="127"/>
        <v>0</v>
      </c>
      <c r="F312" s="42" t="e">
        <f>LOOKUP(D312,#REF!,IF(A312=-10,#REF!,IF(A312=0,#REF!,IF(A312=5,#REF!,IF(A312=10,#REF!,IF(A312=20,#REF!,#REF!))))))</f>
        <v>#REF!</v>
      </c>
      <c r="G312" s="42" t="e">
        <f>LOOKUP(E312,#REF!,IF(A312=-10,#REF!,IF(A312=0,#REF!,IF(A312=5,#REF!,IF(A312=10,#REF!,IF(A312=20,#REF!,#REF!))))))</f>
        <v>#REF!</v>
      </c>
      <c r="H312" s="43" t="e">
        <f t="shared" si="123"/>
        <v>#REF!</v>
      </c>
      <c r="J312" s="40">
        <f t="shared" ref="J312:J318" si="134">M$106</f>
        <v>0</v>
      </c>
      <c r="K312" s="40">
        <v>70</v>
      </c>
      <c r="L312" s="40">
        <f t="shared" ref="L312:L318" si="135">L$78</f>
        <v>0</v>
      </c>
      <c r="M312" s="41">
        <f t="shared" si="130"/>
        <v>20</v>
      </c>
      <c r="N312" s="41">
        <f t="shared" si="131"/>
        <v>0</v>
      </c>
      <c r="O312" s="42" t="e">
        <f>LOOKUP(M312,#REF!,IF(J312=-10,#REF!,IF(J312=0,#REF!,IF(J312=5,#REF!,IF(J312=10,#REF!,IF(J312=20,#REF!,#REF!))))))</f>
        <v>#REF!</v>
      </c>
    </row>
    <row r="313" spans="1:15" x14ac:dyDescent="0.2">
      <c r="A313" s="59">
        <f t="shared" si="132"/>
        <v>0</v>
      </c>
      <c r="B313" s="40">
        <v>95</v>
      </c>
      <c r="C313" s="40">
        <f t="shared" si="133"/>
        <v>0</v>
      </c>
      <c r="D313" s="41">
        <f t="shared" si="126"/>
        <v>20</v>
      </c>
      <c r="E313" s="41">
        <f t="shared" si="127"/>
        <v>0</v>
      </c>
      <c r="F313" s="42" t="e">
        <f>LOOKUP(D313,#REF!,IF(A313=-10,#REF!,IF(A313=0,#REF!,IF(A313=5,#REF!,IF(A313=10,#REF!,IF(A313=20,#REF!,#REF!))))))</f>
        <v>#REF!</v>
      </c>
      <c r="G313" s="42" t="e">
        <f>LOOKUP(E313,#REF!,IF(A313=-10,#REF!,IF(A313=0,#REF!,IF(A313=5,#REF!,IF(A313=10,#REF!,IF(A313=20,#REF!,#REF!))))))</f>
        <v>#REF!</v>
      </c>
      <c r="H313" s="43" t="e">
        <f t="shared" si="123"/>
        <v>#REF!</v>
      </c>
      <c r="J313" s="40">
        <f t="shared" si="134"/>
        <v>0</v>
      </c>
      <c r="K313" s="40">
        <v>95</v>
      </c>
      <c r="L313" s="40">
        <f t="shared" si="135"/>
        <v>0</v>
      </c>
      <c r="M313" s="41">
        <f t="shared" si="130"/>
        <v>20</v>
      </c>
      <c r="N313" s="41">
        <f t="shared" si="131"/>
        <v>0</v>
      </c>
      <c r="O313" s="42" t="e">
        <f>LOOKUP(M313,#REF!,IF(J313=-10,#REF!,IF(J313=0,#REF!,IF(J313=5,#REF!,IF(J313=10,#REF!,IF(J313=20,#REF!,#REF!))))))</f>
        <v>#REF!</v>
      </c>
    </row>
    <row r="314" spans="1:15" x14ac:dyDescent="0.2">
      <c r="A314" s="59">
        <f t="shared" si="132"/>
        <v>0</v>
      </c>
      <c r="B314" s="40">
        <v>120</v>
      </c>
      <c r="C314" s="40">
        <f t="shared" si="133"/>
        <v>0</v>
      </c>
      <c r="D314" s="41">
        <f t="shared" si="126"/>
        <v>20</v>
      </c>
      <c r="E314" s="41">
        <f t="shared" si="127"/>
        <v>0</v>
      </c>
      <c r="F314" s="42" t="e">
        <f>LOOKUP(D314,#REF!,IF(A314=-10,#REF!,IF(A314=0,#REF!,IF(A314=5,#REF!,IF(A314=10,#REF!,IF(A314=20,#REF!,#REF!))))))</f>
        <v>#REF!</v>
      </c>
      <c r="G314" s="42" t="e">
        <f>LOOKUP(E314,#REF!,IF(A314=-10,#REF!,IF(A314=0,#REF!,IF(A314=5,#REF!,IF(A314=10,#REF!,IF(A314=20,#REF!,#REF!))))))</f>
        <v>#REF!</v>
      </c>
      <c r="H314" s="43" t="e">
        <f t="shared" si="123"/>
        <v>#REF!</v>
      </c>
      <c r="J314" s="40">
        <f t="shared" si="134"/>
        <v>0</v>
      </c>
      <c r="K314" s="40">
        <v>120</v>
      </c>
      <c r="L314" s="40">
        <f t="shared" si="135"/>
        <v>0</v>
      </c>
      <c r="M314" s="41">
        <f t="shared" si="130"/>
        <v>20</v>
      </c>
      <c r="N314" s="41">
        <f t="shared" si="131"/>
        <v>0</v>
      </c>
      <c r="O314" s="42" t="e">
        <f>LOOKUP(M314,#REF!,IF(J314=-10,#REF!,IF(J314=0,#REF!,IF(J314=5,#REF!,IF(J314=10,#REF!,IF(J314=20,#REF!,#REF!))))))</f>
        <v>#REF!</v>
      </c>
    </row>
    <row r="315" spans="1:15" x14ac:dyDescent="0.2">
      <c r="A315" s="59">
        <f t="shared" si="132"/>
        <v>0</v>
      </c>
      <c r="B315" s="40">
        <v>150</v>
      </c>
      <c r="C315" s="40">
        <f t="shared" si="133"/>
        <v>0</v>
      </c>
      <c r="D315" s="41">
        <f t="shared" si="126"/>
        <v>20</v>
      </c>
      <c r="E315" s="41">
        <f t="shared" si="127"/>
        <v>0</v>
      </c>
      <c r="F315" s="42" t="e">
        <f>LOOKUP(D315,#REF!,IF(A315=-10,#REF!,IF(A315=0,#REF!,IF(A315=5,#REF!,IF(A315=10,#REF!,IF(A315=20,#REF!,#REF!))))))</f>
        <v>#REF!</v>
      </c>
      <c r="G315" s="42" t="e">
        <f>LOOKUP(E315,#REF!,IF(A315=-10,#REF!,IF(A315=0,#REF!,IF(A315=5,#REF!,IF(A315=10,#REF!,IF(A315=20,#REF!,#REF!))))))</f>
        <v>#REF!</v>
      </c>
      <c r="H315" s="43" t="e">
        <f t="shared" si="123"/>
        <v>#REF!</v>
      </c>
      <c r="J315" s="40">
        <f t="shared" si="134"/>
        <v>0</v>
      </c>
      <c r="K315" s="40">
        <v>150</v>
      </c>
      <c r="L315" s="40">
        <f t="shared" si="135"/>
        <v>0</v>
      </c>
      <c r="M315" s="41">
        <f t="shared" si="130"/>
        <v>20</v>
      </c>
      <c r="N315" s="41">
        <f t="shared" si="131"/>
        <v>0</v>
      </c>
      <c r="O315" s="42" t="e">
        <f>LOOKUP(M315,#REF!,IF(J315=-10,#REF!,IF(J315=0,#REF!,IF(J315=5,#REF!,IF(J315=10,#REF!,IF(J315=20,#REF!,#REF!))))))</f>
        <v>#REF!</v>
      </c>
    </row>
    <row r="316" spans="1:15" x14ac:dyDescent="0.2">
      <c r="A316" s="59">
        <f t="shared" si="132"/>
        <v>0</v>
      </c>
      <c r="B316" s="40">
        <v>185</v>
      </c>
      <c r="C316" s="40">
        <f t="shared" si="133"/>
        <v>0</v>
      </c>
      <c r="D316" s="41">
        <f t="shared" si="126"/>
        <v>20</v>
      </c>
      <c r="E316" s="41">
        <f t="shared" si="127"/>
        <v>0</v>
      </c>
      <c r="F316" s="42" t="e">
        <f>LOOKUP(D316,#REF!,IF(A316=-10,#REF!,IF(A316=0,#REF!,IF(A316=5,#REF!,IF(A316=10,#REF!,IF(A316=20,#REF!,#REF!))))))</f>
        <v>#REF!</v>
      </c>
      <c r="G316" s="42" t="e">
        <f>LOOKUP(E316,#REF!,IF(A316=-10,#REF!,IF(A316=0,#REF!,IF(A316=5,#REF!,IF(A316=10,#REF!,IF(A316=20,#REF!,#REF!))))))</f>
        <v>#REF!</v>
      </c>
      <c r="H316" s="43" t="e">
        <f t="shared" si="123"/>
        <v>#REF!</v>
      </c>
      <c r="J316" s="40">
        <f t="shared" si="134"/>
        <v>0</v>
      </c>
      <c r="K316" s="40">
        <v>185</v>
      </c>
      <c r="L316" s="40">
        <f t="shared" si="135"/>
        <v>0</v>
      </c>
      <c r="M316" s="41">
        <f t="shared" si="130"/>
        <v>20</v>
      </c>
      <c r="N316" s="41">
        <f t="shared" si="131"/>
        <v>0</v>
      </c>
      <c r="O316" s="42" t="e">
        <f>LOOKUP(M316,#REF!,IF(J316=-10,#REF!,IF(J316=0,#REF!,IF(J316=5,#REF!,IF(J316=10,#REF!,IF(J316=20,#REF!,#REF!))))))</f>
        <v>#REF!</v>
      </c>
    </row>
    <row r="317" spans="1:15" x14ac:dyDescent="0.2">
      <c r="A317" s="59">
        <f t="shared" si="132"/>
        <v>0</v>
      </c>
      <c r="B317" s="40">
        <v>240</v>
      </c>
      <c r="C317" s="40">
        <f t="shared" si="133"/>
        <v>0</v>
      </c>
      <c r="D317" s="41">
        <f t="shared" si="126"/>
        <v>20</v>
      </c>
      <c r="E317" s="41">
        <f t="shared" si="127"/>
        <v>0</v>
      </c>
      <c r="F317" s="42" t="e">
        <f>LOOKUP(D317,#REF!,IF(A317=-10,#REF!,IF(A317=0,#REF!,IF(A317=5,#REF!,IF(A317=10,#REF!,IF(A317=20,#REF!,#REF!))))))</f>
        <v>#REF!</v>
      </c>
      <c r="G317" s="42" t="e">
        <f>LOOKUP(E317,#REF!,IF(A317=-10,#REF!,IF(A317=0,#REF!,IF(A317=5,#REF!,IF(A317=10,#REF!,IF(A317=20,#REF!,#REF!))))))</f>
        <v>#REF!</v>
      </c>
      <c r="H317" s="43" t="e">
        <f t="shared" si="123"/>
        <v>#REF!</v>
      </c>
      <c r="J317" s="40">
        <f t="shared" si="134"/>
        <v>0</v>
      </c>
      <c r="K317" s="40">
        <v>240</v>
      </c>
      <c r="L317" s="40">
        <f t="shared" si="135"/>
        <v>0</v>
      </c>
      <c r="M317" s="41">
        <f t="shared" si="130"/>
        <v>20</v>
      </c>
      <c r="N317" s="41">
        <f t="shared" si="131"/>
        <v>0</v>
      </c>
      <c r="O317" s="42" t="e">
        <f>LOOKUP(M317,#REF!,IF(J317=-10,#REF!,IF(J317=0,#REF!,IF(J317=5,#REF!,IF(J317=10,#REF!,IF(J317=20,#REF!,#REF!))))))</f>
        <v>#REF!</v>
      </c>
    </row>
    <row r="318" spans="1:15" x14ac:dyDescent="0.2">
      <c r="A318" s="59">
        <f t="shared" si="132"/>
        <v>0</v>
      </c>
      <c r="B318" s="40">
        <v>400</v>
      </c>
      <c r="C318" s="40">
        <f t="shared" si="133"/>
        <v>0</v>
      </c>
      <c r="D318" s="41">
        <f t="shared" si="126"/>
        <v>20</v>
      </c>
      <c r="E318" s="41">
        <f t="shared" si="127"/>
        <v>0</v>
      </c>
      <c r="F318" s="42" t="e">
        <f>LOOKUP(D318,#REF!,IF(A318=-10,#REF!,IF(A318=0,#REF!,IF(A318=5,#REF!,IF(A318=10,#REF!,IF(A318=20,#REF!,#REF!))))))</f>
        <v>#REF!</v>
      </c>
      <c r="G318" s="42" t="e">
        <f>LOOKUP(E318,#REF!,IF(A318=-10,#REF!,IF(A318=0,#REF!,IF(A318=5,#REF!,IF(A318=10,#REF!,IF(A318=20,#REF!,#REF!))))))</f>
        <v>#REF!</v>
      </c>
      <c r="H318" s="43" t="e">
        <f t="shared" si="123"/>
        <v>#REF!</v>
      </c>
      <c r="J318" s="40">
        <f t="shared" si="134"/>
        <v>0</v>
      </c>
      <c r="K318" s="40">
        <v>400</v>
      </c>
      <c r="L318" s="40">
        <f t="shared" si="135"/>
        <v>0</v>
      </c>
      <c r="M318" s="41">
        <f t="shared" si="130"/>
        <v>20</v>
      </c>
      <c r="N318" s="41">
        <f t="shared" si="131"/>
        <v>0</v>
      </c>
      <c r="O318" s="42" t="e">
        <f>LOOKUP(M318,#REF!,IF(J318=-10,#REF!,IF(J318=0,#REF!,IF(J318=5,#REF!,IF(J318=10,#REF!,IF(J318=20,#REF!,#REF!))))))</f>
        <v>#REF!</v>
      </c>
    </row>
  </sheetData>
  <mergeCells count="18">
    <mergeCell ref="J108:L108"/>
    <mergeCell ref="M108:O108"/>
    <mergeCell ref="J109:J110"/>
    <mergeCell ref="A50:C50"/>
    <mergeCell ref="D50:G50"/>
    <mergeCell ref="J50:L50"/>
    <mergeCell ref="M50:O50"/>
    <mergeCell ref="A51:A52"/>
    <mergeCell ref="J51:J52"/>
    <mergeCell ref="B5:B6"/>
    <mergeCell ref="D5:E5"/>
    <mergeCell ref="F5:G5"/>
    <mergeCell ref="K5:K6"/>
    <mergeCell ref="L5:L6"/>
    <mergeCell ref="M5:N5"/>
    <mergeCell ref="O5:O6"/>
    <mergeCell ref="A1:O1"/>
    <mergeCell ref="A3:O3"/>
  </mergeCells>
  <conditionalFormatting sqref="J7 J10 J13:J14">
    <cfRule type="containsErrors" dxfId="454" priority="61" stopIfTrue="1">
      <formula>ISERROR(J7)</formula>
    </cfRule>
  </conditionalFormatting>
  <conditionalFormatting sqref="J7 J10 J13:J14">
    <cfRule type="containsErrors" dxfId="453" priority="60" stopIfTrue="1">
      <formula>ISERROR(J7)</formula>
    </cfRule>
  </conditionalFormatting>
  <conditionalFormatting sqref="J15">
    <cfRule type="containsErrors" dxfId="452" priority="59" stopIfTrue="1">
      <formula>ISERROR(J15)</formula>
    </cfRule>
  </conditionalFormatting>
  <conditionalFormatting sqref="J15">
    <cfRule type="containsErrors" dxfId="451" priority="58" stopIfTrue="1">
      <formula>ISERROR(J15)</formula>
    </cfRule>
  </conditionalFormatting>
  <conditionalFormatting sqref="J16:J19">
    <cfRule type="containsErrors" dxfId="450" priority="57" stopIfTrue="1">
      <formula>ISERROR(J16)</formula>
    </cfRule>
  </conditionalFormatting>
  <conditionalFormatting sqref="J16:J19">
    <cfRule type="containsErrors" dxfId="449" priority="56" stopIfTrue="1">
      <formula>ISERROR(J16)</formula>
    </cfRule>
  </conditionalFormatting>
  <conditionalFormatting sqref="J19:J23">
    <cfRule type="containsErrors" dxfId="448" priority="55" stopIfTrue="1">
      <formula>ISERROR(J19)</formula>
    </cfRule>
  </conditionalFormatting>
  <conditionalFormatting sqref="J19:J23">
    <cfRule type="containsErrors" dxfId="447" priority="54" stopIfTrue="1">
      <formula>ISERROR(J19)</formula>
    </cfRule>
  </conditionalFormatting>
  <conditionalFormatting sqref="J23">
    <cfRule type="containsErrors" dxfId="446" priority="53" stopIfTrue="1">
      <formula>ISERROR(J23)</formula>
    </cfRule>
  </conditionalFormatting>
  <conditionalFormatting sqref="J23">
    <cfRule type="containsErrors" dxfId="445" priority="52" stopIfTrue="1">
      <formula>ISERROR(J23)</formula>
    </cfRule>
  </conditionalFormatting>
  <conditionalFormatting sqref="J24:J26">
    <cfRule type="containsErrors" dxfId="444" priority="51" stopIfTrue="1">
      <formula>ISERROR(J24)</formula>
    </cfRule>
  </conditionalFormatting>
  <conditionalFormatting sqref="J24:J26">
    <cfRule type="containsErrors" dxfId="443" priority="50" stopIfTrue="1">
      <formula>ISERROR(J24)</formula>
    </cfRule>
  </conditionalFormatting>
  <conditionalFormatting sqref="J24:J26">
    <cfRule type="containsErrors" dxfId="442" priority="49" stopIfTrue="1">
      <formula>ISERROR(J24)</formula>
    </cfRule>
  </conditionalFormatting>
  <conditionalFormatting sqref="J24:J26">
    <cfRule type="containsErrors" dxfId="441" priority="48" stopIfTrue="1">
      <formula>ISERROR(J24)</formula>
    </cfRule>
  </conditionalFormatting>
  <conditionalFormatting sqref="J24:J26">
    <cfRule type="containsErrors" dxfId="440" priority="47" stopIfTrue="1">
      <formula>ISERROR(J24)</formula>
    </cfRule>
  </conditionalFormatting>
  <conditionalFormatting sqref="J26:J28">
    <cfRule type="containsErrors" dxfId="439" priority="46" stopIfTrue="1">
      <formula>ISERROR(J26)</formula>
    </cfRule>
  </conditionalFormatting>
  <conditionalFormatting sqref="J26:J28">
    <cfRule type="containsErrors" dxfId="438" priority="45" stopIfTrue="1">
      <formula>ISERROR(J26)</formula>
    </cfRule>
  </conditionalFormatting>
  <conditionalFormatting sqref="J26:J28">
    <cfRule type="containsErrors" dxfId="437" priority="44" stopIfTrue="1">
      <formula>ISERROR(J26)</formula>
    </cfRule>
  </conditionalFormatting>
  <conditionalFormatting sqref="J26:J28">
    <cfRule type="containsErrors" dxfId="436" priority="43" stopIfTrue="1">
      <formula>ISERROR(J26)</formula>
    </cfRule>
  </conditionalFormatting>
  <conditionalFormatting sqref="J26:J28">
    <cfRule type="containsErrors" dxfId="435" priority="42" stopIfTrue="1">
      <formula>ISERROR(J26)</formula>
    </cfRule>
  </conditionalFormatting>
  <conditionalFormatting sqref="J28">
    <cfRule type="containsErrors" dxfId="434" priority="41" stopIfTrue="1">
      <formula>ISERROR(J28)</formula>
    </cfRule>
  </conditionalFormatting>
  <conditionalFormatting sqref="J28">
    <cfRule type="containsErrors" dxfId="433" priority="40" stopIfTrue="1">
      <formula>ISERROR(J28)</formula>
    </cfRule>
  </conditionalFormatting>
  <conditionalFormatting sqref="J28">
    <cfRule type="containsErrors" dxfId="432" priority="39" stopIfTrue="1">
      <formula>ISERROR(J28)</formula>
    </cfRule>
  </conditionalFormatting>
  <conditionalFormatting sqref="J28">
    <cfRule type="containsErrors" dxfId="431" priority="38" stopIfTrue="1">
      <formula>ISERROR(J28)</formula>
    </cfRule>
  </conditionalFormatting>
  <conditionalFormatting sqref="J28">
    <cfRule type="containsErrors" dxfId="430" priority="37" stopIfTrue="1">
      <formula>ISERROR(J28)</formula>
    </cfRule>
  </conditionalFormatting>
  <conditionalFormatting sqref="J29">
    <cfRule type="containsErrors" dxfId="429" priority="36" stopIfTrue="1">
      <formula>ISERROR(J29)</formula>
    </cfRule>
  </conditionalFormatting>
  <conditionalFormatting sqref="J29">
    <cfRule type="containsErrors" dxfId="428" priority="35" stopIfTrue="1">
      <formula>ISERROR(J29)</formula>
    </cfRule>
  </conditionalFormatting>
  <conditionalFormatting sqref="J29">
    <cfRule type="containsErrors" dxfId="427" priority="34" stopIfTrue="1">
      <formula>ISERROR(J29)</formula>
    </cfRule>
  </conditionalFormatting>
  <conditionalFormatting sqref="J29">
    <cfRule type="containsErrors" dxfId="426" priority="33" stopIfTrue="1">
      <formula>ISERROR(J29)</formula>
    </cfRule>
  </conditionalFormatting>
  <conditionalFormatting sqref="J29">
    <cfRule type="containsErrors" dxfId="425" priority="32" stopIfTrue="1">
      <formula>ISERROR(J29)</formula>
    </cfRule>
  </conditionalFormatting>
  <conditionalFormatting sqref="J30:J32">
    <cfRule type="containsErrors" dxfId="424" priority="31" stopIfTrue="1">
      <formula>ISERROR(J30)</formula>
    </cfRule>
  </conditionalFormatting>
  <conditionalFormatting sqref="J30:J32">
    <cfRule type="containsErrors" dxfId="423" priority="30" stopIfTrue="1">
      <formula>ISERROR(J30)</formula>
    </cfRule>
  </conditionalFormatting>
  <conditionalFormatting sqref="J30:J32">
    <cfRule type="containsErrors" dxfId="422" priority="29" stopIfTrue="1">
      <formula>ISERROR(J30)</formula>
    </cfRule>
  </conditionalFormatting>
  <conditionalFormatting sqref="J30:J32">
    <cfRule type="containsErrors" dxfId="421" priority="28" stopIfTrue="1">
      <formula>ISERROR(J30)</formula>
    </cfRule>
  </conditionalFormatting>
  <conditionalFormatting sqref="J30:J32">
    <cfRule type="containsErrors" dxfId="420" priority="27" stopIfTrue="1">
      <formula>ISERROR(J30)</formula>
    </cfRule>
  </conditionalFormatting>
  <conditionalFormatting sqref="J8">
    <cfRule type="containsErrors" dxfId="419" priority="24" stopIfTrue="1">
      <formula>ISERROR(J8)</formula>
    </cfRule>
  </conditionalFormatting>
  <conditionalFormatting sqref="J8">
    <cfRule type="containsErrors" dxfId="418" priority="23" stopIfTrue="1">
      <formula>ISERROR(J8)</formula>
    </cfRule>
  </conditionalFormatting>
  <conditionalFormatting sqref="J9">
    <cfRule type="containsErrors" dxfId="417" priority="22" stopIfTrue="1">
      <formula>ISERROR(J9)</formula>
    </cfRule>
  </conditionalFormatting>
  <conditionalFormatting sqref="J9">
    <cfRule type="containsErrors" dxfId="416" priority="21" stopIfTrue="1">
      <formula>ISERROR(J9)</formula>
    </cfRule>
  </conditionalFormatting>
  <conditionalFormatting sqref="J33">
    <cfRule type="containsErrors" dxfId="415" priority="20" stopIfTrue="1">
      <formula>ISERROR(J33)</formula>
    </cfRule>
  </conditionalFormatting>
  <conditionalFormatting sqref="J33">
    <cfRule type="containsErrors" dxfId="414" priority="19" stopIfTrue="1">
      <formula>ISERROR(J33)</formula>
    </cfRule>
  </conditionalFormatting>
  <conditionalFormatting sqref="J11">
    <cfRule type="containsErrors" dxfId="413" priority="18" stopIfTrue="1">
      <formula>ISERROR(J11)</formula>
    </cfRule>
  </conditionalFormatting>
  <conditionalFormatting sqref="J11">
    <cfRule type="containsErrors" dxfId="412" priority="17" stopIfTrue="1">
      <formula>ISERROR(J11)</formula>
    </cfRule>
  </conditionalFormatting>
  <conditionalFormatting sqref="J12">
    <cfRule type="containsErrors" dxfId="411" priority="16" stopIfTrue="1">
      <formula>ISERROR(J12)</formula>
    </cfRule>
  </conditionalFormatting>
  <conditionalFormatting sqref="J12">
    <cfRule type="containsErrors" dxfId="410" priority="15" stopIfTrue="1">
      <formula>ISERROR(J12)</formula>
    </cfRule>
  </conditionalFormatting>
  <conditionalFormatting sqref="J16">
    <cfRule type="containsErrors" dxfId="409" priority="14" stopIfTrue="1">
      <formula>ISERROR(J16)</formula>
    </cfRule>
  </conditionalFormatting>
  <conditionalFormatting sqref="J16">
    <cfRule type="containsErrors" dxfId="408" priority="13" stopIfTrue="1">
      <formula>ISERROR(J16)</formula>
    </cfRule>
  </conditionalFormatting>
  <conditionalFormatting sqref="J24">
    <cfRule type="containsErrors" dxfId="407" priority="12" stopIfTrue="1">
      <formula>ISERROR(J24)</formula>
    </cfRule>
  </conditionalFormatting>
  <conditionalFormatting sqref="J24">
    <cfRule type="containsErrors" dxfId="406" priority="11" stopIfTrue="1">
      <formula>ISERROR(J24)</formula>
    </cfRule>
  </conditionalFormatting>
  <conditionalFormatting sqref="J29">
    <cfRule type="containsErrors" dxfId="405" priority="10" stopIfTrue="1">
      <formula>ISERROR(J29)</formula>
    </cfRule>
  </conditionalFormatting>
  <conditionalFormatting sqref="J29">
    <cfRule type="containsErrors" dxfId="404" priority="9" stopIfTrue="1">
      <formula>ISERROR(J29)</formula>
    </cfRule>
  </conditionalFormatting>
  <conditionalFormatting sqref="J29">
    <cfRule type="containsErrors" dxfId="403" priority="8" stopIfTrue="1">
      <formula>ISERROR(J29)</formula>
    </cfRule>
  </conditionalFormatting>
  <conditionalFormatting sqref="J29">
    <cfRule type="containsErrors" dxfId="402" priority="7" stopIfTrue="1">
      <formula>ISERROR(J29)</formula>
    </cfRule>
  </conditionalFormatting>
  <conditionalFormatting sqref="J29">
    <cfRule type="containsErrors" dxfId="401" priority="6" stopIfTrue="1">
      <formula>ISERROR(J29)</formula>
    </cfRule>
  </conditionalFormatting>
  <conditionalFormatting sqref="J30">
    <cfRule type="containsErrors" dxfId="400" priority="5" stopIfTrue="1">
      <formula>ISERROR(J30)</formula>
    </cfRule>
  </conditionalFormatting>
  <conditionalFormatting sqref="J30">
    <cfRule type="containsErrors" dxfId="399" priority="4" stopIfTrue="1">
      <formula>ISERROR(J30)</formula>
    </cfRule>
  </conditionalFormatting>
  <conditionalFormatting sqref="J30">
    <cfRule type="containsErrors" dxfId="398" priority="3" stopIfTrue="1">
      <formula>ISERROR(J30)</formula>
    </cfRule>
  </conditionalFormatting>
  <conditionalFormatting sqref="J30">
    <cfRule type="containsErrors" dxfId="397" priority="2" stopIfTrue="1">
      <formula>ISERROR(J30)</formula>
    </cfRule>
  </conditionalFormatting>
  <conditionalFormatting sqref="J30">
    <cfRule type="containsErrors" dxfId="396" priority="1" stopIfTrue="1">
      <formula>ISERROR(J30)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1"/>
  <dimension ref="A1:BT318"/>
  <sheetViews>
    <sheetView workbookViewId="0">
      <selection activeCell="C24" activeCellId="2" sqref="A15:O15 C19:O19 C24:O24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0.140625" style="1" customWidth="1"/>
    <col min="4" max="4" width="10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7109375" style="1" customWidth="1"/>
    <col min="13" max="13" width="11.8554687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27" customHeight="1" x14ac:dyDescent="0.3">
      <c r="A1" s="110" t="s">
        <v>119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72" s="2" customFormat="1" ht="12.75" customHeight="1" x14ac:dyDescent="0.3">
      <c r="A2" s="78"/>
    </row>
    <row r="3" spans="1:72" s="2" customFormat="1" ht="19.5" customHeight="1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72" x14ac:dyDescent="0.2">
      <c r="AF4" s="112" t="s">
        <v>15</v>
      </c>
      <c r="AG4" s="113"/>
      <c r="AH4" s="114" t="s">
        <v>16</v>
      </c>
      <c r="AI4" s="115"/>
      <c r="AJ4" s="115"/>
      <c r="AK4" s="115"/>
      <c r="AL4" s="33" t="s">
        <v>17</v>
      </c>
      <c r="AW4" s="112" t="s">
        <v>15</v>
      </c>
      <c r="AX4" s="113"/>
      <c r="AY4" s="114" t="s">
        <v>16</v>
      </c>
      <c r="AZ4" s="115"/>
      <c r="BA4" s="115"/>
      <c r="BB4" s="115"/>
      <c r="BC4" s="33" t="s">
        <v>17</v>
      </c>
      <c r="BM4" s="112" t="s">
        <v>15</v>
      </c>
      <c r="BN4" s="113"/>
      <c r="BO4" s="114" t="s">
        <v>16</v>
      </c>
      <c r="BP4" s="115"/>
      <c r="BQ4" s="115"/>
      <c r="BR4" s="115"/>
      <c r="BS4" s="33" t="s">
        <v>17</v>
      </c>
    </row>
    <row r="5" spans="1:72" ht="12.75" customHeight="1" x14ac:dyDescent="0.25">
      <c r="A5" s="71" t="s">
        <v>5</v>
      </c>
      <c r="B5" s="116" t="s">
        <v>50</v>
      </c>
      <c r="C5" s="71" t="s">
        <v>3</v>
      </c>
      <c r="D5" s="118" t="s">
        <v>1</v>
      </c>
      <c r="E5" s="119"/>
      <c r="F5" s="118" t="s">
        <v>2</v>
      </c>
      <c r="G5" s="119"/>
      <c r="H5" s="71" t="s">
        <v>7</v>
      </c>
      <c r="I5" s="71" t="s">
        <v>9</v>
      </c>
      <c r="J5" s="72" t="s">
        <v>11</v>
      </c>
      <c r="K5" s="120" t="s">
        <v>65</v>
      </c>
      <c r="L5" s="120" t="s">
        <v>13</v>
      </c>
      <c r="M5" s="118" t="s">
        <v>60</v>
      </c>
      <c r="N5" s="119"/>
      <c r="O5" s="120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25" t="s">
        <v>64</v>
      </c>
    </row>
    <row r="6" spans="1:72" ht="12.75" customHeight="1" x14ac:dyDescent="0.2">
      <c r="A6" s="79" t="s">
        <v>6</v>
      </c>
      <c r="B6" s="117"/>
      <c r="C6" s="79" t="s">
        <v>4</v>
      </c>
      <c r="D6" s="73" t="s">
        <v>59</v>
      </c>
      <c r="E6" s="73" t="s">
        <v>51</v>
      </c>
      <c r="F6" s="73" t="s">
        <v>59</v>
      </c>
      <c r="G6" s="73" t="s">
        <v>52</v>
      </c>
      <c r="H6" s="79" t="s">
        <v>53</v>
      </c>
      <c r="I6" s="79" t="s">
        <v>10</v>
      </c>
      <c r="J6" s="74" t="s">
        <v>66</v>
      </c>
      <c r="K6" s="121"/>
      <c r="L6" s="121"/>
      <c r="M6" s="73" t="s">
        <v>61</v>
      </c>
      <c r="N6" s="73" t="s">
        <v>62</v>
      </c>
      <c r="O6" s="121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25"/>
    </row>
    <row r="7" spans="1:72" s="52" customFormat="1" ht="15.75" customHeight="1" x14ac:dyDescent="0.25">
      <c r="A7" s="77">
        <v>26</v>
      </c>
      <c r="B7" s="76"/>
      <c r="C7" s="76" t="s">
        <v>39</v>
      </c>
      <c r="D7" s="76" t="s">
        <v>107</v>
      </c>
      <c r="E7" s="76">
        <v>369</v>
      </c>
      <c r="F7" s="76">
        <v>263</v>
      </c>
      <c r="G7" s="76">
        <v>54</v>
      </c>
      <c r="H7" s="65">
        <v>300</v>
      </c>
      <c r="I7" s="76"/>
      <c r="J7" s="80">
        <f t="shared" ref="J7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-0.44</v>
      </c>
      <c r="K7" s="64">
        <v>14</v>
      </c>
      <c r="L7" s="90">
        <v>39701</v>
      </c>
      <c r="M7" s="64" t="s">
        <v>46</v>
      </c>
      <c r="N7" s="64"/>
      <c r="O7" s="84" t="s">
        <v>136</v>
      </c>
      <c r="Q7" s="52">
        <f>($G7/$E7)*$P7+($G7/$E7)*4*AL7*(1-$G7/$E7)</f>
        <v>4.9149494348602021</v>
      </c>
      <c r="R7" s="52">
        <f>($G7/$E7)*$P7+($G7/$E7)*4*BC7*(1-$G7/$E7)</f>
        <v>4.5156870910172504</v>
      </c>
      <c r="S7" s="52">
        <f t="shared" ref="S7:S31" si="1">($G7/$E7)*$P7+($G7/$E7)*4*P81*(1-$G7/$E7)</f>
        <v>4.4795835812016662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2">($G7/$E7)*$P7+($G7/$E7)*4*BS7*(1-$G7/$E7)</f>
        <v>5.6566329565734668</v>
      </c>
      <c r="AF7" s="54">
        <f>H7</f>
        <v>300</v>
      </c>
      <c r="AG7" s="54">
        <f>E7</f>
        <v>369</v>
      </c>
      <c r="AH7" s="55">
        <f>AI7+20</f>
        <v>380</v>
      </c>
      <c r="AI7" s="55">
        <f>FLOOR(AG7,20)</f>
        <v>360</v>
      </c>
      <c r="AJ7" s="56">
        <f>LOOKUP(AH7,T7:T33,IF(AF7=50,U7:U33,IF(AF7=70,V7:V33,IF(AF7=95,W7:W33,IF(AF7=120,X7:X33,IF(AF7=150,Y7:Y33,IF(AF7=185,Z7:Z33,IF(AF7=240,AA7:AA33,AB7:AB33))))))))</f>
        <v>10.35</v>
      </c>
      <c r="AK7" s="56">
        <f>LOOKUP(AI7,T7:T33,IF(AF7=50,U7:U33,IF(AF7=70,V7:V33,IF(AF7=95,W7:W33,IF(AF7=120,X7:X33,IF(AF7=150,Y7:Y33,IF(AF7=185,Z7:Z33,IF(AF7=240,AA7:AA33,AB7:AB33))))))))</f>
        <v>9.4149999999999991</v>
      </c>
      <c r="AL7" s="57">
        <f>AJ7-(((AJ7-AK7)*(AH7-AG7))/(AH7-AI7))</f>
        <v>9.8357499999999991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300</v>
      </c>
      <c r="AX7" s="54">
        <f>E7</f>
        <v>369</v>
      </c>
      <c r="AY7" s="55">
        <f>AZ7+20</f>
        <v>380</v>
      </c>
      <c r="AZ7" s="55">
        <f>FLOOR(AX7,20)</f>
        <v>360</v>
      </c>
      <c r="BA7" s="56">
        <f>LOOKUP(AY7,AN7:AN33,IF(AW7=50,AO7:AO33,IF(AW7=70,AP7:AP33,IF(AW7=95,AQ7:AQ33,IF(AW7=120,AR7:AR33,IF(AW7=150,AS7:AS33,IF(AW7=185,AT7:AT33,IF(AW7=240,AU7:AU33,AV7:AV33))))))))</f>
        <v>9.5950000000000006</v>
      </c>
      <c r="BB7" s="56">
        <f>LOOKUP(AZ7,AN7:AN33,IF(AW7=50,AO7:AO33,IF(AW7=70,AP7:AP33,IF(AW7=95,AQ7:AQ33,IF(AW7=120,AR7:AR33,IF(AW7=150,AS7:AS33,IF(AW7=185,AT7:AT33,IF(AW7=240,AU7:AU33,AV7:AV33))))))))</f>
        <v>8.58</v>
      </c>
      <c r="BC7" s="57">
        <f>BA7-(((BA7-BB7)*(AY7-AX7))/(AY7-AZ7))</f>
        <v>9.0367499999999996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300</v>
      </c>
      <c r="BN7" s="54">
        <f>E7</f>
        <v>369</v>
      </c>
      <c r="BO7" s="55">
        <f>BP7+20</f>
        <v>380</v>
      </c>
      <c r="BP7" s="55">
        <f>FLOOR(BN7,20)</f>
        <v>360</v>
      </c>
      <c r="BQ7" s="56">
        <f>LOOKUP(BO7,$BD$7:$BD$33,IF(BM7=50,$BE$7:$BE$33,IF(BM7=70,$BF$7:$BF$33,IF(BM7=95,$BG7:BG$33,IF(BM7=120,$BH$7:$BH$33,IF(BM7=150,$BI$7:$BI$33,IF(BM7=185,$BJ$7:$BJ$33,IF(BM7=240,$BK$7:$BK$33,$BL$7:$BL$33))))))))</f>
        <v>11.87</v>
      </c>
      <c r="BR7" s="56">
        <f t="shared" ref="BR7:BR31" si="3">LOOKUP(BP7,$BD$7:$BD$33,IF(BM7=50,$BE$7:$BE$33,IF(BM7=70,$BF$7:$BF$33,IF(BM7=95,$BG$7:$BG$33,IF(BM7=120,$BH$7:$BH$33,IF(BM7=150,$BI$7:$BI$33,IF(BM7=185,$BJ$7:$BJ$33,IF(BM7=240,$BK$7:$BK$33,$BL$7:$BL$33))))))))</f>
        <v>10.87</v>
      </c>
      <c r="BS7" s="57">
        <f>BQ7-(((BQ7-BR7)*(BO7-BN7))/(BO7-BP7))</f>
        <v>11.319999999999999</v>
      </c>
      <c r="BT7" s="62" t="s">
        <v>63</v>
      </c>
    </row>
    <row r="8" spans="1:72" s="52" customFormat="1" ht="15.75" customHeight="1" x14ac:dyDescent="0.25">
      <c r="A8" s="75">
        <v>27</v>
      </c>
      <c r="B8" s="76"/>
      <c r="C8" s="76" t="s">
        <v>39</v>
      </c>
      <c r="D8" s="76" t="s">
        <v>108</v>
      </c>
      <c r="E8" s="76">
        <v>340</v>
      </c>
      <c r="F8" s="76">
        <v>267</v>
      </c>
      <c r="G8" s="76">
        <v>50</v>
      </c>
      <c r="H8" s="65">
        <v>300</v>
      </c>
      <c r="I8" s="76">
        <v>17.100000000000001</v>
      </c>
      <c r="J8" s="80">
        <f t="shared" ref="J8:J13" si="4">IF(C8="10 kV",ROUND(I8+S8-R8,2),IF(C8="330 kV",ROUND(I8+S8-R8,2),IF(C8="0.2 kV",ROUND(I8+S8-R8,2),IF(C8="0.4 kV",ROUND(I8+S8-R8,2),IF(C8="RL",ROUND(I8+S8-R8,2),IF(C8="35 kV",ROUND(I8+S8-R8,2),IF(C8="110 kV",ROUND(I8+S8-R8,2),IF(C8="Geležinkelis",ROUND(I8+S8-AD8,2),ROUND(I8+S8-Q8,2)))))))))</f>
        <v>16.579999999999998</v>
      </c>
      <c r="K8" s="64">
        <v>14</v>
      </c>
      <c r="L8" s="67">
        <v>39701</v>
      </c>
      <c r="M8" s="64" t="s">
        <v>46</v>
      </c>
      <c r="N8" s="68"/>
      <c r="O8" s="70" t="s">
        <v>137</v>
      </c>
      <c r="Q8" s="52">
        <f>(G8/E8)*P8+(G8/E8)*4*AL8*(1-G8/E8)</f>
        <v>4.2822664359861591</v>
      </c>
      <c r="R8" s="52">
        <f t="shared" ref="R8:R31" si="5">($G8/$E8)*$P8+($G8/$E8)*4*BC8*(1-$G8/$E8)</f>
        <v>3.8557958477508647</v>
      </c>
      <c r="S8" s="52">
        <f t="shared" si="1"/>
        <v>3.766989619377163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2"/>
        <v>4.9771626297577853</v>
      </c>
      <c r="AF8" s="54">
        <f>H8</f>
        <v>300</v>
      </c>
      <c r="AG8" s="54">
        <f t="shared" ref="AG8:AG31" si="6">E8</f>
        <v>340</v>
      </c>
      <c r="AH8" s="55">
        <f>AI8+20</f>
        <v>360</v>
      </c>
      <c r="AI8" s="55">
        <f>FLOOR(AG8,20)</f>
        <v>340</v>
      </c>
      <c r="AJ8" s="56">
        <f t="shared" ref="AJ8:AJ31" si="7">LOOKUP(AH8,$T$7:$T$33,IF(AF8=50,$U$7:$U$33,IF(AF8=70,$V$7:$V$33,IF(AF8=95,$W$7:$W$33,IF(AF8=120,$X$7:$X$33,IF(AF8=150,$Y$7:$Y$33,IF(AF8=185,$Z$7:$Z$33,IF(AF8=240,$AA$7:$AA$33,$AB$7:$AB$33))))))))</f>
        <v>9.4149999999999991</v>
      </c>
      <c r="AK8" s="56">
        <f t="shared" ref="AK8:AK31" si="8">LOOKUP(AI8,$T$7:$T$33,IF(AF8=50,$U$7:$U$33,IF(AF8=70,$V$7:$V$33,IF(AF8=95,$W$7:$W$33,IF(AF8=120,$X$7:$X$33,IF(AF8=150,$Y$7:$Y$33,IF(AF8=185,$Z$7:$Z$33,IF(AF8=240,$AA$7:$AA$33,$AB$7:$AB$33))))))))</f>
        <v>8.5350000000000001</v>
      </c>
      <c r="AL8" s="57">
        <f>AJ8-(((AJ8-AK8)*(AH8-AG8))/(AH8-AI8))</f>
        <v>8.5350000000000001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9">H8</f>
        <v>300</v>
      </c>
      <c r="AX8" s="54">
        <f t="shared" ref="AX8:AX31" si="10">E8</f>
        <v>340</v>
      </c>
      <c r="AY8" s="55">
        <f>AZ8+20</f>
        <v>360</v>
      </c>
      <c r="AZ8" s="55">
        <f>FLOOR(AX8,20)</f>
        <v>340</v>
      </c>
      <c r="BA8" s="56">
        <f t="shared" ref="BA8:BA18" si="11">LOOKUP($AY8,$AN$7:$AN$33,IF($AW8=50,$AO$7:$AO$33,IF($AW8=70,$AP$7:$AP$33,IF($AW8=95,$AQ$7:$AQ$33,IF($AW8=120,$AR$7:$AR$33,IF($AW8=150,$AS$7:$AS$33,IF($AW8=185,$AT$7:$AT$33,IF($AW8=240,$AU$7:$AU$33,$AV$7:$AV$33))))))))</f>
        <v>8.58</v>
      </c>
      <c r="BB8" s="56">
        <f t="shared" ref="BB8:BB31" si="12">LOOKUP($AZ8,$AN$7:$AN$33,IF($AW8=50,$AO$7:$AO$33,IF($AW8=70,$AP$7:$AP$33,IF($AW8=95,$AQ$7:$AQ$33,IF($AW8=120,$AR$7:$AR$33,IF($AW8=150,$AS$7:$AS$33,IF($AW8=185,$AT$7:$AT$33,IF($AW8=240,$AU$7:$AU$33,$AV$7:$AV$33))))))))</f>
        <v>7.6849999999999996</v>
      </c>
      <c r="BC8" s="57">
        <f>BA8-(((BA8-BB8)*(AY8-AX8))/(AY8-AZ8))</f>
        <v>7.6849999999999996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3">H8</f>
        <v>300</v>
      </c>
      <c r="BN8" s="54">
        <f t="shared" ref="BN8:BN31" si="14">E8</f>
        <v>340</v>
      </c>
      <c r="BO8" s="55">
        <f t="shared" ref="BO8:BO31" si="15">BP8+20</f>
        <v>360</v>
      </c>
      <c r="BP8" s="55">
        <f t="shared" ref="BP8:BP31" si="16">FLOOR(BN8,20)</f>
        <v>340</v>
      </c>
      <c r="BQ8" s="56">
        <f>LOOKUP(BO8,$BD$7:$BD$33,IF(BM8=50,$BE$7:$BE$33,IF(BM8=70,$BF$7:$BF$33,IF(BM8=95,$BG7:BG$33,IF(BM8=120,$BH$7:$BH$33,IF(BM8=150,$BI$7:$BI$33,IF(BM8=185,$BJ$7:$BJ$33,IF(BM8=240,$BK$7:$BK$33,$BL$7:$BL$33))))))))</f>
        <v>10.87</v>
      </c>
      <c r="BR8" s="56">
        <f t="shared" si="3"/>
        <v>9.92</v>
      </c>
      <c r="BS8" s="57">
        <f t="shared" ref="BS8:BS31" si="17">BQ8-(((BQ8-BR8)*(BO8-BN8))/(BO8-BP8))</f>
        <v>9.92</v>
      </c>
      <c r="BT8" s="62" t="s">
        <v>38</v>
      </c>
    </row>
    <row r="9" spans="1:72" s="52" customFormat="1" ht="15.75" customHeight="1" x14ac:dyDescent="0.25">
      <c r="A9" s="75">
        <v>28</v>
      </c>
      <c r="B9" s="76"/>
      <c r="C9" s="76" t="s">
        <v>39</v>
      </c>
      <c r="D9" s="76" t="s">
        <v>86</v>
      </c>
      <c r="E9" s="76">
        <v>376</v>
      </c>
      <c r="F9" s="76">
        <v>268</v>
      </c>
      <c r="G9" s="76">
        <v>185</v>
      </c>
      <c r="H9" s="65">
        <v>300</v>
      </c>
      <c r="I9" s="76">
        <v>15.2</v>
      </c>
      <c r="J9" s="80">
        <f t="shared" si="4"/>
        <v>14.37</v>
      </c>
      <c r="K9" s="64">
        <v>14</v>
      </c>
      <c r="L9" s="67">
        <v>39701</v>
      </c>
      <c r="M9" s="64" t="s">
        <v>46</v>
      </c>
      <c r="N9" s="64"/>
      <c r="O9" s="64"/>
      <c r="Q9" s="52">
        <f t="shared" ref="Q9:Q31" si="18">(G9/E9)*P9+(G9/E9)*4*AL9*(1-G9/E9)</f>
        <v>10.160412092575827</v>
      </c>
      <c r="R9" s="52">
        <f t="shared" si="5"/>
        <v>9.3896084200995933</v>
      </c>
      <c r="S9" s="52">
        <f t="shared" si="1"/>
        <v>9.3296236985061114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2"/>
        <v>11.667028349932096</v>
      </c>
      <c r="AF9" s="54">
        <f t="shared" ref="AF9:AF31" si="19">H9</f>
        <v>300</v>
      </c>
      <c r="AG9" s="54">
        <f t="shared" si="6"/>
        <v>376</v>
      </c>
      <c r="AH9" s="55">
        <f t="shared" ref="AH9:AH31" si="20">AI9+20</f>
        <v>380</v>
      </c>
      <c r="AI9" s="55">
        <f t="shared" ref="AI9:AI31" si="21">FLOOR(AG9,20)</f>
        <v>360</v>
      </c>
      <c r="AJ9" s="56">
        <f t="shared" si="7"/>
        <v>10.35</v>
      </c>
      <c r="AK9" s="56">
        <f t="shared" si="8"/>
        <v>9.4149999999999991</v>
      </c>
      <c r="AL9" s="57">
        <f t="shared" ref="AL9:AL31" si="22">AJ9-(((AJ9-AK9)*(AH9-AG9))/(AH9-AI9))</f>
        <v>10.163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9"/>
        <v>300</v>
      </c>
      <c r="AX9" s="54">
        <f t="shared" si="10"/>
        <v>376</v>
      </c>
      <c r="AY9" s="55">
        <f t="shared" ref="AY9:AY31" si="23">AZ9+20</f>
        <v>380</v>
      </c>
      <c r="AZ9" s="55">
        <f t="shared" ref="AZ9:AZ31" si="24">FLOOR(AX9,20)</f>
        <v>360</v>
      </c>
      <c r="BA9" s="56">
        <f t="shared" si="11"/>
        <v>9.5950000000000006</v>
      </c>
      <c r="BB9" s="56">
        <f t="shared" si="12"/>
        <v>8.58</v>
      </c>
      <c r="BC9" s="57">
        <f t="shared" ref="BC9:BC31" si="25">BA9-(((BA9-BB9)*(AY9-AX9))/(AY9-AZ9))</f>
        <v>9.3920000000000012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3"/>
        <v>300</v>
      </c>
      <c r="BN9" s="54">
        <f t="shared" si="14"/>
        <v>376</v>
      </c>
      <c r="BO9" s="55">
        <f t="shared" si="15"/>
        <v>380</v>
      </c>
      <c r="BP9" s="55">
        <f t="shared" si="16"/>
        <v>360</v>
      </c>
      <c r="BQ9" s="56">
        <f>LOOKUP(BO9,$BD$7:$BD$33,IF(BM9=50,$BE$7:$BE$33,IF(BM9=70,$BF$7:$BF$33,IF(BM9=95,$BG7:BG$33,IF(BM9=120,$BH$7:$BH$33,IF(BM9=150,$BI$7:$BI$33,IF(BM9=185,$BJ$7:$BJ$33,IF(BM9=240,$BK$7:$BK$33,$BL$7:$BL$33))))))))</f>
        <v>11.87</v>
      </c>
      <c r="BR9" s="56">
        <f t="shared" si="3"/>
        <v>10.87</v>
      </c>
      <c r="BS9" s="57">
        <f t="shared" si="17"/>
        <v>11.67</v>
      </c>
      <c r="BT9" s="62" t="s">
        <v>40</v>
      </c>
    </row>
    <row r="10" spans="1:72" s="52" customFormat="1" ht="15.75" customHeight="1" x14ac:dyDescent="0.25">
      <c r="A10" s="77">
        <v>29</v>
      </c>
      <c r="B10" s="76"/>
      <c r="C10" s="76" t="s">
        <v>47</v>
      </c>
      <c r="D10" s="76" t="s">
        <v>87</v>
      </c>
      <c r="E10" s="76">
        <v>264</v>
      </c>
      <c r="F10" s="76">
        <v>271</v>
      </c>
      <c r="G10" s="76">
        <v>64</v>
      </c>
      <c r="H10" s="65">
        <v>300</v>
      </c>
      <c r="I10" s="76">
        <v>14.9</v>
      </c>
      <c r="J10" s="80">
        <f t="shared" si="4"/>
        <v>13.33</v>
      </c>
      <c r="K10" s="64">
        <v>14</v>
      </c>
      <c r="L10" s="67">
        <v>39701</v>
      </c>
      <c r="M10" s="64" t="s">
        <v>46</v>
      </c>
      <c r="N10" s="64"/>
      <c r="O10" s="64"/>
      <c r="Q10" s="52">
        <f t="shared" si="18"/>
        <v>4.1388429752066118</v>
      </c>
      <c r="R10" s="52">
        <f t="shared" si="5"/>
        <v>3.6011019283746561</v>
      </c>
      <c r="S10" s="52">
        <f t="shared" si="1"/>
        <v>3.4582920110192843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2"/>
        <v>5.0277318640955011</v>
      </c>
      <c r="AF10" s="54">
        <f t="shared" si="19"/>
        <v>300</v>
      </c>
      <c r="AG10" s="54">
        <f t="shared" si="6"/>
        <v>264</v>
      </c>
      <c r="AH10" s="55">
        <f t="shared" si="20"/>
        <v>280</v>
      </c>
      <c r="AI10" s="55">
        <f t="shared" si="21"/>
        <v>260</v>
      </c>
      <c r="AJ10" s="56">
        <f t="shared" si="7"/>
        <v>6.13</v>
      </c>
      <c r="AK10" s="56">
        <f t="shared" si="8"/>
        <v>5.51</v>
      </c>
      <c r="AL10" s="57">
        <f t="shared" si="22"/>
        <v>5.6339999999999995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9"/>
        <v>300</v>
      </c>
      <c r="AX10" s="54">
        <f t="shared" si="10"/>
        <v>264</v>
      </c>
      <c r="AY10" s="55">
        <f t="shared" si="23"/>
        <v>280</v>
      </c>
      <c r="AZ10" s="55">
        <f t="shared" si="24"/>
        <v>260</v>
      </c>
      <c r="BA10" s="56">
        <f t="shared" si="11"/>
        <v>5.37</v>
      </c>
      <c r="BB10" s="56">
        <f t="shared" si="12"/>
        <v>4.7850000000000001</v>
      </c>
      <c r="BC10" s="57">
        <f t="shared" si="25"/>
        <v>4.9020000000000001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3"/>
        <v>300</v>
      </c>
      <c r="BN10" s="54">
        <f t="shared" si="14"/>
        <v>264</v>
      </c>
      <c r="BO10" s="55">
        <f t="shared" si="15"/>
        <v>280</v>
      </c>
      <c r="BP10" s="55">
        <f t="shared" si="16"/>
        <v>260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7.38</v>
      </c>
      <c r="BR10" s="56">
        <f t="shared" si="3"/>
        <v>6.71</v>
      </c>
      <c r="BS10" s="57">
        <f t="shared" si="17"/>
        <v>6.8440000000000003</v>
      </c>
      <c r="BT10" s="62" t="s">
        <v>45</v>
      </c>
    </row>
    <row r="11" spans="1:72" s="52" customFormat="1" ht="15.75" customHeight="1" x14ac:dyDescent="0.25">
      <c r="A11" s="75">
        <v>30</v>
      </c>
      <c r="B11" s="76"/>
      <c r="C11" s="76" t="s">
        <v>40</v>
      </c>
      <c r="D11" s="76" t="s">
        <v>87</v>
      </c>
      <c r="E11" s="76">
        <v>264</v>
      </c>
      <c r="F11" s="76"/>
      <c r="G11" s="76"/>
      <c r="H11" s="65">
        <v>300</v>
      </c>
      <c r="I11" s="76">
        <v>8.1</v>
      </c>
      <c r="J11" s="80">
        <f t="shared" si="4"/>
        <v>8.1</v>
      </c>
      <c r="K11" s="64">
        <v>14</v>
      </c>
      <c r="L11" s="67">
        <v>39701</v>
      </c>
      <c r="M11" s="64" t="s">
        <v>46</v>
      </c>
      <c r="N11" s="64"/>
      <c r="O11" s="64" t="s">
        <v>123</v>
      </c>
      <c r="Q11" s="52">
        <f t="shared" si="18"/>
        <v>0</v>
      </c>
      <c r="R11" s="52">
        <f t="shared" si="5"/>
        <v>0</v>
      </c>
      <c r="S11" s="52">
        <f t="shared" si="1"/>
        <v>0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2"/>
        <v>0</v>
      </c>
      <c r="AF11" s="54">
        <f t="shared" si="19"/>
        <v>300</v>
      </c>
      <c r="AG11" s="54">
        <f t="shared" si="6"/>
        <v>264</v>
      </c>
      <c r="AH11" s="55">
        <f t="shared" si="20"/>
        <v>280</v>
      </c>
      <c r="AI11" s="55">
        <f t="shared" si="21"/>
        <v>260</v>
      </c>
      <c r="AJ11" s="56">
        <f t="shared" si="7"/>
        <v>6.13</v>
      </c>
      <c r="AK11" s="56">
        <f t="shared" si="8"/>
        <v>5.51</v>
      </c>
      <c r="AL11" s="57">
        <f t="shared" si="22"/>
        <v>5.6339999999999995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9"/>
        <v>300</v>
      </c>
      <c r="AX11" s="54">
        <f t="shared" si="10"/>
        <v>264</v>
      </c>
      <c r="AY11" s="55">
        <f t="shared" si="23"/>
        <v>280</v>
      </c>
      <c r="AZ11" s="55">
        <f t="shared" si="24"/>
        <v>260</v>
      </c>
      <c r="BA11" s="56">
        <f t="shared" si="11"/>
        <v>5.37</v>
      </c>
      <c r="BB11" s="56">
        <f t="shared" si="12"/>
        <v>4.7850000000000001</v>
      </c>
      <c r="BC11" s="57">
        <f t="shared" si="25"/>
        <v>4.9020000000000001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3"/>
        <v>300</v>
      </c>
      <c r="BN11" s="54">
        <f t="shared" si="14"/>
        <v>264</v>
      </c>
      <c r="BO11" s="55">
        <f t="shared" si="15"/>
        <v>280</v>
      </c>
      <c r="BP11" s="55">
        <f t="shared" si="16"/>
        <v>260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7.38</v>
      </c>
      <c r="BR11" s="56">
        <f t="shared" si="3"/>
        <v>6.71</v>
      </c>
      <c r="BS11" s="57">
        <f t="shared" si="17"/>
        <v>6.8440000000000003</v>
      </c>
      <c r="BT11" s="62" t="s">
        <v>48</v>
      </c>
    </row>
    <row r="12" spans="1:72" s="52" customFormat="1" ht="15.75" customHeight="1" x14ac:dyDescent="0.25">
      <c r="A12" s="75">
        <v>31</v>
      </c>
      <c r="B12" s="76"/>
      <c r="C12" s="76" t="s">
        <v>39</v>
      </c>
      <c r="D12" s="76" t="s">
        <v>87</v>
      </c>
      <c r="E12" s="76">
        <v>264</v>
      </c>
      <c r="F12" s="76">
        <v>272</v>
      </c>
      <c r="G12" s="76">
        <v>63</v>
      </c>
      <c r="H12" s="65">
        <v>300</v>
      </c>
      <c r="I12" s="76">
        <v>15.1</v>
      </c>
      <c r="J12" s="80">
        <f t="shared" si="4"/>
        <v>14.43</v>
      </c>
      <c r="K12" s="64">
        <v>14</v>
      </c>
      <c r="L12" s="67">
        <v>39701</v>
      </c>
      <c r="M12" s="64" t="s">
        <v>46</v>
      </c>
      <c r="N12" s="64"/>
      <c r="O12" s="64" t="s">
        <v>138</v>
      </c>
      <c r="Q12" s="52">
        <f t="shared" si="18"/>
        <v>4.094544421487603</v>
      </c>
      <c r="R12" s="52">
        <f t="shared" si="5"/>
        <v>3.5625588842975207</v>
      </c>
      <c r="S12" s="52">
        <f t="shared" si="1"/>
        <v>3.4212774793388432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2"/>
        <v>4.9739194214876044</v>
      </c>
      <c r="AF12" s="54">
        <f t="shared" si="19"/>
        <v>300</v>
      </c>
      <c r="AG12" s="54">
        <f t="shared" si="6"/>
        <v>264</v>
      </c>
      <c r="AH12" s="55">
        <f t="shared" si="20"/>
        <v>280</v>
      </c>
      <c r="AI12" s="55">
        <f t="shared" si="21"/>
        <v>260</v>
      </c>
      <c r="AJ12" s="56">
        <f t="shared" si="7"/>
        <v>6.13</v>
      </c>
      <c r="AK12" s="56">
        <f t="shared" si="8"/>
        <v>5.51</v>
      </c>
      <c r="AL12" s="57">
        <f t="shared" si="22"/>
        <v>5.6339999999999995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9"/>
        <v>300</v>
      </c>
      <c r="AX12" s="54">
        <f t="shared" si="10"/>
        <v>264</v>
      </c>
      <c r="AY12" s="55">
        <f t="shared" si="23"/>
        <v>280</v>
      </c>
      <c r="AZ12" s="55">
        <f t="shared" si="24"/>
        <v>260</v>
      </c>
      <c r="BA12" s="56">
        <f t="shared" si="11"/>
        <v>5.37</v>
      </c>
      <c r="BB12" s="56">
        <f t="shared" si="12"/>
        <v>4.7850000000000001</v>
      </c>
      <c r="BC12" s="57">
        <f t="shared" si="25"/>
        <v>4.9020000000000001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3"/>
        <v>300</v>
      </c>
      <c r="BN12" s="54">
        <f t="shared" si="14"/>
        <v>264</v>
      </c>
      <c r="BO12" s="55">
        <f t="shared" si="15"/>
        <v>280</v>
      </c>
      <c r="BP12" s="55">
        <f t="shared" si="16"/>
        <v>260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7.38</v>
      </c>
      <c r="BR12" s="56">
        <f t="shared" si="3"/>
        <v>6.71</v>
      </c>
      <c r="BS12" s="57">
        <f t="shared" si="17"/>
        <v>6.8440000000000003</v>
      </c>
      <c r="BT12" s="62" t="s">
        <v>49</v>
      </c>
    </row>
    <row r="13" spans="1:72" s="52" customFormat="1" ht="15.75" customHeight="1" x14ac:dyDescent="0.25">
      <c r="A13" s="77">
        <v>32</v>
      </c>
      <c r="B13" s="76"/>
      <c r="C13" s="76" t="s">
        <v>39</v>
      </c>
      <c r="D13" s="76" t="s">
        <v>139</v>
      </c>
      <c r="E13" s="76">
        <v>393</v>
      </c>
      <c r="F13" s="76">
        <v>273</v>
      </c>
      <c r="G13" s="76">
        <v>35</v>
      </c>
      <c r="H13" s="65">
        <v>300</v>
      </c>
      <c r="I13" s="76"/>
      <c r="J13" s="80">
        <f t="shared" si="4"/>
        <v>-0.25</v>
      </c>
      <c r="K13" s="64">
        <v>14</v>
      </c>
      <c r="L13" s="67">
        <v>39701</v>
      </c>
      <c r="M13" s="64"/>
      <c r="N13" s="64"/>
      <c r="O13" s="70" t="s">
        <v>140</v>
      </c>
      <c r="Q13" s="52">
        <f t="shared" si="18"/>
        <v>3.569592551586608</v>
      </c>
      <c r="R13" s="52">
        <f t="shared" si="5"/>
        <v>3.2940037811834331</v>
      </c>
      <c r="S13" s="52">
        <f t="shared" si="1"/>
        <v>3.3196237204514119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2"/>
        <v>4.0712825592914168</v>
      </c>
      <c r="AF13" s="54">
        <f t="shared" si="19"/>
        <v>300</v>
      </c>
      <c r="AG13" s="54">
        <f t="shared" si="6"/>
        <v>393</v>
      </c>
      <c r="AH13" s="55">
        <f t="shared" si="20"/>
        <v>400</v>
      </c>
      <c r="AI13" s="55">
        <f t="shared" si="21"/>
        <v>380</v>
      </c>
      <c r="AJ13" s="56">
        <f t="shared" si="7"/>
        <v>11.35</v>
      </c>
      <c r="AK13" s="56">
        <f t="shared" si="8"/>
        <v>10.35</v>
      </c>
      <c r="AL13" s="57">
        <f t="shared" si="22"/>
        <v>11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9"/>
        <v>300</v>
      </c>
      <c r="AX13" s="54">
        <f t="shared" si="10"/>
        <v>393</v>
      </c>
      <c r="AY13" s="55">
        <f t="shared" si="23"/>
        <v>400</v>
      </c>
      <c r="AZ13" s="55">
        <f t="shared" si="24"/>
        <v>380</v>
      </c>
      <c r="BA13" s="56">
        <f t="shared" si="11"/>
        <v>10.45</v>
      </c>
      <c r="BB13" s="56">
        <f t="shared" si="12"/>
        <v>9.5950000000000006</v>
      </c>
      <c r="BC13" s="57">
        <f t="shared" si="25"/>
        <v>10.15075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3"/>
        <v>300</v>
      </c>
      <c r="BN13" s="54">
        <f t="shared" si="14"/>
        <v>393</v>
      </c>
      <c r="BO13" s="55">
        <f t="shared" si="15"/>
        <v>400</v>
      </c>
      <c r="BP13" s="55">
        <f t="shared" si="16"/>
        <v>380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12.91</v>
      </c>
      <c r="BR13" s="56">
        <f t="shared" si="3"/>
        <v>11.87</v>
      </c>
      <c r="BS13" s="57">
        <f t="shared" si="17"/>
        <v>12.545999999999999</v>
      </c>
      <c r="BT13" s="62" t="s">
        <v>39</v>
      </c>
    </row>
    <row r="14" spans="1:72" s="52" customFormat="1" ht="15.75" customHeight="1" x14ac:dyDescent="0.25">
      <c r="A14" s="75">
        <v>33</v>
      </c>
      <c r="B14" s="76"/>
      <c r="C14" s="76" t="s">
        <v>39</v>
      </c>
      <c r="D14" s="76" t="s">
        <v>88</v>
      </c>
      <c r="E14" s="76">
        <v>370</v>
      </c>
      <c r="F14" s="76">
        <v>274</v>
      </c>
      <c r="G14" s="76">
        <v>90</v>
      </c>
      <c r="H14" s="65">
        <v>300</v>
      </c>
      <c r="I14" s="76">
        <v>14.6</v>
      </c>
      <c r="J14" s="80">
        <f t="shared" ref="J14" si="26">IF(C14="10 kV",ROUND(I14+S14-R14,2),IF(C14="330 kV",ROUND(I14+S14-R14,2),IF(C14="0.2 kV",ROUND(I14+S14-R14,2),IF(C14="0.4 kV",ROUND(I14+S14-R14,2),IF(C14="RL",ROUND(I14+S14-R14,2),IF(C14="35 kV",ROUND(I14+S14-R14,2),IF(C14="110 kV",ROUND(I14+S14-R14,2),IF(C14="Geležinkelis",ROUND(I14+S14-AD14,2),ROUND(I14+S14-Q14,2)))))))))</f>
        <v>13.96</v>
      </c>
      <c r="K14" s="64">
        <v>14</v>
      </c>
      <c r="L14" s="67">
        <v>39701</v>
      </c>
      <c r="M14" s="64" t="s">
        <v>46</v>
      </c>
      <c r="N14" s="64"/>
      <c r="O14" s="70" t="s">
        <v>141</v>
      </c>
      <c r="Q14" s="52">
        <f t="shared" si="18"/>
        <v>7.2765230094959836</v>
      </c>
      <c r="R14" s="52">
        <f t="shared" si="5"/>
        <v>6.691161431701973</v>
      </c>
      <c r="S14" s="52">
        <f t="shared" si="1"/>
        <v>6.6392520087655225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2"/>
        <v>8.3717750182615056</v>
      </c>
      <c r="AF14" s="54">
        <f t="shared" si="19"/>
        <v>300</v>
      </c>
      <c r="AG14" s="54">
        <f t="shared" si="6"/>
        <v>370</v>
      </c>
      <c r="AH14" s="55">
        <f t="shared" si="20"/>
        <v>380</v>
      </c>
      <c r="AI14" s="55">
        <f t="shared" si="21"/>
        <v>360</v>
      </c>
      <c r="AJ14" s="56">
        <f t="shared" si="7"/>
        <v>10.35</v>
      </c>
      <c r="AK14" s="56">
        <f t="shared" si="8"/>
        <v>9.4149999999999991</v>
      </c>
      <c r="AL14" s="57">
        <f t="shared" si="22"/>
        <v>9.8825000000000003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9"/>
        <v>300</v>
      </c>
      <c r="AX14" s="54">
        <f t="shared" si="10"/>
        <v>370</v>
      </c>
      <c r="AY14" s="55">
        <f t="shared" si="23"/>
        <v>380</v>
      </c>
      <c r="AZ14" s="55">
        <f t="shared" si="24"/>
        <v>360</v>
      </c>
      <c r="BA14" s="56">
        <f t="shared" si="11"/>
        <v>9.5950000000000006</v>
      </c>
      <c r="BB14" s="56">
        <f t="shared" si="12"/>
        <v>8.58</v>
      </c>
      <c r="BC14" s="57">
        <f t="shared" si="25"/>
        <v>9.0875000000000004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3"/>
        <v>300</v>
      </c>
      <c r="BN14" s="54">
        <f t="shared" si="14"/>
        <v>370</v>
      </c>
      <c r="BO14" s="55">
        <f t="shared" si="15"/>
        <v>380</v>
      </c>
      <c r="BP14" s="55">
        <f t="shared" si="16"/>
        <v>360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11.87</v>
      </c>
      <c r="BR14" s="56">
        <f t="shared" si="3"/>
        <v>10.87</v>
      </c>
      <c r="BS14" s="57">
        <f t="shared" si="17"/>
        <v>11.37</v>
      </c>
      <c r="BT14" s="62" t="s">
        <v>47</v>
      </c>
    </row>
    <row r="15" spans="1:72" s="52" customFormat="1" ht="15.75" customHeight="1" x14ac:dyDescent="0.25">
      <c r="A15" s="102">
        <v>34</v>
      </c>
      <c r="B15" s="83"/>
      <c r="C15" s="83" t="s">
        <v>39</v>
      </c>
      <c r="D15" s="83" t="s">
        <v>109</v>
      </c>
      <c r="E15" s="83">
        <v>351</v>
      </c>
      <c r="F15" s="83">
        <v>276</v>
      </c>
      <c r="G15" s="83">
        <v>100</v>
      </c>
      <c r="H15" s="84">
        <v>300</v>
      </c>
      <c r="I15" s="83"/>
      <c r="J15" s="103">
        <f>IF(C15="10 kV",ROUND(I15+S15-R15,2),IF(C15="330 kV",ROUND(I15+S15-R15,2),IF(C15="0.2 kV",ROUND(I15+S15-R15,2),IF(C15="0.4 kV",ROUND(I15+S15-R15,2),IF(C15="RL",ROUND(I15+S15-R15,2),IF(C15="35 kV",ROUND(I15+S15-R15,2),IF(C15="110 kV",ROUND(I15+S15-R15,2),IF(C15="Geležinkelis",ROUND(I15+S15-AD15,2),ROUND(I15+S15-Q15,2)))))))))</f>
        <v>-0.79</v>
      </c>
      <c r="K15" s="84">
        <v>14</v>
      </c>
      <c r="L15" s="105">
        <v>40066</v>
      </c>
      <c r="M15" s="84" t="s">
        <v>120</v>
      </c>
      <c r="N15" s="84"/>
      <c r="O15" s="84" t="s">
        <v>142</v>
      </c>
      <c r="Q15" s="52">
        <f t="shared" si="18"/>
        <v>7.3498396928596366</v>
      </c>
      <c r="R15" s="52">
        <f t="shared" si="5"/>
        <v>6.663873669856577</v>
      </c>
      <c r="S15" s="52">
        <f t="shared" si="1"/>
        <v>6.5595220818012834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2"/>
        <v>8.5098903417991743</v>
      </c>
      <c r="AF15" s="54">
        <f t="shared" si="19"/>
        <v>300</v>
      </c>
      <c r="AG15" s="54">
        <f t="shared" si="6"/>
        <v>351</v>
      </c>
      <c r="AH15" s="55">
        <f t="shared" si="20"/>
        <v>360</v>
      </c>
      <c r="AI15" s="55">
        <f t="shared" si="21"/>
        <v>340</v>
      </c>
      <c r="AJ15" s="56">
        <f t="shared" si="7"/>
        <v>9.4149999999999991</v>
      </c>
      <c r="AK15" s="56">
        <f t="shared" si="8"/>
        <v>8.5350000000000001</v>
      </c>
      <c r="AL15" s="57">
        <f t="shared" si="22"/>
        <v>9.0190000000000001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9"/>
        <v>300</v>
      </c>
      <c r="AX15" s="54">
        <f t="shared" si="10"/>
        <v>351</v>
      </c>
      <c r="AY15" s="55">
        <f t="shared" si="23"/>
        <v>360</v>
      </c>
      <c r="AZ15" s="55">
        <f t="shared" si="24"/>
        <v>340</v>
      </c>
      <c r="BA15" s="56">
        <f t="shared" si="11"/>
        <v>8.58</v>
      </c>
      <c r="BB15" s="56">
        <f t="shared" si="12"/>
        <v>7.6849999999999996</v>
      </c>
      <c r="BC15" s="57">
        <f t="shared" si="25"/>
        <v>8.1772500000000008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3"/>
        <v>300</v>
      </c>
      <c r="BN15" s="54">
        <f t="shared" si="14"/>
        <v>351</v>
      </c>
      <c r="BO15" s="55">
        <f t="shared" si="15"/>
        <v>360</v>
      </c>
      <c r="BP15" s="55">
        <f t="shared" si="16"/>
        <v>340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10.87</v>
      </c>
      <c r="BR15" s="56">
        <f t="shared" si="3"/>
        <v>9.92</v>
      </c>
      <c r="BS15" s="60">
        <f t="shared" si="17"/>
        <v>10.442499999999999</v>
      </c>
      <c r="BT15" s="62" t="s">
        <v>54</v>
      </c>
    </row>
    <row r="16" spans="1:72" s="52" customFormat="1" ht="15.75" customHeight="1" x14ac:dyDescent="0.25">
      <c r="A16" s="77">
        <v>35</v>
      </c>
      <c r="B16" s="76"/>
      <c r="C16" s="76" t="s">
        <v>39</v>
      </c>
      <c r="D16" s="76" t="s">
        <v>110</v>
      </c>
      <c r="E16" s="76">
        <v>366</v>
      </c>
      <c r="F16" s="76">
        <v>278</v>
      </c>
      <c r="G16" s="76">
        <v>137</v>
      </c>
      <c r="H16" s="65">
        <v>300</v>
      </c>
      <c r="I16" s="76"/>
      <c r="J16" s="80">
        <f t="shared" ref="J16:J31" si="27">IF(C16="10 kV",ROUND(I16+S16-R16,2),IF(C16="330 kV",ROUND(I16+S16-R16,2),IF(C16="0.2 kV",ROUND(I16+S16-R16,2),IF(C16="0.4 kV",ROUND(I16+S16-R16,2),IF(C16="RL",ROUND(I16+S16-R16,2),IF(C16="35 kV",ROUND(I16+S16-R16,2),IF(C16="110 kV",ROUND(I16+S16-R16,2),IF(C16="Geležinkelis",ROUND(I16+S16-AD16,2),ROUND(I16+S16-Q16,2)))))))))</f>
        <v>-0.83</v>
      </c>
      <c r="K16" s="64">
        <v>14</v>
      </c>
      <c r="L16" s="67">
        <v>40067</v>
      </c>
      <c r="M16" s="64" t="s">
        <v>120</v>
      </c>
      <c r="N16" s="64"/>
      <c r="O16" s="70" t="s">
        <v>143</v>
      </c>
      <c r="Q16" s="52">
        <f t="shared" si="18"/>
        <v>9.0828905461494802</v>
      </c>
      <c r="R16" s="52">
        <f t="shared" si="5"/>
        <v>8.3231335214548068</v>
      </c>
      <c r="S16" s="52">
        <f t="shared" si="1"/>
        <v>8.2505303532503209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2"/>
        <v>10.46422437218191</v>
      </c>
      <c r="AF16" s="54">
        <f t="shared" si="19"/>
        <v>300</v>
      </c>
      <c r="AG16" s="54">
        <f t="shared" si="6"/>
        <v>366</v>
      </c>
      <c r="AH16" s="55">
        <f t="shared" si="20"/>
        <v>380</v>
      </c>
      <c r="AI16" s="55">
        <f t="shared" si="21"/>
        <v>360</v>
      </c>
      <c r="AJ16" s="56">
        <f t="shared" si="7"/>
        <v>10.35</v>
      </c>
      <c r="AK16" s="56">
        <f t="shared" si="8"/>
        <v>9.4149999999999991</v>
      </c>
      <c r="AL16" s="57">
        <f t="shared" si="22"/>
        <v>9.6954999999999991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9"/>
        <v>300</v>
      </c>
      <c r="AX16" s="54">
        <f t="shared" si="10"/>
        <v>366</v>
      </c>
      <c r="AY16" s="55">
        <f t="shared" si="23"/>
        <v>380</v>
      </c>
      <c r="AZ16" s="55">
        <f t="shared" si="24"/>
        <v>360</v>
      </c>
      <c r="BA16" s="56">
        <f t="shared" si="11"/>
        <v>9.5950000000000006</v>
      </c>
      <c r="BB16" s="56">
        <f t="shared" si="12"/>
        <v>8.58</v>
      </c>
      <c r="BC16" s="57">
        <f t="shared" si="25"/>
        <v>8.884500000000001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3"/>
        <v>300</v>
      </c>
      <c r="BN16" s="54">
        <f t="shared" si="14"/>
        <v>366</v>
      </c>
      <c r="BO16" s="55">
        <f t="shared" si="15"/>
        <v>380</v>
      </c>
      <c r="BP16" s="55">
        <f t="shared" si="16"/>
        <v>360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11.87</v>
      </c>
      <c r="BR16" s="56">
        <f t="shared" si="3"/>
        <v>10.87</v>
      </c>
      <c r="BS16" s="60">
        <f t="shared" si="17"/>
        <v>11.17</v>
      </c>
      <c r="BT16" s="61"/>
    </row>
    <row r="17" spans="1:72" s="52" customFormat="1" ht="15.75" customHeight="1" x14ac:dyDescent="0.25">
      <c r="A17" s="75">
        <v>36</v>
      </c>
      <c r="B17" s="76"/>
      <c r="C17" s="76" t="s">
        <v>39</v>
      </c>
      <c r="D17" s="76" t="s">
        <v>89</v>
      </c>
      <c r="E17" s="76">
        <v>361</v>
      </c>
      <c r="F17" s="76">
        <v>280</v>
      </c>
      <c r="G17" s="76">
        <v>51</v>
      </c>
      <c r="H17" s="65">
        <v>300</v>
      </c>
      <c r="I17" s="76">
        <v>15.2</v>
      </c>
      <c r="J17" s="80">
        <f t="shared" ca="1" si="27"/>
        <v>14.75</v>
      </c>
      <c r="K17" s="64">
        <v>14</v>
      </c>
      <c r="L17" s="67">
        <v>40068</v>
      </c>
      <c r="M17" s="64" t="s">
        <v>120</v>
      </c>
      <c r="N17" s="64"/>
      <c r="O17" s="70" t="s">
        <v>144</v>
      </c>
      <c r="Q17" s="52">
        <f t="shared" si="18"/>
        <v>4.5914401362788801</v>
      </c>
      <c r="R17" s="52">
        <f t="shared" si="5"/>
        <v>4.1881863245371047</v>
      </c>
      <c r="S17" s="52">
        <f t="shared" ca="1" si="1"/>
        <v>4.1463323639321379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2"/>
        <v>5.299075360072437</v>
      </c>
      <c r="AF17" s="54">
        <f t="shared" si="19"/>
        <v>300</v>
      </c>
      <c r="AG17" s="54">
        <f t="shared" si="6"/>
        <v>361</v>
      </c>
      <c r="AH17" s="55">
        <f t="shared" si="20"/>
        <v>380</v>
      </c>
      <c r="AI17" s="55">
        <f t="shared" si="21"/>
        <v>360</v>
      </c>
      <c r="AJ17" s="56">
        <f t="shared" si="7"/>
        <v>10.35</v>
      </c>
      <c r="AK17" s="56">
        <f t="shared" si="8"/>
        <v>9.4149999999999991</v>
      </c>
      <c r="AL17" s="57">
        <f t="shared" si="22"/>
        <v>9.4617499999999986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9"/>
        <v>300</v>
      </c>
      <c r="AX17" s="54">
        <f t="shared" si="10"/>
        <v>361</v>
      </c>
      <c r="AY17" s="55">
        <f t="shared" si="23"/>
        <v>380</v>
      </c>
      <c r="AZ17" s="55">
        <f t="shared" si="24"/>
        <v>360</v>
      </c>
      <c r="BA17" s="56">
        <f t="shared" si="11"/>
        <v>9.5950000000000006</v>
      </c>
      <c r="BB17" s="56">
        <f t="shared" si="12"/>
        <v>8.58</v>
      </c>
      <c r="BC17" s="57">
        <f t="shared" si="25"/>
        <v>8.6307500000000008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3"/>
        <v>300</v>
      </c>
      <c r="BN17" s="54">
        <f t="shared" si="14"/>
        <v>361</v>
      </c>
      <c r="BO17" s="55">
        <f t="shared" si="15"/>
        <v>380</v>
      </c>
      <c r="BP17" s="55">
        <f t="shared" si="16"/>
        <v>360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11.87</v>
      </c>
      <c r="BR17" s="56">
        <f t="shared" si="3"/>
        <v>10.87</v>
      </c>
      <c r="BS17" s="60">
        <f t="shared" si="17"/>
        <v>10.92</v>
      </c>
      <c r="BT17" s="61"/>
    </row>
    <row r="18" spans="1:72" s="52" customFormat="1" ht="15.75" customHeight="1" x14ac:dyDescent="0.25">
      <c r="A18" s="75">
        <v>37</v>
      </c>
      <c r="B18" s="76"/>
      <c r="C18" s="76" t="s">
        <v>48</v>
      </c>
      <c r="D18" s="76" t="s">
        <v>90</v>
      </c>
      <c r="E18" s="76">
        <v>298</v>
      </c>
      <c r="F18" s="76">
        <v>282</v>
      </c>
      <c r="G18" s="76">
        <v>20</v>
      </c>
      <c r="H18" s="65">
        <v>300</v>
      </c>
      <c r="I18" s="76">
        <v>5.5</v>
      </c>
      <c r="J18" s="80">
        <f t="shared" si="27"/>
        <v>5.46</v>
      </c>
      <c r="K18" s="64">
        <v>15</v>
      </c>
      <c r="L18" s="67">
        <v>42866</v>
      </c>
      <c r="M18" s="64" t="s">
        <v>124</v>
      </c>
      <c r="N18" s="64"/>
      <c r="O18" s="63"/>
      <c r="Q18" s="52">
        <f t="shared" si="18"/>
        <v>1.6963497139768478</v>
      </c>
      <c r="R18" s="52">
        <f t="shared" si="5"/>
        <v>1.4992540876537093</v>
      </c>
      <c r="S18" s="52">
        <f t="shared" si="1"/>
        <v>1.4634412864285395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2"/>
        <v>2.0217954146209629</v>
      </c>
      <c r="AF18" s="54">
        <f t="shared" si="19"/>
        <v>300</v>
      </c>
      <c r="AG18" s="54">
        <f t="shared" si="6"/>
        <v>298</v>
      </c>
      <c r="AH18" s="55">
        <f t="shared" si="20"/>
        <v>300</v>
      </c>
      <c r="AI18" s="55">
        <f t="shared" si="21"/>
        <v>280</v>
      </c>
      <c r="AJ18" s="56">
        <f t="shared" si="7"/>
        <v>6.8449999999999998</v>
      </c>
      <c r="AK18" s="56">
        <f t="shared" si="8"/>
        <v>6.13</v>
      </c>
      <c r="AL18" s="57">
        <f t="shared" si="22"/>
        <v>6.7734999999999994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9"/>
        <v>300</v>
      </c>
      <c r="AX18" s="54">
        <f t="shared" si="10"/>
        <v>298</v>
      </c>
      <c r="AY18" s="55">
        <f t="shared" si="23"/>
        <v>300</v>
      </c>
      <c r="AZ18" s="55">
        <f t="shared" si="24"/>
        <v>280</v>
      </c>
      <c r="BA18" s="56">
        <f t="shared" si="11"/>
        <v>6.0549999999999997</v>
      </c>
      <c r="BB18" s="56">
        <f t="shared" si="12"/>
        <v>5.37</v>
      </c>
      <c r="BC18" s="57">
        <f t="shared" si="25"/>
        <v>5.9864999999999995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3"/>
        <v>300</v>
      </c>
      <c r="BN18" s="54">
        <f t="shared" si="14"/>
        <v>298</v>
      </c>
      <c r="BO18" s="55">
        <f t="shared" si="15"/>
        <v>300</v>
      </c>
      <c r="BP18" s="55">
        <f t="shared" si="16"/>
        <v>280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8.15</v>
      </c>
      <c r="BR18" s="56">
        <f t="shared" si="3"/>
        <v>7.38</v>
      </c>
      <c r="BS18" s="60">
        <f t="shared" si="17"/>
        <v>8.0730000000000004</v>
      </c>
      <c r="BT18" s="61"/>
    </row>
    <row r="19" spans="1:72" s="52" customFormat="1" ht="15.75" customHeight="1" x14ac:dyDescent="0.25">
      <c r="A19" s="77">
        <v>38</v>
      </c>
      <c r="B19" s="76"/>
      <c r="C19" s="83" t="s">
        <v>39</v>
      </c>
      <c r="D19" s="83" t="s">
        <v>111</v>
      </c>
      <c r="E19" s="83">
        <v>296</v>
      </c>
      <c r="F19" s="83">
        <v>284</v>
      </c>
      <c r="G19" s="83">
        <v>38</v>
      </c>
      <c r="H19" s="84">
        <v>300</v>
      </c>
      <c r="I19" s="83">
        <v>13.2</v>
      </c>
      <c r="J19" s="103">
        <f t="shared" si="27"/>
        <v>12.77</v>
      </c>
      <c r="K19" s="84">
        <v>14</v>
      </c>
      <c r="L19" s="105">
        <v>40071</v>
      </c>
      <c r="M19" s="84" t="s">
        <v>120</v>
      </c>
      <c r="N19" s="84"/>
      <c r="O19" s="84"/>
      <c r="Q19" s="52">
        <f t="shared" si="18"/>
        <v>2.9997447041636227</v>
      </c>
      <c r="R19" s="52">
        <f t="shared" si="5"/>
        <v>2.648834550766983</v>
      </c>
      <c r="S19" s="52">
        <f t="shared" si="1"/>
        <v>2.5661200146092038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2"/>
        <v>3.5789254930606282</v>
      </c>
      <c r="AF19" s="54">
        <f t="shared" si="19"/>
        <v>300</v>
      </c>
      <c r="AG19" s="54">
        <f t="shared" si="6"/>
        <v>296</v>
      </c>
      <c r="AH19" s="55">
        <f t="shared" si="20"/>
        <v>300</v>
      </c>
      <c r="AI19" s="55">
        <f t="shared" si="21"/>
        <v>280</v>
      </c>
      <c r="AJ19" s="56">
        <f t="shared" si="7"/>
        <v>6.8449999999999998</v>
      </c>
      <c r="AK19" s="56">
        <f t="shared" si="8"/>
        <v>6.13</v>
      </c>
      <c r="AL19" s="57">
        <f t="shared" si="22"/>
        <v>6.702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9"/>
        <v>300</v>
      </c>
      <c r="AX19" s="54">
        <f t="shared" si="10"/>
        <v>296</v>
      </c>
      <c r="AY19" s="55">
        <f t="shared" si="23"/>
        <v>300</v>
      </c>
      <c r="AZ19" s="55">
        <f t="shared" si="24"/>
        <v>280</v>
      </c>
      <c r="BA19" s="56">
        <f>LOOKUP(AY19,AN7:AN33,IF(AW19=50,AO7:AO33,IF(AW19=70,AP7:AP33,IF(AW19=95,AQ7:AQ33,IF(AW19=120,AR7:AR33,IF(AW19=150,AS7:AS33,IF(AW19=185,AT7:AT33,IF(AW19=240,AU7:AU33,AV7:AV33))))))))</f>
        <v>6.0549999999999997</v>
      </c>
      <c r="BB19" s="56">
        <f t="shared" si="12"/>
        <v>5.37</v>
      </c>
      <c r="BC19" s="57">
        <f t="shared" si="25"/>
        <v>5.9180000000000001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3"/>
        <v>300</v>
      </c>
      <c r="BN19" s="54">
        <f t="shared" si="14"/>
        <v>296</v>
      </c>
      <c r="BO19" s="55">
        <f t="shared" si="15"/>
        <v>300</v>
      </c>
      <c r="BP19" s="55">
        <f t="shared" si="16"/>
        <v>280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8.15</v>
      </c>
      <c r="BR19" s="56">
        <f t="shared" si="3"/>
        <v>7.38</v>
      </c>
      <c r="BS19" s="60">
        <f t="shared" si="17"/>
        <v>7.9960000000000004</v>
      </c>
      <c r="BT19" s="61"/>
    </row>
    <row r="20" spans="1:72" s="52" customFormat="1" ht="15.75" customHeight="1" x14ac:dyDescent="0.25">
      <c r="A20" s="75">
        <v>39</v>
      </c>
      <c r="B20" s="76"/>
      <c r="C20" s="76" t="s">
        <v>39</v>
      </c>
      <c r="D20" s="76" t="s">
        <v>91</v>
      </c>
      <c r="E20" s="76">
        <v>275</v>
      </c>
      <c r="F20" s="76">
        <v>286</v>
      </c>
      <c r="G20" s="76">
        <v>134</v>
      </c>
      <c r="H20" s="65">
        <v>300</v>
      </c>
      <c r="I20" s="76">
        <v>15</v>
      </c>
      <c r="J20" s="80">
        <f t="shared" si="27"/>
        <v>14.05</v>
      </c>
      <c r="K20" s="64">
        <v>14</v>
      </c>
      <c r="L20" s="67">
        <v>40072</v>
      </c>
      <c r="M20" s="64" t="s">
        <v>120</v>
      </c>
      <c r="N20" s="64"/>
      <c r="O20" s="64" t="s">
        <v>145</v>
      </c>
      <c r="Q20" s="52">
        <f t="shared" si="18"/>
        <v>5.9711285950413213</v>
      </c>
      <c r="R20" s="52">
        <f t="shared" si="5"/>
        <v>5.2203653553719001</v>
      </c>
      <c r="S20" s="52">
        <f t="shared" si="1"/>
        <v>5.0167473719008262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2"/>
        <v>7.2078267768595037</v>
      </c>
      <c r="AF20" s="54">
        <f t="shared" si="19"/>
        <v>300</v>
      </c>
      <c r="AG20" s="54">
        <f t="shared" si="6"/>
        <v>275</v>
      </c>
      <c r="AH20" s="55">
        <f t="shared" si="20"/>
        <v>280</v>
      </c>
      <c r="AI20" s="55">
        <f t="shared" si="21"/>
        <v>260</v>
      </c>
      <c r="AJ20" s="56">
        <f t="shared" si="7"/>
        <v>6.13</v>
      </c>
      <c r="AK20" s="56">
        <f t="shared" si="8"/>
        <v>5.51</v>
      </c>
      <c r="AL20" s="57">
        <f t="shared" si="22"/>
        <v>5.9749999999999996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9"/>
        <v>300</v>
      </c>
      <c r="AX20" s="54">
        <f t="shared" si="10"/>
        <v>275</v>
      </c>
      <c r="AY20" s="55">
        <f t="shared" si="23"/>
        <v>280</v>
      </c>
      <c r="AZ20" s="55">
        <f t="shared" si="24"/>
        <v>260</v>
      </c>
      <c r="BA20" s="56">
        <f t="shared" ref="BA20:BA31" si="28">LOOKUP($AY20,$AN$7:$AN$33,IF($AW20=50,$AO$7:$AO$33,IF($AW20=70,$AP$7:$AP$33,IF($AW20=95,$AQ$7:$AQ$33,IF($AW20=120,$AR$7:$AR$33,IF($AW20=150,$AS$7:$AS$33,IF($AW20=185,$AT$7:$AT$33,IF($AW20=240,$AU$7:$AU$33,$AV$7:$AV$33))))))))</f>
        <v>5.37</v>
      </c>
      <c r="BB20" s="56">
        <f t="shared" si="12"/>
        <v>4.7850000000000001</v>
      </c>
      <c r="BC20" s="57">
        <f t="shared" si="25"/>
        <v>5.2237499999999999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3"/>
        <v>300</v>
      </c>
      <c r="BN20" s="54">
        <f t="shared" si="14"/>
        <v>275</v>
      </c>
      <c r="BO20" s="55">
        <f t="shared" si="15"/>
        <v>280</v>
      </c>
      <c r="BP20" s="55">
        <f t="shared" si="16"/>
        <v>260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7.38</v>
      </c>
      <c r="BR20" s="56">
        <f t="shared" si="3"/>
        <v>6.71</v>
      </c>
      <c r="BS20" s="57">
        <f t="shared" si="17"/>
        <v>7.2125000000000004</v>
      </c>
    </row>
    <row r="21" spans="1:72" s="52" customFormat="1" ht="15.75" customHeight="1" x14ac:dyDescent="0.25">
      <c r="A21" s="75">
        <v>40</v>
      </c>
      <c r="B21" s="76"/>
      <c r="C21" s="76" t="s">
        <v>39</v>
      </c>
      <c r="D21" s="76" t="s">
        <v>112</v>
      </c>
      <c r="E21" s="76">
        <v>362</v>
      </c>
      <c r="F21" s="76">
        <v>289</v>
      </c>
      <c r="G21" s="76">
        <v>38</v>
      </c>
      <c r="H21" s="65">
        <v>300</v>
      </c>
      <c r="I21" s="76"/>
      <c r="J21" s="80">
        <f t="shared" si="27"/>
        <v>-0.34</v>
      </c>
      <c r="K21" s="64">
        <v>14</v>
      </c>
      <c r="L21" s="67">
        <v>40073</v>
      </c>
      <c r="M21" s="64" t="s">
        <v>120</v>
      </c>
      <c r="N21" s="64"/>
      <c r="O21" s="64" t="s">
        <v>146</v>
      </c>
      <c r="Q21" s="52">
        <f t="shared" si="18"/>
        <v>3.5734150972192547</v>
      </c>
      <c r="R21" s="52">
        <f t="shared" si="5"/>
        <v>3.2626179909038187</v>
      </c>
      <c r="S21" s="52">
        <f t="shared" si="1"/>
        <v>3.2308618174048416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2"/>
        <v>4.122665364305119</v>
      </c>
      <c r="AF21" s="54">
        <f t="shared" si="19"/>
        <v>300</v>
      </c>
      <c r="AG21" s="54">
        <f t="shared" si="6"/>
        <v>362</v>
      </c>
      <c r="AH21" s="55">
        <f t="shared" si="20"/>
        <v>380</v>
      </c>
      <c r="AI21" s="55">
        <f t="shared" si="21"/>
        <v>360</v>
      </c>
      <c r="AJ21" s="56">
        <f t="shared" si="7"/>
        <v>10.35</v>
      </c>
      <c r="AK21" s="56">
        <f t="shared" si="8"/>
        <v>9.4149999999999991</v>
      </c>
      <c r="AL21" s="57">
        <f t="shared" si="22"/>
        <v>9.5084999999999997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9"/>
        <v>300</v>
      </c>
      <c r="AX21" s="54">
        <f t="shared" si="10"/>
        <v>362</v>
      </c>
      <c r="AY21" s="55">
        <f t="shared" si="23"/>
        <v>380</v>
      </c>
      <c r="AZ21" s="55">
        <f t="shared" si="24"/>
        <v>360</v>
      </c>
      <c r="BA21" s="56">
        <f t="shared" si="28"/>
        <v>9.5950000000000006</v>
      </c>
      <c r="BB21" s="56">
        <f t="shared" si="12"/>
        <v>8.58</v>
      </c>
      <c r="BC21" s="57">
        <f t="shared" si="25"/>
        <v>8.6814999999999998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3"/>
        <v>300</v>
      </c>
      <c r="BN21" s="54">
        <f t="shared" si="14"/>
        <v>362</v>
      </c>
      <c r="BO21" s="55">
        <f t="shared" si="15"/>
        <v>380</v>
      </c>
      <c r="BP21" s="55">
        <f t="shared" si="16"/>
        <v>360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11.87</v>
      </c>
      <c r="BR21" s="56">
        <f t="shared" si="3"/>
        <v>10.87</v>
      </c>
      <c r="BS21" s="57">
        <f t="shared" si="17"/>
        <v>10.969999999999999</v>
      </c>
    </row>
    <row r="22" spans="1:72" s="52" customFormat="1" ht="15.75" customHeight="1" x14ac:dyDescent="0.25">
      <c r="A22" s="77">
        <v>41</v>
      </c>
      <c r="B22" s="76"/>
      <c r="C22" s="76" t="s">
        <v>39</v>
      </c>
      <c r="D22" s="76" t="s">
        <v>92</v>
      </c>
      <c r="E22" s="76">
        <v>338</v>
      </c>
      <c r="F22" s="76">
        <v>292</v>
      </c>
      <c r="G22" s="76">
        <v>91</v>
      </c>
      <c r="H22" s="65">
        <v>300</v>
      </c>
      <c r="I22" s="76"/>
      <c r="J22" s="80">
        <f t="shared" si="27"/>
        <v>-0.81</v>
      </c>
      <c r="K22" s="64">
        <v>14</v>
      </c>
      <c r="L22" s="67">
        <v>40074</v>
      </c>
      <c r="M22" s="64" t="s">
        <v>120</v>
      </c>
      <c r="N22" s="64"/>
      <c r="O22" s="64"/>
      <c r="Q22" s="52">
        <f t="shared" si="18"/>
        <v>6.6488195266272188</v>
      </c>
      <c r="R22" s="52">
        <f t="shared" si="5"/>
        <v>5.9822455621301769</v>
      </c>
      <c r="S22" s="52">
        <f t="shared" si="1"/>
        <v>5.841139644970414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2"/>
        <v>7.7360355029585799</v>
      </c>
      <c r="AF22" s="54">
        <f t="shared" si="19"/>
        <v>300</v>
      </c>
      <c r="AG22" s="54">
        <f t="shared" si="6"/>
        <v>338</v>
      </c>
      <c r="AH22" s="55">
        <f t="shared" si="20"/>
        <v>340</v>
      </c>
      <c r="AI22" s="55">
        <f t="shared" si="21"/>
        <v>320</v>
      </c>
      <c r="AJ22" s="56">
        <f t="shared" si="7"/>
        <v>8.5350000000000001</v>
      </c>
      <c r="AK22" s="56">
        <f t="shared" si="8"/>
        <v>7.67</v>
      </c>
      <c r="AL22" s="57">
        <f t="shared" si="22"/>
        <v>8.4484999999999992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9"/>
        <v>300</v>
      </c>
      <c r="AX22" s="54">
        <f t="shared" si="10"/>
        <v>338</v>
      </c>
      <c r="AY22" s="55">
        <f t="shared" si="23"/>
        <v>340</v>
      </c>
      <c r="AZ22" s="55">
        <f t="shared" si="24"/>
        <v>320</v>
      </c>
      <c r="BA22" s="56">
        <f t="shared" si="28"/>
        <v>7.6849999999999996</v>
      </c>
      <c r="BB22" s="56">
        <f t="shared" si="12"/>
        <v>6.85</v>
      </c>
      <c r="BC22" s="57">
        <f t="shared" si="25"/>
        <v>7.6014999999999997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3"/>
        <v>300</v>
      </c>
      <c r="BN22" s="54">
        <f t="shared" si="14"/>
        <v>338</v>
      </c>
      <c r="BO22" s="55">
        <f t="shared" si="15"/>
        <v>340</v>
      </c>
      <c r="BP22" s="55">
        <f t="shared" si="16"/>
        <v>320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9.92</v>
      </c>
      <c r="BR22" s="56">
        <f t="shared" si="3"/>
        <v>9.02</v>
      </c>
      <c r="BS22" s="57">
        <f t="shared" si="17"/>
        <v>9.83</v>
      </c>
    </row>
    <row r="23" spans="1:72" s="52" customFormat="1" ht="15.75" customHeight="1" x14ac:dyDescent="0.25">
      <c r="A23" s="75">
        <v>42</v>
      </c>
      <c r="B23" s="69"/>
      <c r="C23" s="76" t="s">
        <v>38</v>
      </c>
      <c r="D23" s="76" t="s">
        <v>92</v>
      </c>
      <c r="E23" s="76">
        <v>338</v>
      </c>
      <c r="F23" s="76">
        <v>292</v>
      </c>
      <c r="G23" s="76">
        <v>92</v>
      </c>
      <c r="H23" s="65">
        <v>300</v>
      </c>
      <c r="I23" s="76">
        <v>8.1999999999999993</v>
      </c>
      <c r="J23" s="80">
        <f t="shared" si="27"/>
        <v>7.73</v>
      </c>
      <c r="K23" s="64">
        <v>4</v>
      </c>
      <c r="L23" s="67">
        <v>42696</v>
      </c>
      <c r="M23" s="64" t="s">
        <v>120</v>
      </c>
      <c r="N23" s="64"/>
      <c r="O23" s="64"/>
      <c r="Q23" s="52">
        <f t="shared" si="18"/>
        <v>6.6946693743216263</v>
      </c>
      <c r="R23" s="52">
        <f t="shared" si="5"/>
        <v>6.0234987570463216</v>
      </c>
      <c r="S23" s="52">
        <f t="shared" si="1"/>
        <v>5.5497172788067646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2"/>
        <v>7.7893827246945131</v>
      </c>
      <c r="AF23" s="54">
        <f t="shared" si="19"/>
        <v>300</v>
      </c>
      <c r="AG23" s="54">
        <f t="shared" si="6"/>
        <v>338</v>
      </c>
      <c r="AH23" s="55">
        <f t="shared" si="20"/>
        <v>340</v>
      </c>
      <c r="AI23" s="55">
        <f t="shared" si="21"/>
        <v>320</v>
      </c>
      <c r="AJ23" s="56">
        <f t="shared" si="7"/>
        <v>8.5350000000000001</v>
      </c>
      <c r="AK23" s="56">
        <f t="shared" si="8"/>
        <v>7.67</v>
      </c>
      <c r="AL23" s="57">
        <f t="shared" si="22"/>
        <v>8.4484999999999992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9"/>
        <v>300</v>
      </c>
      <c r="AX23" s="54">
        <f t="shared" si="10"/>
        <v>338</v>
      </c>
      <c r="AY23" s="55">
        <f t="shared" si="23"/>
        <v>340</v>
      </c>
      <c r="AZ23" s="55">
        <f t="shared" si="24"/>
        <v>320</v>
      </c>
      <c r="BA23" s="56">
        <f t="shared" si="28"/>
        <v>7.6849999999999996</v>
      </c>
      <c r="BB23" s="56">
        <f t="shared" si="12"/>
        <v>6.85</v>
      </c>
      <c r="BC23" s="57">
        <f t="shared" si="25"/>
        <v>7.6014999999999997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3"/>
        <v>300</v>
      </c>
      <c r="BN23" s="54">
        <f t="shared" si="14"/>
        <v>338</v>
      </c>
      <c r="BO23" s="55">
        <f t="shared" si="15"/>
        <v>340</v>
      </c>
      <c r="BP23" s="55">
        <f t="shared" si="16"/>
        <v>320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9.92</v>
      </c>
      <c r="BR23" s="56">
        <f t="shared" si="3"/>
        <v>9.02</v>
      </c>
      <c r="BS23" s="57">
        <f t="shared" si="17"/>
        <v>9.83</v>
      </c>
    </row>
    <row r="24" spans="1:72" s="52" customFormat="1" ht="15.75" customHeight="1" x14ac:dyDescent="0.25">
      <c r="A24" s="75">
        <v>43</v>
      </c>
      <c r="B24" s="76"/>
      <c r="C24" s="83" t="s">
        <v>39</v>
      </c>
      <c r="D24" s="83" t="s">
        <v>93</v>
      </c>
      <c r="E24" s="83">
        <v>370</v>
      </c>
      <c r="F24" s="83">
        <v>295</v>
      </c>
      <c r="G24" s="83">
        <v>43</v>
      </c>
      <c r="H24" s="84">
        <v>300</v>
      </c>
      <c r="I24" s="83">
        <v>16.3</v>
      </c>
      <c r="J24" s="103">
        <f t="shared" si="27"/>
        <v>15.94</v>
      </c>
      <c r="K24" s="84">
        <v>14</v>
      </c>
      <c r="L24" s="105">
        <v>40076</v>
      </c>
      <c r="M24" s="84" t="s">
        <v>120</v>
      </c>
      <c r="N24" s="84"/>
      <c r="O24" s="84" t="s">
        <v>147</v>
      </c>
      <c r="Q24" s="52">
        <f t="shared" si="18"/>
        <v>4.0601265887509133</v>
      </c>
      <c r="R24" s="52">
        <f t="shared" si="5"/>
        <v>3.7335087655222794</v>
      </c>
      <c r="S24" s="52">
        <f t="shared" si="1"/>
        <v>3.7045445434623812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2"/>
        <v>4.6712511322132944</v>
      </c>
      <c r="AF24" s="54">
        <f t="shared" si="19"/>
        <v>300</v>
      </c>
      <c r="AG24" s="54">
        <f t="shared" si="6"/>
        <v>370</v>
      </c>
      <c r="AH24" s="55">
        <f t="shared" si="20"/>
        <v>380</v>
      </c>
      <c r="AI24" s="55">
        <f t="shared" si="21"/>
        <v>360</v>
      </c>
      <c r="AJ24" s="56">
        <f t="shared" si="7"/>
        <v>10.35</v>
      </c>
      <c r="AK24" s="56">
        <f t="shared" si="8"/>
        <v>9.4149999999999991</v>
      </c>
      <c r="AL24" s="57">
        <f t="shared" si="22"/>
        <v>9.8825000000000003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9"/>
        <v>300</v>
      </c>
      <c r="AX24" s="54">
        <f t="shared" si="10"/>
        <v>370</v>
      </c>
      <c r="AY24" s="55">
        <f t="shared" si="23"/>
        <v>380</v>
      </c>
      <c r="AZ24" s="55">
        <f t="shared" si="24"/>
        <v>360</v>
      </c>
      <c r="BA24" s="56">
        <f t="shared" si="28"/>
        <v>9.5950000000000006</v>
      </c>
      <c r="BB24" s="56">
        <f t="shared" si="12"/>
        <v>8.58</v>
      </c>
      <c r="BC24" s="57">
        <f t="shared" si="25"/>
        <v>9.0875000000000004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3"/>
        <v>300</v>
      </c>
      <c r="BN24" s="54">
        <f t="shared" si="14"/>
        <v>370</v>
      </c>
      <c r="BO24" s="55">
        <f t="shared" si="15"/>
        <v>380</v>
      </c>
      <c r="BP24" s="55">
        <f t="shared" si="16"/>
        <v>360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11.87</v>
      </c>
      <c r="BR24" s="56">
        <f t="shared" si="3"/>
        <v>10.87</v>
      </c>
      <c r="BS24" s="57">
        <f t="shared" si="17"/>
        <v>11.37</v>
      </c>
    </row>
    <row r="25" spans="1:72" s="52" customFormat="1" ht="15.75" customHeight="1" x14ac:dyDescent="0.25">
      <c r="A25" s="77">
        <v>44</v>
      </c>
      <c r="B25" s="76"/>
      <c r="C25" s="76" t="s">
        <v>38</v>
      </c>
      <c r="D25" s="76" t="s">
        <v>93</v>
      </c>
      <c r="E25" s="76">
        <v>370</v>
      </c>
      <c r="F25" s="76">
        <v>295</v>
      </c>
      <c r="G25" s="76">
        <v>58</v>
      </c>
      <c r="H25" s="65">
        <v>300</v>
      </c>
      <c r="I25" s="76">
        <v>9.1999999999999993</v>
      </c>
      <c r="J25" s="80">
        <f t="shared" si="27"/>
        <v>8.93</v>
      </c>
      <c r="K25" s="64">
        <v>4</v>
      </c>
      <c r="L25" s="67">
        <v>42710</v>
      </c>
      <c r="M25" s="64" t="s">
        <v>120</v>
      </c>
      <c r="N25" s="64"/>
      <c r="O25" s="64"/>
      <c r="Q25" s="52">
        <f t="shared" si="18"/>
        <v>5.2252365230094968</v>
      </c>
      <c r="R25" s="52">
        <f t="shared" si="5"/>
        <v>4.8048911614317023</v>
      </c>
      <c r="S25" s="52">
        <f t="shared" si="1"/>
        <v>4.5386724324324321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2"/>
        <v>6.0117317750182622</v>
      </c>
      <c r="AF25" s="54">
        <f t="shared" si="19"/>
        <v>300</v>
      </c>
      <c r="AG25" s="54">
        <f t="shared" si="6"/>
        <v>370</v>
      </c>
      <c r="AH25" s="55">
        <f t="shared" si="20"/>
        <v>380</v>
      </c>
      <c r="AI25" s="55">
        <f t="shared" si="21"/>
        <v>360</v>
      </c>
      <c r="AJ25" s="56">
        <f t="shared" si="7"/>
        <v>10.35</v>
      </c>
      <c r="AK25" s="56">
        <f t="shared" si="8"/>
        <v>9.4149999999999991</v>
      </c>
      <c r="AL25" s="57">
        <f t="shared" si="22"/>
        <v>9.8825000000000003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9"/>
        <v>300</v>
      </c>
      <c r="AX25" s="54">
        <f t="shared" si="10"/>
        <v>370</v>
      </c>
      <c r="AY25" s="55">
        <f t="shared" si="23"/>
        <v>380</v>
      </c>
      <c r="AZ25" s="55">
        <f t="shared" si="24"/>
        <v>360</v>
      </c>
      <c r="BA25" s="56">
        <f t="shared" si="28"/>
        <v>9.5950000000000006</v>
      </c>
      <c r="BB25" s="56">
        <f t="shared" si="12"/>
        <v>8.58</v>
      </c>
      <c r="BC25" s="57">
        <f t="shared" si="25"/>
        <v>9.0875000000000004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3"/>
        <v>300</v>
      </c>
      <c r="BN25" s="54">
        <f t="shared" si="14"/>
        <v>370</v>
      </c>
      <c r="BO25" s="55">
        <f t="shared" si="15"/>
        <v>380</v>
      </c>
      <c r="BP25" s="55">
        <f t="shared" si="16"/>
        <v>360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11.87</v>
      </c>
      <c r="BR25" s="56">
        <f t="shared" si="3"/>
        <v>10.87</v>
      </c>
      <c r="BS25" s="57">
        <f t="shared" si="17"/>
        <v>11.37</v>
      </c>
    </row>
    <row r="26" spans="1:72" s="52" customFormat="1" ht="15.75" customHeight="1" x14ac:dyDescent="0.25">
      <c r="A26" s="75">
        <v>45</v>
      </c>
      <c r="B26" s="76"/>
      <c r="C26" s="76" t="s">
        <v>40</v>
      </c>
      <c r="D26" s="76" t="s">
        <v>93</v>
      </c>
      <c r="E26" s="76">
        <v>370</v>
      </c>
      <c r="F26" s="76">
        <v>296</v>
      </c>
      <c r="G26" s="76">
        <v>70</v>
      </c>
      <c r="H26" s="65">
        <v>300</v>
      </c>
      <c r="I26" s="76">
        <v>8.42</v>
      </c>
      <c r="J26" s="80">
        <f t="shared" si="27"/>
        <v>8.14</v>
      </c>
      <c r="K26" s="64">
        <v>5</v>
      </c>
      <c r="L26" s="67">
        <v>42668</v>
      </c>
      <c r="M26" s="64" t="s">
        <v>122</v>
      </c>
      <c r="N26" s="64"/>
      <c r="O26" s="64"/>
      <c r="Q26" s="52">
        <f t="shared" si="18"/>
        <v>6.0637691745799858</v>
      </c>
      <c r="R26" s="52">
        <f t="shared" si="5"/>
        <v>5.5759678597516436</v>
      </c>
      <c r="S26" s="52">
        <f t="shared" si="1"/>
        <v>5.2937180423666907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2"/>
        <v>6.9764791818845868</v>
      </c>
      <c r="AF26" s="54">
        <f t="shared" si="19"/>
        <v>300</v>
      </c>
      <c r="AG26" s="54">
        <f t="shared" si="6"/>
        <v>370</v>
      </c>
      <c r="AH26" s="55">
        <f t="shared" si="20"/>
        <v>380</v>
      </c>
      <c r="AI26" s="55">
        <f t="shared" si="21"/>
        <v>360</v>
      </c>
      <c r="AJ26" s="56">
        <f t="shared" si="7"/>
        <v>10.35</v>
      </c>
      <c r="AK26" s="56">
        <f t="shared" si="8"/>
        <v>9.4149999999999991</v>
      </c>
      <c r="AL26" s="57">
        <f t="shared" si="22"/>
        <v>9.8825000000000003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9"/>
        <v>300</v>
      </c>
      <c r="AX26" s="54">
        <f t="shared" si="10"/>
        <v>370</v>
      </c>
      <c r="AY26" s="55">
        <f t="shared" si="23"/>
        <v>380</v>
      </c>
      <c r="AZ26" s="55">
        <f t="shared" si="24"/>
        <v>360</v>
      </c>
      <c r="BA26" s="56">
        <f t="shared" si="28"/>
        <v>9.5950000000000006</v>
      </c>
      <c r="BB26" s="56">
        <f t="shared" si="12"/>
        <v>8.58</v>
      </c>
      <c r="BC26" s="57">
        <f t="shared" si="25"/>
        <v>9.0875000000000004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3"/>
        <v>300</v>
      </c>
      <c r="BN26" s="54">
        <f t="shared" si="14"/>
        <v>370</v>
      </c>
      <c r="BO26" s="55">
        <f t="shared" si="15"/>
        <v>380</v>
      </c>
      <c r="BP26" s="55">
        <f t="shared" si="16"/>
        <v>360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11.87</v>
      </c>
      <c r="BR26" s="56">
        <f t="shared" si="3"/>
        <v>10.87</v>
      </c>
      <c r="BS26" s="57">
        <f t="shared" si="17"/>
        <v>11.37</v>
      </c>
    </row>
    <row r="27" spans="1:72" s="52" customFormat="1" ht="15.75" customHeight="1" x14ac:dyDescent="0.25">
      <c r="A27" s="75">
        <v>46</v>
      </c>
      <c r="B27" s="76"/>
      <c r="C27" s="76" t="s">
        <v>45</v>
      </c>
      <c r="D27" s="76" t="s">
        <v>93</v>
      </c>
      <c r="E27" s="76">
        <v>370</v>
      </c>
      <c r="F27" s="76">
        <v>296</v>
      </c>
      <c r="G27" s="76">
        <v>41</v>
      </c>
      <c r="H27" s="65">
        <v>300</v>
      </c>
      <c r="I27" s="76">
        <v>6.42</v>
      </c>
      <c r="J27" s="80">
        <f t="shared" si="27"/>
        <v>6.24</v>
      </c>
      <c r="K27" s="64">
        <v>5</v>
      </c>
      <c r="L27" s="67">
        <v>42668</v>
      </c>
      <c r="M27" s="64" t="s">
        <v>122</v>
      </c>
      <c r="N27" s="64"/>
      <c r="O27" s="64"/>
      <c r="Q27" s="52">
        <f t="shared" si="18"/>
        <v>3.8949610664718777</v>
      </c>
      <c r="R27" s="52">
        <f t="shared" si="5"/>
        <v>3.581630021913806</v>
      </c>
      <c r="S27" s="52">
        <f t="shared" si="1"/>
        <v>3.4003315558802045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2"/>
        <v>4.4812251278305331</v>
      </c>
      <c r="AF27" s="54">
        <f t="shared" si="19"/>
        <v>300</v>
      </c>
      <c r="AG27" s="54">
        <f t="shared" si="6"/>
        <v>370</v>
      </c>
      <c r="AH27" s="55">
        <f t="shared" si="20"/>
        <v>380</v>
      </c>
      <c r="AI27" s="55">
        <f t="shared" si="21"/>
        <v>360</v>
      </c>
      <c r="AJ27" s="56">
        <f t="shared" si="7"/>
        <v>10.35</v>
      </c>
      <c r="AK27" s="56">
        <f t="shared" si="8"/>
        <v>9.4149999999999991</v>
      </c>
      <c r="AL27" s="57">
        <f t="shared" si="22"/>
        <v>9.8825000000000003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9"/>
        <v>300</v>
      </c>
      <c r="AX27" s="54">
        <f t="shared" si="10"/>
        <v>370</v>
      </c>
      <c r="AY27" s="55">
        <f t="shared" si="23"/>
        <v>380</v>
      </c>
      <c r="AZ27" s="55">
        <f t="shared" si="24"/>
        <v>360</v>
      </c>
      <c r="BA27" s="56">
        <f t="shared" si="28"/>
        <v>9.5950000000000006</v>
      </c>
      <c r="BB27" s="56">
        <f t="shared" si="12"/>
        <v>8.58</v>
      </c>
      <c r="BC27" s="57">
        <f t="shared" si="25"/>
        <v>9.0875000000000004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3"/>
        <v>300</v>
      </c>
      <c r="BN27" s="54">
        <f t="shared" si="14"/>
        <v>370</v>
      </c>
      <c r="BO27" s="55">
        <f t="shared" si="15"/>
        <v>380</v>
      </c>
      <c r="BP27" s="55">
        <f t="shared" si="16"/>
        <v>360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11.87</v>
      </c>
      <c r="BR27" s="56">
        <f t="shared" si="3"/>
        <v>10.87</v>
      </c>
      <c r="BS27" s="57">
        <f t="shared" si="17"/>
        <v>11.37</v>
      </c>
    </row>
    <row r="28" spans="1:72" s="52" customFormat="1" ht="15.75" customHeight="1" x14ac:dyDescent="0.25">
      <c r="A28" s="77">
        <v>47</v>
      </c>
      <c r="B28" s="76"/>
      <c r="C28" s="76" t="s">
        <v>40</v>
      </c>
      <c r="D28" s="76" t="s">
        <v>94</v>
      </c>
      <c r="E28" s="76">
        <v>395</v>
      </c>
      <c r="F28" s="76">
        <v>297</v>
      </c>
      <c r="G28" s="76">
        <v>34</v>
      </c>
      <c r="H28" s="65">
        <v>300</v>
      </c>
      <c r="I28" s="76">
        <v>9.81</v>
      </c>
      <c r="J28" s="80">
        <f t="shared" si="27"/>
        <v>9.7200000000000006</v>
      </c>
      <c r="K28" s="64">
        <v>5</v>
      </c>
      <c r="L28" s="67">
        <v>42668</v>
      </c>
      <c r="M28" s="64" t="s">
        <v>122</v>
      </c>
      <c r="N28" s="64"/>
      <c r="O28" s="64"/>
      <c r="Q28" s="52">
        <f t="shared" si="18"/>
        <v>3.4928094856593495</v>
      </c>
      <c r="R28" s="52">
        <f t="shared" si="5"/>
        <v>3.2210154141964429</v>
      </c>
      <c r="S28" s="52">
        <f t="shared" si="1"/>
        <v>3.1270084922288093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2"/>
        <v>3.9805441435667364</v>
      </c>
      <c r="AF28" s="54">
        <f t="shared" si="19"/>
        <v>300</v>
      </c>
      <c r="AG28" s="54">
        <f t="shared" si="6"/>
        <v>395</v>
      </c>
      <c r="AH28" s="55">
        <f t="shared" si="20"/>
        <v>400</v>
      </c>
      <c r="AI28" s="55">
        <f t="shared" si="21"/>
        <v>380</v>
      </c>
      <c r="AJ28" s="56">
        <f t="shared" si="7"/>
        <v>11.35</v>
      </c>
      <c r="AK28" s="56">
        <f t="shared" si="8"/>
        <v>10.35</v>
      </c>
      <c r="AL28" s="57">
        <f t="shared" si="22"/>
        <v>11.1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9"/>
        <v>300</v>
      </c>
      <c r="AX28" s="54">
        <f t="shared" si="10"/>
        <v>395</v>
      </c>
      <c r="AY28" s="55">
        <f t="shared" si="23"/>
        <v>400</v>
      </c>
      <c r="AZ28" s="55">
        <f t="shared" si="24"/>
        <v>380</v>
      </c>
      <c r="BA28" s="56">
        <f t="shared" si="28"/>
        <v>10.45</v>
      </c>
      <c r="BB28" s="56">
        <f t="shared" si="12"/>
        <v>9.5950000000000006</v>
      </c>
      <c r="BC28" s="57">
        <f t="shared" si="25"/>
        <v>10.23625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3"/>
        <v>300</v>
      </c>
      <c r="BN28" s="54">
        <f t="shared" si="14"/>
        <v>395</v>
      </c>
      <c r="BO28" s="55">
        <f t="shared" si="15"/>
        <v>400</v>
      </c>
      <c r="BP28" s="55">
        <f t="shared" si="16"/>
        <v>380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12.91</v>
      </c>
      <c r="BR28" s="56">
        <f t="shared" si="3"/>
        <v>11.87</v>
      </c>
      <c r="BS28" s="57">
        <f t="shared" si="17"/>
        <v>12.65</v>
      </c>
    </row>
    <row r="29" spans="1:72" s="52" customFormat="1" ht="15.75" customHeight="1" x14ac:dyDescent="0.25">
      <c r="A29" s="75">
        <v>48</v>
      </c>
      <c r="B29" s="76"/>
      <c r="C29" s="76" t="s">
        <v>39</v>
      </c>
      <c r="D29" s="76" t="s">
        <v>95</v>
      </c>
      <c r="E29" s="76">
        <v>266</v>
      </c>
      <c r="F29" s="76">
        <v>304</v>
      </c>
      <c r="G29" s="76">
        <v>62</v>
      </c>
      <c r="H29" s="65">
        <v>300</v>
      </c>
      <c r="I29" s="76">
        <v>16.600000000000001</v>
      </c>
      <c r="J29" s="80">
        <f t="shared" si="27"/>
        <v>15.93</v>
      </c>
      <c r="K29" s="64">
        <v>14</v>
      </c>
      <c r="L29" s="67">
        <v>40081</v>
      </c>
      <c r="M29" s="64" t="s">
        <v>120</v>
      </c>
      <c r="N29" s="64"/>
      <c r="O29" s="64" t="s">
        <v>148</v>
      </c>
      <c r="Q29" s="52">
        <f t="shared" si="18"/>
        <v>4.07275753293007</v>
      </c>
      <c r="R29" s="52">
        <f t="shared" si="5"/>
        <v>3.546859856407937</v>
      </c>
      <c r="S29" s="52">
        <f t="shared" si="1"/>
        <v>3.4066443100231782</v>
      </c>
      <c r="T29" s="53">
        <v>480</v>
      </c>
      <c r="AA29" s="52">
        <v>16.55</v>
      </c>
      <c r="AB29" s="52">
        <v>15.85</v>
      </c>
      <c r="AD29" s="52">
        <f t="shared" si="2"/>
        <v>4.941507603595455</v>
      </c>
      <c r="AF29" s="54">
        <f t="shared" si="19"/>
        <v>300</v>
      </c>
      <c r="AG29" s="54">
        <f t="shared" si="6"/>
        <v>266</v>
      </c>
      <c r="AH29" s="55">
        <f t="shared" si="20"/>
        <v>280</v>
      </c>
      <c r="AI29" s="55">
        <f t="shared" si="21"/>
        <v>260</v>
      </c>
      <c r="AJ29" s="56">
        <f t="shared" si="7"/>
        <v>6.13</v>
      </c>
      <c r="AK29" s="56">
        <f t="shared" si="8"/>
        <v>5.51</v>
      </c>
      <c r="AL29" s="57">
        <f t="shared" si="22"/>
        <v>5.6959999999999997</v>
      </c>
      <c r="AN29" s="53">
        <v>480</v>
      </c>
      <c r="AU29" s="52">
        <v>17.05</v>
      </c>
      <c r="AV29" s="52">
        <v>14.95</v>
      </c>
      <c r="AW29" s="54">
        <f t="shared" si="9"/>
        <v>300</v>
      </c>
      <c r="AX29" s="54">
        <f t="shared" si="10"/>
        <v>266</v>
      </c>
      <c r="AY29" s="55">
        <f t="shared" si="23"/>
        <v>280</v>
      </c>
      <c r="AZ29" s="55">
        <f t="shared" si="24"/>
        <v>260</v>
      </c>
      <c r="BA29" s="56">
        <f t="shared" si="28"/>
        <v>5.37</v>
      </c>
      <c r="BB29" s="56">
        <f t="shared" si="12"/>
        <v>4.7850000000000001</v>
      </c>
      <c r="BC29" s="57">
        <f t="shared" si="25"/>
        <v>4.9604999999999997</v>
      </c>
      <c r="BD29" s="53">
        <v>480</v>
      </c>
      <c r="BK29" s="52">
        <v>18.079999999999998</v>
      </c>
      <c r="BL29" s="52">
        <v>17.53</v>
      </c>
      <c r="BM29" s="54">
        <f t="shared" si="13"/>
        <v>300</v>
      </c>
      <c r="BN29" s="54">
        <f t="shared" si="14"/>
        <v>266</v>
      </c>
      <c r="BO29" s="55">
        <f t="shared" si="15"/>
        <v>280</v>
      </c>
      <c r="BP29" s="55">
        <f t="shared" si="16"/>
        <v>260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7.38</v>
      </c>
      <c r="BR29" s="56">
        <f t="shared" si="3"/>
        <v>6.71</v>
      </c>
      <c r="BS29" s="57">
        <f t="shared" si="17"/>
        <v>6.9109999999999996</v>
      </c>
    </row>
    <row r="30" spans="1:72" s="52" customFormat="1" ht="15.75" customHeight="1" x14ac:dyDescent="0.25">
      <c r="A30" s="75">
        <v>49</v>
      </c>
      <c r="B30" s="76"/>
      <c r="C30" s="76" t="s">
        <v>48</v>
      </c>
      <c r="D30" s="76" t="s">
        <v>96</v>
      </c>
      <c r="E30" s="76">
        <v>250</v>
      </c>
      <c r="F30" s="76">
        <v>307</v>
      </c>
      <c r="G30" s="76">
        <v>45</v>
      </c>
      <c r="H30" s="65">
        <v>300</v>
      </c>
      <c r="I30" s="76">
        <v>10.199999999999999</v>
      </c>
      <c r="J30" s="80">
        <f t="shared" si="27"/>
        <v>10.09</v>
      </c>
      <c r="K30" s="64">
        <v>14</v>
      </c>
      <c r="L30" s="67">
        <v>40082</v>
      </c>
      <c r="M30" s="64" t="s">
        <v>120</v>
      </c>
      <c r="N30" s="64"/>
      <c r="O30" s="64"/>
      <c r="Q30" s="52">
        <f t="shared" si="18"/>
        <v>3.0789360000000001</v>
      </c>
      <c r="R30" s="52">
        <f t="shared" si="5"/>
        <v>2.6597520000000001</v>
      </c>
      <c r="S30" s="52">
        <f t="shared" si="1"/>
        <v>2.5522992000000002</v>
      </c>
      <c r="T30" s="53">
        <v>500</v>
      </c>
      <c r="AA30" s="52">
        <v>17.95</v>
      </c>
      <c r="AB30" s="52">
        <v>17.149999999999999</v>
      </c>
      <c r="AD30" s="52">
        <f t="shared" si="2"/>
        <v>3.7667519999999999</v>
      </c>
      <c r="AF30" s="54">
        <f t="shared" si="19"/>
        <v>300</v>
      </c>
      <c r="AG30" s="54">
        <f t="shared" si="6"/>
        <v>250</v>
      </c>
      <c r="AH30" s="55">
        <f t="shared" si="20"/>
        <v>260</v>
      </c>
      <c r="AI30" s="55">
        <f t="shared" si="21"/>
        <v>240</v>
      </c>
      <c r="AJ30" s="56">
        <f t="shared" si="7"/>
        <v>5.51</v>
      </c>
      <c r="AK30" s="56">
        <f t="shared" si="8"/>
        <v>4.92</v>
      </c>
      <c r="AL30" s="57">
        <f t="shared" si="22"/>
        <v>5.2149999999999999</v>
      </c>
      <c r="AN30" s="53">
        <v>500</v>
      </c>
      <c r="AU30" s="52">
        <v>18.5</v>
      </c>
      <c r="AV30" s="52">
        <v>16.149999999999999</v>
      </c>
      <c r="AW30" s="54">
        <f t="shared" si="9"/>
        <v>300</v>
      </c>
      <c r="AX30" s="54">
        <f t="shared" si="10"/>
        <v>250</v>
      </c>
      <c r="AY30" s="55">
        <f t="shared" si="23"/>
        <v>260</v>
      </c>
      <c r="AZ30" s="55">
        <f t="shared" si="24"/>
        <v>240</v>
      </c>
      <c r="BA30" s="56">
        <f t="shared" si="28"/>
        <v>4.7850000000000001</v>
      </c>
      <c r="BB30" s="56">
        <f t="shared" si="12"/>
        <v>4.2249999999999996</v>
      </c>
      <c r="BC30" s="57">
        <f t="shared" si="25"/>
        <v>4.5049999999999999</v>
      </c>
      <c r="BD30" s="53">
        <v>500</v>
      </c>
      <c r="BK30" s="52">
        <v>19.5</v>
      </c>
      <c r="BL30" s="52">
        <v>18.809999999999999</v>
      </c>
      <c r="BM30" s="54">
        <f t="shared" si="13"/>
        <v>300</v>
      </c>
      <c r="BN30" s="54">
        <f t="shared" si="14"/>
        <v>250</v>
      </c>
      <c r="BO30" s="55">
        <f t="shared" si="15"/>
        <v>260</v>
      </c>
      <c r="BP30" s="55">
        <f t="shared" si="16"/>
        <v>240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6.71</v>
      </c>
      <c r="BR30" s="56">
        <f t="shared" si="3"/>
        <v>6.05</v>
      </c>
      <c r="BS30" s="57">
        <f t="shared" si="17"/>
        <v>6.38</v>
      </c>
    </row>
    <row r="31" spans="1:72" s="52" customFormat="1" ht="15.75" customHeight="1" x14ac:dyDescent="0.25">
      <c r="A31" s="77">
        <v>50</v>
      </c>
      <c r="B31" s="65"/>
      <c r="C31" s="76" t="s">
        <v>40</v>
      </c>
      <c r="D31" s="81" t="s">
        <v>97</v>
      </c>
      <c r="E31" s="76">
        <v>273</v>
      </c>
      <c r="F31" s="76">
        <v>315</v>
      </c>
      <c r="G31" s="76">
        <v>27</v>
      </c>
      <c r="H31" s="65">
        <v>300</v>
      </c>
      <c r="I31" s="76">
        <v>9.85</v>
      </c>
      <c r="J31" s="80">
        <f t="shared" si="27"/>
        <v>9.66</v>
      </c>
      <c r="K31" s="64">
        <v>5</v>
      </c>
      <c r="L31" s="67">
        <v>42668</v>
      </c>
      <c r="M31" s="64" t="s">
        <v>122</v>
      </c>
      <c r="N31" s="64"/>
      <c r="O31" s="64"/>
      <c r="Q31" s="52">
        <f t="shared" si="18"/>
        <v>2.1078584711991306</v>
      </c>
      <c r="R31" s="52">
        <f t="shared" si="5"/>
        <v>1.8413015336312042</v>
      </c>
      <c r="S31" s="52">
        <f t="shared" si="1"/>
        <v>1.6513875135853158</v>
      </c>
      <c r="T31" s="53">
        <v>520</v>
      </c>
      <c r="AA31" s="52">
        <v>19.399999999999999</v>
      </c>
      <c r="AB31" s="52">
        <v>18.45</v>
      </c>
      <c r="AD31" s="52">
        <f t="shared" si="2"/>
        <v>2.5472184518777925</v>
      </c>
      <c r="AF31" s="54">
        <f t="shared" si="19"/>
        <v>300</v>
      </c>
      <c r="AG31" s="54">
        <f t="shared" si="6"/>
        <v>273</v>
      </c>
      <c r="AH31" s="55">
        <f t="shared" si="20"/>
        <v>280</v>
      </c>
      <c r="AI31" s="55">
        <f t="shared" si="21"/>
        <v>260</v>
      </c>
      <c r="AJ31" s="56">
        <f t="shared" si="7"/>
        <v>6.13</v>
      </c>
      <c r="AK31" s="56">
        <f t="shared" si="8"/>
        <v>5.51</v>
      </c>
      <c r="AL31" s="57">
        <f t="shared" si="22"/>
        <v>5.9130000000000003</v>
      </c>
      <c r="AN31" s="53">
        <v>520</v>
      </c>
      <c r="AU31" s="52">
        <v>20</v>
      </c>
      <c r="AW31" s="54">
        <f t="shared" si="9"/>
        <v>300</v>
      </c>
      <c r="AX31" s="54">
        <f t="shared" si="10"/>
        <v>273</v>
      </c>
      <c r="AY31" s="55">
        <f t="shared" si="23"/>
        <v>280</v>
      </c>
      <c r="AZ31" s="55">
        <f t="shared" si="24"/>
        <v>260</v>
      </c>
      <c r="BA31" s="56">
        <f t="shared" si="28"/>
        <v>5.37</v>
      </c>
      <c r="BB31" s="56">
        <f t="shared" si="12"/>
        <v>4.7850000000000001</v>
      </c>
      <c r="BC31" s="57">
        <f t="shared" si="25"/>
        <v>5.1652500000000003</v>
      </c>
      <c r="BD31" s="53">
        <v>520</v>
      </c>
      <c r="BK31" s="52">
        <v>20.97</v>
      </c>
      <c r="BM31" s="54">
        <f t="shared" si="13"/>
        <v>300</v>
      </c>
      <c r="BN31" s="54">
        <f t="shared" si="14"/>
        <v>273</v>
      </c>
      <c r="BO31" s="55">
        <f t="shared" si="15"/>
        <v>280</v>
      </c>
      <c r="BP31" s="55">
        <f t="shared" si="16"/>
        <v>260</v>
      </c>
      <c r="BQ31" s="56">
        <f>LOOKUP(BO31,$BD$7:$BD$33,IF(BM31=50,$BE$7:$BE$33,IF(BM31=70,$BF$7:$BF$33,IF(BM31=95,$BG31:BR$33,IF(BM31=120,$BH$7:$BH$33,IF(BM31=150,$BI$7:$BI$33,IF(BM31=185,$BJ$7:$BJ$33,IF(BM31=240,$BK$7:$BK$33,$BL$7:$BL$33))))))))</f>
        <v>7.38</v>
      </c>
      <c r="BR31" s="56">
        <f t="shared" si="3"/>
        <v>6.71</v>
      </c>
      <c r="BS31" s="57">
        <f t="shared" si="17"/>
        <v>7.1455000000000002</v>
      </c>
    </row>
    <row r="32" spans="1:72" ht="15.75" customHeight="1" x14ac:dyDescent="0.25">
      <c r="A32" s="91"/>
      <c r="C32" s="92"/>
      <c r="D32" s="100"/>
      <c r="E32" s="92"/>
      <c r="F32" s="92"/>
      <c r="G32" s="92"/>
      <c r="H32" s="93"/>
      <c r="I32" s="92"/>
      <c r="J32" s="95"/>
      <c r="K32" s="96"/>
      <c r="L32" s="101"/>
      <c r="M32" s="96"/>
      <c r="N32" s="96"/>
      <c r="O32" s="96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91"/>
      <c r="C33" s="92"/>
      <c r="D33" s="100"/>
      <c r="E33" s="92"/>
      <c r="F33" s="92"/>
      <c r="G33" s="92"/>
      <c r="H33" s="93"/>
      <c r="I33" s="92"/>
      <c r="J33" s="95"/>
      <c r="K33" s="96"/>
      <c r="L33" s="101"/>
      <c r="M33" s="96"/>
      <c r="N33" s="96"/>
      <c r="O33" s="96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5.75" x14ac:dyDescent="0.25">
      <c r="C34" s="85"/>
      <c r="D34" s="85"/>
      <c r="E34" s="85"/>
      <c r="F34" s="85"/>
      <c r="G34" s="85"/>
      <c r="H34" s="86"/>
      <c r="I34" s="87"/>
      <c r="J34" s="88"/>
      <c r="K34" s="86"/>
      <c r="L34" s="89"/>
      <c r="M34" s="86"/>
      <c r="R34" s="7"/>
      <c r="T34" s="8"/>
    </row>
    <row r="35" spans="1:69" x14ac:dyDescent="0.2">
      <c r="R35" s="45"/>
      <c r="T35" s="9"/>
      <c r="U35" s="10" t="s">
        <v>21</v>
      </c>
      <c r="V35" s="10"/>
      <c r="W35" s="10"/>
      <c r="X35" s="10"/>
      <c r="Y35" s="10"/>
      <c r="Z35" s="10"/>
      <c r="AA35" s="11"/>
      <c r="AB35" s="12" t="s">
        <v>22</v>
      </c>
      <c r="AC35" s="12"/>
      <c r="AD35" s="12"/>
      <c r="AE35" s="12"/>
      <c r="AF35" s="12"/>
      <c r="AG35" s="9"/>
      <c r="AH35" s="10" t="s">
        <v>23</v>
      </c>
      <c r="AI35" s="10"/>
      <c r="AJ35" s="10"/>
      <c r="AK35" s="10"/>
      <c r="AL35" s="10"/>
      <c r="AM35" s="11"/>
      <c r="AN35" s="12" t="s">
        <v>24</v>
      </c>
      <c r="AO35" s="12"/>
      <c r="AP35" s="12"/>
      <c r="AQ35" s="12"/>
      <c r="AR35" s="12"/>
      <c r="AS35" s="9"/>
      <c r="AT35" s="10" t="s">
        <v>25</v>
      </c>
      <c r="AU35" s="10"/>
      <c r="AV35" s="10"/>
      <c r="AW35" s="10"/>
      <c r="AX35" s="10"/>
      <c r="AY35" s="11"/>
      <c r="AZ35" s="12" t="s">
        <v>26</v>
      </c>
      <c r="BA35" s="12"/>
      <c r="BB35" s="12"/>
      <c r="BC35" s="12"/>
      <c r="BD35" s="12"/>
      <c r="BE35" s="9"/>
      <c r="BF35" s="10" t="s">
        <v>27</v>
      </c>
      <c r="BG35" s="10"/>
      <c r="BH35" s="10"/>
      <c r="BI35" s="10"/>
      <c r="BJ35" s="10"/>
      <c r="BK35" s="11"/>
      <c r="BL35" s="12" t="s">
        <v>28</v>
      </c>
      <c r="BM35" s="12"/>
      <c r="BN35" s="12"/>
      <c r="BO35" s="12"/>
      <c r="BP35" s="13"/>
      <c r="BQ35" s="1" t="s">
        <v>32</v>
      </c>
    </row>
    <row r="36" spans="1:69" x14ac:dyDescent="0.2">
      <c r="R36" s="46"/>
      <c r="T36" s="14" t="s">
        <v>29</v>
      </c>
      <c r="U36" s="15">
        <v>-10</v>
      </c>
      <c r="V36" s="16">
        <v>0</v>
      </c>
      <c r="W36" s="16">
        <v>5</v>
      </c>
      <c r="X36" s="16">
        <v>10</v>
      </c>
      <c r="Y36" s="16">
        <v>20</v>
      </c>
      <c r="Z36" s="16">
        <v>30</v>
      </c>
      <c r="AA36" s="17">
        <v>-10</v>
      </c>
      <c r="AB36" s="18">
        <v>0</v>
      </c>
      <c r="AC36" s="18">
        <v>5</v>
      </c>
      <c r="AD36" s="18">
        <v>10</v>
      </c>
      <c r="AE36" s="18">
        <v>20</v>
      </c>
      <c r="AF36" s="18">
        <v>30</v>
      </c>
      <c r="AG36" s="15">
        <v>-10</v>
      </c>
      <c r="AH36" s="16">
        <v>0</v>
      </c>
      <c r="AI36" s="16">
        <v>5</v>
      </c>
      <c r="AJ36" s="16">
        <v>10</v>
      </c>
      <c r="AK36" s="16">
        <v>20</v>
      </c>
      <c r="AL36" s="16">
        <v>30</v>
      </c>
      <c r="AM36" s="17">
        <v>-10</v>
      </c>
      <c r="AN36" s="18">
        <v>0</v>
      </c>
      <c r="AO36" s="18">
        <v>5</v>
      </c>
      <c r="AP36" s="18">
        <v>10</v>
      </c>
      <c r="AQ36" s="18">
        <v>20</v>
      </c>
      <c r="AR36" s="18">
        <v>30</v>
      </c>
      <c r="AS36" s="15">
        <v>-10</v>
      </c>
      <c r="AT36" s="16">
        <v>0</v>
      </c>
      <c r="AU36" s="16">
        <v>5</v>
      </c>
      <c r="AV36" s="16">
        <v>10</v>
      </c>
      <c r="AW36" s="16">
        <v>20</v>
      </c>
      <c r="AX36" s="16">
        <v>30</v>
      </c>
      <c r="AY36" s="17">
        <v>-10</v>
      </c>
      <c r="AZ36" s="18">
        <v>0</v>
      </c>
      <c r="BA36" s="18">
        <v>5</v>
      </c>
      <c r="BB36" s="18">
        <v>10</v>
      </c>
      <c r="BC36" s="18">
        <v>20</v>
      </c>
      <c r="BD36" s="18">
        <v>30</v>
      </c>
      <c r="BE36" s="15">
        <v>-10</v>
      </c>
      <c r="BF36" s="16">
        <v>0</v>
      </c>
      <c r="BG36" s="16">
        <v>5</v>
      </c>
      <c r="BH36" s="16">
        <v>10</v>
      </c>
      <c r="BI36" s="16">
        <v>20</v>
      </c>
      <c r="BJ36" s="16">
        <v>30</v>
      </c>
      <c r="BK36" s="17">
        <v>-10</v>
      </c>
      <c r="BL36" s="18">
        <v>0</v>
      </c>
      <c r="BM36" s="18">
        <v>5</v>
      </c>
      <c r="BN36" s="18">
        <v>10</v>
      </c>
      <c r="BO36" s="18">
        <v>20</v>
      </c>
      <c r="BP36" s="19">
        <v>30</v>
      </c>
    </row>
    <row r="37" spans="1:69" x14ac:dyDescent="0.2">
      <c r="R37" s="46"/>
      <c r="T37" s="20">
        <v>40</v>
      </c>
      <c r="U37" s="21">
        <v>0.15</v>
      </c>
      <c r="V37" s="22">
        <v>0.2</v>
      </c>
      <c r="W37" s="22">
        <v>0.24</v>
      </c>
      <c r="X37" s="1">
        <v>0.28999999999999998</v>
      </c>
      <c r="Y37" s="1">
        <v>0.39</v>
      </c>
      <c r="Z37" s="1">
        <v>0.49</v>
      </c>
      <c r="AA37" s="21">
        <v>0.15</v>
      </c>
      <c r="AB37" s="22">
        <v>0.2</v>
      </c>
      <c r="AC37" s="1">
        <v>0.24</v>
      </c>
      <c r="AD37" s="1">
        <v>0.28999999999999998</v>
      </c>
      <c r="AE37" s="1">
        <v>0.39</v>
      </c>
      <c r="AF37" s="1">
        <v>0.49</v>
      </c>
      <c r="AG37" s="23">
        <v>0.15</v>
      </c>
      <c r="AH37" s="1">
        <v>0.2</v>
      </c>
      <c r="AI37" s="1">
        <v>0.24</v>
      </c>
      <c r="AJ37" s="1">
        <v>0.28999999999999998</v>
      </c>
      <c r="AK37" s="1">
        <v>0.39</v>
      </c>
      <c r="AL37" s="1">
        <v>0.49</v>
      </c>
      <c r="AM37" s="21">
        <v>0.12</v>
      </c>
      <c r="AN37" s="22">
        <v>0.15</v>
      </c>
      <c r="AO37" s="1">
        <v>0.18</v>
      </c>
      <c r="AP37" s="1">
        <v>0.21</v>
      </c>
      <c r="AQ37" s="1">
        <v>0.3</v>
      </c>
      <c r="AR37" s="1">
        <v>0.4</v>
      </c>
      <c r="AS37" s="21">
        <v>0.12</v>
      </c>
      <c r="AT37" s="22">
        <v>0.15</v>
      </c>
      <c r="AU37" s="1">
        <v>0.18</v>
      </c>
      <c r="AV37" s="1">
        <v>0.21</v>
      </c>
      <c r="AW37" s="1">
        <v>0.3</v>
      </c>
      <c r="AX37" s="1">
        <v>0.4</v>
      </c>
      <c r="AY37" s="21">
        <v>0.12</v>
      </c>
      <c r="AZ37" s="22">
        <v>0.15</v>
      </c>
      <c r="BA37" s="1">
        <v>0.18</v>
      </c>
      <c r="BB37" s="1">
        <v>0.21</v>
      </c>
      <c r="BC37" s="1">
        <v>0.3</v>
      </c>
      <c r="BD37" s="1">
        <v>0.4</v>
      </c>
      <c r="BE37" s="21">
        <v>0.12</v>
      </c>
      <c r="BF37" s="22">
        <v>0.15</v>
      </c>
      <c r="BG37" s="1">
        <v>0.18</v>
      </c>
      <c r="BH37" s="1">
        <v>0.21</v>
      </c>
      <c r="BI37" s="1">
        <v>0.3</v>
      </c>
      <c r="BJ37" s="1">
        <v>0.4</v>
      </c>
      <c r="BK37" s="21">
        <v>0.12</v>
      </c>
      <c r="BL37" s="22">
        <v>0.17</v>
      </c>
      <c r="BM37" s="1">
        <v>0.2</v>
      </c>
      <c r="BN37" s="1">
        <v>0.24</v>
      </c>
      <c r="BO37" s="1">
        <v>0.33</v>
      </c>
      <c r="BP37" s="24">
        <v>0.44</v>
      </c>
      <c r="BQ37" s="1">
        <v>40</v>
      </c>
    </row>
    <row r="38" spans="1:69" x14ac:dyDescent="0.2">
      <c r="R38" s="47"/>
      <c r="T38" s="20">
        <v>60</v>
      </c>
      <c r="U38" s="21">
        <v>0.32</v>
      </c>
      <c r="V38" s="22">
        <v>0.41</v>
      </c>
      <c r="W38" s="22">
        <v>0.47</v>
      </c>
      <c r="X38" s="1">
        <v>0.54</v>
      </c>
      <c r="Y38" s="1">
        <v>0.67</v>
      </c>
      <c r="Z38" s="1">
        <v>0.8</v>
      </c>
      <c r="AA38" s="21">
        <v>0.32</v>
      </c>
      <c r="AB38" s="22">
        <v>0.41</v>
      </c>
      <c r="AC38" s="1">
        <v>0.47</v>
      </c>
      <c r="AD38" s="1">
        <v>0.54</v>
      </c>
      <c r="AE38" s="1">
        <v>0.67</v>
      </c>
      <c r="AF38" s="1">
        <v>0.8</v>
      </c>
      <c r="AG38" s="23">
        <v>0.32</v>
      </c>
      <c r="AH38" s="1">
        <v>0.41</v>
      </c>
      <c r="AI38" s="1">
        <v>0.47</v>
      </c>
      <c r="AJ38" s="1">
        <v>0.54</v>
      </c>
      <c r="AK38" s="1">
        <v>0.67</v>
      </c>
      <c r="AL38" s="1">
        <v>0.8</v>
      </c>
      <c r="AM38" s="21">
        <v>0.26</v>
      </c>
      <c r="AN38" s="22">
        <v>0.33</v>
      </c>
      <c r="AO38" s="1">
        <v>0.37</v>
      </c>
      <c r="AP38" s="1">
        <v>0.43</v>
      </c>
      <c r="AQ38" s="1">
        <v>0.55000000000000004</v>
      </c>
      <c r="AR38" s="1">
        <v>0.68</v>
      </c>
      <c r="AS38" s="21">
        <v>0.26</v>
      </c>
      <c r="AT38" s="22">
        <v>0.33</v>
      </c>
      <c r="AU38" s="1">
        <v>0.37</v>
      </c>
      <c r="AV38" s="1">
        <v>0.43</v>
      </c>
      <c r="AW38" s="1">
        <v>0.55000000000000004</v>
      </c>
      <c r="AX38" s="1">
        <v>0.68</v>
      </c>
      <c r="AY38" s="21">
        <v>0.26</v>
      </c>
      <c r="AZ38" s="22">
        <v>0.33</v>
      </c>
      <c r="BA38" s="1">
        <v>0.37</v>
      </c>
      <c r="BB38" s="1">
        <v>0.43</v>
      </c>
      <c r="BC38" s="1">
        <v>0.55000000000000004</v>
      </c>
      <c r="BD38" s="1">
        <v>0.68</v>
      </c>
      <c r="BE38" s="21">
        <v>0.26</v>
      </c>
      <c r="BF38" s="22">
        <v>0.33</v>
      </c>
      <c r="BG38" s="1">
        <v>0.37</v>
      </c>
      <c r="BH38" s="1">
        <v>0.43</v>
      </c>
      <c r="BI38" s="1">
        <v>0.55000000000000004</v>
      </c>
      <c r="BJ38" s="1">
        <v>0.68</v>
      </c>
      <c r="BK38" s="21">
        <v>0.27</v>
      </c>
      <c r="BL38" s="22">
        <v>0.35</v>
      </c>
      <c r="BM38" s="1">
        <v>0.4</v>
      </c>
      <c r="BN38" s="1">
        <v>0.46</v>
      </c>
      <c r="BO38" s="1">
        <v>0.59</v>
      </c>
      <c r="BP38" s="25">
        <v>0.73</v>
      </c>
      <c r="BQ38" s="1">
        <v>60</v>
      </c>
    </row>
    <row r="39" spans="1:69" x14ac:dyDescent="0.2">
      <c r="R39" s="47"/>
      <c r="T39" s="20">
        <v>80</v>
      </c>
      <c r="U39" s="21">
        <v>0.54</v>
      </c>
      <c r="V39" s="22">
        <v>0.67</v>
      </c>
      <c r="W39" s="22">
        <v>0.75</v>
      </c>
      <c r="X39" s="1">
        <v>0.83</v>
      </c>
      <c r="Y39" s="1">
        <v>0.99</v>
      </c>
      <c r="Z39" s="1">
        <v>1.1499999999999999</v>
      </c>
      <c r="AA39" s="21">
        <v>0.54</v>
      </c>
      <c r="AB39" s="22">
        <v>0.67</v>
      </c>
      <c r="AC39" s="1">
        <v>0.75</v>
      </c>
      <c r="AD39" s="1">
        <v>0.83</v>
      </c>
      <c r="AE39" s="1">
        <v>0.99</v>
      </c>
      <c r="AF39" s="1">
        <v>1.1499999999999999</v>
      </c>
      <c r="AG39" s="23">
        <v>0.54</v>
      </c>
      <c r="AH39" s="1">
        <v>0.67</v>
      </c>
      <c r="AI39" s="1">
        <v>0.75</v>
      </c>
      <c r="AJ39" s="1">
        <v>0.83</v>
      </c>
      <c r="AK39" s="1">
        <v>0.99</v>
      </c>
      <c r="AL39" s="1">
        <v>1.1499999999999999</v>
      </c>
      <c r="AM39" s="23">
        <v>0.45</v>
      </c>
      <c r="AN39" s="1">
        <v>0.55000000000000004</v>
      </c>
      <c r="AO39" s="1">
        <v>0.62</v>
      </c>
      <c r="AP39" s="1">
        <v>0.69</v>
      </c>
      <c r="AQ39" s="1">
        <v>0.84</v>
      </c>
      <c r="AR39" s="1">
        <v>1</v>
      </c>
      <c r="AS39" s="23">
        <v>0.45</v>
      </c>
      <c r="AT39" s="1">
        <v>0.55000000000000004</v>
      </c>
      <c r="AU39" s="1">
        <v>0.62</v>
      </c>
      <c r="AV39" s="1">
        <v>0.69</v>
      </c>
      <c r="AW39" s="1">
        <v>0.84</v>
      </c>
      <c r="AX39" s="1">
        <v>1</v>
      </c>
      <c r="AY39" s="23">
        <v>0.45</v>
      </c>
      <c r="AZ39" s="1">
        <v>0.55000000000000004</v>
      </c>
      <c r="BA39" s="1">
        <v>0.62</v>
      </c>
      <c r="BB39" s="1">
        <v>0.69</v>
      </c>
      <c r="BC39" s="1">
        <v>0.84</v>
      </c>
      <c r="BD39" s="1">
        <v>1</v>
      </c>
      <c r="BE39" s="23">
        <v>0.45</v>
      </c>
      <c r="BF39" s="1">
        <v>0.55000000000000004</v>
      </c>
      <c r="BG39" s="1">
        <v>0.62</v>
      </c>
      <c r="BH39" s="1">
        <v>0.69</v>
      </c>
      <c r="BI39" s="1">
        <v>0.84</v>
      </c>
      <c r="BJ39" s="1">
        <v>1</v>
      </c>
      <c r="BK39" s="23">
        <v>0.47</v>
      </c>
      <c r="BL39" s="1">
        <v>0.57999999999999996</v>
      </c>
      <c r="BM39" s="1">
        <v>0.65</v>
      </c>
      <c r="BN39" s="1">
        <v>0.73</v>
      </c>
      <c r="BO39" s="1">
        <v>0.89</v>
      </c>
      <c r="BP39" s="25">
        <v>1.06</v>
      </c>
      <c r="BQ39" s="1">
        <v>80</v>
      </c>
    </row>
    <row r="40" spans="1:69" x14ac:dyDescent="0.2">
      <c r="R40" s="47"/>
      <c r="T40" s="20">
        <v>100</v>
      </c>
      <c r="U40" s="21">
        <v>0.8</v>
      </c>
      <c r="V40" s="22">
        <v>0.97</v>
      </c>
      <c r="W40" s="22">
        <v>1.06</v>
      </c>
      <c r="X40" s="1">
        <v>1.1499999999999999</v>
      </c>
      <c r="Y40" s="1">
        <v>1.34</v>
      </c>
      <c r="Z40" s="1">
        <v>1.53</v>
      </c>
      <c r="AA40" s="21">
        <v>0.8</v>
      </c>
      <c r="AB40" s="22">
        <v>0.97</v>
      </c>
      <c r="AC40" s="1">
        <v>1.06</v>
      </c>
      <c r="AD40" s="1">
        <v>1.1499999999999999</v>
      </c>
      <c r="AE40" s="1">
        <v>1.34</v>
      </c>
      <c r="AF40" s="1">
        <v>1.53</v>
      </c>
      <c r="AG40" s="23">
        <v>0.8</v>
      </c>
      <c r="AH40" s="1">
        <v>0.97</v>
      </c>
      <c r="AI40" s="1">
        <v>1.06</v>
      </c>
      <c r="AJ40" s="1">
        <v>1.1499999999999999</v>
      </c>
      <c r="AK40" s="1">
        <v>1.34</v>
      </c>
      <c r="AL40" s="1">
        <v>1.53</v>
      </c>
      <c r="AM40" s="23">
        <v>0.68</v>
      </c>
      <c r="AN40" s="1">
        <v>0.82</v>
      </c>
      <c r="AO40" s="1">
        <v>0.9</v>
      </c>
      <c r="AP40" s="1">
        <v>0.98</v>
      </c>
      <c r="AQ40" s="1">
        <v>1.17</v>
      </c>
      <c r="AR40" s="1">
        <v>1.35</v>
      </c>
      <c r="AS40" s="23">
        <v>0.68</v>
      </c>
      <c r="AT40" s="1">
        <v>0.82</v>
      </c>
      <c r="AU40" s="1">
        <v>0.9</v>
      </c>
      <c r="AV40" s="1">
        <v>0.98</v>
      </c>
      <c r="AW40" s="1">
        <v>1.17</v>
      </c>
      <c r="AX40" s="1">
        <v>1.35</v>
      </c>
      <c r="AY40" s="23">
        <v>0.68</v>
      </c>
      <c r="AZ40" s="1">
        <v>0.82</v>
      </c>
      <c r="BA40" s="1">
        <v>0.9</v>
      </c>
      <c r="BB40" s="1">
        <v>0.98</v>
      </c>
      <c r="BC40" s="1">
        <v>1.17</v>
      </c>
      <c r="BD40" s="1">
        <v>1.35</v>
      </c>
      <c r="BE40" s="23">
        <v>0.68</v>
      </c>
      <c r="BF40" s="1">
        <v>0.82</v>
      </c>
      <c r="BG40" s="1">
        <v>0.9</v>
      </c>
      <c r="BH40" s="1">
        <v>0.98</v>
      </c>
      <c r="BI40" s="1">
        <v>1.17</v>
      </c>
      <c r="BJ40" s="1">
        <v>1.35</v>
      </c>
      <c r="BK40" s="23">
        <v>0.71</v>
      </c>
      <c r="BL40" s="1">
        <v>0.86</v>
      </c>
      <c r="BM40" s="1">
        <v>0.94</v>
      </c>
      <c r="BN40" s="1">
        <v>1.04</v>
      </c>
      <c r="BO40" s="1">
        <v>1.23</v>
      </c>
      <c r="BP40" s="25">
        <v>1.42</v>
      </c>
      <c r="BQ40" s="1">
        <v>100</v>
      </c>
    </row>
    <row r="41" spans="1:69" x14ac:dyDescent="0.2">
      <c r="R41" s="47"/>
      <c r="T41" s="20">
        <v>120</v>
      </c>
      <c r="U41" s="21">
        <v>1.33</v>
      </c>
      <c r="V41" s="22">
        <v>1.55</v>
      </c>
      <c r="W41" s="22">
        <v>1.65</v>
      </c>
      <c r="X41" s="1">
        <v>1.76</v>
      </c>
      <c r="Y41" s="1">
        <v>1.97</v>
      </c>
      <c r="Z41" s="1">
        <v>2.1800000000000002</v>
      </c>
      <c r="AA41" s="21">
        <v>1.1000000000000001</v>
      </c>
      <c r="AB41" s="22">
        <v>1.3</v>
      </c>
      <c r="AC41" s="1">
        <v>1.41</v>
      </c>
      <c r="AD41" s="1">
        <v>1.51</v>
      </c>
      <c r="AE41" s="1">
        <v>1.73</v>
      </c>
      <c r="AF41" s="1">
        <v>1.94</v>
      </c>
      <c r="AG41" s="23">
        <v>1.1000000000000001</v>
      </c>
      <c r="AH41" s="1">
        <v>1.3</v>
      </c>
      <c r="AI41" s="1">
        <v>1.41</v>
      </c>
      <c r="AJ41" s="1">
        <v>1.51</v>
      </c>
      <c r="AK41" s="1">
        <v>1.73</v>
      </c>
      <c r="AL41" s="1">
        <v>1.94</v>
      </c>
      <c r="AM41" s="23">
        <v>0.95</v>
      </c>
      <c r="AN41" s="1">
        <v>1.1200000000000001</v>
      </c>
      <c r="AO41" s="1">
        <v>1.21</v>
      </c>
      <c r="AP41" s="1">
        <v>1.31</v>
      </c>
      <c r="AQ41" s="1">
        <v>1.52</v>
      </c>
      <c r="AR41" s="1">
        <v>1.73</v>
      </c>
      <c r="AS41" s="23">
        <v>0.95</v>
      </c>
      <c r="AT41" s="1">
        <v>1.1200000000000001</v>
      </c>
      <c r="AU41" s="1">
        <v>1.21</v>
      </c>
      <c r="AV41" s="1">
        <v>1.31</v>
      </c>
      <c r="AW41" s="1">
        <v>1.52</v>
      </c>
      <c r="AX41" s="1">
        <v>1.73</v>
      </c>
      <c r="AY41" s="23">
        <v>0.95</v>
      </c>
      <c r="AZ41" s="1">
        <v>1.1200000000000001</v>
      </c>
      <c r="BA41" s="1">
        <v>1.21</v>
      </c>
      <c r="BB41" s="1">
        <v>1.31</v>
      </c>
      <c r="BC41" s="1">
        <v>1.52</v>
      </c>
      <c r="BD41" s="1">
        <v>1.73</v>
      </c>
      <c r="BE41" s="23">
        <v>0.95</v>
      </c>
      <c r="BF41" s="1">
        <v>1.1200000000000001</v>
      </c>
      <c r="BG41" s="1">
        <v>1.21</v>
      </c>
      <c r="BH41" s="1">
        <v>1.31</v>
      </c>
      <c r="BI41" s="1">
        <v>1.52</v>
      </c>
      <c r="BJ41" s="1">
        <v>1.73</v>
      </c>
      <c r="BK41" s="23">
        <v>0.98</v>
      </c>
      <c r="BL41" s="1">
        <v>1.17</v>
      </c>
      <c r="BM41" s="1">
        <v>1.27</v>
      </c>
      <c r="BN41" s="1">
        <v>1.38</v>
      </c>
      <c r="BO41" s="1">
        <v>1.6</v>
      </c>
      <c r="BP41" s="25">
        <v>1.82</v>
      </c>
    </row>
    <row r="42" spans="1:69" x14ac:dyDescent="0.2">
      <c r="R42" s="47"/>
      <c r="T42" s="20">
        <v>140</v>
      </c>
      <c r="U42" s="21">
        <v>2.1800000000000002</v>
      </c>
      <c r="V42" s="22">
        <v>2.41</v>
      </c>
      <c r="W42" s="22">
        <v>2.52</v>
      </c>
      <c r="X42" s="1">
        <v>2.64</v>
      </c>
      <c r="Y42" s="1">
        <v>2.85</v>
      </c>
      <c r="Z42" s="1">
        <v>3.06</v>
      </c>
      <c r="AA42" s="21">
        <v>1.61</v>
      </c>
      <c r="AB42" s="22">
        <v>1.84</v>
      </c>
      <c r="AC42" s="1">
        <v>1.96</v>
      </c>
      <c r="AD42" s="1">
        <v>2.08</v>
      </c>
      <c r="AE42" s="1">
        <v>2.3199999999999998</v>
      </c>
      <c r="AF42" s="1">
        <v>2.56</v>
      </c>
      <c r="AG42" s="23">
        <v>1.44</v>
      </c>
      <c r="AH42" s="1">
        <v>1.67</v>
      </c>
      <c r="AI42" s="1">
        <v>1.79</v>
      </c>
      <c r="AJ42" s="1">
        <v>1.91</v>
      </c>
      <c r="AK42" s="1">
        <v>2.15</v>
      </c>
      <c r="AL42" s="1">
        <v>2.38</v>
      </c>
      <c r="AM42" s="23">
        <v>1.25</v>
      </c>
      <c r="AN42" s="1">
        <v>1.45</v>
      </c>
      <c r="AO42" s="1">
        <v>1.56</v>
      </c>
      <c r="AP42" s="1">
        <v>1.67</v>
      </c>
      <c r="AQ42" s="1">
        <v>1.91</v>
      </c>
      <c r="AR42" s="1">
        <v>2.14</v>
      </c>
      <c r="AS42" s="23">
        <v>1.25</v>
      </c>
      <c r="AT42" s="1">
        <v>1.45</v>
      </c>
      <c r="AU42" s="1">
        <v>1.56</v>
      </c>
      <c r="AV42" s="1">
        <v>1.67</v>
      </c>
      <c r="AW42" s="1">
        <v>1.91</v>
      </c>
      <c r="AX42" s="1">
        <v>2.14</v>
      </c>
      <c r="AY42" s="23">
        <v>1.25</v>
      </c>
      <c r="AZ42" s="1">
        <v>1.45</v>
      </c>
      <c r="BA42" s="1">
        <v>1.56</v>
      </c>
      <c r="BB42" s="1">
        <v>1.67</v>
      </c>
      <c r="BC42" s="1">
        <v>1.91</v>
      </c>
      <c r="BD42" s="1">
        <v>2.14</v>
      </c>
      <c r="BE42" s="23">
        <v>1.25</v>
      </c>
      <c r="BF42" s="1">
        <v>1.45</v>
      </c>
      <c r="BG42" s="1">
        <v>1.56</v>
      </c>
      <c r="BH42" s="1">
        <v>1.67</v>
      </c>
      <c r="BI42" s="1">
        <v>1.9</v>
      </c>
      <c r="BJ42" s="1">
        <v>2.14</v>
      </c>
      <c r="BK42" s="23">
        <v>1.3</v>
      </c>
      <c r="BL42" s="1">
        <v>1.51</v>
      </c>
      <c r="BM42" s="1">
        <v>1.63</v>
      </c>
      <c r="BN42" s="1">
        <v>1.75</v>
      </c>
      <c r="BO42" s="1">
        <v>1.99</v>
      </c>
      <c r="BP42" s="25">
        <v>2.2400000000000002</v>
      </c>
    </row>
    <row r="43" spans="1:69" x14ac:dyDescent="0.2">
      <c r="R43" s="47"/>
      <c r="T43" s="20">
        <v>160</v>
      </c>
      <c r="U43" s="21">
        <v>3.19</v>
      </c>
      <c r="V43" s="22">
        <v>3.43</v>
      </c>
      <c r="W43" s="22">
        <v>3.54</v>
      </c>
      <c r="X43" s="1">
        <v>3.66</v>
      </c>
      <c r="Y43" s="1">
        <v>3.88</v>
      </c>
      <c r="Z43" s="1">
        <v>4.09</v>
      </c>
      <c r="AA43" s="21">
        <v>2.4</v>
      </c>
      <c r="AB43" s="22">
        <v>2.66</v>
      </c>
      <c r="AC43" s="1">
        <v>2.79</v>
      </c>
      <c r="AD43" s="1">
        <v>2.92</v>
      </c>
      <c r="AE43" s="1">
        <v>3.16</v>
      </c>
      <c r="AF43" s="1">
        <v>3.4</v>
      </c>
      <c r="AG43" s="23">
        <v>1.84</v>
      </c>
      <c r="AH43" s="1">
        <v>2.09</v>
      </c>
      <c r="AI43" s="1">
        <v>2.2200000000000002</v>
      </c>
      <c r="AJ43" s="1">
        <v>2.35</v>
      </c>
      <c r="AK43" s="1">
        <v>2.61</v>
      </c>
      <c r="AL43" s="1">
        <v>2.87</v>
      </c>
      <c r="AM43" s="23">
        <v>1.59</v>
      </c>
      <c r="AN43" s="1">
        <v>1.82</v>
      </c>
      <c r="AO43" s="1">
        <v>1.94</v>
      </c>
      <c r="AP43" s="1">
        <v>2.0699999999999998</v>
      </c>
      <c r="AQ43" s="1">
        <v>2.3199999999999998</v>
      </c>
      <c r="AR43" s="1">
        <v>2.58</v>
      </c>
      <c r="AS43" s="23">
        <v>1.59</v>
      </c>
      <c r="AT43" s="1">
        <v>1.82</v>
      </c>
      <c r="AU43" s="1">
        <v>1.94</v>
      </c>
      <c r="AV43" s="1">
        <v>2.0699999999999998</v>
      </c>
      <c r="AW43" s="1">
        <v>2.3199999999999998</v>
      </c>
      <c r="AX43" s="1">
        <v>2.58</v>
      </c>
      <c r="AY43" s="23">
        <v>1.59</v>
      </c>
      <c r="AZ43" s="1">
        <v>1.82</v>
      </c>
      <c r="BA43" s="1">
        <v>1.94</v>
      </c>
      <c r="BB43" s="1">
        <v>2.0699999999999998</v>
      </c>
      <c r="BC43" s="1">
        <v>2.3199999999999998</v>
      </c>
      <c r="BD43" s="1">
        <v>2.58</v>
      </c>
      <c r="BE43" s="23">
        <v>1.59</v>
      </c>
      <c r="BF43" s="1">
        <v>1.82</v>
      </c>
      <c r="BG43" s="1">
        <v>1.94</v>
      </c>
      <c r="BH43" s="1">
        <v>2.06</v>
      </c>
      <c r="BI43" s="1">
        <v>2.3199999999999998</v>
      </c>
      <c r="BJ43" s="1">
        <v>2.57</v>
      </c>
      <c r="BK43" s="23">
        <v>1.65</v>
      </c>
      <c r="BL43" s="1">
        <v>1.89</v>
      </c>
      <c r="BM43" s="1">
        <v>2.02</v>
      </c>
      <c r="BN43" s="1">
        <v>2.15</v>
      </c>
      <c r="BO43" s="1">
        <v>2.42</v>
      </c>
      <c r="BP43" s="25">
        <v>2.68</v>
      </c>
    </row>
    <row r="44" spans="1:69" x14ac:dyDescent="0.2">
      <c r="R44" s="47"/>
      <c r="T44" s="20">
        <v>180</v>
      </c>
      <c r="U44" s="21">
        <v>4.3600000000000003</v>
      </c>
      <c r="V44" s="22">
        <v>4.59</v>
      </c>
      <c r="W44" s="22">
        <v>4.71</v>
      </c>
      <c r="X44" s="1">
        <v>4.82</v>
      </c>
      <c r="Y44" s="1">
        <v>5.04</v>
      </c>
      <c r="Z44" s="1">
        <v>5.25</v>
      </c>
      <c r="AA44" s="21">
        <v>3.35</v>
      </c>
      <c r="AB44" s="22">
        <v>3.62</v>
      </c>
      <c r="AC44" s="1">
        <v>3.75</v>
      </c>
      <c r="AD44" s="1">
        <v>3.88</v>
      </c>
      <c r="AE44" s="1">
        <v>4.13</v>
      </c>
      <c r="AF44" s="1">
        <v>4.37</v>
      </c>
      <c r="AG44" s="23">
        <v>2.57</v>
      </c>
      <c r="AH44" s="1">
        <v>2.85</v>
      </c>
      <c r="AI44" s="1">
        <v>3</v>
      </c>
      <c r="AJ44" s="1">
        <v>3.14</v>
      </c>
      <c r="AK44" s="1">
        <v>3.41</v>
      </c>
      <c r="AL44" s="1">
        <v>3.68</v>
      </c>
      <c r="AM44" s="23">
        <v>1.96</v>
      </c>
      <c r="AN44" s="1">
        <v>2.2200000000000002</v>
      </c>
      <c r="AO44" s="1">
        <v>2.35</v>
      </c>
      <c r="AP44" s="1">
        <v>2.4900000000000002</v>
      </c>
      <c r="AQ44" s="1">
        <v>2.77</v>
      </c>
      <c r="AR44" s="1">
        <v>3.04</v>
      </c>
      <c r="AS44" s="23">
        <v>1.96</v>
      </c>
      <c r="AT44" s="1">
        <v>2.2200000000000002</v>
      </c>
      <c r="AU44" s="1">
        <v>2.35</v>
      </c>
      <c r="AV44" s="1">
        <v>2.4900000000000002</v>
      </c>
      <c r="AW44" s="1">
        <v>2.77</v>
      </c>
      <c r="AX44" s="1">
        <v>3.04</v>
      </c>
      <c r="AY44" s="23">
        <v>1.96</v>
      </c>
      <c r="AZ44" s="1">
        <v>2.2200000000000002</v>
      </c>
      <c r="BA44" s="1">
        <v>2.35</v>
      </c>
      <c r="BB44" s="1">
        <v>2.4900000000000002</v>
      </c>
      <c r="BC44" s="1">
        <v>2.77</v>
      </c>
      <c r="BD44" s="1">
        <v>3.04</v>
      </c>
      <c r="BE44" s="23">
        <v>1.96</v>
      </c>
      <c r="BF44" s="1">
        <v>2.2200000000000002</v>
      </c>
      <c r="BG44" s="1">
        <v>2.35</v>
      </c>
      <c r="BH44" s="1">
        <v>2.48</v>
      </c>
      <c r="BI44" s="1">
        <v>2.76</v>
      </c>
      <c r="BJ44" s="1">
        <v>3.04</v>
      </c>
      <c r="BK44" s="23">
        <v>2.0299999999999998</v>
      </c>
      <c r="BL44" s="1">
        <v>2.2999999999999998</v>
      </c>
      <c r="BM44" s="1">
        <v>2.44</v>
      </c>
      <c r="BN44" s="1">
        <v>2.58</v>
      </c>
      <c r="BO44" s="1">
        <v>2.87</v>
      </c>
      <c r="BP44" s="25">
        <v>3.16</v>
      </c>
    </row>
    <row r="45" spans="1:69" x14ac:dyDescent="0.2">
      <c r="R45" s="47"/>
      <c r="T45" s="20">
        <v>200</v>
      </c>
      <c r="U45" s="21">
        <v>5.67</v>
      </c>
      <c r="V45" s="22">
        <v>5.9</v>
      </c>
      <c r="W45" s="22">
        <v>6.01</v>
      </c>
      <c r="X45" s="1">
        <v>6.12</v>
      </c>
      <c r="Y45" s="1">
        <v>6.34</v>
      </c>
      <c r="Z45" s="1">
        <v>6.55</v>
      </c>
      <c r="AA45" s="21">
        <v>4.43</v>
      </c>
      <c r="AB45" s="22">
        <v>4.7</v>
      </c>
      <c r="AC45" s="1">
        <v>4.83</v>
      </c>
      <c r="AD45" s="1">
        <v>4.96</v>
      </c>
      <c r="AE45" s="1">
        <v>5.22</v>
      </c>
      <c r="AF45" s="1">
        <v>5.46</v>
      </c>
      <c r="AG45" s="23">
        <v>3.44</v>
      </c>
      <c r="AH45" s="1">
        <v>3.74</v>
      </c>
      <c r="AI45" s="1">
        <v>3.88</v>
      </c>
      <c r="AJ45" s="1">
        <v>4.03</v>
      </c>
      <c r="AK45" s="1">
        <v>4.3099999999999996</v>
      </c>
      <c r="AL45" s="1">
        <v>4.59</v>
      </c>
      <c r="AM45" s="23">
        <v>2.36</v>
      </c>
      <c r="AN45" s="1">
        <v>2.64</v>
      </c>
      <c r="AO45" s="1">
        <v>2.79</v>
      </c>
      <c r="AP45" s="1">
        <v>2.94</v>
      </c>
      <c r="AQ45" s="1">
        <v>3.24</v>
      </c>
      <c r="AR45" s="1">
        <v>3.53</v>
      </c>
      <c r="AS45" s="23">
        <v>2.36</v>
      </c>
      <c r="AT45" s="1">
        <v>2.64</v>
      </c>
      <c r="AU45" s="1">
        <v>2.79</v>
      </c>
      <c r="AV45" s="1">
        <v>2.94</v>
      </c>
      <c r="AW45" s="1">
        <v>3.24</v>
      </c>
      <c r="AX45" s="1">
        <v>3.53</v>
      </c>
      <c r="AY45" s="23">
        <v>2.36</v>
      </c>
      <c r="AZ45" s="1">
        <v>2.64</v>
      </c>
      <c r="BA45" s="1">
        <v>2.79</v>
      </c>
      <c r="BB45" s="1">
        <v>2.94</v>
      </c>
      <c r="BC45" s="1">
        <v>3.24</v>
      </c>
      <c r="BD45" s="1">
        <v>3.53</v>
      </c>
      <c r="BE45" s="23">
        <v>2.36</v>
      </c>
      <c r="BF45" s="1">
        <v>2.64</v>
      </c>
      <c r="BG45" s="1">
        <v>2.79</v>
      </c>
      <c r="BH45" s="1">
        <v>2.93</v>
      </c>
      <c r="BI45" s="1">
        <v>3.23</v>
      </c>
      <c r="BJ45" s="1">
        <v>3.53</v>
      </c>
      <c r="BK45" s="23">
        <v>2.44</v>
      </c>
      <c r="BL45" s="1">
        <v>2.74</v>
      </c>
      <c r="BM45" s="1">
        <v>2.89</v>
      </c>
      <c r="BN45" s="1">
        <v>3.05</v>
      </c>
      <c r="BO45" s="1">
        <v>3.36</v>
      </c>
      <c r="BP45" s="25">
        <v>3.66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220</v>
      </c>
      <c r="U46" s="21">
        <v>7.11</v>
      </c>
      <c r="V46" s="22">
        <v>7.34</v>
      </c>
      <c r="W46" s="22">
        <v>7.45</v>
      </c>
      <c r="X46" s="1">
        <v>7.56</v>
      </c>
      <c r="Y46" s="1">
        <v>7.78</v>
      </c>
      <c r="Z46" s="1">
        <v>7.99</v>
      </c>
      <c r="AA46" s="21">
        <v>5.64</v>
      </c>
      <c r="AB46" s="22">
        <v>5.9</v>
      </c>
      <c r="AC46" s="1">
        <v>6.04</v>
      </c>
      <c r="AD46" s="1">
        <v>6.17</v>
      </c>
      <c r="AE46" s="1">
        <v>6.42</v>
      </c>
      <c r="AF46" s="1">
        <v>6.67</v>
      </c>
      <c r="AG46" s="23">
        <v>4.42</v>
      </c>
      <c r="AH46" s="1">
        <v>4.7300000000000004</v>
      </c>
      <c r="AI46" s="1">
        <v>4.88</v>
      </c>
      <c r="AJ46" s="1">
        <v>5.0199999999999996</v>
      </c>
      <c r="AK46" s="1">
        <v>5.31</v>
      </c>
      <c r="AL46" s="1">
        <v>5.59</v>
      </c>
      <c r="AM46" s="23">
        <v>2.98</v>
      </c>
      <c r="AN46" s="1">
        <v>3.3</v>
      </c>
      <c r="AO46" s="1">
        <v>3.46</v>
      </c>
      <c r="AP46" s="1">
        <v>3.61</v>
      </c>
      <c r="AQ46" s="1">
        <v>3.93</v>
      </c>
      <c r="AR46" s="1">
        <v>4.25</v>
      </c>
      <c r="AS46" s="23">
        <v>2.8</v>
      </c>
      <c r="AT46" s="1">
        <v>3.1</v>
      </c>
      <c r="AU46" s="1">
        <v>3.26</v>
      </c>
      <c r="AV46" s="1">
        <v>3.42</v>
      </c>
      <c r="AW46" s="1">
        <v>3.73</v>
      </c>
      <c r="AX46" s="1">
        <v>4.05</v>
      </c>
      <c r="AY46" s="23">
        <v>2.8</v>
      </c>
      <c r="AZ46" s="1">
        <v>3.1</v>
      </c>
      <c r="BA46" s="1">
        <v>3.26</v>
      </c>
      <c r="BB46" s="1">
        <v>3.42</v>
      </c>
      <c r="BC46" s="1">
        <v>3.73</v>
      </c>
      <c r="BD46" s="1">
        <v>4.05</v>
      </c>
      <c r="BE46" s="23">
        <v>2.79</v>
      </c>
      <c r="BF46" s="1">
        <v>3.1</v>
      </c>
      <c r="BG46" s="1">
        <v>3.25</v>
      </c>
      <c r="BH46" s="1">
        <v>3.41</v>
      </c>
      <c r="BI46" s="1">
        <v>3.73</v>
      </c>
      <c r="BJ46" s="1">
        <v>4.05</v>
      </c>
      <c r="BK46" s="23">
        <v>2.89</v>
      </c>
      <c r="BL46" s="1">
        <v>3.21</v>
      </c>
      <c r="BM46" s="1">
        <v>3.37</v>
      </c>
      <c r="BN46" s="1">
        <v>3.54</v>
      </c>
      <c r="BO46" s="1">
        <v>3.87</v>
      </c>
      <c r="BP46" s="25">
        <v>4.1900000000000004</v>
      </c>
    </row>
    <row r="47" spans="1:69" x14ac:dyDescent="0.2">
      <c r="J47" s="48"/>
      <c r="K47" s="48"/>
      <c r="L47" s="48"/>
      <c r="M47" s="49"/>
      <c r="N47" s="49"/>
      <c r="O47" s="50"/>
      <c r="P47" s="50"/>
      <c r="Q47" s="48"/>
      <c r="R47" s="48"/>
      <c r="T47" s="20">
        <v>240</v>
      </c>
      <c r="U47" s="21">
        <v>8.6999999999999993</v>
      </c>
      <c r="V47" s="22">
        <v>8.92</v>
      </c>
      <c r="W47" s="22">
        <v>9.0299999999999994</v>
      </c>
      <c r="X47" s="1">
        <v>9.14</v>
      </c>
      <c r="Y47" s="1">
        <v>9.36</v>
      </c>
      <c r="Z47" s="1">
        <v>9.57</v>
      </c>
      <c r="AA47" s="21">
        <v>6.96</v>
      </c>
      <c r="AB47" s="22">
        <v>7.22</v>
      </c>
      <c r="AC47" s="1">
        <v>7.36</v>
      </c>
      <c r="AD47" s="1">
        <v>7.48</v>
      </c>
      <c r="AE47" s="1">
        <v>7.74</v>
      </c>
      <c r="AF47" s="1">
        <v>7.99</v>
      </c>
      <c r="AG47" s="23">
        <v>5.51</v>
      </c>
      <c r="AH47" s="1">
        <v>5.82</v>
      </c>
      <c r="AI47" s="1">
        <v>5.97</v>
      </c>
      <c r="AJ47" s="1">
        <v>6.12</v>
      </c>
      <c r="AK47" s="1">
        <v>6.41</v>
      </c>
      <c r="AL47" s="1">
        <v>6.7</v>
      </c>
      <c r="AM47" s="23">
        <v>3.78</v>
      </c>
      <c r="AN47" s="1">
        <v>4.12</v>
      </c>
      <c r="AO47" s="1">
        <v>4.29</v>
      </c>
      <c r="AP47" s="1">
        <v>4.45</v>
      </c>
      <c r="AQ47" s="1">
        <v>4.79</v>
      </c>
      <c r="AR47" s="1">
        <v>5.1100000000000003</v>
      </c>
      <c r="AS47" s="23">
        <v>3.3</v>
      </c>
      <c r="AT47" s="1">
        <v>3.63</v>
      </c>
      <c r="AU47" s="1">
        <v>3.8</v>
      </c>
      <c r="AV47" s="1">
        <v>3.97</v>
      </c>
      <c r="AW47" s="1">
        <v>4.3099999999999996</v>
      </c>
      <c r="AX47" s="1">
        <v>4.6399999999999997</v>
      </c>
      <c r="AY47" s="23">
        <v>3.26</v>
      </c>
      <c r="AZ47" s="1">
        <v>3.59</v>
      </c>
      <c r="BA47" s="1">
        <v>3.75</v>
      </c>
      <c r="BB47" s="1">
        <v>3.92</v>
      </c>
      <c r="BC47" s="1">
        <v>4.26</v>
      </c>
      <c r="BD47" s="1">
        <v>4.5999999999999996</v>
      </c>
      <c r="BE47" s="23">
        <v>3.26</v>
      </c>
      <c r="BF47" s="1">
        <v>3.58</v>
      </c>
      <c r="BG47" s="1">
        <v>3.75</v>
      </c>
      <c r="BH47" s="1">
        <v>3.92</v>
      </c>
      <c r="BI47" s="1">
        <v>4.25</v>
      </c>
      <c r="BJ47" s="1">
        <v>4.59</v>
      </c>
      <c r="BK47" s="23">
        <v>3.36</v>
      </c>
      <c r="BL47" s="1">
        <v>3.7</v>
      </c>
      <c r="BM47" s="1">
        <v>3.88</v>
      </c>
      <c r="BN47" s="1">
        <v>4.05</v>
      </c>
      <c r="BO47" s="1">
        <v>4.4000000000000004</v>
      </c>
      <c r="BP47" s="25">
        <v>4.75</v>
      </c>
    </row>
    <row r="48" spans="1:69" x14ac:dyDescent="0.2">
      <c r="J48" s="51" t="s">
        <v>31</v>
      </c>
      <c r="T48" s="20">
        <v>260</v>
      </c>
      <c r="U48" s="21">
        <v>10.4</v>
      </c>
      <c r="V48" s="22">
        <v>10.6</v>
      </c>
      <c r="W48" s="22">
        <v>10.7</v>
      </c>
      <c r="X48" s="1">
        <v>10.8</v>
      </c>
      <c r="Y48" s="1">
        <v>11</v>
      </c>
      <c r="Z48" s="1">
        <v>11.2</v>
      </c>
      <c r="AA48" s="21">
        <v>8.39</v>
      </c>
      <c r="AB48" s="22">
        <v>8.66</v>
      </c>
      <c r="AC48" s="1">
        <v>8.7899999999999991</v>
      </c>
      <c r="AD48" s="1">
        <v>8.92</v>
      </c>
      <c r="AE48" s="1">
        <v>9.17</v>
      </c>
      <c r="AF48" s="1">
        <v>9.42</v>
      </c>
      <c r="AG48" s="23">
        <v>6.7</v>
      </c>
      <c r="AH48" s="1">
        <v>7.01</v>
      </c>
      <c r="AI48" s="1">
        <v>7.17</v>
      </c>
      <c r="AJ48" s="1">
        <v>7.32</v>
      </c>
      <c r="AK48" s="1">
        <v>7.61</v>
      </c>
      <c r="AL48" s="1">
        <v>7.9</v>
      </c>
      <c r="AM48" s="23">
        <v>4.68</v>
      </c>
      <c r="AN48" s="1">
        <v>5.03</v>
      </c>
      <c r="AO48" s="1">
        <v>5.21</v>
      </c>
      <c r="AP48" s="1">
        <v>5.38</v>
      </c>
      <c r="AQ48" s="1">
        <v>5.72</v>
      </c>
      <c r="AR48" s="1">
        <v>6.05</v>
      </c>
      <c r="AS48" s="23">
        <v>4.08</v>
      </c>
      <c r="AT48" s="1">
        <v>4.43</v>
      </c>
      <c r="AU48" s="1">
        <v>4.6100000000000003</v>
      </c>
      <c r="AV48" s="1">
        <v>4.79</v>
      </c>
      <c r="AW48" s="1">
        <v>5.14</v>
      </c>
      <c r="AX48" s="1">
        <v>5.48</v>
      </c>
      <c r="AY48" s="23">
        <v>3.75</v>
      </c>
      <c r="AZ48" s="1">
        <v>4.0999999999999996</v>
      </c>
      <c r="BA48" s="1">
        <v>4.28</v>
      </c>
      <c r="BB48" s="1">
        <v>4.46</v>
      </c>
      <c r="BC48" s="1">
        <v>4.8099999999999996</v>
      </c>
      <c r="BD48" s="1">
        <v>5.17</v>
      </c>
      <c r="BE48" s="23">
        <v>3.75</v>
      </c>
      <c r="BF48" s="1">
        <v>4.0999999999999996</v>
      </c>
      <c r="BG48" s="1">
        <v>4.2699999999999996</v>
      </c>
      <c r="BH48" s="1">
        <v>4.45</v>
      </c>
      <c r="BI48" s="1">
        <v>4.8099999999999996</v>
      </c>
      <c r="BJ48" s="1">
        <v>5.16</v>
      </c>
      <c r="BK48" s="23">
        <v>3.87</v>
      </c>
      <c r="BL48" s="1">
        <v>4.2300000000000004</v>
      </c>
      <c r="BM48" s="1">
        <v>4.42</v>
      </c>
      <c r="BN48" s="1">
        <v>4.5999999999999996</v>
      </c>
      <c r="BO48" s="1">
        <v>4.97</v>
      </c>
      <c r="BP48" s="25">
        <v>5.33</v>
      </c>
    </row>
    <row r="49" spans="1:68" x14ac:dyDescent="0.2">
      <c r="T49" s="20">
        <v>280</v>
      </c>
      <c r="U49" s="21">
        <v>12.2</v>
      </c>
      <c r="V49" s="22">
        <v>12.4</v>
      </c>
      <c r="W49" s="22">
        <v>12.6</v>
      </c>
      <c r="X49" s="1">
        <v>12.7</v>
      </c>
      <c r="Y49" s="1">
        <v>12.9</v>
      </c>
      <c r="Z49" s="1">
        <v>13.1</v>
      </c>
      <c r="AA49" s="21">
        <v>9.9</v>
      </c>
      <c r="AB49" s="22">
        <v>10.199999999999999</v>
      </c>
      <c r="AC49" s="1">
        <v>10.3</v>
      </c>
      <c r="AD49" s="1">
        <v>10.4</v>
      </c>
      <c r="AE49" s="1">
        <v>10.7</v>
      </c>
      <c r="AF49" s="1">
        <v>10.9</v>
      </c>
      <c r="AG49" s="23">
        <v>7.99</v>
      </c>
      <c r="AH49" s="1">
        <v>8.31</v>
      </c>
      <c r="AI49" s="1">
        <v>8.4600000000000009</v>
      </c>
      <c r="AJ49" s="1">
        <v>8.61</v>
      </c>
      <c r="AK49" s="1">
        <v>8.9</v>
      </c>
      <c r="AL49" s="1">
        <v>9.19</v>
      </c>
      <c r="AM49" s="23">
        <v>5.67</v>
      </c>
      <c r="AN49" s="1">
        <v>6.03</v>
      </c>
      <c r="AO49" s="1">
        <v>6.21</v>
      </c>
      <c r="AP49" s="1">
        <v>6.39</v>
      </c>
      <c r="AQ49" s="1">
        <v>6.74</v>
      </c>
      <c r="AR49" s="1">
        <v>7.08</v>
      </c>
      <c r="AS49" s="23">
        <v>4.9400000000000004</v>
      </c>
      <c r="AT49" s="1">
        <v>5.31</v>
      </c>
      <c r="AU49" s="1">
        <v>5.49</v>
      </c>
      <c r="AV49" s="1">
        <v>5.68</v>
      </c>
      <c r="AW49" s="1">
        <v>6.04</v>
      </c>
      <c r="AX49" s="1">
        <v>6.4</v>
      </c>
      <c r="AY49" s="23">
        <v>4.4800000000000004</v>
      </c>
      <c r="AZ49" s="1">
        <v>4.8600000000000003</v>
      </c>
      <c r="BA49" s="1">
        <v>5.04</v>
      </c>
      <c r="BB49" s="1">
        <v>5.23</v>
      </c>
      <c r="BC49" s="1">
        <v>5.6</v>
      </c>
      <c r="BD49" s="1">
        <v>5.97</v>
      </c>
      <c r="BE49" s="23">
        <v>4.2699999999999996</v>
      </c>
      <c r="BF49" s="1">
        <v>4.6399999999999997</v>
      </c>
      <c r="BG49" s="1">
        <v>4.83</v>
      </c>
      <c r="BH49" s="1">
        <v>5.01</v>
      </c>
      <c r="BI49" s="1">
        <v>5.39</v>
      </c>
      <c r="BJ49" s="1">
        <v>5.76</v>
      </c>
      <c r="BK49" s="23">
        <v>4.4000000000000004</v>
      </c>
      <c r="BL49" s="1">
        <v>4.79</v>
      </c>
      <c r="BM49" s="1">
        <v>4.9800000000000004</v>
      </c>
      <c r="BN49" s="1">
        <v>5.18</v>
      </c>
      <c r="BO49" s="1">
        <v>5.56</v>
      </c>
      <c r="BP49" s="25">
        <v>5.94</v>
      </c>
    </row>
    <row r="50" spans="1:68" x14ac:dyDescent="0.2">
      <c r="A50" s="112" t="s">
        <v>15</v>
      </c>
      <c r="B50" s="113"/>
      <c r="C50" s="122"/>
      <c r="D50" s="114" t="s">
        <v>16</v>
      </c>
      <c r="E50" s="115"/>
      <c r="F50" s="115"/>
      <c r="G50" s="115"/>
      <c r="H50" s="33" t="s">
        <v>17</v>
      </c>
      <c r="J50" s="112" t="s">
        <v>15</v>
      </c>
      <c r="K50" s="113"/>
      <c r="L50" s="122"/>
      <c r="M50" s="114" t="s">
        <v>16</v>
      </c>
      <c r="N50" s="115"/>
      <c r="O50" s="115"/>
      <c r="P50" s="115"/>
      <c r="Q50" s="33" t="s">
        <v>17</v>
      </c>
      <c r="R50" s="45"/>
      <c r="T50" s="20">
        <v>300</v>
      </c>
      <c r="U50" s="21">
        <v>14.2</v>
      </c>
      <c r="V50" s="22">
        <v>14.4</v>
      </c>
      <c r="W50" s="22">
        <v>14.5</v>
      </c>
      <c r="X50" s="1">
        <v>14.7</v>
      </c>
      <c r="Y50" s="1">
        <v>14.9</v>
      </c>
      <c r="Z50" s="1">
        <v>15.1</v>
      </c>
      <c r="AA50" s="21">
        <v>11.6</v>
      </c>
      <c r="AB50" s="22">
        <v>11.8</v>
      </c>
      <c r="AC50" s="1">
        <v>12</v>
      </c>
      <c r="AD50" s="1">
        <v>12.1</v>
      </c>
      <c r="AE50" s="1">
        <v>12.3</v>
      </c>
      <c r="AF50" s="1">
        <v>12.6</v>
      </c>
      <c r="AG50" s="23">
        <v>9.39</v>
      </c>
      <c r="AH50" s="1">
        <v>9.6999999999999993</v>
      </c>
      <c r="AI50" s="1">
        <v>9.8000000000000007</v>
      </c>
      <c r="AJ50" s="1">
        <v>10</v>
      </c>
      <c r="AK50" s="1">
        <v>10.3</v>
      </c>
      <c r="AL50" s="1">
        <v>10.5</v>
      </c>
      <c r="AM50" s="23">
        <v>6.74</v>
      </c>
      <c r="AN50" s="1">
        <v>7.11</v>
      </c>
      <c r="AO50" s="1">
        <v>7.3</v>
      </c>
      <c r="AP50" s="1">
        <v>7.48</v>
      </c>
      <c r="AQ50" s="1">
        <v>7.83</v>
      </c>
      <c r="AR50" s="1">
        <v>8.18</v>
      </c>
      <c r="AS50" s="23">
        <v>5.86</v>
      </c>
      <c r="AT50" s="1">
        <v>6.27</v>
      </c>
      <c r="AU50" s="1">
        <v>6.46</v>
      </c>
      <c r="AV50" s="1">
        <v>6.65</v>
      </c>
      <c r="AW50" s="1">
        <v>7.02</v>
      </c>
      <c r="AX50" s="1">
        <v>7.38</v>
      </c>
      <c r="AY50" s="23">
        <v>5.34</v>
      </c>
      <c r="AZ50" s="1">
        <v>5.73</v>
      </c>
      <c r="BA50" s="1">
        <v>5.92</v>
      </c>
      <c r="BB50" s="1">
        <v>6.12</v>
      </c>
      <c r="BC50" s="1">
        <v>6.5</v>
      </c>
      <c r="BD50" s="1">
        <v>6.88</v>
      </c>
      <c r="BE50" s="23">
        <v>4.9400000000000004</v>
      </c>
      <c r="BF50" s="1">
        <v>5.33</v>
      </c>
      <c r="BG50" s="1">
        <v>5.52</v>
      </c>
      <c r="BH50" s="1">
        <v>5.72</v>
      </c>
      <c r="BI50" s="1">
        <v>6.11</v>
      </c>
      <c r="BJ50" s="1">
        <v>6.49</v>
      </c>
      <c r="BK50" s="23">
        <v>5.04</v>
      </c>
      <c r="BL50" s="1">
        <v>5.45</v>
      </c>
      <c r="BM50" s="1">
        <v>5.65</v>
      </c>
      <c r="BN50" s="1">
        <v>5.85</v>
      </c>
      <c r="BO50" s="1">
        <v>6.26</v>
      </c>
      <c r="BP50" s="25">
        <v>6.65</v>
      </c>
    </row>
    <row r="51" spans="1:68" ht="12.75" customHeight="1" x14ac:dyDescent="0.25">
      <c r="A51" s="123" t="s">
        <v>12</v>
      </c>
      <c r="B51" s="5" t="s">
        <v>7</v>
      </c>
      <c r="C51" s="5" t="s">
        <v>18</v>
      </c>
      <c r="D51" s="35" t="s">
        <v>55</v>
      </c>
      <c r="E51" s="35" t="s">
        <v>56</v>
      </c>
      <c r="F51" s="35" t="s">
        <v>57</v>
      </c>
      <c r="G51" s="35" t="s">
        <v>58</v>
      </c>
      <c r="H51" s="36" t="s">
        <v>19</v>
      </c>
      <c r="J51" s="123" t="s">
        <v>12</v>
      </c>
      <c r="K51" s="5" t="s">
        <v>7</v>
      </c>
      <c r="L51" s="5" t="s">
        <v>18</v>
      </c>
      <c r="M51" s="35" t="s">
        <v>55</v>
      </c>
      <c r="N51" s="35" t="s">
        <v>56</v>
      </c>
      <c r="O51" s="35" t="s">
        <v>57</v>
      </c>
      <c r="P51" s="35" t="s">
        <v>58</v>
      </c>
      <c r="Q51" s="36" t="s">
        <v>19</v>
      </c>
      <c r="R51" s="46"/>
      <c r="T51" s="20">
        <v>320</v>
      </c>
      <c r="U51" s="21">
        <v>16.3</v>
      </c>
      <c r="V51" s="22">
        <v>16.600000000000001</v>
      </c>
      <c r="W51" s="22">
        <v>16.7</v>
      </c>
      <c r="X51" s="1">
        <v>16.8</v>
      </c>
      <c r="Y51" s="1">
        <v>17</v>
      </c>
      <c r="Z51" s="1">
        <v>17.2</v>
      </c>
      <c r="AA51" s="21">
        <v>13.4</v>
      </c>
      <c r="AB51" s="22">
        <v>13.6</v>
      </c>
      <c r="AC51" s="1">
        <v>13.7</v>
      </c>
      <c r="AD51" s="1">
        <v>13.9</v>
      </c>
      <c r="AE51" s="1">
        <v>14.1</v>
      </c>
      <c r="AF51" s="1">
        <v>14.4</v>
      </c>
      <c r="AG51" s="23">
        <v>10.8</v>
      </c>
      <c r="AH51" s="1">
        <v>11.1</v>
      </c>
      <c r="AI51" s="1">
        <v>11.3</v>
      </c>
      <c r="AJ51" s="1">
        <v>11.4</v>
      </c>
      <c r="AK51" s="1">
        <v>11.7</v>
      </c>
      <c r="AL51" s="1">
        <v>12</v>
      </c>
      <c r="AM51" s="23">
        <v>7.9</v>
      </c>
      <c r="AN51" s="1">
        <v>8.23</v>
      </c>
      <c r="AO51" s="1">
        <v>8.4600000000000009</v>
      </c>
      <c r="AP51" s="1">
        <v>8.65</v>
      </c>
      <c r="AQ51" s="1">
        <v>9</v>
      </c>
      <c r="AR51" s="1">
        <v>9.35</v>
      </c>
      <c r="AS51" s="23">
        <v>6.9</v>
      </c>
      <c r="AT51" s="1">
        <v>7.3</v>
      </c>
      <c r="AU51" s="1">
        <v>7.49</v>
      </c>
      <c r="AV51" s="1">
        <v>7.69</v>
      </c>
      <c r="AW51" s="1">
        <v>8.07</v>
      </c>
      <c r="AX51" s="1">
        <v>8.44</v>
      </c>
      <c r="AY51" s="23">
        <v>6.26</v>
      </c>
      <c r="AZ51" s="1">
        <v>6.67</v>
      </c>
      <c r="BA51" s="1">
        <v>6.87</v>
      </c>
      <c r="BB51" s="1">
        <v>7.07</v>
      </c>
      <c r="BC51" s="1">
        <v>7.46</v>
      </c>
      <c r="BD51" s="1">
        <v>7.85</v>
      </c>
      <c r="BE51" s="23">
        <v>4.67</v>
      </c>
      <c r="BF51" s="1">
        <v>6.08</v>
      </c>
      <c r="BG51" s="1">
        <v>6.29</v>
      </c>
      <c r="BH51" s="1">
        <v>6.49</v>
      </c>
      <c r="BI51" s="1">
        <v>6.89</v>
      </c>
      <c r="BJ51" s="1">
        <v>7.29</v>
      </c>
      <c r="BK51" s="23">
        <v>5.79</v>
      </c>
      <c r="BL51" s="1">
        <v>6.22</v>
      </c>
      <c r="BM51" s="1">
        <v>6.43</v>
      </c>
      <c r="BN51" s="1">
        <v>6.64</v>
      </c>
      <c r="BO51" s="1">
        <v>7.06</v>
      </c>
      <c r="BP51" s="25">
        <v>7.47</v>
      </c>
    </row>
    <row r="52" spans="1:68" x14ac:dyDescent="0.2">
      <c r="A52" s="124"/>
      <c r="B52" s="6" t="s">
        <v>8</v>
      </c>
      <c r="C52" s="6" t="s">
        <v>20</v>
      </c>
      <c r="D52" s="37" t="s">
        <v>20</v>
      </c>
      <c r="E52" s="37" t="s">
        <v>20</v>
      </c>
      <c r="F52" s="37"/>
      <c r="G52" s="38"/>
      <c r="H52" s="39" t="s">
        <v>20</v>
      </c>
      <c r="J52" s="124"/>
      <c r="K52" s="6" t="s">
        <v>8</v>
      </c>
      <c r="L52" s="6" t="s">
        <v>20</v>
      </c>
      <c r="M52" s="37" t="s">
        <v>20</v>
      </c>
      <c r="N52" s="37" t="s">
        <v>20</v>
      </c>
      <c r="O52" s="37"/>
      <c r="P52" s="38"/>
      <c r="Q52" s="39" t="s">
        <v>20</v>
      </c>
      <c r="R52" s="46"/>
      <c r="T52" s="20">
        <v>340</v>
      </c>
      <c r="U52" s="21">
        <v>18.600000000000001</v>
      </c>
      <c r="V52" s="22">
        <v>18.8</v>
      </c>
      <c r="W52" s="22">
        <v>18.899999999999999</v>
      </c>
      <c r="X52" s="1">
        <v>19</v>
      </c>
      <c r="Y52" s="1">
        <v>19.3</v>
      </c>
      <c r="Z52" s="1">
        <v>19.5</v>
      </c>
      <c r="AA52" s="21">
        <v>15.3</v>
      </c>
      <c r="AB52" s="22">
        <v>15.5</v>
      </c>
      <c r="AC52" s="1">
        <v>15.6</v>
      </c>
      <c r="AD52" s="1">
        <v>15.8</v>
      </c>
      <c r="AE52" s="1">
        <v>16</v>
      </c>
      <c r="AF52" s="1">
        <v>16.3</v>
      </c>
      <c r="AG52" s="23">
        <v>12.4</v>
      </c>
      <c r="AH52" s="1">
        <v>12.7</v>
      </c>
      <c r="AI52" s="1">
        <v>12.9</v>
      </c>
      <c r="AJ52" s="1">
        <v>13</v>
      </c>
      <c r="AK52" s="1">
        <v>13.3</v>
      </c>
      <c r="AL52" s="1">
        <v>13.6</v>
      </c>
      <c r="AM52" s="23">
        <v>9.15</v>
      </c>
      <c r="AN52" s="1">
        <v>9.52</v>
      </c>
      <c r="AO52" s="1">
        <v>9.7100000000000009</v>
      </c>
      <c r="AP52" s="1">
        <v>9.8000000000000007</v>
      </c>
      <c r="AQ52" s="1">
        <v>10.199999999999999</v>
      </c>
      <c r="AR52" s="1">
        <v>10.6</v>
      </c>
      <c r="AS52" s="23">
        <v>8</v>
      </c>
      <c r="AT52" s="1">
        <v>8.41</v>
      </c>
      <c r="AU52" s="1">
        <v>8.6</v>
      </c>
      <c r="AV52" s="1">
        <v>8.8000000000000007</v>
      </c>
      <c r="AW52" s="1">
        <v>9.19</v>
      </c>
      <c r="AX52" s="1">
        <v>9.56</v>
      </c>
      <c r="AY52" s="23">
        <v>7.26</v>
      </c>
      <c r="AZ52" s="1">
        <v>7.68</v>
      </c>
      <c r="BA52" s="1">
        <v>7.89</v>
      </c>
      <c r="BB52" s="1">
        <v>8.09</v>
      </c>
      <c r="BC52" s="1">
        <v>8.49</v>
      </c>
      <c r="BD52" s="1">
        <v>8.8800000000000008</v>
      </c>
      <c r="BE52" s="23">
        <v>6.5</v>
      </c>
      <c r="BF52" s="1">
        <v>6.92</v>
      </c>
      <c r="BG52" s="1">
        <v>7.13</v>
      </c>
      <c r="BH52" s="1">
        <v>7.34</v>
      </c>
      <c r="BI52" s="1">
        <v>7.76</v>
      </c>
      <c r="BJ52" s="1">
        <v>8.17</v>
      </c>
      <c r="BK52" s="23">
        <v>6.6</v>
      </c>
      <c r="BL52" s="1">
        <v>7.04</v>
      </c>
      <c r="BM52" s="1">
        <v>7.26</v>
      </c>
      <c r="BN52" s="1">
        <v>7.47</v>
      </c>
      <c r="BO52" s="1">
        <v>7.9</v>
      </c>
      <c r="BP52" s="25">
        <v>8.33</v>
      </c>
    </row>
    <row r="53" spans="1:68" x14ac:dyDescent="0.2">
      <c r="A53" s="40">
        <f t="shared" ref="A53:A77" si="29">B7</f>
        <v>0</v>
      </c>
      <c r="B53" s="40">
        <f t="shared" ref="B53:B77" si="30">H7</f>
        <v>300</v>
      </c>
      <c r="C53" s="40">
        <f t="shared" ref="C53:C77" si="31">E7</f>
        <v>369</v>
      </c>
      <c r="D53" s="41">
        <f>E53+20</f>
        <v>380</v>
      </c>
      <c r="E53" s="41">
        <f>FLOOR(C53,20)</f>
        <v>360</v>
      </c>
      <c r="F53" s="42">
        <f>LOOKUP(B53,$B$111:$B$118,$F$111:$F$118)</f>
        <v>9.8000000000000007</v>
      </c>
      <c r="G53" s="42">
        <f>LOOKUP(B53,$B$111:$B$118,$G$111:$G$118)</f>
        <v>8.75</v>
      </c>
      <c r="H53" s="43">
        <f>F53-(((F53-G53)*(D53-C53))/(D53-E53))</f>
        <v>9.2225000000000001</v>
      </c>
      <c r="J53" s="40">
        <f t="shared" ref="J53:J77" si="32">K7</f>
        <v>14</v>
      </c>
      <c r="K53" s="40">
        <f t="shared" ref="K53:K77" si="33">H7</f>
        <v>300</v>
      </c>
      <c r="L53" s="40">
        <f t="shared" ref="L53:L77" si="34">E7</f>
        <v>369</v>
      </c>
      <c r="M53" s="41">
        <f>N53+20</f>
        <v>380</v>
      </c>
      <c r="N53" s="41">
        <f>FLOOR(L53,20)</f>
        <v>360</v>
      </c>
      <c r="O53" s="42">
        <f>LOOKUP(K53,$K$111:$K$118,$O$111:$O$118)</f>
        <v>9.3699999999999992</v>
      </c>
      <c r="P53" s="42">
        <f>LOOKUP(K53,$K$111:$K$118,$P$111:$P$118)</f>
        <v>8.32</v>
      </c>
      <c r="Q53" s="43">
        <f>O53-(((O53-P53)*(M53-L53))/(M53-N53))</f>
        <v>8.7925000000000004</v>
      </c>
      <c r="R53" s="47"/>
      <c r="T53" s="20">
        <v>360</v>
      </c>
      <c r="U53" s="23"/>
      <c r="AA53" s="23"/>
      <c r="AG53" s="23"/>
      <c r="AM53" s="23">
        <v>10.4</v>
      </c>
      <c r="AN53" s="1">
        <v>10.8</v>
      </c>
      <c r="AO53" s="1">
        <v>11</v>
      </c>
      <c r="AP53" s="1">
        <v>11.2</v>
      </c>
      <c r="AQ53" s="1">
        <v>11.5</v>
      </c>
      <c r="AR53" s="1">
        <v>11.9</v>
      </c>
      <c r="AS53" s="23">
        <v>9.18</v>
      </c>
      <c r="AT53" s="1">
        <v>9.59</v>
      </c>
      <c r="AU53" s="1">
        <v>9.7899999999999991</v>
      </c>
      <c r="AV53" s="1">
        <v>9.9</v>
      </c>
      <c r="AW53" s="1">
        <v>10.3</v>
      </c>
      <c r="AX53" s="1">
        <v>10.7</v>
      </c>
      <c r="AY53" s="23">
        <v>8.34</v>
      </c>
      <c r="AZ53" s="1">
        <v>8.76</v>
      </c>
      <c r="BA53" s="1">
        <v>8.9700000000000006</v>
      </c>
      <c r="BB53" s="1">
        <v>9.18</v>
      </c>
      <c r="BC53" s="1">
        <v>9.58</v>
      </c>
      <c r="BD53" s="1">
        <v>9.9</v>
      </c>
      <c r="BE53" s="23">
        <v>7.46</v>
      </c>
      <c r="BF53" s="1">
        <v>7.89</v>
      </c>
      <c r="BG53" s="1">
        <v>8.11</v>
      </c>
      <c r="BH53" s="1">
        <v>8.32</v>
      </c>
      <c r="BI53" s="1">
        <v>8.75</v>
      </c>
      <c r="BJ53" s="1">
        <v>9.16</v>
      </c>
      <c r="BK53" s="23">
        <v>7.46</v>
      </c>
      <c r="BL53" s="1">
        <v>7.91</v>
      </c>
      <c r="BM53" s="1">
        <v>8.14</v>
      </c>
      <c r="BN53" s="1">
        <v>8.36</v>
      </c>
      <c r="BO53" s="1">
        <v>8.8000000000000007</v>
      </c>
      <c r="BP53" s="25">
        <v>9.23</v>
      </c>
    </row>
    <row r="54" spans="1:68" x14ac:dyDescent="0.2">
      <c r="A54" s="40">
        <f t="shared" si="29"/>
        <v>0</v>
      </c>
      <c r="B54" s="40">
        <f t="shared" si="30"/>
        <v>300</v>
      </c>
      <c r="C54" s="40">
        <f t="shared" si="31"/>
        <v>340</v>
      </c>
      <c r="D54" s="41">
        <f t="shared" ref="D54:D77" si="35">E54+20</f>
        <v>360</v>
      </c>
      <c r="E54" s="41">
        <f t="shared" ref="E54:E77" si="36">FLOOR(C54,20)</f>
        <v>340</v>
      </c>
      <c r="F54" s="42">
        <f>LOOKUP(B54,$B$119:$B$126,$F$119:$F$126)</f>
        <v>8.75</v>
      </c>
      <c r="G54" s="42">
        <f>LOOKUP(B54,$B$119:$B$126,$G$119:$G$126)</f>
        <v>7.76</v>
      </c>
      <c r="H54" s="43">
        <f t="shared" ref="H54:H77" si="37">F54-(((F54-G54)*(D54-C54))/(D54-E54))</f>
        <v>7.76</v>
      </c>
      <c r="J54" s="40">
        <f t="shared" si="32"/>
        <v>14</v>
      </c>
      <c r="K54" s="40">
        <f t="shared" si="33"/>
        <v>300</v>
      </c>
      <c r="L54" s="40">
        <f t="shared" si="34"/>
        <v>340</v>
      </c>
      <c r="M54" s="41">
        <f t="shared" ref="M54:M77" si="38">N54+20</f>
        <v>360</v>
      </c>
      <c r="N54" s="41">
        <f t="shared" ref="N54:N77" si="39">FLOOR(L54,20)</f>
        <v>340</v>
      </c>
      <c r="O54" s="42">
        <f>LOOKUP(K54,$K$119:$K$126,$O$119:$O$126)</f>
        <v>8.32</v>
      </c>
      <c r="P54" s="42">
        <f>LOOKUP(K54,$K$119:$K$126,$P$119:$P$126)</f>
        <v>7.34</v>
      </c>
      <c r="Q54" s="43">
        <f t="shared" ref="Q54:Q77" si="40">O54-(((O54-P54)*(M54-L54))/(M54-N54))</f>
        <v>7.34</v>
      </c>
      <c r="T54" s="20">
        <v>380</v>
      </c>
      <c r="U54" s="23"/>
      <c r="AA54" s="23"/>
      <c r="AG54" s="23"/>
      <c r="AM54" s="23">
        <v>11.8</v>
      </c>
      <c r="AN54" s="1">
        <v>12.2</v>
      </c>
      <c r="AO54" s="1">
        <v>12.4</v>
      </c>
      <c r="AP54" s="1">
        <v>12.6</v>
      </c>
      <c r="AQ54" s="1">
        <v>12.9</v>
      </c>
      <c r="AR54" s="1">
        <v>13.3</v>
      </c>
      <c r="AS54" s="23">
        <v>10.4</v>
      </c>
      <c r="AT54" s="1">
        <v>10.8</v>
      </c>
      <c r="AU54" s="1">
        <v>11</v>
      </c>
      <c r="AV54" s="1">
        <v>11.2</v>
      </c>
      <c r="AW54" s="1">
        <v>11.6</v>
      </c>
      <c r="AX54" s="1">
        <v>12</v>
      </c>
      <c r="AY54" s="23">
        <v>9.48</v>
      </c>
      <c r="AZ54" s="1">
        <v>9.9</v>
      </c>
      <c r="BA54" s="1">
        <v>10.1</v>
      </c>
      <c r="BB54" s="1">
        <v>10.3</v>
      </c>
      <c r="BC54" s="1">
        <v>10.7</v>
      </c>
      <c r="BD54" s="1">
        <v>11.1</v>
      </c>
      <c r="BE54" s="23">
        <v>8.48</v>
      </c>
      <c r="BF54" s="1">
        <v>8.93</v>
      </c>
      <c r="BG54" s="1">
        <v>9.15</v>
      </c>
      <c r="BH54" s="1">
        <v>9.3699999999999992</v>
      </c>
      <c r="BI54" s="1">
        <v>9.8000000000000007</v>
      </c>
      <c r="BJ54" s="1">
        <v>10.199999999999999</v>
      </c>
      <c r="BK54" s="23">
        <v>8.3699999999999992</v>
      </c>
      <c r="BL54" s="1">
        <v>8.83</v>
      </c>
      <c r="BM54" s="1">
        <v>9.07</v>
      </c>
      <c r="BN54" s="1">
        <v>9.2899999999999991</v>
      </c>
      <c r="BO54" s="1">
        <v>9.6999999999999993</v>
      </c>
      <c r="BP54" s="25">
        <v>10.1</v>
      </c>
    </row>
    <row r="55" spans="1:68" x14ac:dyDescent="0.2">
      <c r="A55" s="40">
        <f t="shared" si="29"/>
        <v>0</v>
      </c>
      <c r="B55" s="40">
        <f t="shared" si="30"/>
        <v>300</v>
      </c>
      <c r="C55" s="40">
        <f t="shared" si="31"/>
        <v>376</v>
      </c>
      <c r="D55" s="41">
        <f t="shared" si="35"/>
        <v>380</v>
      </c>
      <c r="E55" s="41">
        <f t="shared" si="36"/>
        <v>360</v>
      </c>
      <c r="F55" s="42">
        <f>LOOKUP(B55,$B$127:$B$134,$F$127:$F$134)</f>
        <v>9.8000000000000007</v>
      </c>
      <c r="G55" s="42">
        <f>LOOKUP(B55,$B$127:$B$134,$G$127:$G$134)</f>
        <v>8.75</v>
      </c>
      <c r="H55" s="43">
        <f t="shared" si="37"/>
        <v>9.59</v>
      </c>
      <c r="J55" s="40">
        <f t="shared" si="32"/>
        <v>14</v>
      </c>
      <c r="K55" s="40">
        <f t="shared" si="33"/>
        <v>300</v>
      </c>
      <c r="L55" s="40">
        <f t="shared" si="34"/>
        <v>376</v>
      </c>
      <c r="M55" s="41">
        <f t="shared" si="38"/>
        <v>380</v>
      </c>
      <c r="N55" s="41">
        <f t="shared" si="39"/>
        <v>360</v>
      </c>
      <c r="O55" s="42">
        <f>LOOKUP(K55,$K$127:$K$134,$O$127:$O$134)</f>
        <v>9.3699999999999992</v>
      </c>
      <c r="P55" s="42">
        <f>LOOKUP(K55,$K$127:$K$134,$P$127:$P$134)</f>
        <v>8.32</v>
      </c>
      <c r="Q55" s="43">
        <f t="shared" si="40"/>
        <v>9.16</v>
      </c>
      <c r="T55" s="20">
        <v>400</v>
      </c>
      <c r="U55" s="23"/>
      <c r="AA55" s="23"/>
      <c r="AG55" s="23"/>
      <c r="AM55" s="23">
        <v>13.3</v>
      </c>
      <c r="AN55" s="1">
        <v>13.7</v>
      </c>
      <c r="AO55" s="1">
        <v>13.9</v>
      </c>
      <c r="AP55" s="1">
        <v>14.1</v>
      </c>
      <c r="AQ55" s="1">
        <v>14.4</v>
      </c>
      <c r="AR55" s="1">
        <v>14.8</v>
      </c>
      <c r="AS55" s="23">
        <v>11.7</v>
      </c>
      <c r="AT55" s="1">
        <v>12.1</v>
      </c>
      <c r="AU55" s="1">
        <v>12.3</v>
      </c>
      <c r="AV55" s="1">
        <v>12.5</v>
      </c>
      <c r="AW55" s="1">
        <v>12.9</v>
      </c>
      <c r="AX55" s="1">
        <v>13.3</v>
      </c>
      <c r="AY55" s="23">
        <v>10.6</v>
      </c>
      <c r="AZ55" s="1">
        <v>11.1</v>
      </c>
      <c r="BA55" s="1">
        <v>11.3</v>
      </c>
      <c r="BB55" s="1">
        <v>11.5</v>
      </c>
      <c r="BC55" s="1">
        <v>11.9</v>
      </c>
      <c r="BD55" s="1">
        <v>12.3</v>
      </c>
      <c r="BE55" s="23">
        <v>9.5</v>
      </c>
      <c r="BF55" s="1">
        <v>10</v>
      </c>
      <c r="BG55" s="1">
        <v>10.199999999999999</v>
      </c>
      <c r="BH55" s="1">
        <v>10.4</v>
      </c>
      <c r="BI55" s="1">
        <v>10.9</v>
      </c>
      <c r="BJ55" s="1">
        <v>11.3</v>
      </c>
      <c r="BK55" s="23">
        <v>9.33</v>
      </c>
      <c r="BL55" s="1">
        <v>9.8000000000000007</v>
      </c>
      <c r="BM55" s="1">
        <v>10</v>
      </c>
      <c r="BN55" s="1">
        <v>10.199999999999999</v>
      </c>
      <c r="BO55" s="1">
        <v>10.7</v>
      </c>
      <c r="BP55" s="25">
        <v>11.1</v>
      </c>
    </row>
    <row r="56" spans="1:68" x14ac:dyDescent="0.2">
      <c r="A56" s="40">
        <f t="shared" si="29"/>
        <v>0</v>
      </c>
      <c r="B56" s="40">
        <f t="shared" si="30"/>
        <v>300</v>
      </c>
      <c r="C56" s="40">
        <f t="shared" si="31"/>
        <v>264</v>
      </c>
      <c r="D56" s="41">
        <f t="shared" si="35"/>
        <v>280</v>
      </c>
      <c r="E56" s="41">
        <f t="shared" si="36"/>
        <v>260</v>
      </c>
      <c r="F56" s="42">
        <f>LOOKUP(B56,$B$135:$B$142,$F$135:$F$142)</f>
        <v>5.39</v>
      </c>
      <c r="G56" s="42">
        <f>LOOKUP(B56,$B$135:$B$142,$G$135:$G$142)</f>
        <v>4.8099999999999996</v>
      </c>
      <c r="H56" s="43">
        <f t="shared" si="37"/>
        <v>4.9259999999999993</v>
      </c>
      <c r="J56" s="40">
        <f t="shared" si="32"/>
        <v>14</v>
      </c>
      <c r="K56" s="40">
        <f t="shared" si="33"/>
        <v>300</v>
      </c>
      <c r="L56" s="40">
        <f t="shared" si="34"/>
        <v>264</v>
      </c>
      <c r="M56" s="41">
        <f t="shared" si="38"/>
        <v>280</v>
      </c>
      <c r="N56" s="41">
        <f t="shared" si="39"/>
        <v>260</v>
      </c>
      <c r="O56" s="42">
        <f>LOOKUP(K56,$K$135:$K$142,$O$135:$O$142)</f>
        <v>5.01</v>
      </c>
      <c r="P56" s="42">
        <f>LOOKUP(K56,$K$135:$K$142,$P$135:$P$142)</f>
        <v>4.45</v>
      </c>
      <c r="Q56" s="43">
        <f t="shared" si="40"/>
        <v>4.5620000000000003</v>
      </c>
      <c r="T56" s="20">
        <v>420</v>
      </c>
      <c r="U56" s="23"/>
      <c r="AA56" s="23"/>
      <c r="AG56" s="23"/>
      <c r="AM56" s="23">
        <v>14.9</v>
      </c>
      <c r="AN56" s="1">
        <v>15.2</v>
      </c>
      <c r="AO56" s="1">
        <v>15.4</v>
      </c>
      <c r="AP56" s="1">
        <v>15.6</v>
      </c>
      <c r="AQ56" s="1">
        <v>16</v>
      </c>
      <c r="AR56" s="1">
        <v>16.3</v>
      </c>
      <c r="AS56" s="23">
        <v>13.1</v>
      </c>
      <c r="AT56" s="1">
        <v>13.5</v>
      </c>
      <c r="AU56" s="1">
        <v>13.7</v>
      </c>
      <c r="AV56" s="1">
        <v>13.9</v>
      </c>
      <c r="AW56" s="1">
        <v>14.3</v>
      </c>
      <c r="AX56" s="1">
        <v>14.7</v>
      </c>
      <c r="AY56" s="23">
        <v>11.9</v>
      </c>
      <c r="AZ56" s="1">
        <v>12.4</v>
      </c>
      <c r="BA56" s="1">
        <v>12.6</v>
      </c>
      <c r="BB56" s="1">
        <v>12.8</v>
      </c>
      <c r="BC56" s="1">
        <v>13.2</v>
      </c>
      <c r="BD56" s="1">
        <v>13.6</v>
      </c>
      <c r="BE56" s="23">
        <v>10.7</v>
      </c>
      <c r="BF56" s="1">
        <v>11.1</v>
      </c>
      <c r="BG56" s="1">
        <v>11.4</v>
      </c>
      <c r="BH56" s="1">
        <v>11.6</v>
      </c>
      <c r="BI56" s="1">
        <v>12</v>
      </c>
      <c r="BJ56" s="1">
        <v>12.5</v>
      </c>
      <c r="BK56" s="23">
        <v>10.3</v>
      </c>
      <c r="BL56" s="1">
        <v>10.8</v>
      </c>
      <c r="BM56" s="1">
        <v>11</v>
      </c>
      <c r="BN56" s="1">
        <v>11.3</v>
      </c>
      <c r="BO56" s="1">
        <v>11.7</v>
      </c>
      <c r="BP56" s="25">
        <v>12.2</v>
      </c>
    </row>
    <row r="57" spans="1:68" x14ac:dyDescent="0.2">
      <c r="A57" s="40">
        <f t="shared" si="29"/>
        <v>0</v>
      </c>
      <c r="B57" s="40">
        <f t="shared" si="30"/>
        <v>300</v>
      </c>
      <c r="C57" s="40">
        <f t="shared" si="31"/>
        <v>264</v>
      </c>
      <c r="D57" s="41">
        <f t="shared" si="35"/>
        <v>280</v>
      </c>
      <c r="E57" s="41">
        <f t="shared" si="36"/>
        <v>260</v>
      </c>
      <c r="F57" s="42">
        <f>LOOKUP(B57,$B$143:$B$150,$F$143:$F$150)</f>
        <v>5.39</v>
      </c>
      <c r="G57" s="42">
        <f>LOOKUP(B57,$B$143:$B$150,$G$143:$G$150)</f>
        <v>4.8099999999999996</v>
      </c>
      <c r="H57" s="43">
        <f t="shared" si="37"/>
        <v>4.9259999999999993</v>
      </c>
      <c r="J57" s="40">
        <f t="shared" si="32"/>
        <v>14</v>
      </c>
      <c r="K57" s="40">
        <f t="shared" si="33"/>
        <v>300</v>
      </c>
      <c r="L57" s="40">
        <f t="shared" si="34"/>
        <v>264</v>
      </c>
      <c r="M57" s="41">
        <f t="shared" si="38"/>
        <v>280</v>
      </c>
      <c r="N57" s="41">
        <f t="shared" si="39"/>
        <v>260</v>
      </c>
      <c r="O57" s="42">
        <f>LOOKUP(K57,$K$143:$K$150,$O$143:$O$150)</f>
        <v>5.01</v>
      </c>
      <c r="P57" s="42">
        <f>LOOKUP(K57,$K$143:$K$150,$P$143:$P$150)</f>
        <v>4.45</v>
      </c>
      <c r="Q57" s="43">
        <f t="shared" si="40"/>
        <v>4.5620000000000003</v>
      </c>
      <c r="T57" s="20">
        <v>440</v>
      </c>
      <c r="U57" s="23"/>
      <c r="AA57" s="23"/>
      <c r="AG57" s="23"/>
      <c r="AM57" s="23">
        <v>16.5</v>
      </c>
      <c r="AN57" s="1">
        <v>16.899999999999999</v>
      </c>
      <c r="AO57" s="1">
        <v>17.100000000000001</v>
      </c>
      <c r="AP57" s="1">
        <v>17.3</v>
      </c>
      <c r="AQ57" s="1">
        <v>17.600000000000001</v>
      </c>
      <c r="AR57" s="1">
        <v>18</v>
      </c>
      <c r="AS57" s="23">
        <v>14.6</v>
      </c>
      <c r="AT57" s="1">
        <v>15</v>
      </c>
      <c r="AU57" s="1">
        <v>15.2</v>
      </c>
      <c r="AV57" s="1">
        <v>15.4</v>
      </c>
      <c r="AW57" s="1">
        <v>15.8</v>
      </c>
      <c r="AX57" s="1">
        <v>16.2</v>
      </c>
      <c r="AY57" s="23">
        <v>13.3</v>
      </c>
      <c r="AZ57" s="1">
        <v>13.7</v>
      </c>
      <c r="BA57" s="1">
        <v>13.9</v>
      </c>
      <c r="BB57" s="1">
        <v>14.1</v>
      </c>
      <c r="BC57" s="1">
        <v>14.6</v>
      </c>
      <c r="BD57" s="1">
        <v>15</v>
      </c>
      <c r="BE57" s="23">
        <v>11.9</v>
      </c>
      <c r="BF57" s="1">
        <v>12.3</v>
      </c>
      <c r="BG57" s="1">
        <v>12.6</v>
      </c>
      <c r="BH57" s="1">
        <v>12.8</v>
      </c>
      <c r="BI57" s="1">
        <v>13.2</v>
      </c>
      <c r="BJ57" s="1">
        <v>13.7</v>
      </c>
      <c r="BK57" s="23">
        <v>11.4</v>
      </c>
      <c r="BL57" s="1">
        <v>11.9</v>
      </c>
      <c r="BM57" s="1">
        <v>12.1</v>
      </c>
      <c r="BN57" s="1">
        <v>12.4</v>
      </c>
      <c r="BO57" s="1">
        <v>12.8</v>
      </c>
      <c r="BP57" s="25">
        <v>13.3</v>
      </c>
    </row>
    <row r="58" spans="1:68" x14ac:dyDescent="0.2">
      <c r="A58" s="40">
        <f t="shared" si="29"/>
        <v>0</v>
      </c>
      <c r="B58" s="40">
        <f t="shared" si="30"/>
        <v>300</v>
      </c>
      <c r="C58" s="40">
        <f t="shared" si="31"/>
        <v>264</v>
      </c>
      <c r="D58" s="41">
        <f t="shared" si="35"/>
        <v>280</v>
      </c>
      <c r="E58" s="41">
        <f t="shared" si="36"/>
        <v>260</v>
      </c>
      <c r="F58" s="42">
        <f>LOOKUP(B58,$B$151:$B$158,$F$151:$F$158)</f>
        <v>5.39</v>
      </c>
      <c r="G58" s="42">
        <f>LOOKUP(B58,$B$151:$B$158,$G$151:$G$158)</f>
        <v>4.8099999999999996</v>
      </c>
      <c r="H58" s="43">
        <f t="shared" si="37"/>
        <v>4.9259999999999993</v>
      </c>
      <c r="J58" s="40">
        <f t="shared" si="32"/>
        <v>14</v>
      </c>
      <c r="K58" s="40">
        <f t="shared" si="33"/>
        <v>300</v>
      </c>
      <c r="L58" s="40">
        <f t="shared" si="34"/>
        <v>264</v>
      </c>
      <c r="M58" s="41">
        <f t="shared" si="38"/>
        <v>280</v>
      </c>
      <c r="N58" s="41">
        <f t="shared" si="39"/>
        <v>260</v>
      </c>
      <c r="O58" s="42">
        <f>LOOKUP(K58,$K$151:$K$158,$O$151:$O$158)</f>
        <v>5.01</v>
      </c>
      <c r="P58" s="42">
        <f>LOOKUP(K58,$K$151:$K$158,$P$151:$P$158)</f>
        <v>4.45</v>
      </c>
      <c r="Q58" s="43">
        <f t="shared" si="40"/>
        <v>4.5620000000000003</v>
      </c>
      <c r="T58" s="20">
        <v>460</v>
      </c>
      <c r="U58" s="23"/>
      <c r="AA58" s="23"/>
      <c r="AG58" s="23"/>
      <c r="AM58" s="23">
        <v>18.2</v>
      </c>
      <c r="AN58" s="1">
        <v>18.600000000000001</v>
      </c>
      <c r="AO58" s="1">
        <v>18.8</v>
      </c>
      <c r="AP58" s="1">
        <v>19</v>
      </c>
      <c r="AQ58" s="1">
        <v>19.3</v>
      </c>
      <c r="AR58" s="1">
        <v>19.7</v>
      </c>
      <c r="AS58" s="23">
        <v>16.100000000000001</v>
      </c>
      <c r="AT58" s="1">
        <v>16.5</v>
      </c>
      <c r="AU58" s="1">
        <v>16.7</v>
      </c>
      <c r="AV58" s="1">
        <v>16.899999999999999</v>
      </c>
      <c r="AW58" s="1">
        <v>17.3</v>
      </c>
      <c r="AX58" s="1">
        <v>17.7</v>
      </c>
      <c r="AY58" s="23">
        <v>14.7</v>
      </c>
      <c r="AZ58" s="1">
        <v>15.1</v>
      </c>
      <c r="BA58" s="1">
        <v>15.3</v>
      </c>
      <c r="BB58" s="1">
        <v>15.5</v>
      </c>
      <c r="BC58" s="1">
        <v>16</v>
      </c>
      <c r="BD58" s="1">
        <v>16.399999999999999</v>
      </c>
      <c r="BE58" s="23">
        <v>13.1</v>
      </c>
      <c r="BF58" s="1">
        <v>13.6</v>
      </c>
      <c r="BG58" s="1">
        <v>13.8</v>
      </c>
      <c r="BH58" s="1">
        <v>14.1</v>
      </c>
      <c r="BI58" s="1">
        <v>14.5</v>
      </c>
      <c r="BJ58" s="1">
        <v>15</v>
      </c>
      <c r="BK58" s="23">
        <v>12.5</v>
      </c>
      <c r="BL58" s="1">
        <v>13</v>
      </c>
      <c r="BM58" s="1">
        <v>13.2</v>
      </c>
      <c r="BN58" s="1">
        <v>13.5</v>
      </c>
      <c r="BO58" s="1">
        <v>14</v>
      </c>
      <c r="BP58" s="25">
        <v>14.4</v>
      </c>
    </row>
    <row r="59" spans="1:68" x14ac:dyDescent="0.2">
      <c r="A59" s="40">
        <f t="shared" si="29"/>
        <v>0</v>
      </c>
      <c r="B59" s="40">
        <f t="shared" si="30"/>
        <v>300</v>
      </c>
      <c r="C59" s="40">
        <f t="shared" si="31"/>
        <v>393</v>
      </c>
      <c r="D59" s="41">
        <f t="shared" si="35"/>
        <v>400</v>
      </c>
      <c r="E59" s="41">
        <f t="shared" si="36"/>
        <v>380</v>
      </c>
      <c r="F59" s="42">
        <f>LOOKUP(B59,$B$159:$B$166,$F$159:$F$166)</f>
        <v>10.9</v>
      </c>
      <c r="G59" s="42">
        <f>LOOKUP(B59,$B$159:$B$166,$G$159:$G$166)</f>
        <v>9.8000000000000007</v>
      </c>
      <c r="H59" s="43">
        <f t="shared" si="37"/>
        <v>10.515000000000001</v>
      </c>
      <c r="J59" s="40">
        <f t="shared" si="32"/>
        <v>14</v>
      </c>
      <c r="K59" s="40">
        <f t="shared" si="33"/>
        <v>300</v>
      </c>
      <c r="L59" s="40">
        <f t="shared" si="34"/>
        <v>393</v>
      </c>
      <c r="M59" s="41">
        <f t="shared" si="38"/>
        <v>400</v>
      </c>
      <c r="N59" s="41">
        <f t="shared" si="39"/>
        <v>380</v>
      </c>
      <c r="O59" s="42">
        <f>LOOKUP(K59,$K$159:$K$166,$O$159:$O$166)</f>
        <v>10.4</v>
      </c>
      <c r="P59" s="42">
        <f>LOOKUP(K59,$K$159:$K$166,$P$159:$P$166)</f>
        <v>9.3699999999999992</v>
      </c>
      <c r="Q59" s="43">
        <f t="shared" si="40"/>
        <v>10.0395</v>
      </c>
      <c r="T59" s="20">
        <v>480</v>
      </c>
      <c r="U59" s="23"/>
      <c r="AA59" s="23"/>
      <c r="AG59" s="23"/>
      <c r="AM59" s="23"/>
      <c r="AS59" s="23"/>
      <c r="AY59" s="23"/>
      <c r="BE59" s="23">
        <v>14.5</v>
      </c>
      <c r="BF59" s="1">
        <v>14.9</v>
      </c>
      <c r="BG59" s="1">
        <v>15.2</v>
      </c>
      <c r="BH59" s="1">
        <v>15.4</v>
      </c>
      <c r="BI59" s="1">
        <v>15.9</v>
      </c>
      <c r="BJ59" s="1">
        <v>16.3</v>
      </c>
      <c r="BK59" s="23">
        <v>13.7</v>
      </c>
      <c r="BL59" s="1">
        <v>14.2</v>
      </c>
      <c r="BM59" s="1">
        <v>14.4</v>
      </c>
      <c r="BN59" s="1">
        <v>14.7</v>
      </c>
      <c r="BO59" s="1">
        <v>15.2</v>
      </c>
      <c r="BP59" s="25">
        <v>15.6</v>
      </c>
    </row>
    <row r="60" spans="1:68" x14ac:dyDescent="0.2">
      <c r="A60" s="40">
        <f t="shared" si="29"/>
        <v>0</v>
      </c>
      <c r="B60" s="40">
        <f t="shared" si="30"/>
        <v>300</v>
      </c>
      <c r="C60" s="40">
        <f t="shared" si="31"/>
        <v>370</v>
      </c>
      <c r="D60" s="41">
        <f t="shared" si="35"/>
        <v>380</v>
      </c>
      <c r="E60" s="41">
        <f t="shared" si="36"/>
        <v>360</v>
      </c>
      <c r="F60" s="42">
        <f>LOOKUP(B60,$B$167:$B$174,$F$167:$F$174)</f>
        <v>9.8000000000000007</v>
      </c>
      <c r="G60" s="42">
        <f>LOOKUP(B60,$B$167:$B$174,$G$167:$G$174)</f>
        <v>8.75</v>
      </c>
      <c r="H60" s="43">
        <f t="shared" si="37"/>
        <v>9.2750000000000004</v>
      </c>
      <c r="J60" s="40">
        <f t="shared" si="32"/>
        <v>14</v>
      </c>
      <c r="K60" s="40">
        <f t="shared" si="33"/>
        <v>300</v>
      </c>
      <c r="L60" s="40">
        <f t="shared" si="34"/>
        <v>370</v>
      </c>
      <c r="M60" s="41">
        <f t="shared" si="38"/>
        <v>380</v>
      </c>
      <c r="N60" s="41">
        <f t="shared" si="39"/>
        <v>360</v>
      </c>
      <c r="O60" s="42">
        <f>LOOKUP(K60,$K$167:$K$174,$O$167:$O$174)</f>
        <v>9.3699999999999992</v>
      </c>
      <c r="P60" s="42">
        <f>LOOKUP(K60,$K$167:$K$174,$P$167:$P$174)</f>
        <v>8.32</v>
      </c>
      <c r="Q60" s="43">
        <f t="shared" si="40"/>
        <v>8.8449999999999989</v>
      </c>
      <c r="T60" s="20">
        <v>500</v>
      </c>
      <c r="U60" s="23"/>
      <c r="AA60" s="23"/>
      <c r="AG60" s="23"/>
      <c r="AM60" s="23"/>
      <c r="AS60" s="23"/>
      <c r="AY60" s="23"/>
      <c r="BE60" s="23">
        <v>15.9</v>
      </c>
      <c r="BF60" s="1">
        <v>16.3</v>
      </c>
      <c r="BG60" s="1">
        <v>16.600000000000001</v>
      </c>
      <c r="BH60" s="1">
        <v>16.8</v>
      </c>
      <c r="BI60" s="1">
        <v>17.3</v>
      </c>
      <c r="BJ60" s="1">
        <v>17.7</v>
      </c>
      <c r="BK60" s="23">
        <v>14.9</v>
      </c>
      <c r="BL60" s="1">
        <v>15.4</v>
      </c>
      <c r="BM60" s="1">
        <v>15.6</v>
      </c>
      <c r="BN60" s="1">
        <v>15.9</v>
      </c>
      <c r="BO60" s="1">
        <v>16.399999999999999</v>
      </c>
      <c r="BP60" s="25">
        <v>16.899999999999999</v>
      </c>
    </row>
    <row r="61" spans="1:68" x14ac:dyDescent="0.2">
      <c r="A61" s="40">
        <f t="shared" si="29"/>
        <v>0</v>
      </c>
      <c r="B61" s="40">
        <f t="shared" si="30"/>
        <v>300</v>
      </c>
      <c r="C61" s="40">
        <f t="shared" si="31"/>
        <v>351</v>
      </c>
      <c r="D61" s="41">
        <f t="shared" si="35"/>
        <v>360</v>
      </c>
      <c r="E61" s="41">
        <f t="shared" si="36"/>
        <v>340</v>
      </c>
      <c r="F61" s="42">
        <f>LOOKUP(B61,$B$175:$B$182,$F$175:$F$182)</f>
        <v>8.75</v>
      </c>
      <c r="G61" s="42">
        <f>LOOKUP(B61,$B$175:$B$182,$G$175:$G$182)</f>
        <v>7.76</v>
      </c>
      <c r="H61" s="43">
        <f t="shared" si="37"/>
        <v>8.3044999999999991</v>
      </c>
      <c r="J61" s="40">
        <f t="shared" si="32"/>
        <v>14</v>
      </c>
      <c r="K61" s="40">
        <f t="shared" si="33"/>
        <v>300</v>
      </c>
      <c r="L61" s="40">
        <f t="shared" si="34"/>
        <v>351</v>
      </c>
      <c r="M61" s="41">
        <f t="shared" si="38"/>
        <v>360</v>
      </c>
      <c r="N61" s="41">
        <f t="shared" si="39"/>
        <v>340</v>
      </c>
      <c r="O61" s="42">
        <f>LOOKUP(K61,$K$175:$K$182,$O$175:$O$182)</f>
        <v>8.32</v>
      </c>
      <c r="P61" s="42">
        <f>LOOKUP(K61,$K$175:$K$182,$P$175:$P$182)</f>
        <v>7.34</v>
      </c>
      <c r="Q61" s="43">
        <f t="shared" si="40"/>
        <v>7.8790000000000004</v>
      </c>
      <c r="T61" s="20">
        <v>520</v>
      </c>
      <c r="U61" s="23"/>
      <c r="AA61" s="23"/>
      <c r="AG61" s="23"/>
      <c r="AM61" s="23"/>
      <c r="AS61" s="23"/>
      <c r="AY61" s="23"/>
      <c r="BE61" s="23">
        <v>16.8</v>
      </c>
      <c r="BF61" s="1">
        <v>17.8</v>
      </c>
      <c r="BG61" s="1">
        <v>18</v>
      </c>
      <c r="BH61" s="1">
        <v>18.3</v>
      </c>
      <c r="BI61" s="1">
        <v>18.7</v>
      </c>
      <c r="BJ61" s="1">
        <v>19.2</v>
      </c>
      <c r="BK61" s="23"/>
      <c r="BP61" s="25"/>
    </row>
    <row r="62" spans="1:68" x14ac:dyDescent="0.2">
      <c r="A62" s="40">
        <f t="shared" si="29"/>
        <v>0</v>
      </c>
      <c r="B62" s="40">
        <f t="shared" si="30"/>
        <v>300</v>
      </c>
      <c r="C62" s="40">
        <f t="shared" si="31"/>
        <v>366</v>
      </c>
      <c r="D62" s="41">
        <f t="shared" si="35"/>
        <v>380</v>
      </c>
      <c r="E62" s="41">
        <f t="shared" si="36"/>
        <v>360</v>
      </c>
      <c r="F62" s="42">
        <f>LOOKUP(B62,$B$183:$B$190,$F$183:$F$190)</f>
        <v>9.8000000000000007</v>
      </c>
      <c r="G62" s="42">
        <f>LOOKUP(B62,$B$183:$B$190,$G$183:$G$190)</f>
        <v>8.75</v>
      </c>
      <c r="H62" s="43">
        <f t="shared" si="37"/>
        <v>9.0649999999999995</v>
      </c>
      <c r="J62" s="40">
        <f t="shared" si="32"/>
        <v>14</v>
      </c>
      <c r="K62" s="40">
        <f t="shared" si="33"/>
        <v>300</v>
      </c>
      <c r="L62" s="40">
        <f t="shared" si="34"/>
        <v>366</v>
      </c>
      <c r="M62" s="41">
        <f t="shared" si="38"/>
        <v>380</v>
      </c>
      <c r="N62" s="41">
        <f t="shared" si="39"/>
        <v>360</v>
      </c>
      <c r="O62" s="42">
        <f>LOOKUP(K62,$K$183:$K$190,$O$183:$O$190)</f>
        <v>9.3699999999999992</v>
      </c>
      <c r="P62" s="42">
        <f>LOOKUP(K62,$K$183:$K$190,$P$183:$P$190)</f>
        <v>8.32</v>
      </c>
      <c r="Q62" s="43">
        <f t="shared" si="40"/>
        <v>8.6349999999999998</v>
      </c>
      <c r="T62" s="26">
        <v>540</v>
      </c>
      <c r="U62" s="27"/>
      <c r="V62" s="28"/>
      <c r="W62" s="28"/>
      <c r="X62" s="28"/>
      <c r="Y62" s="28"/>
      <c r="Z62" s="28"/>
      <c r="AA62" s="27"/>
      <c r="AB62" s="28"/>
      <c r="AC62" s="28"/>
      <c r="AD62" s="28"/>
      <c r="AE62" s="28"/>
      <c r="AF62" s="28"/>
      <c r="AG62" s="27"/>
      <c r="AH62" s="28"/>
      <c r="AI62" s="28"/>
      <c r="AJ62" s="28"/>
      <c r="AK62" s="28"/>
      <c r="AL62" s="28"/>
      <c r="AM62" s="27"/>
      <c r="AN62" s="28"/>
      <c r="AO62" s="28"/>
      <c r="AP62" s="28"/>
      <c r="AQ62" s="28"/>
      <c r="AR62" s="28"/>
      <c r="AS62" s="27"/>
      <c r="AT62" s="28"/>
      <c r="AU62" s="28"/>
      <c r="AV62" s="28"/>
      <c r="AW62" s="28"/>
      <c r="AX62" s="28"/>
      <c r="AY62" s="27"/>
      <c r="AZ62" s="28"/>
      <c r="BA62" s="28"/>
      <c r="BB62" s="28"/>
      <c r="BC62" s="28"/>
      <c r="BD62" s="28"/>
      <c r="BE62" s="27">
        <v>18.3</v>
      </c>
      <c r="BF62" s="28">
        <v>19.3</v>
      </c>
      <c r="BG62" s="28">
        <v>19.5</v>
      </c>
      <c r="BH62" s="28">
        <v>19.7</v>
      </c>
      <c r="BI62" s="28">
        <v>20.2</v>
      </c>
      <c r="BJ62" s="28">
        <v>20.7</v>
      </c>
      <c r="BK62" s="27"/>
      <c r="BL62" s="28"/>
      <c r="BM62" s="28"/>
      <c r="BN62" s="28"/>
      <c r="BO62" s="28"/>
      <c r="BP62" s="29"/>
    </row>
    <row r="63" spans="1:68" x14ac:dyDescent="0.2">
      <c r="A63" s="40">
        <f t="shared" si="29"/>
        <v>0</v>
      </c>
      <c r="B63" s="40">
        <f t="shared" si="30"/>
        <v>300</v>
      </c>
      <c r="C63" s="40">
        <f t="shared" si="31"/>
        <v>361</v>
      </c>
      <c r="D63" s="41">
        <f t="shared" si="35"/>
        <v>380</v>
      </c>
      <c r="E63" s="41">
        <f t="shared" si="36"/>
        <v>360</v>
      </c>
      <c r="F63" s="42">
        <f>LOOKUP(B63,$B$191:$B$198,$F$191:$F$198)</f>
        <v>9.8000000000000007</v>
      </c>
      <c r="G63" s="42">
        <f>LOOKUP(B63,$B$191:$B$198,$G$191:$G$198)</f>
        <v>8.75</v>
      </c>
      <c r="H63" s="43">
        <f t="shared" si="37"/>
        <v>8.8025000000000002</v>
      </c>
      <c r="J63" s="40">
        <f t="shared" si="32"/>
        <v>14</v>
      </c>
      <c r="K63" s="40">
        <f t="shared" si="33"/>
        <v>300</v>
      </c>
      <c r="L63" s="40">
        <f t="shared" si="34"/>
        <v>361</v>
      </c>
      <c r="M63" s="41">
        <f t="shared" si="38"/>
        <v>380</v>
      </c>
      <c r="N63" s="41">
        <f t="shared" si="39"/>
        <v>360</v>
      </c>
      <c r="O63" s="42">
        <f ca="1">LOOKUP(K63,$K$191:$K$198,$O$191:$O$298)</f>
        <v>9.3699999999999992</v>
      </c>
      <c r="P63" s="42">
        <f>LOOKUP(K63,$K$191:$K$198,$P$191:$P$198)</f>
        <v>8.32</v>
      </c>
      <c r="Q63" s="43">
        <f t="shared" ca="1" si="40"/>
        <v>8.3725000000000005</v>
      </c>
    </row>
    <row r="64" spans="1:68" x14ac:dyDescent="0.2">
      <c r="A64" s="40">
        <f t="shared" si="29"/>
        <v>0</v>
      </c>
      <c r="B64" s="40">
        <f t="shared" si="30"/>
        <v>300</v>
      </c>
      <c r="C64" s="40">
        <f t="shared" si="31"/>
        <v>298</v>
      </c>
      <c r="D64" s="41">
        <f t="shared" si="35"/>
        <v>300</v>
      </c>
      <c r="E64" s="41">
        <f t="shared" si="36"/>
        <v>280</v>
      </c>
      <c r="F64" s="42">
        <f>LOOKUP(B64,$B$199:$B$206,$F$199:$F$206)</f>
        <v>6.11</v>
      </c>
      <c r="G64" s="42">
        <f>LOOKUP(B64,$B$199:$B$206,$G$199:$G$206)</f>
        <v>5.39</v>
      </c>
      <c r="H64" s="43">
        <f t="shared" si="37"/>
        <v>6.0380000000000003</v>
      </c>
      <c r="J64" s="40">
        <f t="shared" si="32"/>
        <v>15</v>
      </c>
      <c r="K64" s="40">
        <f t="shared" si="33"/>
        <v>300</v>
      </c>
      <c r="L64" s="40">
        <f t="shared" si="34"/>
        <v>298</v>
      </c>
      <c r="M64" s="41">
        <f t="shared" si="38"/>
        <v>300</v>
      </c>
      <c r="N64" s="41">
        <f t="shared" si="39"/>
        <v>280</v>
      </c>
      <c r="O64" s="42">
        <f>LOOKUP(K64,$K$199:$K$206,$O$199:$O$206)</f>
        <v>5.72</v>
      </c>
      <c r="P64" s="42">
        <f>LOOKUP(K64,$K$199:$K$206,$P$199:$P$206)</f>
        <v>5.01</v>
      </c>
      <c r="Q64" s="43">
        <f t="shared" si="40"/>
        <v>5.649</v>
      </c>
    </row>
    <row r="65" spans="1:17" x14ac:dyDescent="0.2">
      <c r="A65" s="40">
        <f t="shared" si="29"/>
        <v>0</v>
      </c>
      <c r="B65" s="40">
        <f t="shared" si="30"/>
        <v>300</v>
      </c>
      <c r="C65" s="40">
        <f t="shared" si="31"/>
        <v>296</v>
      </c>
      <c r="D65" s="41">
        <f t="shared" si="35"/>
        <v>300</v>
      </c>
      <c r="E65" s="41">
        <f t="shared" si="36"/>
        <v>280</v>
      </c>
      <c r="F65" s="42">
        <f>LOOKUP(B65,$B$207:$B$214,$F$207:$F$214)</f>
        <v>6.11</v>
      </c>
      <c r="G65" s="42">
        <f>LOOKUP(B65,$B$207:$B$214,$G$207:$G$214)</f>
        <v>5.39</v>
      </c>
      <c r="H65" s="43">
        <f t="shared" si="37"/>
        <v>5.9660000000000002</v>
      </c>
      <c r="J65" s="40">
        <f t="shared" si="32"/>
        <v>14</v>
      </c>
      <c r="K65" s="40">
        <f t="shared" si="33"/>
        <v>300</v>
      </c>
      <c r="L65" s="40">
        <f t="shared" si="34"/>
        <v>296</v>
      </c>
      <c r="M65" s="41">
        <f t="shared" si="38"/>
        <v>300</v>
      </c>
      <c r="N65" s="41">
        <f t="shared" si="39"/>
        <v>280</v>
      </c>
      <c r="O65" s="42">
        <f>LOOKUP(K65,$K$207:$K$214,$O$207:$O$214)</f>
        <v>5.72</v>
      </c>
      <c r="P65" s="42">
        <f>LOOKUP(K65,$K$207:$K$214,$P$207:$P$214)</f>
        <v>5.01</v>
      </c>
      <c r="Q65" s="43">
        <f t="shared" si="40"/>
        <v>5.5779999999999994</v>
      </c>
    </row>
    <row r="66" spans="1:17" x14ac:dyDescent="0.2">
      <c r="A66" s="40">
        <f t="shared" si="29"/>
        <v>0</v>
      </c>
      <c r="B66" s="40">
        <f t="shared" si="30"/>
        <v>300</v>
      </c>
      <c r="C66" s="40">
        <f t="shared" si="31"/>
        <v>275</v>
      </c>
      <c r="D66" s="41">
        <f t="shared" si="35"/>
        <v>280</v>
      </c>
      <c r="E66" s="41">
        <f t="shared" si="36"/>
        <v>260</v>
      </c>
      <c r="F66" s="42">
        <f>LOOKUP(B66,$B$215:$B$222,$F$215:$F$222)</f>
        <v>5.39</v>
      </c>
      <c r="G66" s="42">
        <f>LOOKUP(B66,$B$215:$B$222,$G$215:$G$222)</f>
        <v>4.8099999999999996</v>
      </c>
      <c r="H66" s="43">
        <f t="shared" si="37"/>
        <v>5.2449999999999992</v>
      </c>
      <c r="J66" s="40">
        <f t="shared" si="32"/>
        <v>14</v>
      </c>
      <c r="K66" s="40">
        <f t="shared" si="33"/>
        <v>300</v>
      </c>
      <c r="L66" s="40">
        <f t="shared" si="34"/>
        <v>275</v>
      </c>
      <c r="M66" s="41">
        <f t="shared" si="38"/>
        <v>280</v>
      </c>
      <c r="N66" s="41">
        <f t="shared" si="39"/>
        <v>260</v>
      </c>
      <c r="O66" s="42">
        <f>LOOKUP(K66,$K$215:$K$222,$O$215:$O$222)</f>
        <v>5.01</v>
      </c>
      <c r="P66" s="42">
        <f>LOOKUP(K66,$K$215:$K$222,$P$215:$P$222)</f>
        <v>4.45</v>
      </c>
      <c r="Q66" s="43">
        <f t="shared" si="40"/>
        <v>4.87</v>
      </c>
    </row>
    <row r="67" spans="1:17" x14ac:dyDescent="0.2">
      <c r="A67" s="40">
        <f t="shared" si="29"/>
        <v>0</v>
      </c>
      <c r="B67" s="40">
        <f t="shared" si="30"/>
        <v>300</v>
      </c>
      <c r="C67" s="40">
        <f t="shared" si="31"/>
        <v>362</v>
      </c>
      <c r="D67" s="41">
        <f t="shared" si="35"/>
        <v>380</v>
      </c>
      <c r="E67" s="41">
        <f t="shared" si="36"/>
        <v>360</v>
      </c>
      <c r="F67" s="42">
        <f>LOOKUP(B67,$B$223:$B$230,$F$223:$F$230)</f>
        <v>9.8000000000000007</v>
      </c>
      <c r="G67" s="42">
        <f>LOOKUP(B67,$B$223:$B$230,$G$223:$G$230)</f>
        <v>8.75</v>
      </c>
      <c r="H67" s="43">
        <f t="shared" si="37"/>
        <v>8.8550000000000004</v>
      </c>
      <c r="J67" s="40">
        <f t="shared" si="32"/>
        <v>14</v>
      </c>
      <c r="K67" s="40">
        <f t="shared" si="33"/>
        <v>300</v>
      </c>
      <c r="L67" s="40">
        <f t="shared" si="34"/>
        <v>362</v>
      </c>
      <c r="M67" s="41">
        <f t="shared" si="38"/>
        <v>380</v>
      </c>
      <c r="N67" s="41">
        <f t="shared" si="39"/>
        <v>360</v>
      </c>
      <c r="O67" s="42">
        <f>LOOKUP(K67,$K$223:$K$230,$O$223:$O$230)</f>
        <v>9.3699999999999992</v>
      </c>
      <c r="P67" s="42">
        <f>LOOKUP(K67,$K$223:$K$230,$P$223:$P$230)</f>
        <v>8.32</v>
      </c>
      <c r="Q67" s="43">
        <f t="shared" si="40"/>
        <v>8.4250000000000007</v>
      </c>
    </row>
    <row r="68" spans="1:17" x14ac:dyDescent="0.2">
      <c r="A68" s="40">
        <f t="shared" si="29"/>
        <v>0</v>
      </c>
      <c r="B68" s="40">
        <f t="shared" si="30"/>
        <v>300</v>
      </c>
      <c r="C68" s="40">
        <f t="shared" si="31"/>
        <v>338</v>
      </c>
      <c r="D68" s="41">
        <f t="shared" si="35"/>
        <v>340</v>
      </c>
      <c r="E68" s="41">
        <f t="shared" si="36"/>
        <v>320</v>
      </c>
      <c r="F68" s="42">
        <f>LOOKUP(B68,$B$231:$B$238,$F$231:$F$238)</f>
        <v>7.76</v>
      </c>
      <c r="G68" s="42">
        <f>LOOKUP(B68,$B$231:$B$238,$G$231:$G$238)</f>
        <v>6.89</v>
      </c>
      <c r="H68" s="43">
        <f t="shared" si="37"/>
        <v>7.673</v>
      </c>
      <c r="J68" s="40">
        <f t="shared" si="32"/>
        <v>14</v>
      </c>
      <c r="K68" s="40">
        <f t="shared" si="33"/>
        <v>300</v>
      </c>
      <c r="L68" s="40">
        <f t="shared" si="34"/>
        <v>338</v>
      </c>
      <c r="M68" s="41">
        <f t="shared" si="38"/>
        <v>340</v>
      </c>
      <c r="N68" s="41">
        <f t="shared" si="39"/>
        <v>320</v>
      </c>
      <c r="O68" s="42">
        <f>LOOKUP(K68,$K$231:$K$238,$O$231:$O$238)</f>
        <v>7.34</v>
      </c>
      <c r="P68" s="42">
        <f>LOOKUP(K68,$K$231:$K$238,$P$231:$P$238)</f>
        <v>6.49</v>
      </c>
      <c r="Q68" s="43">
        <f t="shared" si="40"/>
        <v>7.2549999999999999</v>
      </c>
    </row>
    <row r="69" spans="1:17" x14ac:dyDescent="0.2">
      <c r="A69" s="40">
        <f t="shared" si="29"/>
        <v>0</v>
      </c>
      <c r="B69" s="40">
        <f t="shared" si="30"/>
        <v>300</v>
      </c>
      <c r="C69" s="40">
        <f t="shared" si="31"/>
        <v>338</v>
      </c>
      <c r="D69" s="41">
        <f t="shared" si="35"/>
        <v>340</v>
      </c>
      <c r="E69" s="41">
        <f t="shared" si="36"/>
        <v>320</v>
      </c>
      <c r="F69" s="42">
        <f>LOOKUP(B69,$B$239:$B$246,$F$239:$F$246)</f>
        <v>7.34</v>
      </c>
      <c r="G69" s="42">
        <f>LOOKUP(B69,$B$239:$B$246,$G$239:$G$246)</f>
        <v>6.49</v>
      </c>
      <c r="H69" s="43">
        <f t="shared" si="37"/>
        <v>7.2549999999999999</v>
      </c>
      <c r="J69" s="40">
        <f t="shared" si="32"/>
        <v>4</v>
      </c>
      <c r="K69" s="40">
        <f t="shared" si="33"/>
        <v>300</v>
      </c>
      <c r="L69" s="40">
        <f t="shared" si="34"/>
        <v>338</v>
      </c>
      <c r="M69" s="41">
        <f t="shared" si="38"/>
        <v>340</v>
      </c>
      <c r="N69" s="41">
        <f t="shared" si="39"/>
        <v>320</v>
      </c>
      <c r="O69" s="42">
        <f>LOOKUP(K69,$K$239:$K$246,$O$239:$O$246)</f>
        <v>6.92</v>
      </c>
      <c r="P69" s="42">
        <f>LOOKUP(K69,$K$239:$K$246,$P$239:$P$246)</f>
        <v>6.08</v>
      </c>
      <c r="Q69" s="43">
        <f t="shared" si="40"/>
        <v>6.8360000000000003</v>
      </c>
    </row>
    <row r="70" spans="1:17" x14ac:dyDescent="0.2">
      <c r="A70" s="40">
        <f t="shared" si="29"/>
        <v>0</v>
      </c>
      <c r="B70" s="40">
        <f t="shared" si="30"/>
        <v>300</v>
      </c>
      <c r="C70" s="40">
        <f t="shared" si="31"/>
        <v>370</v>
      </c>
      <c r="D70" s="41">
        <f t="shared" si="35"/>
        <v>380</v>
      </c>
      <c r="E70" s="41">
        <f t="shared" si="36"/>
        <v>360</v>
      </c>
      <c r="F70" s="42">
        <f>LOOKUP(B70,$B$247:$B$254,$F$247:$F$254)</f>
        <v>9.8000000000000007</v>
      </c>
      <c r="G70" s="42">
        <f>LOOKUP(B70,$B$247:$B$254,$G$247:$G$254)</f>
        <v>8.75</v>
      </c>
      <c r="H70" s="43">
        <f t="shared" si="37"/>
        <v>9.2750000000000004</v>
      </c>
      <c r="J70" s="40">
        <f t="shared" si="32"/>
        <v>14</v>
      </c>
      <c r="K70" s="40">
        <f t="shared" si="33"/>
        <v>300</v>
      </c>
      <c r="L70" s="40">
        <f t="shared" si="34"/>
        <v>370</v>
      </c>
      <c r="M70" s="41">
        <f t="shared" si="38"/>
        <v>380</v>
      </c>
      <c r="N70" s="41">
        <f t="shared" si="39"/>
        <v>360</v>
      </c>
      <c r="O70" s="42">
        <f>LOOKUP(K70,$K$247:$K$254,$O$247:$O$254)</f>
        <v>9.3699999999999992</v>
      </c>
      <c r="P70" s="42">
        <f>LOOKUP(K70,$K$247:$K$254,$P$247:$P$254)</f>
        <v>8.32</v>
      </c>
      <c r="Q70" s="43">
        <f t="shared" si="40"/>
        <v>8.8449999999999989</v>
      </c>
    </row>
    <row r="71" spans="1:17" x14ac:dyDescent="0.2">
      <c r="A71" s="40">
        <f t="shared" si="29"/>
        <v>0</v>
      </c>
      <c r="B71" s="40">
        <f t="shared" si="30"/>
        <v>300</v>
      </c>
      <c r="C71" s="40">
        <f t="shared" si="31"/>
        <v>370</v>
      </c>
      <c r="D71" s="41">
        <f t="shared" si="35"/>
        <v>380</v>
      </c>
      <c r="E71" s="41">
        <f t="shared" si="36"/>
        <v>360</v>
      </c>
      <c r="F71" s="42">
        <f>LOOKUP(B71,$B$255:$B$262,$F$255:$F$262)</f>
        <v>9.3699999999999992</v>
      </c>
      <c r="G71" s="42">
        <f>LOOKUP(B71,$B$255:$B$262,$G$255:$G$262)</f>
        <v>8.32</v>
      </c>
      <c r="H71" s="43">
        <f t="shared" si="37"/>
        <v>8.8449999999999989</v>
      </c>
      <c r="J71" s="40">
        <f t="shared" si="32"/>
        <v>4</v>
      </c>
      <c r="K71" s="40">
        <f t="shared" si="33"/>
        <v>300</v>
      </c>
      <c r="L71" s="40">
        <f t="shared" si="34"/>
        <v>370</v>
      </c>
      <c r="M71" s="41">
        <f t="shared" si="38"/>
        <v>380</v>
      </c>
      <c r="N71" s="41">
        <f t="shared" si="39"/>
        <v>360</v>
      </c>
      <c r="O71" s="42">
        <f>LOOKUP(K71,$K$255:$K$262,$O$255:$O$262)</f>
        <v>8.93</v>
      </c>
      <c r="P71" s="42">
        <f>LOOKUP(K71,$K$255:$K$262,$P$255:$P$262)</f>
        <v>7.89</v>
      </c>
      <c r="Q71" s="43">
        <f t="shared" si="40"/>
        <v>8.41</v>
      </c>
    </row>
    <row r="72" spans="1:17" x14ac:dyDescent="0.2">
      <c r="A72" s="40">
        <f t="shared" si="29"/>
        <v>0</v>
      </c>
      <c r="B72" s="40">
        <f t="shared" si="30"/>
        <v>300</v>
      </c>
      <c r="C72" s="40">
        <f t="shared" si="31"/>
        <v>370</v>
      </c>
      <c r="D72" s="41">
        <f t="shared" si="35"/>
        <v>380</v>
      </c>
      <c r="E72" s="41">
        <f t="shared" si="36"/>
        <v>360</v>
      </c>
      <c r="F72" s="42">
        <f>LOOKUP(B72,$B$263:$B$270,$F$263:$F$270)</f>
        <v>9.3699999999999992</v>
      </c>
      <c r="G72" s="42">
        <f>LOOKUP(B72,$B$263:$B$270,$G$263:$G$270)</f>
        <v>8.32</v>
      </c>
      <c r="H72" s="43">
        <f t="shared" si="37"/>
        <v>8.8449999999999989</v>
      </c>
      <c r="J72" s="40">
        <f t="shared" si="32"/>
        <v>5</v>
      </c>
      <c r="K72" s="40">
        <f t="shared" si="33"/>
        <v>300</v>
      </c>
      <c r="L72" s="40">
        <f t="shared" si="34"/>
        <v>370</v>
      </c>
      <c r="M72" s="41">
        <f t="shared" si="38"/>
        <v>380</v>
      </c>
      <c r="N72" s="41">
        <f t="shared" si="39"/>
        <v>360</v>
      </c>
      <c r="O72" s="42">
        <f>LOOKUP(K72,$K$263:$K$270,$O$263:$O$270)</f>
        <v>8.93</v>
      </c>
      <c r="P72" s="42">
        <f>LOOKUP(K72,$K$263:$K$270,$P$263:$P$270)</f>
        <v>7.89</v>
      </c>
      <c r="Q72" s="43">
        <f t="shared" si="40"/>
        <v>8.41</v>
      </c>
    </row>
    <row r="73" spans="1:17" x14ac:dyDescent="0.2">
      <c r="A73" s="40">
        <f t="shared" si="29"/>
        <v>0</v>
      </c>
      <c r="B73" s="40">
        <f t="shared" si="30"/>
        <v>300</v>
      </c>
      <c r="C73" s="40">
        <f t="shared" si="31"/>
        <v>370</v>
      </c>
      <c r="D73" s="41">
        <f t="shared" si="35"/>
        <v>380</v>
      </c>
      <c r="E73" s="41">
        <f t="shared" si="36"/>
        <v>360</v>
      </c>
      <c r="F73" s="42">
        <f>LOOKUP(B73,$B$271:$B$278,$F$271:$F$278)</f>
        <v>9.3699999999999992</v>
      </c>
      <c r="G73" s="42">
        <f>LOOKUP(B73,$B$271:$B$278,$G$271:$G$278)</f>
        <v>8.32</v>
      </c>
      <c r="H73" s="43">
        <f t="shared" si="37"/>
        <v>8.8449999999999989</v>
      </c>
      <c r="J73" s="40">
        <f t="shared" si="32"/>
        <v>5</v>
      </c>
      <c r="K73" s="40">
        <f t="shared" si="33"/>
        <v>300</v>
      </c>
      <c r="L73" s="40">
        <f t="shared" si="34"/>
        <v>370</v>
      </c>
      <c r="M73" s="41">
        <f t="shared" si="38"/>
        <v>380</v>
      </c>
      <c r="N73" s="41">
        <f t="shared" si="39"/>
        <v>360</v>
      </c>
      <c r="O73" s="42">
        <f>LOOKUP(K73,$K$271:$K$278,$O$271:$O$278)</f>
        <v>8.93</v>
      </c>
      <c r="P73" s="42">
        <f>LOOKUP(K73,$K$271:$K$278,$P$271:$P$278)</f>
        <v>7.89</v>
      </c>
      <c r="Q73" s="43">
        <f t="shared" si="40"/>
        <v>8.41</v>
      </c>
    </row>
    <row r="74" spans="1:17" x14ac:dyDescent="0.2">
      <c r="A74" s="40">
        <f t="shared" si="29"/>
        <v>0</v>
      </c>
      <c r="B74" s="40">
        <f t="shared" si="30"/>
        <v>300</v>
      </c>
      <c r="C74" s="40">
        <f t="shared" si="31"/>
        <v>395</v>
      </c>
      <c r="D74" s="41">
        <f t="shared" si="35"/>
        <v>400</v>
      </c>
      <c r="E74" s="41">
        <f t="shared" si="36"/>
        <v>380</v>
      </c>
      <c r="F74" s="42">
        <f>LOOKUP(B74,$B$279:$B$286,$F$279:$F$286)</f>
        <v>10.4</v>
      </c>
      <c r="G74" s="42">
        <f>LOOKUP(B74,$B$279:$B$286,$G$279:$G$286)</f>
        <v>9.3699999999999992</v>
      </c>
      <c r="H74" s="43">
        <f t="shared" si="37"/>
        <v>10.1425</v>
      </c>
      <c r="J74" s="40">
        <f t="shared" si="32"/>
        <v>5</v>
      </c>
      <c r="K74" s="40">
        <f t="shared" si="33"/>
        <v>300</v>
      </c>
      <c r="L74" s="40">
        <f t="shared" si="34"/>
        <v>395</v>
      </c>
      <c r="M74" s="41">
        <f t="shared" si="38"/>
        <v>400</v>
      </c>
      <c r="N74" s="41">
        <f t="shared" si="39"/>
        <v>380</v>
      </c>
      <c r="O74" s="42">
        <f>LOOKUP(K74,$K$279:$K$286,$O$279:$O$286)</f>
        <v>10</v>
      </c>
      <c r="P74" s="42">
        <f>LOOKUP(K74,$K$279:$K$286,$P$279:$P$286)</f>
        <v>8.93</v>
      </c>
      <c r="Q74" s="43">
        <f t="shared" si="40"/>
        <v>9.7324999999999999</v>
      </c>
    </row>
    <row r="75" spans="1:17" x14ac:dyDescent="0.2">
      <c r="A75" s="40">
        <f t="shared" si="29"/>
        <v>0</v>
      </c>
      <c r="B75" s="40">
        <f t="shared" si="30"/>
        <v>300</v>
      </c>
      <c r="C75" s="40">
        <f t="shared" si="31"/>
        <v>266</v>
      </c>
      <c r="D75" s="41">
        <f t="shared" si="35"/>
        <v>280</v>
      </c>
      <c r="E75" s="41">
        <f t="shared" si="36"/>
        <v>260</v>
      </c>
      <c r="F75" s="42">
        <f>LOOKUP(B75,$B$287:$B$294,$F$287:$F$294)</f>
        <v>5.39</v>
      </c>
      <c r="G75" s="42">
        <f>LOOKUP(B75,$B$287:$B$294,$G$287:$G$294)</f>
        <v>4.8099999999999996</v>
      </c>
      <c r="H75" s="43">
        <f t="shared" si="37"/>
        <v>4.984</v>
      </c>
      <c r="J75" s="40">
        <f t="shared" si="32"/>
        <v>14</v>
      </c>
      <c r="K75" s="40">
        <f t="shared" si="33"/>
        <v>300</v>
      </c>
      <c r="L75" s="40">
        <f t="shared" si="34"/>
        <v>266</v>
      </c>
      <c r="M75" s="41">
        <f t="shared" si="38"/>
        <v>280</v>
      </c>
      <c r="N75" s="41">
        <f t="shared" si="39"/>
        <v>260</v>
      </c>
      <c r="O75" s="42">
        <f>LOOKUP(K75,$K$287:$K$294,$O$287:$O$294)</f>
        <v>5.01</v>
      </c>
      <c r="P75" s="42">
        <f>LOOKUP(K75,$K$287:$K$294,$P$287:$P$294)</f>
        <v>4.45</v>
      </c>
      <c r="Q75" s="43">
        <f t="shared" si="40"/>
        <v>4.6180000000000003</v>
      </c>
    </row>
    <row r="76" spans="1:17" x14ac:dyDescent="0.2">
      <c r="A76" s="40">
        <f t="shared" si="29"/>
        <v>0</v>
      </c>
      <c r="B76" s="40">
        <f t="shared" si="30"/>
        <v>300</v>
      </c>
      <c r="C76" s="40">
        <f t="shared" si="31"/>
        <v>250</v>
      </c>
      <c r="D76" s="41">
        <f t="shared" si="35"/>
        <v>260</v>
      </c>
      <c r="E76" s="41">
        <f t="shared" si="36"/>
        <v>240</v>
      </c>
      <c r="F76" s="42">
        <f>LOOKUP(B76,$B$295:$B$302,$F$295:$F$302)</f>
        <v>4.8099999999999996</v>
      </c>
      <c r="G76" s="42">
        <f>LOOKUP(B76,$B$295:$B$302,$G$295:$G$302)</f>
        <v>4.25</v>
      </c>
      <c r="H76" s="43">
        <f t="shared" si="37"/>
        <v>4.5299999999999994</v>
      </c>
      <c r="J76" s="40">
        <f t="shared" si="32"/>
        <v>14</v>
      </c>
      <c r="K76" s="40">
        <f t="shared" si="33"/>
        <v>300</v>
      </c>
      <c r="L76" s="40">
        <f t="shared" si="34"/>
        <v>250</v>
      </c>
      <c r="M76" s="41">
        <f t="shared" si="38"/>
        <v>260</v>
      </c>
      <c r="N76" s="41">
        <f t="shared" si="39"/>
        <v>240</v>
      </c>
      <c r="O76" s="42">
        <f>LOOKUP(K76,$K$295:$K$302,$O$295:$O$302)</f>
        <v>4.45</v>
      </c>
      <c r="P76" s="42">
        <f>LOOKUP(K76,$K$295:$K$302,$P$295:$P$302)</f>
        <v>3.92</v>
      </c>
      <c r="Q76" s="43">
        <f t="shared" si="40"/>
        <v>4.1850000000000005</v>
      </c>
    </row>
    <row r="77" spans="1:17" x14ac:dyDescent="0.2">
      <c r="A77" s="40">
        <f t="shared" si="29"/>
        <v>0</v>
      </c>
      <c r="B77" s="40">
        <f t="shared" si="30"/>
        <v>300</v>
      </c>
      <c r="C77" s="40">
        <f t="shared" si="31"/>
        <v>273</v>
      </c>
      <c r="D77" s="41">
        <f t="shared" si="35"/>
        <v>280</v>
      </c>
      <c r="E77" s="41">
        <f t="shared" si="36"/>
        <v>260</v>
      </c>
      <c r="F77" s="42">
        <f>LOOKUP(B77,$B$303:$B$310,$F$303:$F$310)</f>
        <v>5.01</v>
      </c>
      <c r="G77" s="42">
        <f>LOOKUP(B77,$B$303:$B$310,$G$303:$G$310)</f>
        <v>4.45</v>
      </c>
      <c r="H77" s="43">
        <f t="shared" si="37"/>
        <v>4.8140000000000001</v>
      </c>
      <c r="J77" s="40">
        <f t="shared" si="32"/>
        <v>5</v>
      </c>
      <c r="K77" s="40">
        <f t="shared" si="33"/>
        <v>300</v>
      </c>
      <c r="L77" s="40">
        <f t="shared" si="34"/>
        <v>273</v>
      </c>
      <c r="M77" s="41">
        <f t="shared" si="38"/>
        <v>280</v>
      </c>
      <c r="N77" s="41">
        <f t="shared" si="39"/>
        <v>260</v>
      </c>
      <c r="O77" s="42">
        <f>LOOKUP(K77,$K$303:$K$310,$O$303:$O$310)</f>
        <v>4.6399999999999997</v>
      </c>
      <c r="P77" s="42">
        <f>LOOKUP(K77,$K$303:$K$310,$P$303:$P$310)</f>
        <v>4.0999999999999996</v>
      </c>
      <c r="Q77" s="43">
        <f t="shared" si="40"/>
        <v>4.4509999999999996</v>
      </c>
    </row>
    <row r="79" spans="1:17" ht="12.75" customHeight="1" x14ac:dyDescent="0.25">
      <c r="J79" s="1" t="s">
        <v>33</v>
      </c>
      <c r="K79" s="1" t="s">
        <v>7</v>
      </c>
      <c r="L79" s="1" t="s">
        <v>34</v>
      </c>
      <c r="M79" s="1" t="s">
        <v>35</v>
      </c>
      <c r="N79" s="1" t="s">
        <v>36</v>
      </c>
      <c r="O79" s="1" t="s">
        <v>37</v>
      </c>
      <c r="P79" s="1" t="s">
        <v>19</v>
      </c>
    </row>
    <row r="80" spans="1:17" x14ac:dyDescent="0.2">
      <c r="K80" s="1" t="s">
        <v>8</v>
      </c>
    </row>
    <row r="81" spans="1:17" x14ac:dyDescent="0.2">
      <c r="A81" s="8">
        <v>0</v>
      </c>
      <c r="F81" s="1">
        <f>IF(A81&lt;0,G81-10,G81+10)</f>
        <v>10</v>
      </c>
      <c r="G81" s="1">
        <f>IF(A81&lt;0,-FLOOR(ABS(A81),10),FLOOR(A81,10))</f>
        <v>0</v>
      </c>
      <c r="J81" s="1">
        <f t="shared" ref="J81:J105" si="41">K7</f>
        <v>14</v>
      </c>
      <c r="K81" s="1">
        <f t="shared" ref="K81:K105" si="42">H7</f>
        <v>300</v>
      </c>
      <c r="L81" s="1">
        <f>IF(J81&lt;0,M81-10,M81+10)</f>
        <v>20</v>
      </c>
      <c r="M81" s="1">
        <f>IF(J81&lt;0,-FLOOR(ABS(J81),10),FLOOR(J81,10))</f>
        <v>10</v>
      </c>
      <c r="N81" s="1">
        <f>H53</f>
        <v>9.2225000000000001</v>
      </c>
      <c r="O81" s="1">
        <f>Q53</f>
        <v>8.7925000000000004</v>
      </c>
      <c r="P81" s="1">
        <f>IF(J81&lt;0,(O81-((N81-O81)*(J81-Q81))/10),(O81+((N81-O81)*(J81-Q81))/10))</f>
        <v>8.964500000000001</v>
      </c>
      <c r="Q81" s="1">
        <f>IF(J81&lt;0,-FLOOR(ABS(J81),10),FLOOR(J81,10))</f>
        <v>10</v>
      </c>
    </row>
    <row r="82" spans="1:17" x14ac:dyDescent="0.2">
      <c r="J82" s="1">
        <f t="shared" si="41"/>
        <v>14</v>
      </c>
      <c r="K82" s="1">
        <f t="shared" si="42"/>
        <v>300</v>
      </c>
      <c r="L82" s="1">
        <f t="shared" ref="L82:L105" si="43">IF(J82&lt;0,M82-10,M82+10)</f>
        <v>20</v>
      </c>
      <c r="M82" s="1">
        <f t="shared" ref="M82:M105" si="44">IF(J82&lt;0,-FLOOR(ABS(J82),10),FLOOR(J82,10))</f>
        <v>10</v>
      </c>
      <c r="N82" s="1">
        <f>H54</f>
        <v>7.76</v>
      </c>
      <c r="O82" s="1">
        <f>Q54</f>
        <v>7.34</v>
      </c>
      <c r="P82" s="1">
        <f>IF(J82&lt;0,(O82-((N82-O82)*(J82-Q82))/10),(O82+((N82-O82)*(J82-Q82))/10))</f>
        <v>7.508</v>
      </c>
      <c r="Q82" s="1">
        <f t="shared" ref="Q82:Q105" si="45">IF(J82&lt;0,-FLOOR(ABS(J82),10),FLOOR(J82,10))</f>
        <v>10</v>
      </c>
    </row>
    <row r="83" spans="1:17" x14ac:dyDescent="0.2">
      <c r="J83" s="1">
        <f t="shared" si="41"/>
        <v>14</v>
      </c>
      <c r="K83" s="1">
        <f t="shared" si="42"/>
        <v>300</v>
      </c>
      <c r="L83" s="1">
        <f t="shared" si="43"/>
        <v>20</v>
      </c>
      <c r="M83" s="1">
        <f t="shared" si="44"/>
        <v>10</v>
      </c>
      <c r="N83" s="1">
        <f t="shared" ref="N83:N105" si="46">H55</f>
        <v>9.59</v>
      </c>
      <c r="O83" s="1">
        <f>Q55</f>
        <v>9.16</v>
      </c>
      <c r="P83" s="1">
        <f t="shared" ref="P83:P105" si="47">IF(J83&lt;0,(O83-((N83-O83)*(J83-Q83))/10),(O83+((N83-O83)*(J83-Q83))/10))</f>
        <v>9.3320000000000007</v>
      </c>
      <c r="Q83" s="1">
        <f t="shared" si="45"/>
        <v>10</v>
      </c>
    </row>
    <row r="84" spans="1:17" x14ac:dyDescent="0.2">
      <c r="J84" s="1">
        <f t="shared" si="41"/>
        <v>14</v>
      </c>
      <c r="K84" s="1">
        <f t="shared" si="42"/>
        <v>300</v>
      </c>
      <c r="L84" s="1">
        <f t="shared" si="43"/>
        <v>20</v>
      </c>
      <c r="M84" s="1">
        <f t="shared" si="44"/>
        <v>10</v>
      </c>
      <c r="N84" s="1">
        <f t="shared" si="46"/>
        <v>4.9259999999999993</v>
      </c>
      <c r="O84" s="1">
        <f t="shared" ref="O84:O105" si="48">Q56</f>
        <v>4.5620000000000003</v>
      </c>
      <c r="P84" s="1">
        <f t="shared" si="47"/>
        <v>4.7076000000000002</v>
      </c>
      <c r="Q84" s="1">
        <f t="shared" si="45"/>
        <v>10</v>
      </c>
    </row>
    <row r="85" spans="1:17" x14ac:dyDescent="0.2">
      <c r="J85" s="1">
        <f t="shared" si="41"/>
        <v>14</v>
      </c>
      <c r="K85" s="1">
        <f t="shared" si="42"/>
        <v>300</v>
      </c>
      <c r="L85" s="1">
        <f t="shared" si="43"/>
        <v>20</v>
      </c>
      <c r="M85" s="1">
        <f t="shared" si="44"/>
        <v>10</v>
      </c>
      <c r="N85" s="1">
        <f t="shared" si="46"/>
        <v>4.9259999999999993</v>
      </c>
      <c r="O85" s="1">
        <f t="shared" si="48"/>
        <v>4.5620000000000003</v>
      </c>
      <c r="P85" s="1">
        <f t="shared" si="47"/>
        <v>4.7076000000000002</v>
      </c>
      <c r="Q85" s="1">
        <f t="shared" si="45"/>
        <v>10</v>
      </c>
    </row>
    <row r="86" spans="1:17" x14ac:dyDescent="0.2">
      <c r="J86" s="1">
        <f t="shared" si="41"/>
        <v>14</v>
      </c>
      <c r="K86" s="1">
        <f t="shared" si="42"/>
        <v>300</v>
      </c>
      <c r="L86" s="1">
        <f t="shared" si="43"/>
        <v>20</v>
      </c>
      <c r="M86" s="1">
        <f t="shared" si="44"/>
        <v>10</v>
      </c>
      <c r="N86" s="1">
        <f t="shared" si="46"/>
        <v>4.9259999999999993</v>
      </c>
      <c r="O86" s="1">
        <f t="shared" si="48"/>
        <v>4.5620000000000003</v>
      </c>
      <c r="P86" s="1">
        <f t="shared" si="47"/>
        <v>4.7076000000000002</v>
      </c>
      <c r="Q86" s="1">
        <f t="shared" si="45"/>
        <v>10</v>
      </c>
    </row>
    <row r="87" spans="1:17" x14ac:dyDescent="0.2">
      <c r="J87" s="1">
        <f t="shared" si="41"/>
        <v>14</v>
      </c>
      <c r="K87" s="1">
        <f t="shared" si="42"/>
        <v>300</v>
      </c>
      <c r="L87" s="1">
        <f t="shared" si="43"/>
        <v>20</v>
      </c>
      <c r="M87" s="1">
        <f t="shared" si="44"/>
        <v>10</v>
      </c>
      <c r="N87" s="1">
        <f t="shared" si="46"/>
        <v>10.515000000000001</v>
      </c>
      <c r="O87" s="1">
        <f t="shared" si="48"/>
        <v>10.0395</v>
      </c>
      <c r="P87" s="1">
        <f t="shared" si="47"/>
        <v>10.229700000000001</v>
      </c>
      <c r="Q87" s="1">
        <f t="shared" si="45"/>
        <v>10</v>
      </c>
    </row>
    <row r="88" spans="1:17" x14ac:dyDescent="0.2">
      <c r="J88" s="1">
        <f t="shared" si="41"/>
        <v>14</v>
      </c>
      <c r="K88" s="1">
        <f t="shared" si="42"/>
        <v>300</v>
      </c>
      <c r="L88" s="1">
        <f t="shared" si="43"/>
        <v>20</v>
      </c>
      <c r="M88" s="1">
        <f t="shared" si="44"/>
        <v>10</v>
      </c>
      <c r="N88" s="1">
        <f t="shared" si="46"/>
        <v>9.2750000000000004</v>
      </c>
      <c r="O88" s="1">
        <f t="shared" si="48"/>
        <v>8.8449999999999989</v>
      </c>
      <c r="P88" s="1">
        <f t="shared" si="47"/>
        <v>9.0169999999999995</v>
      </c>
      <c r="Q88" s="1">
        <f t="shared" si="45"/>
        <v>10</v>
      </c>
    </row>
    <row r="89" spans="1:17" x14ac:dyDescent="0.2">
      <c r="J89" s="1">
        <f t="shared" si="41"/>
        <v>14</v>
      </c>
      <c r="K89" s="1">
        <f t="shared" si="42"/>
        <v>300</v>
      </c>
      <c r="L89" s="1">
        <f t="shared" si="43"/>
        <v>20</v>
      </c>
      <c r="M89" s="1">
        <f t="shared" si="44"/>
        <v>10</v>
      </c>
      <c r="N89" s="1">
        <f t="shared" si="46"/>
        <v>8.3044999999999991</v>
      </c>
      <c r="O89" s="1">
        <f t="shared" si="48"/>
        <v>7.8790000000000004</v>
      </c>
      <c r="P89" s="1">
        <f t="shared" si="47"/>
        <v>8.049199999999999</v>
      </c>
      <c r="Q89" s="1">
        <f t="shared" si="45"/>
        <v>10</v>
      </c>
    </row>
    <row r="90" spans="1:17" x14ac:dyDescent="0.2">
      <c r="J90" s="1">
        <f t="shared" si="41"/>
        <v>14</v>
      </c>
      <c r="K90" s="1">
        <f t="shared" si="42"/>
        <v>300</v>
      </c>
      <c r="L90" s="1">
        <f t="shared" si="43"/>
        <v>20</v>
      </c>
      <c r="M90" s="1">
        <f t="shared" si="44"/>
        <v>10</v>
      </c>
      <c r="N90" s="1">
        <f t="shared" si="46"/>
        <v>9.0649999999999995</v>
      </c>
      <c r="O90" s="1">
        <f t="shared" si="48"/>
        <v>8.6349999999999998</v>
      </c>
      <c r="P90" s="1">
        <f t="shared" si="47"/>
        <v>8.8070000000000004</v>
      </c>
      <c r="Q90" s="1">
        <f t="shared" si="45"/>
        <v>10</v>
      </c>
    </row>
    <row r="91" spans="1:17" x14ac:dyDescent="0.2">
      <c r="J91" s="1">
        <f t="shared" si="41"/>
        <v>14</v>
      </c>
      <c r="K91" s="1">
        <f t="shared" si="42"/>
        <v>300</v>
      </c>
      <c r="L91" s="1">
        <f t="shared" si="43"/>
        <v>20</v>
      </c>
      <c r="M91" s="1">
        <f t="shared" si="44"/>
        <v>10</v>
      </c>
      <c r="N91" s="1">
        <f t="shared" si="46"/>
        <v>8.8025000000000002</v>
      </c>
      <c r="O91" s="1">
        <f t="shared" ca="1" si="48"/>
        <v>8.3725000000000005</v>
      </c>
      <c r="P91" s="1">
        <f t="shared" ca="1" si="47"/>
        <v>8.5445000000000011</v>
      </c>
      <c r="Q91" s="1">
        <f t="shared" si="45"/>
        <v>10</v>
      </c>
    </row>
    <row r="92" spans="1:17" x14ac:dyDescent="0.2">
      <c r="J92" s="1">
        <f t="shared" si="41"/>
        <v>15</v>
      </c>
      <c r="K92" s="1">
        <f t="shared" si="42"/>
        <v>300</v>
      </c>
      <c r="L92" s="1">
        <f t="shared" si="43"/>
        <v>20</v>
      </c>
      <c r="M92" s="1">
        <f t="shared" si="44"/>
        <v>10</v>
      </c>
      <c r="N92" s="1">
        <f t="shared" si="46"/>
        <v>6.0380000000000003</v>
      </c>
      <c r="O92" s="1">
        <f t="shared" si="48"/>
        <v>5.649</v>
      </c>
      <c r="P92" s="1">
        <f t="shared" si="47"/>
        <v>5.8435000000000006</v>
      </c>
      <c r="Q92" s="1">
        <f t="shared" si="45"/>
        <v>10</v>
      </c>
    </row>
    <row r="93" spans="1:17" x14ac:dyDescent="0.2">
      <c r="J93" s="1">
        <f t="shared" si="41"/>
        <v>14</v>
      </c>
      <c r="K93" s="1">
        <f t="shared" si="42"/>
        <v>300</v>
      </c>
      <c r="L93" s="1">
        <f t="shared" si="43"/>
        <v>20</v>
      </c>
      <c r="M93" s="1">
        <f t="shared" si="44"/>
        <v>10</v>
      </c>
      <c r="N93" s="1">
        <f t="shared" si="46"/>
        <v>5.9660000000000002</v>
      </c>
      <c r="O93" s="1">
        <f t="shared" si="48"/>
        <v>5.5779999999999994</v>
      </c>
      <c r="P93" s="1">
        <f t="shared" si="47"/>
        <v>5.7332000000000001</v>
      </c>
      <c r="Q93" s="1">
        <f t="shared" si="45"/>
        <v>10</v>
      </c>
    </row>
    <row r="94" spans="1:17" x14ac:dyDescent="0.2">
      <c r="J94" s="1">
        <f t="shared" si="41"/>
        <v>14</v>
      </c>
      <c r="K94" s="1">
        <f t="shared" si="42"/>
        <v>300</v>
      </c>
      <c r="L94" s="1">
        <f t="shared" si="43"/>
        <v>20</v>
      </c>
      <c r="M94" s="1">
        <f t="shared" si="44"/>
        <v>10</v>
      </c>
      <c r="N94" s="1">
        <f t="shared" si="46"/>
        <v>5.2449999999999992</v>
      </c>
      <c r="O94" s="1">
        <f t="shared" si="48"/>
        <v>4.87</v>
      </c>
      <c r="P94" s="1">
        <f t="shared" si="47"/>
        <v>5.0199999999999996</v>
      </c>
      <c r="Q94" s="1">
        <f t="shared" si="45"/>
        <v>10</v>
      </c>
    </row>
    <row r="95" spans="1:17" x14ac:dyDescent="0.2">
      <c r="J95" s="1">
        <f t="shared" si="41"/>
        <v>14</v>
      </c>
      <c r="K95" s="1">
        <f t="shared" si="42"/>
        <v>300</v>
      </c>
      <c r="L95" s="1">
        <f t="shared" si="43"/>
        <v>20</v>
      </c>
      <c r="M95" s="1">
        <f t="shared" si="44"/>
        <v>10</v>
      </c>
      <c r="N95" s="1">
        <f t="shared" si="46"/>
        <v>8.8550000000000004</v>
      </c>
      <c r="O95" s="1">
        <f t="shared" si="48"/>
        <v>8.4250000000000007</v>
      </c>
      <c r="P95" s="1">
        <f t="shared" si="47"/>
        <v>8.5970000000000013</v>
      </c>
      <c r="Q95" s="1">
        <f t="shared" si="45"/>
        <v>10</v>
      </c>
    </row>
    <row r="96" spans="1:17" x14ac:dyDescent="0.2">
      <c r="J96" s="1">
        <f t="shared" si="41"/>
        <v>14</v>
      </c>
      <c r="K96" s="1">
        <f t="shared" si="42"/>
        <v>300</v>
      </c>
      <c r="L96" s="1">
        <f t="shared" si="43"/>
        <v>20</v>
      </c>
      <c r="M96" s="1">
        <f t="shared" si="44"/>
        <v>10</v>
      </c>
      <c r="N96" s="1">
        <f t="shared" si="46"/>
        <v>7.673</v>
      </c>
      <c r="O96" s="1">
        <f t="shared" si="48"/>
        <v>7.2549999999999999</v>
      </c>
      <c r="P96" s="1">
        <f t="shared" si="47"/>
        <v>7.4222000000000001</v>
      </c>
      <c r="Q96" s="1">
        <f t="shared" si="45"/>
        <v>10</v>
      </c>
    </row>
    <row r="97" spans="1:17" x14ac:dyDescent="0.2">
      <c r="J97" s="1">
        <f t="shared" si="41"/>
        <v>4</v>
      </c>
      <c r="K97" s="1">
        <f t="shared" si="42"/>
        <v>300</v>
      </c>
      <c r="L97" s="1">
        <f t="shared" si="43"/>
        <v>10</v>
      </c>
      <c r="M97" s="1">
        <f t="shared" si="44"/>
        <v>0</v>
      </c>
      <c r="N97" s="1">
        <f t="shared" si="46"/>
        <v>7.2549999999999999</v>
      </c>
      <c r="O97" s="1">
        <f t="shared" si="48"/>
        <v>6.8360000000000003</v>
      </c>
      <c r="P97" s="1">
        <f t="shared" si="47"/>
        <v>7.0036000000000005</v>
      </c>
      <c r="Q97" s="1">
        <f t="shared" si="45"/>
        <v>0</v>
      </c>
    </row>
    <row r="98" spans="1:17" x14ac:dyDescent="0.2">
      <c r="J98" s="1">
        <f t="shared" si="41"/>
        <v>14</v>
      </c>
      <c r="K98" s="1">
        <f t="shared" si="42"/>
        <v>300</v>
      </c>
      <c r="L98" s="1">
        <f t="shared" si="43"/>
        <v>20</v>
      </c>
      <c r="M98" s="1">
        <f t="shared" si="44"/>
        <v>10</v>
      </c>
      <c r="N98" s="1">
        <f t="shared" si="46"/>
        <v>9.2750000000000004</v>
      </c>
      <c r="O98" s="1">
        <f t="shared" si="48"/>
        <v>8.8449999999999989</v>
      </c>
      <c r="P98" s="1">
        <f t="shared" si="47"/>
        <v>9.0169999999999995</v>
      </c>
      <c r="Q98" s="1">
        <f t="shared" si="45"/>
        <v>10</v>
      </c>
    </row>
    <row r="99" spans="1:17" x14ac:dyDescent="0.2">
      <c r="J99" s="1">
        <f t="shared" si="41"/>
        <v>4</v>
      </c>
      <c r="K99" s="1">
        <f t="shared" si="42"/>
        <v>300</v>
      </c>
      <c r="L99" s="1">
        <f t="shared" si="43"/>
        <v>10</v>
      </c>
      <c r="M99" s="1">
        <f t="shared" si="44"/>
        <v>0</v>
      </c>
      <c r="N99" s="1">
        <f t="shared" si="46"/>
        <v>8.8449999999999989</v>
      </c>
      <c r="O99" s="1">
        <f t="shared" si="48"/>
        <v>8.41</v>
      </c>
      <c r="P99" s="1">
        <f t="shared" si="47"/>
        <v>8.5839999999999996</v>
      </c>
      <c r="Q99" s="1">
        <f t="shared" si="45"/>
        <v>0</v>
      </c>
    </row>
    <row r="100" spans="1:17" x14ac:dyDescent="0.2">
      <c r="J100" s="1">
        <f t="shared" si="41"/>
        <v>5</v>
      </c>
      <c r="K100" s="1">
        <f t="shared" si="42"/>
        <v>300</v>
      </c>
      <c r="L100" s="1">
        <f t="shared" si="43"/>
        <v>10</v>
      </c>
      <c r="M100" s="1">
        <f t="shared" si="44"/>
        <v>0</v>
      </c>
      <c r="N100" s="1">
        <f t="shared" si="46"/>
        <v>8.8449999999999989</v>
      </c>
      <c r="O100" s="1">
        <f t="shared" si="48"/>
        <v>8.41</v>
      </c>
      <c r="P100" s="1">
        <f t="shared" si="47"/>
        <v>8.6274999999999995</v>
      </c>
      <c r="Q100" s="1">
        <f t="shared" si="45"/>
        <v>0</v>
      </c>
    </row>
    <row r="101" spans="1:17" x14ac:dyDescent="0.2">
      <c r="J101" s="1">
        <f t="shared" si="41"/>
        <v>5</v>
      </c>
      <c r="K101" s="1">
        <f t="shared" si="42"/>
        <v>300</v>
      </c>
      <c r="L101" s="1">
        <f t="shared" si="43"/>
        <v>10</v>
      </c>
      <c r="M101" s="1">
        <f t="shared" si="44"/>
        <v>0</v>
      </c>
      <c r="N101" s="1">
        <f t="shared" si="46"/>
        <v>8.8449999999999989</v>
      </c>
      <c r="O101" s="1">
        <f t="shared" si="48"/>
        <v>8.41</v>
      </c>
      <c r="P101" s="1">
        <f t="shared" si="47"/>
        <v>8.6274999999999995</v>
      </c>
      <c r="Q101" s="1">
        <f t="shared" si="45"/>
        <v>0</v>
      </c>
    </row>
    <row r="102" spans="1:17" x14ac:dyDescent="0.2">
      <c r="J102" s="1">
        <f t="shared" si="41"/>
        <v>5</v>
      </c>
      <c r="K102" s="1">
        <f t="shared" si="42"/>
        <v>300</v>
      </c>
      <c r="L102" s="1">
        <f t="shared" si="43"/>
        <v>10</v>
      </c>
      <c r="M102" s="1">
        <f t="shared" si="44"/>
        <v>0</v>
      </c>
      <c r="N102" s="1">
        <f t="shared" si="46"/>
        <v>10.1425</v>
      </c>
      <c r="O102" s="1">
        <f t="shared" si="48"/>
        <v>9.7324999999999999</v>
      </c>
      <c r="P102" s="1">
        <f t="shared" si="47"/>
        <v>9.9375</v>
      </c>
      <c r="Q102" s="1">
        <f t="shared" si="45"/>
        <v>0</v>
      </c>
    </row>
    <row r="103" spans="1:17" x14ac:dyDescent="0.2">
      <c r="J103" s="1">
        <f t="shared" si="41"/>
        <v>14</v>
      </c>
      <c r="K103" s="1">
        <f t="shared" si="42"/>
        <v>300</v>
      </c>
      <c r="L103" s="1">
        <f t="shared" si="43"/>
        <v>20</v>
      </c>
      <c r="M103" s="1">
        <f t="shared" si="44"/>
        <v>10</v>
      </c>
      <c r="N103" s="1">
        <f t="shared" si="46"/>
        <v>4.984</v>
      </c>
      <c r="O103" s="1">
        <f t="shared" si="48"/>
        <v>4.6180000000000003</v>
      </c>
      <c r="P103" s="1">
        <f t="shared" si="47"/>
        <v>4.7644000000000002</v>
      </c>
      <c r="Q103" s="1">
        <f t="shared" si="45"/>
        <v>10</v>
      </c>
    </row>
    <row r="104" spans="1:17" x14ac:dyDescent="0.2">
      <c r="J104" s="1">
        <f t="shared" si="41"/>
        <v>14</v>
      </c>
      <c r="K104" s="1">
        <f t="shared" si="42"/>
        <v>300</v>
      </c>
      <c r="L104" s="1">
        <f t="shared" si="43"/>
        <v>20</v>
      </c>
      <c r="M104" s="1">
        <f t="shared" si="44"/>
        <v>10</v>
      </c>
      <c r="N104" s="1">
        <f t="shared" si="46"/>
        <v>4.5299999999999994</v>
      </c>
      <c r="O104" s="1">
        <f t="shared" si="48"/>
        <v>4.1850000000000005</v>
      </c>
      <c r="P104" s="1">
        <f t="shared" si="47"/>
        <v>4.3230000000000004</v>
      </c>
      <c r="Q104" s="1">
        <f t="shared" si="45"/>
        <v>10</v>
      </c>
    </row>
    <row r="105" spans="1:17" x14ac:dyDescent="0.2">
      <c r="J105" s="1">
        <f t="shared" si="41"/>
        <v>5</v>
      </c>
      <c r="K105" s="1">
        <f t="shared" si="42"/>
        <v>300</v>
      </c>
      <c r="L105" s="1">
        <f t="shared" si="43"/>
        <v>10</v>
      </c>
      <c r="M105" s="1">
        <f t="shared" si="44"/>
        <v>0</v>
      </c>
      <c r="N105" s="1">
        <f t="shared" si="46"/>
        <v>4.8140000000000001</v>
      </c>
      <c r="O105" s="1">
        <f t="shared" si="48"/>
        <v>4.4509999999999996</v>
      </c>
      <c r="P105" s="1">
        <f t="shared" si="47"/>
        <v>4.6325000000000003</v>
      </c>
      <c r="Q105" s="1">
        <f t="shared" si="45"/>
        <v>0</v>
      </c>
    </row>
    <row r="107" spans="1:17" x14ac:dyDescent="0.2">
      <c r="J107" s="31" t="s">
        <v>30</v>
      </c>
      <c r="K107" s="32"/>
      <c r="L107" s="32"/>
      <c r="M107" s="32"/>
      <c r="N107" s="32"/>
      <c r="O107" s="32"/>
      <c r="P107" s="32"/>
      <c r="Q107" s="30"/>
    </row>
    <row r="108" spans="1:17" x14ac:dyDescent="0.2">
      <c r="J108" s="112" t="s">
        <v>15</v>
      </c>
      <c r="K108" s="113"/>
      <c r="L108" s="122"/>
      <c r="M108" s="114" t="s">
        <v>16</v>
      </c>
      <c r="N108" s="115"/>
      <c r="O108" s="115"/>
      <c r="P108" s="115"/>
      <c r="Q108" s="33" t="s">
        <v>17</v>
      </c>
    </row>
    <row r="109" spans="1:17" ht="12.75" customHeight="1" x14ac:dyDescent="0.25">
      <c r="J109" s="123" t="s">
        <v>12</v>
      </c>
      <c r="K109" s="5" t="s">
        <v>7</v>
      </c>
      <c r="L109" s="5" t="s">
        <v>18</v>
      </c>
      <c r="M109" s="35" t="s">
        <v>55</v>
      </c>
      <c r="N109" s="35" t="s">
        <v>56</v>
      </c>
      <c r="O109" s="35" t="s">
        <v>57</v>
      </c>
      <c r="P109" s="35" t="s">
        <v>58</v>
      </c>
      <c r="Q109" s="36" t="s">
        <v>19</v>
      </c>
    </row>
    <row r="110" spans="1:17" x14ac:dyDescent="0.2">
      <c r="J110" s="124"/>
      <c r="K110" s="6" t="s">
        <v>8</v>
      </c>
      <c r="L110" s="6" t="s">
        <v>20</v>
      </c>
      <c r="M110" s="37" t="s">
        <v>20</v>
      </c>
      <c r="N110" s="37" t="s">
        <v>20</v>
      </c>
      <c r="O110" s="37"/>
      <c r="P110" s="38"/>
      <c r="Q110" s="39" t="s">
        <v>20</v>
      </c>
    </row>
    <row r="111" spans="1:17" x14ac:dyDescent="0.2">
      <c r="A111" s="59">
        <f>L81</f>
        <v>20</v>
      </c>
      <c r="B111" s="40">
        <v>50</v>
      </c>
      <c r="C111" s="40">
        <f>E7</f>
        <v>369</v>
      </c>
      <c r="D111" s="41">
        <f>E111+20</f>
        <v>380</v>
      </c>
      <c r="E111" s="41">
        <f>FLOOR(C111,20)</f>
        <v>360</v>
      </c>
      <c r="F111" s="42">
        <f>LOOKUP(D111,T37:T62,IF(A111=-10,U37:U62,IF(A111=0,V37:V62,IF(A111=5,W37:W62,IF(A111=10,X37:X62,IF(A111=20,Y37:Y62,Z37:Z62))))))</f>
        <v>0</v>
      </c>
      <c r="G111" s="42">
        <f>LOOKUP(E111,T37:T62,IF(A111=-10,U37:U62,IF(A111=0,V37:V62,IF(A111=5,W37:W62,IF(A111=10,X37:X62,IF(A111=20,Y37:Y62,Z37:Z62))))))</f>
        <v>0</v>
      </c>
      <c r="H111" s="43">
        <f t="shared" ref="H111:H174" si="49">F111-(((F111-G111)*(D111-C111))/(D111-E111))</f>
        <v>0</v>
      </c>
      <c r="J111" s="40">
        <f>M81</f>
        <v>10</v>
      </c>
      <c r="K111" s="40">
        <v>50</v>
      </c>
      <c r="L111" s="40">
        <f>L53</f>
        <v>369</v>
      </c>
      <c r="M111" s="41">
        <f>N111+20</f>
        <v>380</v>
      </c>
      <c r="N111" s="41">
        <f>FLOOR(L111,20)</f>
        <v>360</v>
      </c>
      <c r="O111" s="42">
        <f>LOOKUP(M111,$T$37:$T$62,IF(J111=-10,$U$37:$U$62,IF(J111=0,$V$37:$V$62,IF(J111=5,$W$37:$W$62,IF(J111=10,$X$37:$X$62,IF(J111=20,$Y$37:$Y$62,$Z$37:$Z$62))))))</f>
        <v>0</v>
      </c>
      <c r="P111" s="42">
        <f>LOOKUP(N111,$T$37:$T$62,IF(J111=-10,$U$37:$U$62,IF(J111=0,$V$37:$V$62,IF(J111=5,$W$37:$W$62,IF(J111=10,$X$37:$X$62,IF(J111=20,$Y$37:$Y$62,$Z$37:$Z$62))))))</f>
        <v>0</v>
      </c>
      <c r="Q111" s="43">
        <f>O111-(((O111-P111)*(M111-L111))/(M111-N111))</f>
        <v>0</v>
      </c>
    </row>
    <row r="112" spans="1:17" x14ac:dyDescent="0.2">
      <c r="A112" s="59">
        <f>L81</f>
        <v>20</v>
      </c>
      <c r="B112" s="40">
        <v>70</v>
      </c>
      <c r="C112" s="40">
        <f>E7</f>
        <v>369</v>
      </c>
      <c r="D112" s="41">
        <f t="shared" ref="D112:D175" si="50">E112+20</f>
        <v>380</v>
      </c>
      <c r="E112" s="41">
        <f t="shared" ref="E112:E175" si="51">FLOOR(C112,20)</f>
        <v>360</v>
      </c>
      <c r="F112" s="42">
        <f>LOOKUP(D112,T37:T62,IF(A112=-10,AA37:AA62,IF(A112=0,AB38:AB62,IF(A112=5,AC38:AC62,IF(A112=10,AD37:AD62,IF(A112=20,AE37:AE62,AF37:AF62))))))</f>
        <v>0</v>
      </c>
      <c r="G112" s="42">
        <f>LOOKUP(E112,T37:T62,IF(A112=-10,AA37:AA62,IF(A112=0,AB38:AB62,IF(A112=5,AC38:AC62,IF(A112=10,AD37:AD62,IF(A112=20,AE37:AE62,AF37:AF62))))))</f>
        <v>0</v>
      </c>
      <c r="H112" s="43">
        <f t="shared" si="49"/>
        <v>0</v>
      </c>
      <c r="J112" s="40">
        <f>M81</f>
        <v>10</v>
      </c>
      <c r="K112" s="40">
        <v>70</v>
      </c>
      <c r="L112" s="40">
        <f>L53</f>
        <v>369</v>
      </c>
      <c r="M112" s="41">
        <f t="shared" ref="M112:M175" si="52">N112+20</f>
        <v>380</v>
      </c>
      <c r="N112" s="41">
        <f>FLOOR(L112,20)</f>
        <v>360</v>
      </c>
      <c r="O112" s="42">
        <f>LOOKUP(M112,$T$37:$T$62,IF(J112=-10,$AA$37:$AA$62,IF(J112=0,$AB$37:$AB$62,IF(J112=5,$AC$37:$AC$62,IF(J112=10,$AD$37:$AD$62,IF(J112=20,$AE$37:$AE$62,$AF$37:$AF$62))))))</f>
        <v>0</v>
      </c>
      <c r="P112" s="42">
        <f>LOOKUP(N112,$T$37:$T$62,IF(J112=-10,$AA$37:$AA$62,IF(J112=0,$AB$37:$AB$62,IF(J112=5,$AC$37:$AC$62,IF(J112=10,$AD$37:$AD$62,IF(J112=20,$AE$37:$AE$62,$AF$37:$AF$62))))))</f>
        <v>0</v>
      </c>
      <c r="Q112" s="43">
        <f>O112-(((O112-P112)*(M112-L112))/(M112-N112))</f>
        <v>0</v>
      </c>
    </row>
    <row r="113" spans="1:17" x14ac:dyDescent="0.2">
      <c r="A113" s="59">
        <f>L81</f>
        <v>20</v>
      </c>
      <c r="B113" s="40">
        <v>95</v>
      </c>
      <c r="C113" s="40">
        <f>E7</f>
        <v>369</v>
      </c>
      <c r="D113" s="41">
        <f t="shared" si="50"/>
        <v>380</v>
      </c>
      <c r="E113" s="41">
        <f t="shared" si="51"/>
        <v>360</v>
      </c>
      <c r="F113" s="42">
        <f>LOOKUP(D113,T37:T62,IF(A113=-10,AG37:AG62,IF(A113=0,AH37:AH62,IF(A113=5,AI37:AI62,IF(A113=10,AJ37:AJ62,IF(A113=20,AK37:AK62,AL37:AL62))))))</f>
        <v>0</v>
      </c>
      <c r="G113" s="42">
        <f>LOOKUP(E113,T37:T62,IF(A112=-10,AG37:AG62,IF(A112=0,AH37:AH62,IF(A112=5,AI37:AI62,IF(A112=10,AJ37:AJ62,IF(A112=20,AK37:AK62,AL37:AL62))))))</f>
        <v>0</v>
      </c>
      <c r="H113" s="43">
        <f t="shared" si="49"/>
        <v>0</v>
      </c>
      <c r="J113" s="40">
        <f>M81</f>
        <v>10</v>
      </c>
      <c r="K113" s="40">
        <v>95</v>
      </c>
      <c r="L113" s="40">
        <f>L53</f>
        <v>369</v>
      </c>
      <c r="M113" s="41">
        <f t="shared" si="52"/>
        <v>380</v>
      </c>
      <c r="N113" s="41">
        <f t="shared" ref="N113:N176" si="53">FLOOR(L113,20)</f>
        <v>360</v>
      </c>
      <c r="O113" s="42">
        <f>LOOKUP(M113,$T$37:$T$62,IF(J113=-10,$AG$37:$AG$62,IF(J113=0,$AH$37:$AH$62,IF(J113=5,$AI$37:$AI$62,IF(J113=10,$AJ$37:$AJ$62,IF(J113=20,$AK$37:$AK$62,$AL$37:$AL$62))))))</f>
        <v>0</v>
      </c>
      <c r="P113" s="42">
        <f>LOOKUP(N113,$T$37:$T$62,IF(J113=-10,$AG$37:$AG$62,IF(J113=0,$AH$37:$AH$62,IF(J113=5,$AI$37:$AI$62,IF(J113=10,$AJ$37:$AJ$62,IF(J113=20,$AK$37:$AK$62,$AL$37:$AL$62))))))</f>
        <v>0</v>
      </c>
      <c r="Q113" s="43">
        <f t="shared" ref="Q113:Q176" si="54">O113-(((O113-P113)*(M113-L113))/(M113-N113))</f>
        <v>0</v>
      </c>
    </row>
    <row r="114" spans="1:17" x14ac:dyDescent="0.2">
      <c r="A114" s="59">
        <f>L81</f>
        <v>20</v>
      </c>
      <c r="B114" s="40">
        <v>120</v>
      </c>
      <c r="C114" s="40">
        <f>E7</f>
        <v>369</v>
      </c>
      <c r="D114" s="41">
        <f t="shared" si="50"/>
        <v>380</v>
      </c>
      <c r="E114" s="41">
        <f t="shared" si="51"/>
        <v>360</v>
      </c>
      <c r="F114" s="42">
        <f>LOOKUP(D114,T37:T62,IF(A114=-10,AM37:AM62,IF(A114=0,AN37:AN62,IF(A114=5,AO37:AO62,IF(A114=10,AP37:AP62,IF(A114=20,AQ37:AQ62,AR37:AR62))))))</f>
        <v>12.9</v>
      </c>
      <c r="G114" s="42">
        <f>LOOKUP(E114,T37:T62,IF(A114=-10,AM37:AM62,IF(A114=0,AN37:AN62,IF(A114=5,AO37:AO62,IF(A114=10,AP37:AP62,IF(A114=20,AQ37:AQ62,AR37:AR62))))))</f>
        <v>11.5</v>
      </c>
      <c r="H114" s="43">
        <f t="shared" si="49"/>
        <v>12.13</v>
      </c>
      <c r="J114" s="40">
        <f>M81</f>
        <v>10</v>
      </c>
      <c r="K114" s="40">
        <v>120</v>
      </c>
      <c r="L114" s="40">
        <f>L53</f>
        <v>369</v>
      </c>
      <c r="M114" s="41">
        <f t="shared" si="52"/>
        <v>380</v>
      </c>
      <c r="N114" s="41">
        <f t="shared" si="53"/>
        <v>360</v>
      </c>
      <c r="O114" s="42">
        <f>LOOKUP(M114,$T$37:$T$62,IF(J114=-10,$AM$37:$AM$62,IF(J114=0,$AN$37:$AN$62,IF(J114=5,$AO$37:$AO$62,IF(J114=10,$AP$37:$AP$62,IF(J114=20,$AQ$37:$AQ$62,$AR$37:$AR$62))))))</f>
        <v>12.6</v>
      </c>
      <c r="P114" s="42">
        <f>LOOKUP(N114,$T$37:$T$62,IF(J114=-10,$AM$37:$AM$62,IF(J114=0,$AN$37:$AN$62,IF(J114=5,$AO$37:$AO$62,IF(J114=10,$AP$37:$AP$62,IF(J114=20,$AQ$37:$AQ$62,$AR$37:$AR$62))))))</f>
        <v>11.2</v>
      </c>
      <c r="Q114" s="43">
        <f t="shared" si="54"/>
        <v>11.83</v>
      </c>
    </row>
    <row r="115" spans="1:17" x14ac:dyDescent="0.2">
      <c r="A115" s="59">
        <f>L81</f>
        <v>20</v>
      </c>
      <c r="B115" s="40">
        <v>150</v>
      </c>
      <c r="C115" s="40">
        <f>E7</f>
        <v>369</v>
      </c>
      <c r="D115" s="41">
        <f t="shared" si="50"/>
        <v>380</v>
      </c>
      <c r="E115" s="41">
        <f t="shared" si="51"/>
        <v>360</v>
      </c>
      <c r="F115" s="42">
        <f>LOOKUP(D115,T37:T62,IF(A115=-10,AS37:AS62,IF(A115=0,AT37:AT62,IF(A115=5,AU37:AU62,IF(A115=10,AV37:AV62,IF(A115=20,AW37:AW62,AX37:AX62))))))</f>
        <v>11.6</v>
      </c>
      <c r="G115" s="42">
        <f>LOOKUP(E115,T37:T62,IF(A115=-10,AS37:AS62,IF(A115=0,AT37:AT62,IF(A115=5,AU37:AU62,IF(A115=10,AV37:AV62,IF(A115=20,AW37:AW62,AX37:AX62))))))</f>
        <v>10.3</v>
      </c>
      <c r="H115" s="43">
        <f t="shared" si="49"/>
        <v>10.885</v>
      </c>
      <c r="J115" s="40">
        <f>M81</f>
        <v>10</v>
      </c>
      <c r="K115" s="40">
        <v>150</v>
      </c>
      <c r="L115" s="40">
        <f>L53</f>
        <v>369</v>
      </c>
      <c r="M115" s="41">
        <f t="shared" si="52"/>
        <v>380</v>
      </c>
      <c r="N115" s="41">
        <f t="shared" si="53"/>
        <v>360</v>
      </c>
      <c r="O115" s="42">
        <f>LOOKUP(M115,$T$37:$T$62,IF(J115=-10,$AS$37:$AS$62,IF(J115=0,$AT$37:$AT$62,IF(J115=5,$AU$37:$AU$62,IF(J115=10,$AV$37:$AV$62,IF(J115=20,$AW$37:$AW$62,$AX$37:$AX$62))))))</f>
        <v>11.2</v>
      </c>
      <c r="P115" s="42">
        <f>LOOKUP(N115,$T$37:$T$62,IF(J115=-10,$AS$37:$AS$62,IF(J115=0,$AT$37:$AT$62,IF(J115=5,$AU$37:$AU$62,IF(J115=10,$AV$37:$AV$62,IF(J115=20,$AW$37:$AW$62,$AX$37:$AX$62))))))</f>
        <v>9.9</v>
      </c>
      <c r="Q115" s="43">
        <f t="shared" si="54"/>
        <v>10.484999999999999</v>
      </c>
    </row>
    <row r="116" spans="1:17" x14ac:dyDescent="0.2">
      <c r="A116" s="59">
        <f>L81</f>
        <v>20</v>
      </c>
      <c r="B116" s="40">
        <v>185</v>
      </c>
      <c r="C116" s="40">
        <f>E7</f>
        <v>369</v>
      </c>
      <c r="D116" s="41">
        <f t="shared" si="50"/>
        <v>380</v>
      </c>
      <c r="E116" s="41">
        <f t="shared" si="51"/>
        <v>360</v>
      </c>
      <c r="F116" s="42">
        <f>LOOKUP(D116,T37:T62,IF(A116=-10,AY37:AY62,IF(A116=0,AZ37:AZ62,IF(A116=5,BA37:BA62,IF(A116=10,BB37:BB62,IF(A116=20,BC37:BC62,BD37:BD62))))))</f>
        <v>10.7</v>
      </c>
      <c r="G116" s="42">
        <f>LOOKUP(E116,T37:T62,IF(A116=-10,AY37:AY62,IF(A116=0,AZ37:AZ62,IF(A116=5,BA37:BA62,IF(A116=10,BB37:BB62,IF(A116=20,BC37:BC62,BD37:BD67))))))</f>
        <v>9.58</v>
      </c>
      <c r="H116" s="43">
        <f t="shared" si="49"/>
        <v>10.084</v>
      </c>
      <c r="J116" s="40">
        <f>M81</f>
        <v>10</v>
      </c>
      <c r="K116" s="40">
        <v>185</v>
      </c>
      <c r="L116" s="40">
        <f>L53</f>
        <v>369</v>
      </c>
      <c r="M116" s="41">
        <f t="shared" si="52"/>
        <v>380</v>
      </c>
      <c r="N116" s="41">
        <f t="shared" si="53"/>
        <v>360</v>
      </c>
      <c r="O116" s="42">
        <f>LOOKUP(M116,$T$37:$T$62,IF(J116=-10,$AY$37:$AY$62,IF(J116=0,$AZ$37:$AZ$62,IF(J116=5,$BA$37:$BA$610,IF(J116=10,$BB$37:$BB$62,IF(J116=20,$BC$37:$BC$62,$BD$37:$BD$62))))))</f>
        <v>10.3</v>
      </c>
      <c r="P116" s="42">
        <f>LOOKUP(N116,$T$37:$T$62,IF(J116=-10,$AY$37:$AY$62,IF(J116=0,$AZ$37:$AZ$62,IF(J116=5,$BA$37:$BA$610,IF(J116=10,$BB$37:$BB$62,IF(J116=20,$BC$37:$BC$62,$BD$37:$BD$62))))))</f>
        <v>9.18</v>
      </c>
      <c r="Q116" s="43">
        <f t="shared" si="54"/>
        <v>9.6840000000000011</v>
      </c>
    </row>
    <row r="117" spans="1:17" x14ac:dyDescent="0.2">
      <c r="A117" s="59">
        <f>L81</f>
        <v>20</v>
      </c>
      <c r="B117" s="40">
        <v>240</v>
      </c>
      <c r="C117" s="40">
        <f>E7</f>
        <v>369</v>
      </c>
      <c r="D117" s="41">
        <f t="shared" si="50"/>
        <v>380</v>
      </c>
      <c r="E117" s="41">
        <f t="shared" si="51"/>
        <v>360</v>
      </c>
      <c r="F117" s="42">
        <f>LOOKUP(D117,T37:T62,IF(A117=-10,BE37:BE62,IF(A117=0,BF37:BF62,IF(A117=5,BG37:BG62,IF(A117=10,BH37:BH62,IF(A117=20,BI37:BI62,BJ37:BJ62))))))</f>
        <v>9.8000000000000007</v>
      </c>
      <c r="G117" s="42">
        <f>LOOKUP(E117,T37:T62,IF(A117=-10,BE37:BE62,IF(A117=0,BF37:BF62,IF(A117=5,BG37:BG62,IF(A117=10,BH37:BH62,IF(A117=20,BI37:BI62,BJ37:BJ62))))))</f>
        <v>8.75</v>
      </c>
      <c r="H117" s="43">
        <f t="shared" si="49"/>
        <v>9.2225000000000001</v>
      </c>
      <c r="J117" s="40">
        <f>M81</f>
        <v>10</v>
      </c>
      <c r="K117" s="40">
        <v>240</v>
      </c>
      <c r="L117" s="40">
        <f>L53</f>
        <v>369</v>
      </c>
      <c r="M117" s="41">
        <f t="shared" si="52"/>
        <v>380</v>
      </c>
      <c r="N117" s="41">
        <f t="shared" si="53"/>
        <v>360</v>
      </c>
      <c r="O117" s="42">
        <f>LOOKUP(M117,$T$37:$T$62,IF(J117=-10,$BE$37:$BE$62,IF(J117=0,$BF$37:$BF$62,IF(J117=5,$BG$37:$BG$62,IF(J117=10,$BH$37:$BH$62,IF(J117=20,$BI$37:$BI$62,$BJ$37:$BJ$62))))))</f>
        <v>9.3699999999999992</v>
      </c>
      <c r="P117" s="42">
        <f>LOOKUP(N117,$T$37:$T$62,IF(J117=-10,$BE$37:$BE$62,IF(J117=0,$BF$37:$BF$62,IF(J117=5,$BG$37:$BG$62,IF(J117=10,$BH$37:$BH$62,IF(J117=20,$BI$37:$BI$62,$BJ$37:$BJ$62))))))</f>
        <v>8.32</v>
      </c>
      <c r="Q117" s="43">
        <f t="shared" si="54"/>
        <v>8.7925000000000004</v>
      </c>
    </row>
    <row r="118" spans="1:17" x14ac:dyDescent="0.2">
      <c r="A118" s="59">
        <f>L81</f>
        <v>20</v>
      </c>
      <c r="B118" s="40">
        <v>400</v>
      </c>
      <c r="C118" s="40">
        <f>E7</f>
        <v>369</v>
      </c>
      <c r="D118" s="41">
        <f t="shared" si="50"/>
        <v>380</v>
      </c>
      <c r="E118" s="41">
        <f t="shared" si="51"/>
        <v>360</v>
      </c>
      <c r="F118" s="42">
        <f>LOOKUP(D118,T37:T62,IF(A118=-10,BK37:BK62,IF(A118=0,BL37:BL62,IF(A118=5,BM37:BM62,IF(A118=10,BI37:BI62,IF(A118=20,BO37:BO62,BP37:BP62))))))</f>
        <v>9.6999999999999993</v>
      </c>
      <c r="G118" s="42">
        <f>LOOKUP(E118,T37:T62,IF(A118=-10,BK37:BK62,IF(A118=0,BL37:BL62,IF(A118=5,BM37:BM62,IF(A118=10,BN37:BN62,IF(A118=20,BO37:BO62,BP37:BP62))))))</f>
        <v>8.8000000000000007</v>
      </c>
      <c r="H118" s="43">
        <f t="shared" si="49"/>
        <v>9.2050000000000001</v>
      </c>
      <c r="J118" s="40">
        <f>M81</f>
        <v>10</v>
      </c>
      <c r="K118" s="40">
        <v>400</v>
      </c>
      <c r="L118" s="40">
        <f>L53</f>
        <v>369</v>
      </c>
      <c r="M118" s="41">
        <f t="shared" si="52"/>
        <v>380</v>
      </c>
      <c r="N118" s="41">
        <f t="shared" si="53"/>
        <v>360</v>
      </c>
      <c r="O118" s="42">
        <f>LOOKUP(M118,$T$37:$T$62,IF(J118=-10,$BK$37:$BK$62,IF(J118=0,$BL$37:$BL$62,IF(J118=5,$BM$37:$BM$62,IF(J118=10,$BN$37:$BN$62,IF(J118=20,$BO$37:$BO$62,$BP$37:$BP$62))))))</f>
        <v>9.2899999999999991</v>
      </c>
      <c r="P118" s="42">
        <f>LOOKUP(N118,$T$37:$T$62,IF(J118=-10,$BK$37:$BK$62,IF(J118=0,$BL$37:$BL$62,IF(J118=5,$BM$37:$BM$62,IF(J118=10,$BN$37:$BN$62,IF(J118=20,$BO$37:$BO$62,$BP$37:$BP$62))))))</f>
        <v>8.36</v>
      </c>
      <c r="Q118" s="43">
        <f t="shared" si="54"/>
        <v>8.7784999999999993</v>
      </c>
    </row>
    <row r="119" spans="1:17" x14ac:dyDescent="0.2">
      <c r="A119" s="59">
        <f>L$82</f>
        <v>20</v>
      </c>
      <c r="B119" s="40">
        <v>50</v>
      </c>
      <c r="C119" s="40">
        <f>E$8</f>
        <v>340</v>
      </c>
      <c r="D119" s="41">
        <f t="shared" si="50"/>
        <v>360</v>
      </c>
      <c r="E119" s="41">
        <f t="shared" si="51"/>
        <v>340</v>
      </c>
      <c r="F119" s="42">
        <f>LOOKUP(D119,$T$37:$T$62,IF(A119=-10,$U$37:$U$62,IF(A119=0,$V$37:$V$62,IF(A119=5,$W$37:$W$62,IF(A119=10,$X$37:$X$62,IF(A119=20,$Y$37:$Y$62,$Z$37:$Z$62))))))</f>
        <v>0</v>
      </c>
      <c r="G119" s="42">
        <f>LOOKUP(E119,$T$37:$T$62,IF(A119=-10,$U$37:$U$62,IF(A119=0,$V$37:$V$62,IF(A119=5,$W$37:$W$62,IF(A119=10,$X$37:$X$62,IF(A119=20,$Y$37:$Y$62,$Z$37:$Z$62))))))</f>
        <v>19.3</v>
      </c>
      <c r="H119" s="43">
        <f t="shared" si="49"/>
        <v>19.3</v>
      </c>
      <c r="J119" s="40">
        <f>M$82</f>
        <v>10</v>
      </c>
      <c r="K119" s="40">
        <v>50</v>
      </c>
      <c r="L119" s="40">
        <f>L$54</f>
        <v>340</v>
      </c>
      <c r="M119" s="41">
        <f t="shared" si="52"/>
        <v>360</v>
      </c>
      <c r="N119" s="41">
        <f t="shared" si="53"/>
        <v>340</v>
      </c>
      <c r="O119" s="42">
        <f>LOOKUP(M119,$T$37:$T$62,IF(J119=-10,$U$37:$U$62,IF(J119=0,$V$37:$V$62,IF(J119=5,$W$37:$W$62,IF(J119=10,$X$37:$X$62,IF(J119=20,$Y$37:$Y$62,$Z$37:$Z$62))))))</f>
        <v>0</v>
      </c>
      <c r="P119" s="42">
        <f>LOOKUP(N119,$T$37:$T$62,IF(J119=-10,$U$37:$U$62,IF(J119=0,$V$37:$V$62,IF(J119=5,$W$37:$W$62,IF(J119=10,$X$37:$X$62,IF(J119=20,$Y$37:$Y$62,$Z$37:$Z$62))))))</f>
        <v>19</v>
      </c>
      <c r="Q119" s="43">
        <f t="shared" si="54"/>
        <v>19</v>
      </c>
    </row>
    <row r="120" spans="1:17" x14ac:dyDescent="0.2">
      <c r="A120" s="59">
        <f t="shared" ref="A120:A126" si="55">L$82</f>
        <v>20</v>
      </c>
      <c r="B120" s="40">
        <v>70</v>
      </c>
      <c r="C120" s="40">
        <f t="shared" ref="C120:C126" si="56">E$8</f>
        <v>340</v>
      </c>
      <c r="D120" s="41">
        <f t="shared" si="50"/>
        <v>360</v>
      </c>
      <c r="E120" s="41">
        <f t="shared" si="51"/>
        <v>340</v>
      </c>
      <c r="F120" s="42">
        <f>LOOKUP(D120,$T$37:$T$62,IF(A120=-10,$AA$37:$AA$62,IF(A120=0,$AB$37:$AB$62,IF(A120=5,$AC$37:$AC$62,IF(A120=10,$AD$37:$AD$62,IF(A120=20,$AE$37:$AE$62,$AF$37:$AF$62))))))</f>
        <v>0</v>
      </c>
      <c r="G120" s="42">
        <f>LOOKUP(E120,$T$37:$T$62,IF(A120=-10,$AA$37:$AA$62,IF(A120=0,$AB$37:$AB$62,IF(A120=5,$AC$37:$AC$62,IF(A120=10,$AD$37:$AD$62,IF(A120=20,$AE$37:$AE$62,$AF$37:$AF$62))))))</f>
        <v>16</v>
      </c>
      <c r="H120" s="43">
        <f t="shared" si="49"/>
        <v>16</v>
      </c>
      <c r="J120" s="40">
        <f t="shared" ref="J120:J126" si="57">M$82</f>
        <v>10</v>
      </c>
      <c r="K120" s="40">
        <v>70</v>
      </c>
      <c r="L120" s="40">
        <f t="shared" ref="L120:L126" si="58">L$54</f>
        <v>340</v>
      </c>
      <c r="M120" s="41">
        <f t="shared" si="52"/>
        <v>360</v>
      </c>
      <c r="N120" s="41">
        <f t="shared" si="53"/>
        <v>340</v>
      </c>
      <c r="O120" s="42">
        <f>LOOKUP(M120,$T$37:$T$62,IF(J120=-10,$AA$37:$AA$62,IF(J120=0,$AB$37:$AB$62,IF(J120=5,$AC$37:$AC$62,IF(J120=10,$AD$37:$AD$62,IF(J120=20,$AE$37:$AE$62,$AF$37:$AF$62))))))</f>
        <v>0</v>
      </c>
      <c r="P120" s="42">
        <f>LOOKUP(N120,$T$37:$T$62,IF(J120=-10,$AA$37:$AA$62,IF(J120=0,$AB$37:$AB$62,IF(J120=5,$AC$37:$AC$62,IF(J120=10,$AD$37:$AD$62,IF(J120=20,$AE$37:$AE$62,$AF$37:$AF$62))))))</f>
        <v>15.8</v>
      </c>
      <c r="Q120" s="43">
        <f t="shared" si="54"/>
        <v>15.8</v>
      </c>
    </row>
    <row r="121" spans="1:17" x14ac:dyDescent="0.2">
      <c r="A121" s="59">
        <f t="shared" si="55"/>
        <v>20</v>
      </c>
      <c r="B121" s="40">
        <v>95</v>
      </c>
      <c r="C121" s="40">
        <f t="shared" si="56"/>
        <v>340</v>
      </c>
      <c r="D121" s="41">
        <f t="shared" si="50"/>
        <v>360</v>
      </c>
      <c r="E121" s="41">
        <f t="shared" si="51"/>
        <v>340</v>
      </c>
      <c r="F121" s="42">
        <f>LOOKUP(D121,$T$37:$T$62,IF(A121=-10,$AG$37:$AG$62,IF(A121=0,$AH$37:$AH$62,IF(A121=5,$AI$37:$AI$62,IF(A121=10,$AJ$37:$AJ$62,IF(A121=20,$AK$37:$AK$62,$AL$37:$AL$62))))))</f>
        <v>0</v>
      </c>
      <c r="G121" s="42">
        <f>LOOKUP(E121,$T$37:$T$62,IF(A121=-10,$AG$37:$AG$62,IF(A121=0,$AH$37:$AH$62,IF(A121=5,$AI$37:$AI$62,IF(A121=10,$AJ$37:$AJ$62,IF(A121=20,$AK$37:$AK$62,$AL$37:$AL$62))))))</f>
        <v>13.3</v>
      </c>
      <c r="H121" s="43">
        <f t="shared" si="49"/>
        <v>13.3</v>
      </c>
      <c r="J121" s="40">
        <f t="shared" si="57"/>
        <v>10</v>
      </c>
      <c r="K121" s="40">
        <v>95</v>
      </c>
      <c r="L121" s="40">
        <f t="shared" si="58"/>
        <v>340</v>
      </c>
      <c r="M121" s="41">
        <f t="shared" si="52"/>
        <v>360</v>
      </c>
      <c r="N121" s="41">
        <f t="shared" si="53"/>
        <v>340</v>
      </c>
      <c r="O121" s="42">
        <f>LOOKUP(M121,$T$37:$T$62,IF(J121=-10,$AG$37:$AG$62,IF(J121=0,$AH$37:$AH$62,IF(J121=5,$AI$37:$AI$62,IF(J121=10,$AJ$37:$AJ$62,IF(J121=20,$AK$37:$AK$62,$AL$37:$AL$62))))))</f>
        <v>0</v>
      </c>
      <c r="P121" s="42">
        <f>LOOKUP(N121,$T$37:$T$62,IF(J121=-10,$AG$37:$AG$62,IF(J121=0,$AH$37:$AH$62,IF(J121=5,$AI$37:$AI$62,IF(J121=10,$AJ$37:$AJ$62,IF(J121=20,$AK$37:$AK$62,$AL$37:$AL$62))))))</f>
        <v>13</v>
      </c>
      <c r="Q121" s="43">
        <f t="shared" si="54"/>
        <v>13</v>
      </c>
    </row>
    <row r="122" spans="1:17" x14ac:dyDescent="0.2">
      <c r="A122" s="59">
        <f t="shared" si="55"/>
        <v>20</v>
      </c>
      <c r="B122" s="40">
        <v>120</v>
      </c>
      <c r="C122" s="40">
        <f t="shared" si="56"/>
        <v>340</v>
      </c>
      <c r="D122" s="41">
        <f t="shared" si="50"/>
        <v>360</v>
      </c>
      <c r="E122" s="41">
        <f t="shared" si="51"/>
        <v>340</v>
      </c>
      <c r="F122" s="42">
        <f>LOOKUP(D122,$T$37:$T$62,IF(A122=-10,$AM$37:$AM$62,IF(A122=0,$AN$37:$AN$62,IF(A122=5,$AO$37:$AO$62,IF(A122=10,$AP$37:$AP$62,IF(A122=20,$AQ$37:$AQ$62,$AR$37:$AR$62))))))</f>
        <v>11.5</v>
      </c>
      <c r="G122" s="42">
        <f>LOOKUP(E122,$T$37:$T$62,IF(A122=-10,$AM$37:$AM$62,IF(A122=0,$AN$37:$AN$62,IF(A122=5,$AO$37:$AO$62,IF(A122=10,$AP$37:$AP$62,IF(A122=20,$AQ$37:$AQ$62,$AR$37:$AR$62))))))</f>
        <v>10.199999999999999</v>
      </c>
      <c r="H122" s="43">
        <f t="shared" si="49"/>
        <v>10.199999999999999</v>
      </c>
      <c r="J122" s="40">
        <f t="shared" si="57"/>
        <v>10</v>
      </c>
      <c r="K122" s="40">
        <v>120</v>
      </c>
      <c r="L122" s="40">
        <f t="shared" si="58"/>
        <v>340</v>
      </c>
      <c r="M122" s="41">
        <f t="shared" si="52"/>
        <v>360</v>
      </c>
      <c r="N122" s="41">
        <f t="shared" si="53"/>
        <v>340</v>
      </c>
      <c r="O122" s="42">
        <f>LOOKUP(M122,$T$37:$T$62,IF(J122=-10,$AM$37:$AM$62,IF(J122=0,$AN$37:$AN$62,IF(J122=5,$AO$37:$AO$62,IF(J122=10,$AP$37:$AP$62,IF(J122=20,$AQ$37:$AQ$62,$AR$37:$AR$62))))))</f>
        <v>11.2</v>
      </c>
      <c r="P122" s="42">
        <f>LOOKUP(N122,$T$37:$T$62,IF(J122=-10,$AM$37:$AM$62,IF(J122=0,$AN$37:$AN$62,IF(J122=5,$AO$37:$AO$62,IF(J122=10,$AP$37:$AP$62,IF(J122=20,$AQ$37:$AQ$62,$AR$37:$AR$62))))))</f>
        <v>9.8000000000000007</v>
      </c>
      <c r="Q122" s="43">
        <f t="shared" si="54"/>
        <v>9.8000000000000007</v>
      </c>
    </row>
    <row r="123" spans="1:17" x14ac:dyDescent="0.2">
      <c r="A123" s="59">
        <f t="shared" si="55"/>
        <v>20</v>
      </c>
      <c r="B123" s="40">
        <v>150</v>
      </c>
      <c r="C123" s="40">
        <f t="shared" si="56"/>
        <v>340</v>
      </c>
      <c r="D123" s="41">
        <f t="shared" si="50"/>
        <v>360</v>
      </c>
      <c r="E123" s="41">
        <f t="shared" si="51"/>
        <v>340</v>
      </c>
      <c r="F123" s="42">
        <f>LOOKUP(D123,$T$37:$T$62,IF(A123=-10,$AS$37:$AS$62,IF(A123=0,$AT$37:$AT$62,IF(A123=5,$AU$37:$AU$62,IF(A123=10,$AV$37:$AV$62,IF(A123=20,$AW$37:$AW$62,$AX$37:$AX$62))))))</f>
        <v>10.3</v>
      </c>
      <c r="G123" s="42">
        <f>LOOKUP(E123,$T$37:$T$62,IF(A123=-10,$AS$37:$AS$62,IF(A123=0,$AT$37:$AT$62,IF(A123=5,$AU$37:$AU$62,IF(A123=10,$AV$37:$AV$62,IF(A123=20,$AW$37:$AW$62,$AX$37:$AX$62))))))</f>
        <v>9.19</v>
      </c>
      <c r="H123" s="43">
        <f t="shared" si="49"/>
        <v>9.19</v>
      </c>
      <c r="J123" s="40">
        <f t="shared" si="57"/>
        <v>10</v>
      </c>
      <c r="K123" s="40">
        <v>150</v>
      </c>
      <c r="L123" s="40">
        <f t="shared" si="58"/>
        <v>340</v>
      </c>
      <c r="M123" s="41">
        <f t="shared" si="52"/>
        <v>360</v>
      </c>
      <c r="N123" s="41">
        <f t="shared" si="53"/>
        <v>340</v>
      </c>
      <c r="O123" s="42">
        <f>LOOKUP(M123,$T$37:$T$62,IF(J123=-10,$AS$37:$AS$62,IF(J123=0,$AT$37:$AT$62,IF(J123=5,$AU$37:$AU$62,IF(J123=10,$AV$37:$AV$62,IF(J123=20,$AW$37:$AW$62,$AX$37:$AX$62))))))</f>
        <v>9.9</v>
      </c>
      <c r="P123" s="42">
        <f>LOOKUP(N123,$T$37:$T$62,IF(J123=-10,$AS$37:$AS$62,IF(J123=0,$AT$37:$AT$62,IF(J123=5,$AU$37:$AU$62,IF(J123=10,$AV$37:$AV$62,IF(J123=20,$AW$37:$AW$62,$AX$37:$AX$62))))))</f>
        <v>8.8000000000000007</v>
      </c>
      <c r="Q123" s="43">
        <f t="shared" si="54"/>
        <v>8.8000000000000007</v>
      </c>
    </row>
    <row r="124" spans="1:17" x14ac:dyDescent="0.2">
      <c r="A124" s="59">
        <f t="shared" si="55"/>
        <v>20</v>
      </c>
      <c r="B124" s="40">
        <v>185</v>
      </c>
      <c r="C124" s="40">
        <f t="shared" si="56"/>
        <v>340</v>
      </c>
      <c r="D124" s="41">
        <f t="shared" si="50"/>
        <v>360</v>
      </c>
      <c r="E124" s="41">
        <f t="shared" si="51"/>
        <v>340</v>
      </c>
      <c r="F124" s="42">
        <f>LOOKUP(D124,$T$37:$T$62,IF(A124=-10,$AY$37:$AY$62,IF(A124=0,$AZ$37:$AZ$62,IF(A124=5,$BA$37:$BA$610,IF(A124=10,$BB$37:$BB$62,IF(A124=20,$BC$37:$BC$62,$BD$37:$BD$62))))))</f>
        <v>9.58</v>
      </c>
      <c r="G124" s="42">
        <f>LOOKUP(E124,$T$37:$T$62,IF(A124=-10,$AY$37:$AY$62,IF(A124=0,$AZ$37:$AZ$62,IF(A124=5,$BA$37:$BA$610,IF(A124=10,$BB$37:$BB$62,IF(A124=20,$BC$37:$BC$62,$BD$37:$BD$62))))))</f>
        <v>8.49</v>
      </c>
      <c r="H124" s="43">
        <f t="shared" si="49"/>
        <v>8.49</v>
      </c>
      <c r="J124" s="40">
        <f t="shared" si="57"/>
        <v>10</v>
      </c>
      <c r="K124" s="40">
        <v>185</v>
      </c>
      <c r="L124" s="40">
        <f t="shared" si="58"/>
        <v>340</v>
      </c>
      <c r="M124" s="41">
        <f t="shared" si="52"/>
        <v>360</v>
      </c>
      <c r="N124" s="41">
        <f t="shared" si="53"/>
        <v>340</v>
      </c>
      <c r="O124" s="42">
        <f>LOOKUP(M124,$T$37:$T$62,IF(J124=-10,$AY$37:$AY$62,IF(J124=0,$AZ$37:$AZ$62,IF(J124=5,$BA$37:$BA$610,IF(J124=10,$BB$37:$BB$62,IF(J124=20,$BC$37:$BC$62,$BD$37:$BD$62))))))</f>
        <v>9.18</v>
      </c>
      <c r="P124" s="42">
        <f>LOOKUP(N124,$T$37:$T$62,IF(J124=-10,$AY$37:$AY$62,IF(J124=0,$AZ$37:$AZ$62,IF(J124=5,$BA$37:$BA$610,IF(J124=10,$BB$37:$BB$62,IF(J124=20,$BC$37:$BC$62,$BD$37:$BD$62))))))</f>
        <v>8.09</v>
      </c>
      <c r="Q124" s="43">
        <f t="shared" si="54"/>
        <v>8.09</v>
      </c>
    </row>
    <row r="125" spans="1:17" x14ac:dyDescent="0.2">
      <c r="A125" s="59">
        <f t="shared" si="55"/>
        <v>20</v>
      </c>
      <c r="B125" s="40">
        <v>240</v>
      </c>
      <c r="C125" s="40">
        <f t="shared" si="56"/>
        <v>340</v>
      </c>
      <c r="D125" s="41">
        <f t="shared" si="50"/>
        <v>360</v>
      </c>
      <c r="E125" s="41">
        <f t="shared" si="51"/>
        <v>340</v>
      </c>
      <c r="F125" s="42">
        <f>LOOKUP(D125,$T$37:$T$62,IF(A125=-10,$BE$37:$BE$62,IF(A125=0,$BF$37:$BF$62,IF(A125=5,$BG$37:$BG$62,IF(A125=10,$BH$37:$BH$62,IF(A125=20,$BI$37:$BI$62,$BJ$37:$BJ$62))))))</f>
        <v>8.75</v>
      </c>
      <c r="G125" s="42">
        <f>LOOKUP(E125,$T$37:$T$62,IF(A125=-10,$BE$37:$BE$62,IF(A125=0,$BF$37:$BF$62,IF(A125=5,$BG$37:$BG$62,IF(A125=10,$BH$37:$BH$62,IF(A125=20,$BI$37:$BI$62,$BJ$37:$BJ$62))))))</f>
        <v>7.76</v>
      </c>
      <c r="H125" s="43">
        <f t="shared" si="49"/>
        <v>7.76</v>
      </c>
      <c r="J125" s="40">
        <f t="shared" si="57"/>
        <v>10</v>
      </c>
      <c r="K125" s="40">
        <v>240</v>
      </c>
      <c r="L125" s="40">
        <f t="shared" si="58"/>
        <v>340</v>
      </c>
      <c r="M125" s="41">
        <f t="shared" si="52"/>
        <v>360</v>
      </c>
      <c r="N125" s="41">
        <f t="shared" si="53"/>
        <v>340</v>
      </c>
      <c r="O125" s="42">
        <f>LOOKUP(M125,$T$37:$T$62,IF(J125=-10,$BE$37:$BE$62,IF(J125=0,$BF$37:$BF$62,IF(J125=5,$BG$37:$BG$62,IF(J125=10,$BH$37:$BH$62,IF(J125=20,$BI$37:$BI$62,$BJ$37:$BJ$62))))))</f>
        <v>8.32</v>
      </c>
      <c r="P125" s="42">
        <f>LOOKUP(N125,$T$37:$T$62,IF(J125=-10,$BE$37:$BE$62,IF(J125=0,$BF$37:$BF$62,IF(J125=5,$BG$37:$BG$62,IF(J125=10,$BH$37:$BH$62,IF(J125=20,$BI$37:$BI$62,$BJ$37:$BJ$62))))))</f>
        <v>7.34</v>
      </c>
      <c r="Q125" s="43">
        <f t="shared" si="54"/>
        <v>7.34</v>
      </c>
    </row>
    <row r="126" spans="1:17" x14ac:dyDescent="0.2">
      <c r="A126" s="59">
        <f t="shared" si="55"/>
        <v>20</v>
      </c>
      <c r="B126" s="40">
        <v>400</v>
      </c>
      <c r="C126" s="40">
        <f t="shared" si="56"/>
        <v>340</v>
      </c>
      <c r="D126" s="41">
        <f t="shared" si="50"/>
        <v>360</v>
      </c>
      <c r="E126" s="41">
        <f t="shared" si="51"/>
        <v>340</v>
      </c>
      <c r="F126" s="42">
        <f>LOOKUP(D126,$T$37:$T$62,IF(A126=-10,$BK$37:$BK$62,IF(A126=0,$BL$37:$BL$62,IF(A126=5,$BM$37:$BM$62,IF(A126=10,$BN$37:$BN$62,IF(A126=20,$BO$37:$BO$62,$BP$37:$BP$62))))))</f>
        <v>8.8000000000000007</v>
      </c>
      <c r="G126" s="42">
        <f>LOOKUP(E126,$T$37:$T$62,IF(A126=-10,$BK$37:$BK$62,IF(A126=0,$BL$37:$BL$62,IF(A126=5,$BM$37:$BM$62,IF(A126=10,$BN$37:$BN$62,IF(A126=20,$BO$37:$BO$62,$BP$37:$BP$62))))))</f>
        <v>7.9</v>
      </c>
      <c r="H126" s="43">
        <f t="shared" si="49"/>
        <v>7.9</v>
      </c>
      <c r="J126" s="40">
        <f t="shared" si="57"/>
        <v>10</v>
      </c>
      <c r="K126" s="40">
        <v>400</v>
      </c>
      <c r="L126" s="40">
        <f t="shared" si="58"/>
        <v>340</v>
      </c>
      <c r="M126" s="41">
        <f t="shared" si="52"/>
        <v>360</v>
      </c>
      <c r="N126" s="41">
        <f t="shared" si="53"/>
        <v>340</v>
      </c>
      <c r="O126" s="42">
        <f>LOOKUP(M126,$T$37:$T$62,IF(J126=-10,$BK$37:$BK$62,IF(J126=0,$BL$37:$BL$62,IF(J126=5,$BM$37:$BM$62,IF(J126=10,$BN$37:$BN$62,IF(J126=20,$BO$37:$BO$62,$BP$37:$BP$62))))))</f>
        <v>8.36</v>
      </c>
      <c r="P126" s="42">
        <f>LOOKUP(N126,$T$37:$T$62,IF(J126=-10,$BK$37:$BK$62,IF(J126=0,$BL$37:$BL$62,IF(J126=5,$BM$37:$BM$62,IF(J126=10,$BN$37:$BN$62,IF(J126=20,$BO$37:$BO$62,$BP$37:$BP$62))))))</f>
        <v>7.47</v>
      </c>
      <c r="Q126" s="43">
        <f t="shared" si="54"/>
        <v>7.47</v>
      </c>
    </row>
    <row r="127" spans="1:17" x14ac:dyDescent="0.2">
      <c r="A127" s="59">
        <f>L$83</f>
        <v>20</v>
      </c>
      <c r="B127" s="40">
        <v>50</v>
      </c>
      <c r="C127" s="40">
        <f>E$9</f>
        <v>376</v>
      </c>
      <c r="D127" s="41">
        <f t="shared" si="50"/>
        <v>380</v>
      </c>
      <c r="E127" s="41">
        <f t="shared" si="51"/>
        <v>360</v>
      </c>
      <c r="F127" s="42">
        <f>LOOKUP(D127,$T$37:$T$62,IF(A127=-10,$U$37:$U$62,IF(A127=0,$V$37:$V$62,IF(A127=5,$W$37:$W$62,IF(A127=10,$X$37:$X$62,IF(A127=20,$Y$37:$Y$62,$Z$37:$Z$62))))))</f>
        <v>0</v>
      </c>
      <c r="G127" s="42">
        <f>LOOKUP(E127,$T$37:$T$62,IF(A127=-10,$U$37:$U$62,IF(A127=0,$V$37:$V$62,IF(A127=5,$W$37:$W$62,IF(A127=10,$X$37:$X$62,IF(A127=20,$Y$37:$Y$62,$Z$37:$Z$62))))))</f>
        <v>0</v>
      </c>
      <c r="H127" s="43">
        <f t="shared" si="49"/>
        <v>0</v>
      </c>
      <c r="J127" s="40">
        <f>M$83</f>
        <v>10</v>
      </c>
      <c r="K127" s="40">
        <v>50</v>
      </c>
      <c r="L127" s="40">
        <f t="shared" ref="L127:L134" si="59">L$55</f>
        <v>376</v>
      </c>
      <c r="M127" s="41">
        <f t="shared" si="52"/>
        <v>380</v>
      </c>
      <c r="N127" s="41">
        <f t="shared" si="53"/>
        <v>360</v>
      </c>
      <c r="O127" s="42">
        <f>LOOKUP(M127,$T$37:$T$62,IF(J127=-10,$U$37:$U$62,IF(J127=0,$V$37:$V$62,IF(J127=5,$W$37:$W$62,IF(J127=10,$X$37:$X$62,IF(J127=20,$Y$37:$Y$62,$Z$37:$Z$62))))))</f>
        <v>0</v>
      </c>
      <c r="P127" s="42">
        <f>LOOKUP(N127,$T$37:$T$62,IF(J127=-10,$U$37:$U$62,IF(J127=0,$V$37:$V$62,IF(J127=5,$W$37:$W$62,IF(J127=10,$X$37:$X$62,IF(J127=20,$Y$37:$Y$62,$Z$37:$Z$62))))))</f>
        <v>0</v>
      </c>
      <c r="Q127" s="43">
        <f t="shared" si="54"/>
        <v>0</v>
      </c>
    </row>
    <row r="128" spans="1:17" x14ac:dyDescent="0.2">
      <c r="A128" s="59">
        <f t="shared" ref="A128:A134" si="60">L$83</f>
        <v>20</v>
      </c>
      <c r="B128" s="40">
        <v>70</v>
      </c>
      <c r="C128" s="40">
        <f t="shared" ref="C128:C134" si="61">E$9</f>
        <v>376</v>
      </c>
      <c r="D128" s="41">
        <f t="shared" si="50"/>
        <v>380</v>
      </c>
      <c r="E128" s="41">
        <f t="shared" si="51"/>
        <v>360</v>
      </c>
      <c r="F128" s="42">
        <f>LOOKUP(D128,$T$37:$T$62,IF(A128=-10,$AA$37:$AA$62,IF(A128=0,$AB$37:$AB$62,IF(A128=5,$AC$37:$AC$62,IF(A128=10,$AD$37:$AD$62,IF(A128=20,$AE$37:$AE$62,$AF$37:$AF$62))))))</f>
        <v>0</v>
      </c>
      <c r="G128" s="42">
        <f>LOOKUP(E128,$T$37:$T$62,IF(A128=-10,$AA$37:$AA$62,IF(A128=0,$AB$37:$AB$62,IF(A128=5,$AC$37:$AC$62,IF(A128=10,$AD$37:$AD$62,IF(A128=20,$AE$37:$AE$62,$AF$37:$AF$62))))))</f>
        <v>0</v>
      </c>
      <c r="H128" s="43">
        <f t="shared" si="49"/>
        <v>0</v>
      </c>
      <c r="J128" s="40">
        <f t="shared" ref="J128:J134" si="62">M$83</f>
        <v>10</v>
      </c>
      <c r="K128" s="40">
        <v>70</v>
      </c>
      <c r="L128" s="40">
        <f t="shared" si="59"/>
        <v>376</v>
      </c>
      <c r="M128" s="41">
        <f t="shared" si="52"/>
        <v>380</v>
      </c>
      <c r="N128" s="41">
        <f t="shared" si="53"/>
        <v>360</v>
      </c>
      <c r="O128" s="42">
        <f>LOOKUP(M128,$T$37:$T$62,IF(J128=-10,$AA$37:$AA$62,IF(J128=0,$AB$37:$AB$62,IF(J128=5,$AC$37:$AC$62,IF(J128=10,$AD$37:$AD$62,IF(J128=20,$AE$37:$AE$62,$AF$37:$AF$62))))))</f>
        <v>0</v>
      </c>
      <c r="P128" s="42">
        <f>LOOKUP(N128,$T$37:$T$62,IF(J128=-10,$AA$37:$AA$62,IF(J128=0,$AB$37:$AB$62,IF(J128=5,$AC$37:$AC$62,IF(J128=10,$AD$37:$AD$62,IF(J128=20,$AE$37:$AE$62,$AF$37:$AF$62))))))</f>
        <v>0</v>
      </c>
      <c r="Q128" s="43">
        <f t="shared" si="54"/>
        <v>0</v>
      </c>
    </row>
    <row r="129" spans="1:17" x14ac:dyDescent="0.2">
      <c r="A129" s="59">
        <f t="shared" si="60"/>
        <v>20</v>
      </c>
      <c r="B129" s="40">
        <v>95</v>
      </c>
      <c r="C129" s="40">
        <f t="shared" si="61"/>
        <v>376</v>
      </c>
      <c r="D129" s="41">
        <f t="shared" si="50"/>
        <v>380</v>
      </c>
      <c r="E129" s="41">
        <f t="shared" si="51"/>
        <v>360</v>
      </c>
      <c r="F129" s="42">
        <f>LOOKUP(D129,$T$37:$T$62,IF(A129=-10,$AG$37:$AG$62,IF(A129=0,$AH$37:$AH$62,IF(A129=5,$AI$37:$AI$62,IF(A129=10,$AJ$37:$AJ$62,IF(A129=20,$AK$37:$AK$62,$AL$37:$AL$62))))))</f>
        <v>0</v>
      </c>
      <c r="G129" s="42">
        <f>LOOKUP(E129,$T$37:$T$62,IF(A129=-10,$AG$37:$AG$62,IF(A129=0,$AH$37:$AH$62,IF(A129=5,$AI$37:$AI$62,IF(A129=10,$AJ$37:$AJ$62,IF(A129=20,$AK$37:$AK$62,$AL$37:$AL$62))))))</f>
        <v>0</v>
      </c>
      <c r="H129" s="43">
        <f t="shared" si="49"/>
        <v>0</v>
      </c>
      <c r="J129" s="40">
        <f t="shared" si="62"/>
        <v>10</v>
      </c>
      <c r="K129" s="40">
        <v>95</v>
      </c>
      <c r="L129" s="40">
        <f t="shared" si="59"/>
        <v>376</v>
      </c>
      <c r="M129" s="41">
        <f t="shared" si="52"/>
        <v>380</v>
      </c>
      <c r="N129" s="41">
        <f t="shared" si="53"/>
        <v>360</v>
      </c>
      <c r="O129" s="42">
        <f>LOOKUP(M129,$T$37:$T$62,IF(J129=-10,$AG$37:$AG$62,IF(J129=0,$AH$37:$AH$62,IF(J129=5,$AI$37:$AI$62,IF(J129=10,$AJ$37:$AJ$62,IF(J129=20,$AK$37:$AK$62,$AL$37:$AL$62))))))</f>
        <v>0</v>
      </c>
      <c r="P129" s="42">
        <f>LOOKUP(N129,$T$37:$T$62,IF(J129=-10,$AG$37:$AG$62,IF(J129=0,$AH$37:$AH$62,IF(J129=5,$AI$37:$AI$62,IF(J129=10,$AJ$37:$AJ$62,IF(J129=20,$AK$37:$AK$62,$AL$37:$AL$62))))))</f>
        <v>0</v>
      </c>
      <c r="Q129" s="43">
        <f t="shared" si="54"/>
        <v>0</v>
      </c>
    </row>
    <row r="130" spans="1:17" x14ac:dyDescent="0.2">
      <c r="A130" s="59">
        <f t="shared" si="60"/>
        <v>20</v>
      </c>
      <c r="B130" s="40">
        <v>120</v>
      </c>
      <c r="C130" s="40">
        <f t="shared" si="61"/>
        <v>376</v>
      </c>
      <c r="D130" s="41">
        <f t="shared" si="50"/>
        <v>380</v>
      </c>
      <c r="E130" s="41">
        <f t="shared" si="51"/>
        <v>360</v>
      </c>
      <c r="F130" s="42">
        <f>LOOKUP(D130,$T$37:$T$62,IF(A130=-10,$AM$37:$AM$62,IF(A130=0,$AN$37:$AN$62,IF(A130=5,$AO$37:$AO$62,IF(A130=10,$AP$37:$AP$62,IF(A130=20,$AQ$37:$AQ$62,$AR$37:$AR$62))))))</f>
        <v>12.9</v>
      </c>
      <c r="G130" s="42">
        <f>LOOKUP(E130,$T$37:$T$62,IF(A130=-10,$AM$37:$AM$62,IF(A130=0,$AN$37:$AN$62,IF(A130=5,$AO$37:$AO$62,IF(A130=10,$AP$37:$AP$62,IF(A130=20,$AQ$37:$AQ$62,$AR$37:$AR$62))))))</f>
        <v>11.5</v>
      </c>
      <c r="H130" s="43">
        <f t="shared" si="49"/>
        <v>12.620000000000001</v>
      </c>
      <c r="J130" s="40">
        <f t="shared" si="62"/>
        <v>10</v>
      </c>
      <c r="K130" s="40">
        <v>120</v>
      </c>
      <c r="L130" s="40">
        <f t="shared" si="59"/>
        <v>376</v>
      </c>
      <c r="M130" s="41">
        <f t="shared" si="52"/>
        <v>380</v>
      </c>
      <c r="N130" s="41">
        <f t="shared" si="53"/>
        <v>360</v>
      </c>
      <c r="O130" s="42">
        <f>LOOKUP(M130,$T$37:$T$62,IF(J130=-10,$AM$37:$AM$62,IF(J130=0,$AN$37:$AN$62,IF(J130=5,$AO$37:$AO$62,IF(J130=10,$AP$37:$AP$62,IF(J130=20,$AQ$37:$AQ$62,$AR$37:$AR$62))))))</f>
        <v>12.6</v>
      </c>
      <c r="P130" s="42">
        <f>LOOKUP(N130,$T$37:$T$62,IF(J130=-10,$AM$37:$AM$62,IF(J130=0,$AN$37:$AN$62,IF(J130=5,$AO$37:$AO$62,IF(J130=10,$AP$37:$AP$62,IF(J130=20,$AQ$37:$AQ$62,$AR$37:$AR$62))))))</f>
        <v>11.2</v>
      </c>
      <c r="Q130" s="43">
        <f t="shared" si="54"/>
        <v>12.32</v>
      </c>
    </row>
    <row r="131" spans="1:17" x14ac:dyDescent="0.2">
      <c r="A131" s="59">
        <f t="shared" si="60"/>
        <v>20</v>
      </c>
      <c r="B131" s="40">
        <v>150</v>
      </c>
      <c r="C131" s="40">
        <f t="shared" si="61"/>
        <v>376</v>
      </c>
      <c r="D131" s="41">
        <f t="shared" si="50"/>
        <v>380</v>
      </c>
      <c r="E131" s="41">
        <f t="shared" si="51"/>
        <v>360</v>
      </c>
      <c r="F131" s="42">
        <f>LOOKUP(D131,$T$37:$T$62,IF(A131=-10,$AS$37:$AS$62,IF(A131=0,$AT$37:$AT$62,IF(A131=5,$AU$37:$AU$62,IF(A131=10,$AV$37:$AV$62,IF(A131=20,$AW$37:$AW$62,$AX$37:$AX$62))))))</f>
        <v>11.6</v>
      </c>
      <c r="G131" s="42">
        <f>LOOKUP(E131,$T$37:$T$62,IF(A131=-10,$AS$37:$AS$62,IF(A131=0,$AT$37:$AT$62,IF(A131=5,$AU$37:$AU$62,IF(A131=10,$AV$37:$AV$62,IF(A131=20,$AW$37:$AW$62,$AX$37:$AX$62))))))</f>
        <v>10.3</v>
      </c>
      <c r="H131" s="43">
        <f t="shared" si="49"/>
        <v>11.34</v>
      </c>
      <c r="J131" s="40">
        <f t="shared" si="62"/>
        <v>10</v>
      </c>
      <c r="K131" s="40">
        <v>150</v>
      </c>
      <c r="L131" s="40">
        <f t="shared" si="59"/>
        <v>376</v>
      </c>
      <c r="M131" s="41">
        <f t="shared" si="52"/>
        <v>380</v>
      </c>
      <c r="N131" s="41">
        <f t="shared" si="53"/>
        <v>360</v>
      </c>
      <c r="O131" s="42">
        <f>LOOKUP(M131,$T$37:$T$62,IF(J131=-10,$AS$37:$AS$62,IF(J131=0,$AT$37:$AT$62,IF(J131=5,$AU$37:$AU$62,IF(J131=10,$AV$37:$AV$62,IF(J131=20,$AW$37:$AW$62,$AX$37:$AX$62))))))</f>
        <v>11.2</v>
      </c>
      <c r="P131" s="42">
        <f>LOOKUP(N131,$T$37:$T$62,IF(J131=-10,$AS$37:$AS$62,IF(J131=0,$AT$37:$AT$62,IF(J131=5,$AU$37:$AU$62,IF(J131=10,$AV$37:$AV$62,IF(J131=20,$AW$37:$AW$62,$AX$37:$AX$62))))))</f>
        <v>9.9</v>
      </c>
      <c r="Q131" s="43">
        <f t="shared" si="54"/>
        <v>10.94</v>
      </c>
    </row>
    <row r="132" spans="1:17" x14ac:dyDescent="0.2">
      <c r="A132" s="59">
        <f t="shared" si="60"/>
        <v>20</v>
      </c>
      <c r="B132" s="40">
        <v>185</v>
      </c>
      <c r="C132" s="40">
        <f t="shared" si="61"/>
        <v>376</v>
      </c>
      <c r="D132" s="41">
        <f t="shared" si="50"/>
        <v>380</v>
      </c>
      <c r="E132" s="41">
        <f t="shared" si="51"/>
        <v>360</v>
      </c>
      <c r="F132" s="42">
        <f>LOOKUP(D132,$T$37:$T$62,IF(A132=-10,$AY$37:$AY$62,IF(A132=0,$AZ$37:$AZ$62,IF(A132=5,$BA$37:$BA$610,IF(A132=10,$BB$37:$BB$62,IF(A132=20,$BC$37:$BC$62,$BD$37:$BD$62))))))</f>
        <v>10.7</v>
      </c>
      <c r="G132" s="42">
        <f>LOOKUP(E132,$T$37:$T$62,IF(A132=-10,$AY$37:$AY$62,IF(A132=0,$AZ$37:$AZ$62,IF(A132=5,$BA$37:$BA$610,IF(A132=10,$BB$37:$BB$62,IF(A132=20,$BC$37:$BC$62,$BD$37:$BD$62))))))</f>
        <v>9.58</v>
      </c>
      <c r="H132" s="43">
        <f t="shared" si="49"/>
        <v>10.475999999999999</v>
      </c>
      <c r="J132" s="40">
        <f t="shared" si="62"/>
        <v>10</v>
      </c>
      <c r="K132" s="40">
        <v>185</v>
      </c>
      <c r="L132" s="40">
        <f t="shared" si="59"/>
        <v>376</v>
      </c>
      <c r="M132" s="41">
        <f t="shared" si="52"/>
        <v>380</v>
      </c>
      <c r="N132" s="41">
        <f t="shared" si="53"/>
        <v>360</v>
      </c>
      <c r="O132" s="42">
        <f>LOOKUP(M132,$T$37:$T$62,IF(J132=-10,$AY$37:$AY$62,IF(J132=0,$AZ$37:$AZ$62,IF(J132=5,$BA$37:$BA$610,IF(J132=10,$BB$37:$BB$62,IF(J132=20,$BC$37:$BC$62,$BD$37:$BD$62))))))</f>
        <v>10.3</v>
      </c>
      <c r="P132" s="42">
        <f>LOOKUP(N132,$T$37:$T$62,IF(J132=-10,$AY$37:$AY$62,IF(J132=0,$AZ$37:$AZ$62,IF(J132=5,$BA$37:$BA$610,IF(J132=10,$BB$37:$BB$62,IF(J132=20,$BC$37:$BC$62,$BD$37:$BD$62))))))</f>
        <v>9.18</v>
      </c>
      <c r="Q132" s="43">
        <f t="shared" si="54"/>
        <v>10.076000000000001</v>
      </c>
    </row>
    <row r="133" spans="1:17" x14ac:dyDescent="0.2">
      <c r="A133" s="59">
        <f t="shared" si="60"/>
        <v>20</v>
      </c>
      <c r="B133" s="40">
        <v>240</v>
      </c>
      <c r="C133" s="40">
        <f t="shared" si="61"/>
        <v>376</v>
      </c>
      <c r="D133" s="41">
        <f t="shared" si="50"/>
        <v>380</v>
      </c>
      <c r="E133" s="41">
        <f t="shared" si="51"/>
        <v>360</v>
      </c>
      <c r="F133" s="42">
        <f>LOOKUP(D133,$T$37:$T$62,IF(A133=-10,$BE$37:$BE$62,IF(A133=0,$BF$37:$BF$62,IF(A133=5,$BG$37:$BG$62,IF(A133=10,$BH$37:$BH$62,IF(A133=20,$BI$37:$BI$62,$BJ$37:$BJ$62))))))</f>
        <v>9.8000000000000007</v>
      </c>
      <c r="G133" s="42">
        <f>LOOKUP(E133,$T$37:$T$62,IF(A133=-10,$BE$37:$BE$62,IF(A133=0,$BF$37:$BF$62,IF(A133=5,$BG$37:$BG$62,IF(A133=10,$BH$37:$BH$62,IF(A133=20,$BI$37:$BI$62,$BJ$37:$BJ$62))))))</f>
        <v>8.75</v>
      </c>
      <c r="H133" s="43">
        <f t="shared" si="49"/>
        <v>9.59</v>
      </c>
      <c r="J133" s="40">
        <f t="shared" si="62"/>
        <v>10</v>
      </c>
      <c r="K133" s="40">
        <v>240</v>
      </c>
      <c r="L133" s="40">
        <f t="shared" si="59"/>
        <v>376</v>
      </c>
      <c r="M133" s="41">
        <f t="shared" si="52"/>
        <v>380</v>
      </c>
      <c r="N133" s="41">
        <f t="shared" si="53"/>
        <v>360</v>
      </c>
      <c r="O133" s="42">
        <f>LOOKUP(M133,$T$37:$T$62,IF(J133=-10,$BE$37:$BE$62,IF(J133=0,$BF$37:$BF$62,IF(J133=5,$BG$37:$BG$62,IF(J133=10,$BH$37:$BH$62,IF(J133=20,$BI$37:$BI$62,$BJ$37:$BJ$62))))))</f>
        <v>9.3699999999999992</v>
      </c>
      <c r="P133" s="42">
        <f>LOOKUP(N133,$T$37:$T$62,IF(J133=-10,$BE$37:$BE$62,IF(J133=0,$BF$37:$BF$62,IF(J133=5,$BG$37:$BG$62,IF(J133=10,$BH$37:$BH$62,IF(J133=20,$BI$37:$BI$62,$BJ$37:$BJ$62))))))</f>
        <v>8.32</v>
      </c>
      <c r="Q133" s="43">
        <f t="shared" si="54"/>
        <v>9.16</v>
      </c>
    </row>
    <row r="134" spans="1:17" x14ac:dyDescent="0.2">
      <c r="A134" s="59">
        <f t="shared" si="60"/>
        <v>20</v>
      </c>
      <c r="B134" s="40">
        <v>400</v>
      </c>
      <c r="C134" s="40">
        <f t="shared" si="61"/>
        <v>376</v>
      </c>
      <c r="D134" s="41">
        <f t="shared" si="50"/>
        <v>380</v>
      </c>
      <c r="E134" s="41">
        <f t="shared" si="51"/>
        <v>360</v>
      </c>
      <c r="F134" s="42">
        <f>LOOKUP(D134,$T$37:$T$62,IF(A134=-10,$BK$37:$BK$62,IF(A134=0,$BL$37:$BL$62,IF(A134=5,$BM$37:$BM$62,IF(A134=10,$BN$37:$BN$62,IF(A134=20,$BO$37:$BO$62,$BP$37:$BP$62))))))</f>
        <v>9.6999999999999993</v>
      </c>
      <c r="G134" s="42">
        <f>LOOKUP(E134,$T$37:$T$62,IF(A134=-10,$BK$37:$BK$62,IF(A134=0,$BL$37:$BL$62,IF(A134=5,$BM$37:$BM$62,IF(A134=10,$BN$37:$BN$62,IF(A134=20,$BO$37:$BO$62,$BP$37:$BP$62))))))</f>
        <v>8.8000000000000007</v>
      </c>
      <c r="H134" s="43">
        <f t="shared" si="49"/>
        <v>9.52</v>
      </c>
      <c r="J134" s="40">
        <f t="shared" si="62"/>
        <v>10</v>
      </c>
      <c r="K134" s="40">
        <v>400</v>
      </c>
      <c r="L134" s="40">
        <f t="shared" si="59"/>
        <v>376</v>
      </c>
      <c r="M134" s="41">
        <f t="shared" si="52"/>
        <v>380</v>
      </c>
      <c r="N134" s="41">
        <f t="shared" si="53"/>
        <v>360</v>
      </c>
      <c r="O134" s="42">
        <f>LOOKUP(M134,$T$37:$T$62,IF(J134=-10,$BK$37:$BK$62,IF(J134=0,$BL$37:$BL$62,IF(J134=5,$BM$37:$BM$62,IF(J134=10,$BN$37:$BN$62,IF(J134=20,$BO$37:$BO$62,$BP$37:$BP$62))))))</f>
        <v>9.2899999999999991</v>
      </c>
      <c r="P134" s="42">
        <f>LOOKUP(N134,$T$37:$T$62,IF(J134=-10,$BK$37:$BK$62,IF(J134=0,$BL$37:$BL$62,IF(J134=5,$BM$37:$BM$62,IF(J134=10,$BN$37:$BN$62,IF(J134=20,$BO$37:$BO$62,$BP$37:$BP$62))))))</f>
        <v>8.36</v>
      </c>
      <c r="Q134" s="43">
        <f t="shared" si="54"/>
        <v>9.1039999999999992</v>
      </c>
    </row>
    <row r="135" spans="1:17" x14ac:dyDescent="0.2">
      <c r="A135" s="59">
        <f>L$84</f>
        <v>20</v>
      </c>
      <c r="B135" s="40">
        <v>50</v>
      </c>
      <c r="C135" s="40">
        <f>E$10</f>
        <v>264</v>
      </c>
      <c r="D135" s="41">
        <f t="shared" si="50"/>
        <v>280</v>
      </c>
      <c r="E135" s="41">
        <f t="shared" si="51"/>
        <v>260</v>
      </c>
      <c r="F135" s="42">
        <f>LOOKUP(D135,$T$37:$T$62,IF(A135=-10,$U$37:$U$62,IF(A135=0,$V$37:$V$62,IF(A135=5,$W$37:$W$62,IF(A135=10,$X$37:$X$62,IF(A135=20,$Y$37:$Y$62,$Z$37:$Z$62))))))</f>
        <v>12.9</v>
      </c>
      <c r="G135" s="42">
        <f>LOOKUP(E135,$T$37:$T$62,IF(A135=-10,$U$37:$U$62,IF(A135=0,$V$37:$V$62,IF(A135=5,$W$37:$W$62,IF(A135=10,$X$37:$X$62,IF(A135=20,$Y$37:$Y$62,$Z$37:$Z$62))))))</f>
        <v>11</v>
      </c>
      <c r="H135" s="43">
        <f t="shared" si="49"/>
        <v>11.38</v>
      </c>
      <c r="J135" s="40">
        <f>M$84</f>
        <v>10</v>
      </c>
      <c r="K135" s="40">
        <v>50</v>
      </c>
      <c r="L135" s="40">
        <f>L$56</f>
        <v>264</v>
      </c>
      <c r="M135" s="41">
        <f t="shared" si="52"/>
        <v>280</v>
      </c>
      <c r="N135" s="41">
        <f t="shared" si="53"/>
        <v>260</v>
      </c>
      <c r="O135" s="42">
        <f>LOOKUP(M135,$T$37:$T$62,IF(J135=-10,$U$37:$U$62,IF(J135=0,$V$37:$V$62,IF(J135=5,$W$37:$W$62,IF(J135=10,$X$37:$X$62,IF(J135=20,$Y$37:$Y$62,$Z$37:$Z$62))))))</f>
        <v>12.7</v>
      </c>
      <c r="P135" s="42">
        <f>LOOKUP(N135,$T$37:$T$62,IF(J135=-10,$U$37:$U$62,IF(J135=0,$V$37:$V$62,IF(J135=5,$W$37:$W$62,IF(J135=10,$X$37:$X$62,IF(J135=20,$Y$37:$Y$62,$Z$37:$Z$62))))))</f>
        <v>10.8</v>
      </c>
      <c r="Q135" s="43">
        <f t="shared" si="54"/>
        <v>11.18</v>
      </c>
    </row>
    <row r="136" spans="1:17" x14ac:dyDescent="0.2">
      <c r="A136" s="59">
        <f t="shared" ref="A136:A142" si="63">L$84</f>
        <v>20</v>
      </c>
      <c r="B136" s="40">
        <v>70</v>
      </c>
      <c r="C136" s="40">
        <f t="shared" ref="C136:C142" si="64">E$10</f>
        <v>264</v>
      </c>
      <c r="D136" s="41">
        <f t="shared" si="50"/>
        <v>280</v>
      </c>
      <c r="E136" s="41">
        <f t="shared" si="51"/>
        <v>260</v>
      </c>
      <c r="F136" s="42">
        <f>LOOKUP(D136,$T$37:$T$62,IF(A136=-10,$AA$37:$AA$62,IF(A136=0,$AB$37:$AB$62,IF(A136=5,$AC$37:$AC$62,IF(A136=10,$AD$37:$AD$62,IF(A136=20,$AE$37:$AE$62,$AF$37:$AF$62))))))</f>
        <v>10.7</v>
      </c>
      <c r="G136" s="42">
        <f>LOOKUP(E136,$T$37:$T$62,IF(A136=-10,$AA$37:$AA$62,IF(A136=0,$AB$37:$AB$62,IF(A136=5,$AC$37:$AC$62,IF(A136=10,$AD$37:$AD$62,IF(A136=20,$AE$37:$AE$62,$AF$37:$AF$62))))))</f>
        <v>9.17</v>
      </c>
      <c r="H136" s="43">
        <f t="shared" si="49"/>
        <v>9.4759999999999991</v>
      </c>
      <c r="J136" s="40">
        <f t="shared" ref="J136:J142" si="65">M$84</f>
        <v>10</v>
      </c>
      <c r="K136" s="40">
        <v>70</v>
      </c>
      <c r="L136" s="40">
        <f t="shared" ref="L136:L142" si="66">L$56</f>
        <v>264</v>
      </c>
      <c r="M136" s="41">
        <f t="shared" si="52"/>
        <v>280</v>
      </c>
      <c r="N136" s="41">
        <f t="shared" si="53"/>
        <v>260</v>
      </c>
      <c r="O136" s="42">
        <f>LOOKUP(M136,$T$37:$T$62,IF(J136=-10,$AA$37:$AA$62,IF(J136=0,$AB$37:$AB$62,IF(J136=5,$AC$37:$AC$62,IF(J136=10,$AD$37:$AD$62,IF(J136=20,$AE$37:$AE$62,$AF$37:$AF$62))))))</f>
        <v>10.4</v>
      </c>
      <c r="P136" s="42">
        <f>LOOKUP(N136,$T$37:$T$62,IF(J136=-10,$AA$37:$AA$62,IF(J136=0,$AB$37:$AB$62,IF(J136=5,$AC$37:$AC$62,IF(J136=10,$AD$37:$AD$62,IF(J136=20,$AE$37:$AE$62,$AF$37:$AF$62))))))</f>
        <v>8.92</v>
      </c>
      <c r="Q136" s="43">
        <f t="shared" si="54"/>
        <v>9.2159999999999993</v>
      </c>
    </row>
    <row r="137" spans="1:17" x14ac:dyDescent="0.2">
      <c r="A137" s="59">
        <f t="shared" si="63"/>
        <v>20</v>
      </c>
      <c r="B137" s="40">
        <v>95</v>
      </c>
      <c r="C137" s="40">
        <f t="shared" si="64"/>
        <v>264</v>
      </c>
      <c r="D137" s="41">
        <f t="shared" si="50"/>
        <v>280</v>
      </c>
      <c r="E137" s="41">
        <f t="shared" si="51"/>
        <v>260</v>
      </c>
      <c r="F137" s="42">
        <f>LOOKUP(D137,$T$37:$T$62,IF(A137=-10,$AG$37:$AG$62,IF(A137=0,$AH$37:$AH$62,IF(A137=5,$AI$37:$AI$62,IF(A137=10,$AJ$37:$AJ$62,IF(A137=20,$AK$37:$AK$62,$AL$37:$AL$62))))))</f>
        <v>8.9</v>
      </c>
      <c r="G137" s="42">
        <f>LOOKUP(E137,$T$37:$T$62,IF(A137=-10,$AG$37:$AG$62,IF(A137=0,$AH$37:$AH$62,IF(A137=5,$AI$37:$AI$62,IF(A137=10,$AJ$37:$AJ$62,IF(A137=20,$AK$37:$AK$62,$AL$37:$AL$62))))))</f>
        <v>7.61</v>
      </c>
      <c r="H137" s="43">
        <f t="shared" si="49"/>
        <v>7.8680000000000003</v>
      </c>
      <c r="J137" s="40">
        <f t="shared" si="65"/>
        <v>10</v>
      </c>
      <c r="K137" s="40">
        <v>95</v>
      </c>
      <c r="L137" s="40">
        <f t="shared" si="66"/>
        <v>264</v>
      </c>
      <c r="M137" s="41">
        <f t="shared" si="52"/>
        <v>280</v>
      </c>
      <c r="N137" s="41">
        <f t="shared" si="53"/>
        <v>260</v>
      </c>
      <c r="O137" s="42">
        <f>LOOKUP(M137,$T$37:$T$62,IF(J137=-10,$AG$37:$AG$62,IF(J137=0,$AH$37:$AH$62,IF(J137=5,$AI$37:$AI$62,IF(J137=10,$AJ$37:$AJ$62,IF(J137=20,$AK$37:$AK$62,$AL$37:$AL$62))))))</f>
        <v>8.61</v>
      </c>
      <c r="P137" s="42">
        <f>LOOKUP(N137,$T$37:$T$62,IF(J137=-10,$AG$37:$AG$62,IF(J137=0,$AH$37:$AH$62,IF(J137=5,$AI$37:$AI$62,IF(J137=10,$AJ$37:$AJ$62,IF(J137=20,$AK$37:$AK$62,$AL$37:$AL$62))))))</f>
        <v>7.32</v>
      </c>
      <c r="Q137" s="43">
        <f t="shared" si="54"/>
        <v>7.5780000000000003</v>
      </c>
    </row>
    <row r="138" spans="1:17" x14ac:dyDescent="0.2">
      <c r="A138" s="59">
        <f t="shared" si="63"/>
        <v>20</v>
      </c>
      <c r="B138" s="40">
        <v>120</v>
      </c>
      <c r="C138" s="40">
        <f t="shared" si="64"/>
        <v>264</v>
      </c>
      <c r="D138" s="41">
        <f t="shared" si="50"/>
        <v>280</v>
      </c>
      <c r="E138" s="41">
        <f t="shared" si="51"/>
        <v>260</v>
      </c>
      <c r="F138" s="42">
        <f>LOOKUP(D138,$T$37:$T$62,IF(A138=-10,$AM$37:$AM$62,IF(A138=0,$AN$37:$AN$62,IF(A138=5,$AO$37:$AO$62,IF(A138=10,$AP$37:$AP$62,IF(A138=20,$AQ$37:$AQ$62,$AR$37:$AR$62))))))</f>
        <v>6.74</v>
      </c>
      <c r="G138" s="42">
        <f>LOOKUP(E138,$T$37:$T$62,IF(A138=-10,$AM$37:$AM$62,IF(A138=0,$AN$37:$AN$62,IF(A138=5,$AO$37:$AO$62,IF(A138=10,$AP$37:$AP$62,IF(A138=20,$AQ$37:$AQ$62,$AR$37:$AR$62))))))</f>
        <v>5.72</v>
      </c>
      <c r="H138" s="43">
        <f t="shared" si="49"/>
        <v>5.9239999999999995</v>
      </c>
      <c r="J138" s="40">
        <f t="shared" si="65"/>
        <v>10</v>
      </c>
      <c r="K138" s="40">
        <v>120</v>
      </c>
      <c r="L138" s="40">
        <f t="shared" si="66"/>
        <v>264</v>
      </c>
      <c r="M138" s="41">
        <f t="shared" si="52"/>
        <v>280</v>
      </c>
      <c r="N138" s="41">
        <f t="shared" si="53"/>
        <v>260</v>
      </c>
      <c r="O138" s="42">
        <f>LOOKUP(M138,$T$37:$T$62,IF(J138=-10,$AM$37:$AM$62,IF(J138=0,$AN$37:$AN$62,IF(J138=5,$AO$37:$AO$62,IF(J138=10,$AP$37:$AP$62,IF(J138=20,$AQ$37:$AQ$62,$AR$37:$AR$62))))))</f>
        <v>6.39</v>
      </c>
      <c r="P138" s="42">
        <f>LOOKUP(N138,$T$37:$T$62,IF(J138=-10,$AM$37:$AM$62,IF(J138=0,$AN$37:$AN$62,IF(J138=5,$AO$37:$AO$62,IF(J138=10,$AP$37:$AP$62,IF(J138=20,$AQ$37:$AQ$62,$AR$37:$AR$62))))))</f>
        <v>5.38</v>
      </c>
      <c r="Q138" s="43">
        <f t="shared" si="54"/>
        <v>5.5819999999999999</v>
      </c>
    </row>
    <row r="139" spans="1:17" x14ac:dyDescent="0.2">
      <c r="A139" s="59">
        <f t="shared" si="63"/>
        <v>20</v>
      </c>
      <c r="B139" s="40">
        <v>150</v>
      </c>
      <c r="C139" s="40">
        <f t="shared" si="64"/>
        <v>264</v>
      </c>
      <c r="D139" s="41">
        <f t="shared" si="50"/>
        <v>280</v>
      </c>
      <c r="E139" s="41">
        <f t="shared" si="51"/>
        <v>260</v>
      </c>
      <c r="F139" s="42">
        <f>LOOKUP(D139,$T$37:$T$62,IF(A139=-10,$AS$37:$AS$62,IF(A139=0,$AT$37:$AT$62,IF(A139=5,$AU$37:$AU$62,IF(A139=10,$AV$37:$AV$62,IF(A139=20,$AW$37:$AW$62,$AX$37:$AX$62))))))</f>
        <v>6.04</v>
      </c>
      <c r="G139" s="42">
        <f>LOOKUP(E139,$T$37:$T$62,IF(A139=-10,$AS$37:$AS$62,IF(A139=0,$AT$37:$AT$62,IF(A139=5,$AU$37:$AU$62,IF(A139=10,$AV$37:$AV$62,IF(A139=20,$AW$37:$AW$62,$AX$37:$AX$62))))))</f>
        <v>5.14</v>
      </c>
      <c r="H139" s="43">
        <f t="shared" si="49"/>
        <v>5.3199999999999994</v>
      </c>
      <c r="J139" s="40">
        <f t="shared" si="65"/>
        <v>10</v>
      </c>
      <c r="K139" s="40">
        <v>150</v>
      </c>
      <c r="L139" s="40">
        <f t="shared" si="66"/>
        <v>264</v>
      </c>
      <c r="M139" s="41">
        <f t="shared" si="52"/>
        <v>280</v>
      </c>
      <c r="N139" s="41">
        <f t="shared" si="53"/>
        <v>260</v>
      </c>
      <c r="O139" s="42">
        <f>LOOKUP(M139,$T$37:$T$62,IF(J139=-10,$AS$37:$AS$62,IF(J139=0,$AT$37:$AT$62,IF(J139=5,$AU$37:$AU$62,IF(J139=10,$AV$37:$AV$62,IF(J139=20,$AW$37:$AW$62,$AX$37:$AX$62))))))</f>
        <v>5.68</v>
      </c>
      <c r="P139" s="42">
        <f>LOOKUP(N139,$T$37:$T$62,IF(J139=-10,$AS$37:$AS$62,IF(J139=0,$AT$37:$AT$62,IF(J139=5,$AU$37:$AU$62,IF(J139=10,$AV$37:$AV$62,IF(J139=20,$AW$37:$AW$62,$AX$37:$AX$62))))))</f>
        <v>4.79</v>
      </c>
      <c r="Q139" s="43">
        <f t="shared" si="54"/>
        <v>4.968</v>
      </c>
    </row>
    <row r="140" spans="1:17" x14ac:dyDescent="0.2">
      <c r="A140" s="59">
        <f t="shared" si="63"/>
        <v>20</v>
      </c>
      <c r="B140" s="40">
        <v>185</v>
      </c>
      <c r="C140" s="40">
        <f t="shared" si="64"/>
        <v>264</v>
      </c>
      <c r="D140" s="41">
        <f t="shared" si="50"/>
        <v>280</v>
      </c>
      <c r="E140" s="41">
        <f t="shared" si="51"/>
        <v>260</v>
      </c>
      <c r="F140" s="42">
        <f>LOOKUP(D140,$T$37:$T$62,IF(A140=-10,$AY$37:$AY$62,IF(A140=0,$AZ$37:$AZ$62,IF(A140=5,$BA$37:$BA$610,IF(A140=10,$BB$37:$BB$62,IF(A140=20,$BC$37:$BC$62,$BD$37:$BD$62))))))</f>
        <v>5.6</v>
      </c>
      <c r="G140" s="42">
        <f>LOOKUP(E140,$T$37:$T$62,IF(A140=-10,$AY$37:$AY$62,IF(A140=0,$AZ$37:$AZ$62,IF(A140=5,$BA$37:$BA$610,IF(A140=10,$BB$37:$BB$62,IF(A140=20,$BC$37:$BC$62,$BD$37:$BD$62))))))</f>
        <v>4.8099999999999996</v>
      </c>
      <c r="H140" s="43">
        <f t="shared" si="49"/>
        <v>4.968</v>
      </c>
      <c r="J140" s="40">
        <f t="shared" si="65"/>
        <v>10</v>
      </c>
      <c r="K140" s="40">
        <v>185</v>
      </c>
      <c r="L140" s="40">
        <f t="shared" si="66"/>
        <v>264</v>
      </c>
      <c r="M140" s="41">
        <f t="shared" si="52"/>
        <v>280</v>
      </c>
      <c r="N140" s="41">
        <f t="shared" si="53"/>
        <v>260</v>
      </c>
      <c r="O140" s="42">
        <f>LOOKUP(M140,$T$37:$T$62,IF(J140=-10,$AY$37:$AY$62,IF(J140=0,$AZ$37:$AZ$62,IF(J140=5,$BA$37:$BA$610,IF(J140=10,$BB$37:$BB$62,IF(J140=20,$BC$37:$BC$62,$BD$37:$BD$62))))))</f>
        <v>5.23</v>
      </c>
      <c r="P140" s="42">
        <f>LOOKUP(N140,$T$37:$T$62,IF(J140=-10,$AY$37:$AY$62,IF(J140=0,$AZ$37:$AZ$62,IF(J140=5,$BA$37:$BA$610,IF(J140=10,$BB$37:$BB$62,IF(J140=20,$BC$37:$BC$62,$BD$37:$BD$62))))))</f>
        <v>4.46</v>
      </c>
      <c r="Q140" s="43">
        <f t="shared" si="54"/>
        <v>4.6139999999999999</v>
      </c>
    </row>
    <row r="141" spans="1:17" x14ac:dyDescent="0.2">
      <c r="A141" s="59">
        <f t="shared" si="63"/>
        <v>20</v>
      </c>
      <c r="B141" s="40">
        <v>240</v>
      </c>
      <c r="C141" s="40">
        <f t="shared" si="64"/>
        <v>264</v>
      </c>
      <c r="D141" s="41">
        <f t="shared" si="50"/>
        <v>280</v>
      </c>
      <c r="E141" s="41">
        <f t="shared" si="51"/>
        <v>260</v>
      </c>
      <c r="F141" s="42">
        <f>LOOKUP(D141,$T$37:$T$62,IF(A141=-10,$BE$37:$BE$62,IF(A141=0,$BF$37:$BF$62,IF(A141=5,$BG$37:$BG$62,IF(A141=10,$BH$37:$BH$62,IF(A141=20,$BI$37:$BI$62,$BJ$37:$BJ$62))))))</f>
        <v>5.39</v>
      </c>
      <c r="G141" s="42">
        <f>LOOKUP(E141,$T$37:$T$62,IF(A141=-10,$BE$37:$BE$62,IF(A141=0,$BF$37:$BF$62,IF(A141=5,$BG$37:$BG$62,IF(A141=10,$BH$37:$BH$62,IF(A141=20,$BI$37:$BI$62,$BJ$37:$BJ$62))))))</f>
        <v>4.8099999999999996</v>
      </c>
      <c r="H141" s="43">
        <f t="shared" si="49"/>
        <v>4.9259999999999993</v>
      </c>
      <c r="J141" s="40">
        <f t="shared" si="65"/>
        <v>10</v>
      </c>
      <c r="K141" s="40">
        <v>240</v>
      </c>
      <c r="L141" s="40">
        <f t="shared" si="66"/>
        <v>264</v>
      </c>
      <c r="M141" s="41">
        <f t="shared" si="52"/>
        <v>280</v>
      </c>
      <c r="N141" s="41">
        <f t="shared" si="53"/>
        <v>260</v>
      </c>
      <c r="O141" s="42">
        <f>LOOKUP(M141,$T$37:$T$62,IF(J141=-10,$BE$37:$BE$62,IF(J141=0,$BF$37:$BF$62,IF(J141=5,$BG$37:$BG$62,IF(J141=10,$BH$37:$BH$62,IF(J141=20,$BI$37:$BI$62,$BJ$37:$BJ$62))))))</f>
        <v>5.01</v>
      </c>
      <c r="P141" s="42">
        <f>LOOKUP(N141,$T$37:$T$62,IF(J141=-10,$BE$37:$BE$62,IF(J141=0,$BF$37:$BF$62,IF(J141=5,$BG$37:$BG$62,IF(J141=10,$BH$37:$BH$62,IF(J141=20,$BI$37:$BI$62,$BJ$37:$BJ$62))))))</f>
        <v>4.45</v>
      </c>
      <c r="Q141" s="43">
        <f t="shared" si="54"/>
        <v>4.5620000000000003</v>
      </c>
    </row>
    <row r="142" spans="1:17" x14ac:dyDescent="0.2">
      <c r="A142" s="59">
        <f t="shared" si="63"/>
        <v>20</v>
      </c>
      <c r="B142" s="40">
        <v>400</v>
      </c>
      <c r="C142" s="40">
        <f t="shared" si="64"/>
        <v>264</v>
      </c>
      <c r="D142" s="41">
        <f t="shared" si="50"/>
        <v>280</v>
      </c>
      <c r="E142" s="41">
        <f t="shared" si="51"/>
        <v>260</v>
      </c>
      <c r="F142" s="42">
        <f>LOOKUP(D142,$T$37:$T$62,IF(A142=-10,$BK$37:$BK$62,IF(A142=0,$BL$37:$BL$62,IF(A142=5,$BM$37:$BM$62,IF(A142=10,$BN$37:$BN$62,IF(A142=20,$BO$37:$BO$62,$BP$37:$BP$62))))))</f>
        <v>5.56</v>
      </c>
      <c r="G142" s="42">
        <f>LOOKUP(E142,$T$37:$T$62,IF(A142=-10,$BK$37:$BK$62,IF(A142=0,$BL$37:$BL$62,IF(A142=5,$BM$37:$BM$62,IF(A142=10,$BN$37:$BN$62,IF(A142=20,$BO$37:$BO$62,$BP$37:$BP$62))))))</f>
        <v>4.97</v>
      </c>
      <c r="H142" s="43">
        <f t="shared" si="49"/>
        <v>5.0880000000000001</v>
      </c>
      <c r="J142" s="40">
        <f t="shared" si="65"/>
        <v>10</v>
      </c>
      <c r="K142" s="40">
        <v>400</v>
      </c>
      <c r="L142" s="40">
        <f t="shared" si="66"/>
        <v>264</v>
      </c>
      <c r="M142" s="41">
        <f t="shared" si="52"/>
        <v>280</v>
      </c>
      <c r="N142" s="41">
        <f t="shared" si="53"/>
        <v>260</v>
      </c>
      <c r="O142" s="42">
        <f>LOOKUP(M142,$T$37:$T$62,IF(J142=-10,$BK$37:$BK$62,IF(J142=0,$BL$37:$BL$62,IF(J142=5,$BM$37:$BM$62,IF(J142=10,$BN$37:$BN$62,IF(J142=20,$BO$37:$BO$62,$BP$37:$BP$62))))))</f>
        <v>5.18</v>
      </c>
      <c r="P142" s="42">
        <f>LOOKUP(N142,$T$37:$T$62,IF(J142=-10,$BK$37:$BK$62,IF(J142=0,$BL$37:$BL$62,IF(J142=5,$BM$37:$BM$62,IF(J142=10,$BN$37:$BN$62,IF(J142=20,$BO$37:$BO$62,$BP$37:$BP$62))))))</f>
        <v>4.5999999999999996</v>
      </c>
      <c r="Q142" s="43">
        <f t="shared" si="54"/>
        <v>4.7159999999999993</v>
      </c>
    </row>
    <row r="143" spans="1:17" x14ac:dyDescent="0.2">
      <c r="A143" s="59">
        <f>L$85</f>
        <v>20</v>
      </c>
      <c r="B143" s="40">
        <v>50</v>
      </c>
      <c r="C143" s="40">
        <f>E$11</f>
        <v>264</v>
      </c>
      <c r="D143" s="41">
        <f t="shared" si="50"/>
        <v>280</v>
      </c>
      <c r="E143" s="41">
        <f t="shared" si="51"/>
        <v>260</v>
      </c>
      <c r="F143" s="42">
        <f>LOOKUP(D143,$T$37:$T$62,IF(A143=-10,$U$37:$U$62,IF(A143=0,$V$37:$V$62,IF(A143=5,$W$37:$W$62,IF(A143=10,$X$37:$X$62,IF(A143=20,$Y$37:$Y$62,$Z$37:$Z$62))))))</f>
        <v>12.9</v>
      </c>
      <c r="G143" s="42">
        <f>LOOKUP(E143,$T$37:$T$62,IF(A143=-10,$U$37:$U$62,IF(A143=0,$V$37:$V$62,IF(A143=5,$W$37:$W$62,IF(A143=10,$X$37:$X$62,IF(A143=20,$Y$37:$Y$62,$Z$37:$Z$62))))))</f>
        <v>11</v>
      </c>
      <c r="H143" s="43">
        <f t="shared" si="49"/>
        <v>11.38</v>
      </c>
      <c r="J143" s="40">
        <f>M$85</f>
        <v>10</v>
      </c>
      <c r="K143" s="40">
        <v>50</v>
      </c>
      <c r="L143" s="40">
        <f>L$57</f>
        <v>264</v>
      </c>
      <c r="M143" s="41">
        <f t="shared" si="52"/>
        <v>280</v>
      </c>
      <c r="N143" s="41">
        <f t="shared" si="53"/>
        <v>260</v>
      </c>
      <c r="O143" s="42">
        <f>LOOKUP(M143,$T$37:$T$62,IF(J143=-10,$U$37:$U$62,IF(J143=0,$V$37:$V$62,IF(J143=5,$W$37:$W$62,IF(J143=10,$X$37:$X$62,IF(J143=20,$Y$37:$Y$62,$Z$37:$Z$62))))))</f>
        <v>12.7</v>
      </c>
      <c r="P143" s="42">
        <f>LOOKUP(N143,$T$37:$T$62,IF(J143=-10,$U$37:$U$62,IF(J143=0,$V$37:$V$62,IF(J143=5,$W$37:$W$62,IF(J143=10,$X$37:$X$62,IF(J143=20,$Y$37:$Y$62,$Z$37:$Z$62))))))</f>
        <v>10.8</v>
      </c>
      <c r="Q143" s="43">
        <f t="shared" si="54"/>
        <v>11.18</v>
      </c>
    </row>
    <row r="144" spans="1:17" x14ac:dyDescent="0.2">
      <c r="A144" s="59">
        <f t="shared" ref="A144:A150" si="67">L$85</f>
        <v>20</v>
      </c>
      <c r="B144" s="40">
        <v>70</v>
      </c>
      <c r="C144" s="40">
        <f t="shared" ref="C144:C150" si="68">E$11</f>
        <v>264</v>
      </c>
      <c r="D144" s="41">
        <f t="shared" si="50"/>
        <v>280</v>
      </c>
      <c r="E144" s="41">
        <f t="shared" si="51"/>
        <v>260</v>
      </c>
      <c r="F144" s="42">
        <f>LOOKUP(D144,$T$37:$T$62,IF(A144=-10,$AA$37:$AA$62,IF(A144=0,$AB$37:$AB$62,IF(A144=5,$AC$37:$AC$62,IF(A144=10,$AD$37:$AD$62,IF(A144=20,$AE$37:$AE$62,$AF$37:$AF$62))))))</f>
        <v>10.7</v>
      </c>
      <c r="G144" s="42">
        <f>LOOKUP(E144,$T$37:$T$62,IF(A144=-10,$AA$37:$AA$62,IF(A144=0,$AB$37:$AB$62,IF(A144=5,$AC$37:$AC$62,IF(A144=10,$AD$37:$AD$62,IF(A144=20,$AE$37:$AE$62,$AF$37:$AF$62))))))</f>
        <v>9.17</v>
      </c>
      <c r="H144" s="43">
        <f t="shared" si="49"/>
        <v>9.4759999999999991</v>
      </c>
      <c r="J144" s="40">
        <f t="shared" ref="J144:J150" si="69">M$85</f>
        <v>10</v>
      </c>
      <c r="K144" s="40">
        <v>70</v>
      </c>
      <c r="L144" s="40">
        <f t="shared" ref="L144:L150" si="70">L$57</f>
        <v>264</v>
      </c>
      <c r="M144" s="41">
        <f t="shared" si="52"/>
        <v>280</v>
      </c>
      <c r="N144" s="41">
        <f t="shared" si="53"/>
        <v>260</v>
      </c>
      <c r="O144" s="42">
        <f>LOOKUP(M144,$T$37:$T$62,IF(J144=-10,$AA$37:$AA$62,IF(J144=0,$AB$37:$AB$62,IF(J144=5,$AC$37:$AC$62,IF(J144=10,$AD$37:$AD$62,IF(J144=20,$AE$37:$AE$62,$AF$37:$AF$62))))))</f>
        <v>10.4</v>
      </c>
      <c r="P144" s="42">
        <f>LOOKUP(N144,$T$37:$T$62,IF(J144=-10,$AA$37:$AA$62,IF(J144=0,$AB$37:$AB$62,IF(J144=5,$AC$37:$AC$62,IF(J144=10,$AD$37:$AD$62,IF(J144=20,$AE$37:$AE$62,$AF$37:$AF$62))))))</f>
        <v>8.92</v>
      </c>
      <c r="Q144" s="43">
        <f t="shared" si="54"/>
        <v>9.2159999999999993</v>
      </c>
    </row>
    <row r="145" spans="1:17" x14ac:dyDescent="0.2">
      <c r="A145" s="59">
        <f t="shared" si="67"/>
        <v>20</v>
      </c>
      <c r="B145" s="40">
        <v>95</v>
      </c>
      <c r="C145" s="40">
        <f t="shared" si="68"/>
        <v>264</v>
      </c>
      <c r="D145" s="41">
        <f t="shared" si="50"/>
        <v>280</v>
      </c>
      <c r="E145" s="41">
        <f t="shared" si="51"/>
        <v>260</v>
      </c>
      <c r="F145" s="42">
        <f>LOOKUP(D145,$T$37:$T$62,IF(A145=-10,$AG$37:$AG$62,IF(A145=0,$AH$37:$AH$62,IF(A145=5,$AI$37:$AI$62,IF(A145=10,$AJ$37:$AJ$62,IF(A145=20,$AK$37:$AK$62,$AL$37:$AL$62))))))</f>
        <v>8.9</v>
      </c>
      <c r="G145" s="42">
        <f>LOOKUP(E145,$T$37:$T$62,IF(A145=-10,$AG$37:$AG$62,IF(A145=0,$AH$37:$AH$62,IF(A145=5,$AI$37:$AI$62,IF(A145=10,$AJ$37:$AJ$62,IF(A145=20,$AK$37:$AK$62,$AL$37:$AL$62))))))</f>
        <v>7.61</v>
      </c>
      <c r="H145" s="43">
        <f t="shared" si="49"/>
        <v>7.8680000000000003</v>
      </c>
      <c r="J145" s="40">
        <f t="shared" si="69"/>
        <v>10</v>
      </c>
      <c r="K145" s="40">
        <v>95</v>
      </c>
      <c r="L145" s="40">
        <f t="shared" si="70"/>
        <v>264</v>
      </c>
      <c r="M145" s="41">
        <f t="shared" si="52"/>
        <v>280</v>
      </c>
      <c r="N145" s="41">
        <f t="shared" si="53"/>
        <v>260</v>
      </c>
      <c r="O145" s="42">
        <f>LOOKUP(M145,$T$37:$T$62,IF(J145=-10,$AG$37:$AG$62,IF(J145=0,$AH$37:$AH$62,IF(J145=5,$AI$37:$AI$62,IF(J145=10,$AJ$37:$AJ$62,IF(J145=20,$AK$37:$AK$62,$AL$37:$AL$62))))))</f>
        <v>8.61</v>
      </c>
      <c r="P145" s="42">
        <f>LOOKUP(N145,$T$37:$T$62,IF(J145=-10,$AG$37:$AG$62,IF(J145=0,$AH$37:$AH$62,IF(J145=5,$AI$37:$AI$62,IF(J145=10,$AJ$37:$AJ$62,IF(J145=20,$AK$37:$AK$62,$AL$37:$AL$62))))))</f>
        <v>7.32</v>
      </c>
      <c r="Q145" s="43">
        <f t="shared" si="54"/>
        <v>7.5780000000000003</v>
      </c>
    </row>
    <row r="146" spans="1:17" x14ac:dyDescent="0.2">
      <c r="A146" s="59">
        <f t="shared" si="67"/>
        <v>20</v>
      </c>
      <c r="B146" s="40">
        <v>120</v>
      </c>
      <c r="C146" s="40">
        <f t="shared" si="68"/>
        <v>264</v>
      </c>
      <c r="D146" s="41">
        <f t="shared" si="50"/>
        <v>280</v>
      </c>
      <c r="E146" s="41">
        <f t="shared" si="51"/>
        <v>260</v>
      </c>
      <c r="F146" s="42">
        <f>LOOKUP(D146,$T$37:$T$62,IF(A146=-10,$AM$37:$AM$62,IF(A146=0,$AN$37:$AN$62,IF(A146=5,$AO$37:$AO$62,IF(A146=10,$AP$37:$AP$62,IF(A146=20,$AQ$37:$AQ$62,$AR$37:$AR$62))))))</f>
        <v>6.74</v>
      </c>
      <c r="G146" s="42">
        <f>LOOKUP(E146,$T$37:$T$62,IF(A146=-10,$AM$37:$AM$62,IF(A146=0,$AN$37:$AN$62,IF(A146=5,$AO$37:$AO$62,IF(A146=10,$AP$37:$AP$62,IF(A146=20,$AQ$37:$AQ$62,$AR$37:$AR$62))))))</f>
        <v>5.72</v>
      </c>
      <c r="H146" s="43">
        <f t="shared" si="49"/>
        <v>5.9239999999999995</v>
      </c>
      <c r="J146" s="40">
        <f t="shared" si="69"/>
        <v>10</v>
      </c>
      <c r="K146" s="40">
        <v>120</v>
      </c>
      <c r="L146" s="40">
        <f t="shared" si="70"/>
        <v>264</v>
      </c>
      <c r="M146" s="41">
        <f t="shared" si="52"/>
        <v>280</v>
      </c>
      <c r="N146" s="41">
        <f t="shared" si="53"/>
        <v>260</v>
      </c>
      <c r="O146" s="42">
        <f>LOOKUP(M146,$T$37:$T$62,IF(J146=-10,$AM$37:$AM$62,IF(J146=0,$AN$37:$AN$62,IF(J146=5,$AO$37:$AO$62,IF(J146=10,$AP$37:$AP$62,IF(J146=20,$AQ$37:$AQ$62,$AR$37:$AR$62))))))</f>
        <v>6.39</v>
      </c>
      <c r="P146" s="42">
        <f>LOOKUP(N146,$T$37:$T$62,IF(J146=-10,$AM$37:$AM$62,IF(J146=0,$AN$37:$AN$62,IF(J146=5,$AO$37:$AO$62,IF(J146=10,$AP$37:$AP$62,IF(J146=20,$AQ$37:$AQ$62,$AR$37:$AR$62))))))</f>
        <v>5.38</v>
      </c>
      <c r="Q146" s="43">
        <f t="shared" si="54"/>
        <v>5.5819999999999999</v>
      </c>
    </row>
    <row r="147" spans="1:17" x14ac:dyDescent="0.2">
      <c r="A147" s="59">
        <f t="shared" si="67"/>
        <v>20</v>
      </c>
      <c r="B147" s="40">
        <v>150</v>
      </c>
      <c r="C147" s="40">
        <f t="shared" si="68"/>
        <v>264</v>
      </c>
      <c r="D147" s="41">
        <f t="shared" si="50"/>
        <v>280</v>
      </c>
      <c r="E147" s="41">
        <f t="shared" si="51"/>
        <v>260</v>
      </c>
      <c r="F147" s="42">
        <f>LOOKUP(D147,$T$37:$T$62,IF(A147=-10,$AS$37:$AS$62,IF(A147=0,$AT$37:$AT$62,IF(A147=5,$AU$37:$AU$62,IF(A147=10,$AV$37:$AV$62,IF(A147=20,$AW$37:$AW$62,$AX$37:$AX$62))))))</f>
        <v>6.04</v>
      </c>
      <c r="G147" s="42">
        <f>LOOKUP(E147,$T$37:$T$62,IF(A147=-10,$AS$37:$AS$62,IF(A147=0,$AT$37:$AT$62,IF(A147=5,$AU$37:$AU$62,IF(A147=10,$AV$37:$AV$62,IF(A147=20,$AW$37:$AW$62,$AX$37:$AX$62))))))</f>
        <v>5.14</v>
      </c>
      <c r="H147" s="43">
        <f t="shared" si="49"/>
        <v>5.3199999999999994</v>
      </c>
      <c r="J147" s="40">
        <f t="shared" si="69"/>
        <v>10</v>
      </c>
      <c r="K147" s="40">
        <v>150</v>
      </c>
      <c r="L147" s="40">
        <f t="shared" si="70"/>
        <v>264</v>
      </c>
      <c r="M147" s="41">
        <f t="shared" si="52"/>
        <v>280</v>
      </c>
      <c r="N147" s="41">
        <f t="shared" si="53"/>
        <v>260</v>
      </c>
      <c r="O147" s="42">
        <f>LOOKUP(M147,$T$37:$T$62,IF(J147=-10,$AS$37:$AS$62,IF(J147=0,$AT$37:$AT$62,IF(J147=5,$AU$37:$AU$62,IF(J147=10,$AV$37:$AV$62,IF(J147=20,$AW$37:$AW$62,$AX$37:$AX$62))))))</f>
        <v>5.68</v>
      </c>
      <c r="P147" s="42">
        <f>LOOKUP(N147,$T$37:$T$62,IF(J147=-10,$AS$37:$AS$62,IF(J147=0,$AT$37:$AT$62,IF(J147=5,$AU$37:$AU$62,IF(J147=10,$AV$37:$AV$62,IF(J147=20,$AW$37:$AW$62,$AX$37:$AX$62))))))</f>
        <v>4.79</v>
      </c>
      <c r="Q147" s="43">
        <f t="shared" si="54"/>
        <v>4.968</v>
      </c>
    </row>
    <row r="148" spans="1:17" x14ac:dyDescent="0.2">
      <c r="A148" s="59">
        <f t="shared" si="67"/>
        <v>20</v>
      </c>
      <c r="B148" s="40">
        <v>185</v>
      </c>
      <c r="C148" s="40">
        <f t="shared" si="68"/>
        <v>264</v>
      </c>
      <c r="D148" s="41">
        <f t="shared" si="50"/>
        <v>280</v>
      </c>
      <c r="E148" s="41">
        <f t="shared" si="51"/>
        <v>260</v>
      </c>
      <c r="F148" s="42">
        <f>LOOKUP(D148,$T$37:$T$62,IF(A148=-10,$AY$37:$AY$62,IF(A148=0,$AZ$37:$AZ$62,IF(A148=5,$BA$37:$BA$610,IF(A148=10,$BB$37:$BB$62,IF(A148=20,$BC$37:$BC$62,$BD$37:$BD$62))))))</f>
        <v>5.6</v>
      </c>
      <c r="G148" s="42">
        <f>LOOKUP(E148,$T$37:$T$62,IF(A148=-10,$AY$37:$AY$62,IF(A148=0,$AZ$37:$AZ$62,IF(A148=5,$BA$37:$BA$610,IF(A148=10,$BB$37:$BB$62,IF(A148=20,$BC$37:$BC$62,$BD$37:$BD$62))))))</f>
        <v>4.8099999999999996</v>
      </c>
      <c r="H148" s="43">
        <f t="shared" si="49"/>
        <v>4.968</v>
      </c>
      <c r="J148" s="40">
        <f t="shared" si="69"/>
        <v>10</v>
      </c>
      <c r="K148" s="40">
        <v>185</v>
      </c>
      <c r="L148" s="40">
        <f t="shared" si="70"/>
        <v>264</v>
      </c>
      <c r="M148" s="41">
        <f t="shared" si="52"/>
        <v>280</v>
      </c>
      <c r="N148" s="41">
        <f t="shared" si="53"/>
        <v>260</v>
      </c>
      <c r="O148" s="42">
        <f>LOOKUP(M148,$T$37:$T$62,IF(J148=-10,$AY$37:$AY$62,IF(J148=0,$AZ$37:$AZ$62,IF(J148=5,$BA$37:$BA$610,IF(J148=10,$BB$37:$BB$62,IF(J148=20,$BC$37:$BC$62,$BD$37:$BD$62))))))</f>
        <v>5.23</v>
      </c>
      <c r="P148" s="42">
        <f>LOOKUP(N148,$T$37:$T$62,IF(J148=-10,$AY$37:$AY$62,IF(J148=0,$AZ$37:$AZ$62,IF(J148=5,$BA$37:$BA$610,IF(J148=10,$BB$37:$BB$62,IF(J148=20,$BC$37:$BC$62,$BD$37:$BD$62))))))</f>
        <v>4.46</v>
      </c>
      <c r="Q148" s="43">
        <f t="shared" si="54"/>
        <v>4.6139999999999999</v>
      </c>
    </row>
    <row r="149" spans="1:17" x14ac:dyDescent="0.2">
      <c r="A149" s="59">
        <f t="shared" si="67"/>
        <v>20</v>
      </c>
      <c r="B149" s="40">
        <v>240</v>
      </c>
      <c r="C149" s="40">
        <f t="shared" si="68"/>
        <v>264</v>
      </c>
      <c r="D149" s="41">
        <f t="shared" si="50"/>
        <v>280</v>
      </c>
      <c r="E149" s="41">
        <f t="shared" si="51"/>
        <v>260</v>
      </c>
      <c r="F149" s="42">
        <f>LOOKUP(D149,$T$37:$T$62,IF(A149=-10,$BE$37:$BE$62,IF(A149=0,$BF$37:$BF$62,IF(A149=5,$BG$37:$BG$62,IF(A149=10,$BH$37:$BH$62,IF(A149=20,$BI$37:$BI$62,$BJ$37:$BJ$62))))))</f>
        <v>5.39</v>
      </c>
      <c r="G149" s="42">
        <f>LOOKUP(E149,$T$37:$T$62,IF(A149=-10,$BE$37:$BE$62,IF(A149=0,$BF$37:$BF$62,IF(A149=5,$BG$37:$BG$62,IF(A149=10,$BH$37:$BH$62,IF(A149=20,$BI$37:$BI$62,$BJ$37:$BJ$62))))))</f>
        <v>4.8099999999999996</v>
      </c>
      <c r="H149" s="43">
        <f t="shared" si="49"/>
        <v>4.9259999999999993</v>
      </c>
      <c r="J149" s="40">
        <f t="shared" si="69"/>
        <v>10</v>
      </c>
      <c r="K149" s="40">
        <v>240</v>
      </c>
      <c r="L149" s="40">
        <f t="shared" si="70"/>
        <v>264</v>
      </c>
      <c r="M149" s="41">
        <f t="shared" si="52"/>
        <v>280</v>
      </c>
      <c r="N149" s="41">
        <f t="shared" si="53"/>
        <v>260</v>
      </c>
      <c r="O149" s="42">
        <f>LOOKUP(M149,$T$37:$T$62,IF(J149=-10,$BE$37:$BE$62,IF(J149=0,$BF$37:$BF$62,IF(J149=5,$BG$37:$BG$62,IF(J149=10,$BH$37:$BH$62,IF(J149=20,$BI$37:$BI$62,$BJ$37:$BJ$62))))))</f>
        <v>5.01</v>
      </c>
      <c r="P149" s="42">
        <f>LOOKUP(N149,$T$37:$T$62,IF(J149=-10,$BE$37:$BE$62,IF(J149=0,$BF$37:$BF$62,IF(J149=5,$BG$37:$BG$62,IF(J149=10,$BH$37:$BH$62,IF(J149=20,$BI$37:$BI$62,$BJ$37:$BJ$62))))))</f>
        <v>4.45</v>
      </c>
      <c r="Q149" s="43">
        <f t="shared" si="54"/>
        <v>4.5620000000000003</v>
      </c>
    </row>
    <row r="150" spans="1:17" x14ac:dyDescent="0.2">
      <c r="A150" s="59">
        <f t="shared" si="67"/>
        <v>20</v>
      </c>
      <c r="B150" s="40">
        <v>400</v>
      </c>
      <c r="C150" s="40">
        <f t="shared" si="68"/>
        <v>264</v>
      </c>
      <c r="D150" s="41">
        <f t="shared" si="50"/>
        <v>280</v>
      </c>
      <c r="E150" s="41">
        <f t="shared" si="51"/>
        <v>260</v>
      </c>
      <c r="F150" s="42">
        <f>LOOKUP(D150,$T$37:$T$62,IF(A150=-10,$BK$37:$BK$62,IF(A150=0,$BL$37:$BL$62,IF(A150=5,$BM$37:$BM$62,IF(A150=10,$BN$37:$BN$62,IF(A150=20,$BO$37:$BO$62,$BP$37:$BP$62))))))</f>
        <v>5.56</v>
      </c>
      <c r="G150" s="42">
        <f>LOOKUP(E150,$T$37:$T$62,IF(A150=-10,$BK$37:$BK$62,IF(A150=0,$BL$37:$BL$62,IF(A150=5,$BM$37:$BM$62,IF(A150=10,$BN$37:$BN$62,IF(A150=20,$BO$37:$BO$62,$BP$37:$BP$62))))))</f>
        <v>4.97</v>
      </c>
      <c r="H150" s="43">
        <f t="shared" si="49"/>
        <v>5.0880000000000001</v>
      </c>
      <c r="J150" s="40">
        <f t="shared" si="69"/>
        <v>10</v>
      </c>
      <c r="K150" s="40">
        <v>400</v>
      </c>
      <c r="L150" s="40">
        <f t="shared" si="70"/>
        <v>264</v>
      </c>
      <c r="M150" s="41">
        <f t="shared" si="52"/>
        <v>280</v>
      </c>
      <c r="N150" s="41">
        <f t="shared" si="53"/>
        <v>260</v>
      </c>
      <c r="O150" s="42">
        <f>LOOKUP(M150,$T$37:$T$62,IF(J150=-10,$BK$37:$BK$62,IF(J150=0,$BL$37:$BL$62,IF(J150=5,$BM$37:$BM$62,IF(J150=10,$BN$37:$BN$62,IF(J150=20,$BO$37:$BO$62,$BP$37:$BP$62))))))</f>
        <v>5.18</v>
      </c>
      <c r="P150" s="42">
        <f>LOOKUP(N150,$T$37:$T$62,IF(J150=-10,$BK$37:$BK$62,IF(J150=0,$BL$37:$BL$62,IF(J150=5,$BM$37:$BM$62,IF(J150=10,$BN$37:$BN$62,IF(J150=20,$BO$37:$BO$62,$BP$37:$BP$62))))))</f>
        <v>4.5999999999999996</v>
      </c>
      <c r="Q150" s="43">
        <f t="shared" si="54"/>
        <v>4.7159999999999993</v>
      </c>
    </row>
    <row r="151" spans="1:17" x14ac:dyDescent="0.2">
      <c r="A151" s="59">
        <f>L$86</f>
        <v>20</v>
      </c>
      <c r="B151" s="40">
        <v>50</v>
      </c>
      <c r="C151" s="40">
        <f>E$12</f>
        <v>264</v>
      </c>
      <c r="D151" s="41">
        <f t="shared" si="50"/>
        <v>280</v>
      </c>
      <c r="E151" s="41">
        <f t="shared" si="51"/>
        <v>260</v>
      </c>
      <c r="F151" s="42">
        <f>LOOKUP(D151,$T$37:$T$62,IF(A151=-10,$U$37:$U$62,IF(A151=0,$V$37:$V$62,IF(A151=5,$W$37:$W$62,IF(A151=10,$X$37:$X$62,IF(A151=20,$Y$37:$Y$62,$Z$37:$Z$62))))))</f>
        <v>12.9</v>
      </c>
      <c r="G151" s="42">
        <f>LOOKUP(E151,$T$37:$T$62,IF(A151=-10,$U$37:$U$62,IF(A151=0,$V$37:$V$62,IF(A151=5,$W$37:$W$62,IF(A151=10,$X$37:$X$62,IF(A151=20,$Y$37:$Y$62,$Z$37:$Z$62))))))</f>
        <v>11</v>
      </c>
      <c r="H151" s="43">
        <f t="shared" si="49"/>
        <v>11.38</v>
      </c>
      <c r="J151" s="40">
        <f>M$86</f>
        <v>10</v>
      </c>
      <c r="K151" s="40">
        <v>50</v>
      </c>
      <c r="L151" s="40">
        <f>L$58</f>
        <v>264</v>
      </c>
      <c r="M151" s="41">
        <f t="shared" si="52"/>
        <v>280</v>
      </c>
      <c r="N151" s="41">
        <f t="shared" si="53"/>
        <v>260</v>
      </c>
      <c r="O151" s="42">
        <f>LOOKUP(M151,$T$37:$T$62,IF(J151=-10,$U$37:$U$62,IF(J151=0,$V$37:$V$62,IF(J151=5,$W$37:$W$62,IF(J151=10,$X$37:$X$62,IF(J151=20,$Y$37:$Y$62,$Z$37:$Z$62))))))</f>
        <v>12.7</v>
      </c>
      <c r="P151" s="42">
        <f>LOOKUP(N151,$T$37:$T$62,IF(J151=-10,$U$37:$U$62,IF(J151=0,$V$37:$V$62,IF(J151=5,$W$37:$W$62,IF(J151=10,$X$37:$X$62,IF(J151=20,$Y$37:$Y$62,$Z$37:$Z$62))))))</f>
        <v>10.8</v>
      </c>
      <c r="Q151" s="43">
        <f t="shared" si="54"/>
        <v>11.18</v>
      </c>
    </row>
    <row r="152" spans="1:17" x14ac:dyDescent="0.2">
      <c r="A152" s="59">
        <f t="shared" ref="A152:A158" si="71">L$86</f>
        <v>20</v>
      </c>
      <c r="B152" s="40">
        <v>70</v>
      </c>
      <c r="C152" s="40">
        <f t="shared" ref="C152:C157" si="72">E$12</f>
        <v>264</v>
      </c>
      <c r="D152" s="41">
        <f t="shared" si="50"/>
        <v>280</v>
      </c>
      <c r="E152" s="41">
        <f t="shared" si="51"/>
        <v>260</v>
      </c>
      <c r="F152" s="42">
        <f>LOOKUP(D152,$T$37:$T$62,IF(A152=-10,$AA$37:$AA$62,IF(A152=0,$AB$37:$AB$62,IF(A152=5,$AC$37:$AC$62,IF(A152=10,$AD$37:$AD$62,IF(A152=20,$AE$37:$AE$62,$AF$37:$AF$62))))))</f>
        <v>10.7</v>
      </c>
      <c r="G152" s="42">
        <f>LOOKUP(E152,$T$37:$T$62,IF(A152=-10,$AA$37:$AA$62,IF(A152=0,$AB$37:$AB$62,IF(A152=5,$AC$37:$AC$62,IF(A152=10,$AD$37:$AD$62,IF(A152=20,$AE$37:$AE$62,$AF$37:$AF$62))))))</f>
        <v>9.17</v>
      </c>
      <c r="H152" s="43">
        <f t="shared" si="49"/>
        <v>9.4759999999999991</v>
      </c>
      <c r="J152" s="40">
        <f t="shared" ref="J152:J158" si="73">M$86</f>
        <v>10</v>
      </c>
      <c r="K152" s="40">
        <v>70</v>
      </c>
      <c r="L152" s="40">
        <f t="shared" ref="L152:L158" si="74">L$58</f>
        <v>264</v>
      </c>
      <c r="M152" s="41">
        <f t="shared" si="52"/>
        <v>280</v>
      </c>
      <c r="N152" s="41">
        <f t="shared" si="53"/>
        <v>260</v>
      </c>
      <c r="O152" s="42">
        <f>LOOKUP(M152,$T$37:$T$62,IF(J152=-10,$AA$37:$AA$62,IF(J152=0,$AB$37:$AB$62,IF(J152=5,$AC$37:$AC$62,IF(J152=10,$AD$37:$AD$62,IF(J152=20,$AE$37:$AE$62,$AF$37:$AF$62))))))</f>
        <v>10.4</v>
      </c>
      <c r="P152" s="42">
        <f>LOOKUP(N152,$T$37:$T$62,IF(J152=-10,$AA$37:$AA$62,IF(J152=0,$AB$37:$AB$62,IF(J152=5,$AC$37:$AC$62,IF(J152=10,$AD$37:$AD$62,IF(J152=20,$AE$37:$AE$62,$AF$37:$AF$62))))))</f>
        <v>8.92</v>
      </c>
      <c r="Q152" s="43">
        <f t="shared" si="54"/>
        <v>9.2159999999999993</v>
      </c>
    </row>
    <row r="153" spans="1:17" x14ac:dyDescent="0.2">
      <c r="A153" s="59">
        <f t="shared" si="71"/>
        <v>20</v>
      </c>
      <c r="B153" s="40">
        <v>95</v>
      </c>
      <c r="C153" s="40">
        <f t="shared" si="72"/>
        <v>264</v>
      </c>
      <c r="D153" s="41">
        <f t="shared" si="50"/>
        <v>280</v>
      </c>
      <c r="E153" s="41">
        <f t="shared" si="51"/>
        <v>260</v>
      </c>
      <c r="F153" s="42">
        <f>LOOKUP(D153,$T$37:$T$62,IF(A153=-10,$AG$37:$AG$62,IF(A153=0,$AH$37:$AH$62,IF(A153=5,$AI$37:$AI$62,IF(A153=10,$AJ$37:$AJ$62,IF(A153=20,$AK$37:$AK$62,$AL$37:$AL$62))))))</f>
        <v>8.9</v>
      </c>
      <c r="G153" s="42">
        <f>LOOKUP(E153,$T$37:$T$62,IF(A153=-10,$AG$37:$AG$62,IF(A153=0,$AH$37:$AH$62,IF(A153=5,$AI$37:$AI$62,IF(A153=10,$AJ$37:$AJ$62,IF(A153=20,$AK$37:$AK$62,$AL$37:$AL$62))))))</f>
        <v>7.61</v>
      </c>
      <c r="H153" s="43">
        <f t="shared" si="49"/>
        <v>7.8680000000000003</v>
      </c>
      <c r="J153" s="40">
        <f t="shared" si="73"/>
        <v>10</v>
      </c>
      <c r="K153" s="40">
        <v>95</v>
      </c>
      <c r="L153" s="40">
        <f t="shared" si="74"/>
        <v>264</v>
      </c>
      <c r="M153" s="41">
        <f t="shared" si="52"/>
        <v>280</v>
      </c>
      <c r="N153" s="41">
        <f t="shared" si="53"/>
        <v>260</v>
      </c>
      <c r="O153" s="42">
        <f>LOOKUP(M153,$T$37:$T$62,IF(J153=-10,$AG$37:$AG$62,IF(J153=0,$AH$37:$AH$62,IF(J153=5,$AI$37:$AI$62,IF(J153=10,$AJ$37:$AJ$62,IF(J153=20,$AK$37:$AK$62,$AL$37:$AL$62))))))</f>
        <v>8.61</v>
      </c>
      <c r="P153" s="42">
        <f>LOOKUP(N153,$T$37:$T$62,IF(J153=-10,$AG$37:$AG$62,IF(J153=0,$AH$37:$AH$62,IF(J153=5,$AI$37:$AI$62,IF(J153=10,$AJ$37:$AJ$62,IF(J153=20,$AK$37:$AK$62,$AL$37:$AL$62))))))</f>
        <v>7.32</v>
      </c>
      <c r="Q153" s="43">
        <f t="shared" si="54"/>
        <v>7.5780000000000003</v>
      </c>
    </row>
    <row r="154" spans="1:17" x14ac:dyDescent="0.2">
      <c r="A154" s="59">
        <f t="shared" si="71"/>
        <v>20</v>
      </c>
      <c r="B154" s="40">
        <v>120</v>
      </c>
      <c r="C154" s="40">
        <f t="shared" si="72"/>
        <v>264</v>
      </c>
      <c r="D154" s="41">
        <f t="shared" si="50"/>
        <v>280</v>
      </c>
      <c r="E154" s="41">
        <f t="shared" si="51"/>
        <v>260</v>
      </c>
      <c r="F154" s="42">
        <f>LOOKUP(D154,$T$37:$T$62,IF(A154=-10,$AM$37:$AM$62,IF(A154=0,$AN$37:$AN$62,IF(A154=5,$AO$37:$AO$62,IF(A154=10,$AP$37:$AP$62,IF(A154=20,$AQ$37:$AQ$62,$AR$37:$AR$62))))))</f>
        <v>6.74</v>
      </c>
      <c r="G154" s="42">
        <f>LOOKUP(E154,$T$37:$T$62,IF(A154=-10,$AM$37:$AM$62,IF(A154=0,$AN$37:$AN$62,IF(A154=5,$AO$37:$AO$62,IF(A154=10,$AP$37:$AP$62,IF(A154=20,$AQ$37:$AQ$62,$AR$37:$AR$62))))))</f>
        <v>5.72</v>
      </c>
      <c r="H154" s="43">
        <f t="shared" si="49"/>
        <v>5.9239999999999995</v>
      </c>
      <c r="J154" s="40">
        <f t="shared" si="73"/>
        <v>10</v>
      </c>
      <c r="K154" s="40">
        <v>120</v>
      </c>
      <c r="L154" s="40">
        <f t="shared" si="74"/>
        <v>264</v>
      </c>
      <c r="M154" s="41">
        <f t="shared" si="52"/>
        <v>280</v>
      </c>
      <c r="N154" s="41">
        <f t="shared" si="53"/>
        <v>260</v>
      </c>
      <c r="O154" s="42">
        <f>LOOKUP(M154,$T$37:$T$62,IF(J154=-10,$AM$37:$AM$62,IF(J154=0,$AN$37:$AN$62,IF(J154=5,$AO$37:$AO$62,IF(J154=10,$AP$37:$AP$62,IF(J154=20,$AQ$37:$AQ$62,$AR$37:$AR$62))))))</f>
        <v>6.39</v>
      </c>
      <c r="P154" s="42">
        <f>LOOKUP(N154,$T$37:$T$62,IF(J154=-10,$AM$37:$AM$62,IF(J154=0,$AN$37:$AN$62,IF(J154=5,$AO$37:$AO$62,IF(J154=10,$AP$37:$AP$62,IF(J154=20,$AQ$37:$AQ$62,$AR$37:$AR$62))))))</f>
        <v>5.38</v>
      </c>
      <c r="Q154" s="43">
        <f t="shared" si="54"/>
        <v>5.5819999999999999</v>
      </c>
    </row>
    <row r="155" spans="1:17" x14ac:dyDescent="0.2">
      <c r="A155" s="59">
        <f t="shared" si="71"/>
        <v>20</v>
      </c>
      <c r="B155" s="40">
        <v>150</v>
      </c>
      <c r="C155" s="40">
        <f t="shared" si="72"/>
        <v>264</v>
      </c>
      <c r="D155" s="41">
        <f t="shared" si="50"/>
        <v>280</v>
      </c>
      <c r="E155" s="41">
        <f t="shared" si="51"/>
        <v>260</v>
      </c>
      <c r="F155" s="42">
        <f>LOOKUP(D155,$T$37:$T$62,IF(A155=-10,$AS$37:$AS$62,IF(A155=0,$AT$37:$AT$62,IF(A155=5,$AU$37:$AU$62,IF(A155=10,$AV$37:$AV$62,IF(A155=20,$AW$37:$AW$62,$AX$37:$AX$62))))))</f>
        <v>6.04</v>
      </c>
      <c r="G155" s="42">
        <f>LOOKUP(E155,$T$37:$T$62,IF(A155=-10,$AS$37:$AS$62,IF(A155=0,$AT$37:$AT$62,IF(A155=5,$AU$37:$AU$62,IF(A155=10,$AV$37:$AV$62,IF(A155=20,$AW$37:$AW$62,$AX$37:$AX$62))))))</f>
        <v>5.14</v>
      </c>
      <c r="H155" s="43">
        <f t="shared" si="49"/>
        <v>5.3199999999999994</v>
      </c>
      <c r="J155" s="40">
        <f t="shared" si="73"/>
        <v>10</v>
      </c>
      <c r="K155" s="40">
        <v>150</v>
      </c>
      <c r="L155" s="40">
        <f t="shared" si="74"/>
        <v>264</v>
      </c>
      <c r="M155" s="41">
        <f t="shared" si="52"/>
        <v>280</v>
      </c>
      <c r="N155" s="41">
        <f t="shared" si="53"/>
        <v>260</v>
      </c>
      <c r="O155" s="42">
        <f>LOOKUP(M155,$T$37:$T$62,IF(J155=-10,$AS$37:$AS$62,IF(J155=0,$AT$37:$AT$62,IF(J155=5,$AU$37:$AU$62,IF(J155=10,$AV$37:$AV$62,IF(J155=20,$AW$37:$AW$62,$AX$37:$AX$62))))))</f>
        <v>5.68</v>
      </c>
      <c r="P155" s="42">
        <f>LOOKUP(N155,$T$37:$T$62,IF(J155=-10,$AS$37:$AS$62,IF(J155=0,$AT$37:$AT$62,IF(J155=5,$AU$37:$AU$62,IF(J155=10,$AV$37:$AV$62,IF(J155=20,$AW$37:$AW$62,$AX$37:$AX$62))))))</f>
        <v>4.79</v>
      </c>
      <c r="Q155" s="43">
        <f t="shared" si="54"/>
        <v>4.968</v>
      </c>
    </row>
    <row r="156" spans="1:17" x14ac:dyDescent="0.2">
      <c r="A156" s="59">
        <f t="shared" si="71"/>
        <v>20</v>
      </c>
      <c r="B156" s="40">
        <v>185</v>
      </c>
      <c r="C156" s="40">
        <f t="shared" si="72"/>
        <v>264</v>
      </c>
      <c r="D156" s="41">
        <f t="shared" si="50"/>
        <v>280</v>
      </c>
      <c r="E156" s="41">
        <f t="shared" si="51"/>
        <v>260</v>
      </c>
      <c r="F156" s="42">
        <f>LOOKUP(D156,$T$37:$T$62,IF(A156=-10,$AY$37:$AY$62,IF(A156=0,$AZ$37:$AZ$62,IF(A156=5,$BA$37:$BA$610,IF(A156=10,$BB$37:$BB$62,IF(A156=20,$BC$37:$BC$62,$BD$37:$BD$62))))))</f>
        <v>5.6</v>
      </c>
      <c r="G156" s="42">
        <f>LOOKUP(E156,$T$37:$T$62,IF(A156=-10,$AY$37:$AY$62,IF(A156=0,$AZ$37:$AZ$62,IF(A156=5,$BA$37:$BA$610,IF(A156=10,$BB$37:$BB$62,IF(A156=20,$BC$37:$BC$62,$BD$37:$BD$62))))))</f>
        <v>4.8099999999999996</v>
      </c>
      <c r="H156" s="43">
        <f t="shared" si="49"/>
        <v>4.968</v>
      </c>
      <c r="J156" s="40">
        <f t="shared" si="73"/>
        <v>10</v>
      </c>
      <c r="K156" s="40">
        <v>185</v>
      </c>
      <c r="L156" s="40">
        <f t="shared" si="74"/>
        <v>264</v>
      </c>
      <c r="M156" s="41">
        <f t="shared" si="52"/>
        <v>280</v>
      </c>
      <c r="N156" s="41">
        <f t="shared" si="53"/>
        <v>260</v>
      </c>
      <c r="O156" s="42">
        <f>LOOKUP(M156,$T$37:$T$62,IF(J156=-10,$AY$37:$AY$62,IF(J156=0,$AZ$37:$AZ$62,IF(J156=5,$BA$37:$BA$610,IF(J156=10,$BB$37:$BB$62,IF(J156=20,$BC$37:$BC$62,$BD$37:$BD$62))))))</f>
        <v>5.23</v>
      </c>
      <c r="P156" s="42">
        <f>LOOKUP(N156,$T$37:$T$62,IF(J156=-10,$AY$37:$AY$62,IF(J156=0,$AZ$37:$AZ$62,IF(J156=5,$BA$37:$BA$610,IF(J156=10,$BB$37:$BB$62,IF(J156=20,$BC$37:$BC$62,$BD$37:$BD$62))))))</f>
        <v>4.46</v>
      </c>
      <c r="Q156" s="43">
        <f t="shared" si="54"/>
        <v>4.6139999999999999</v>
      </c>
    </row>
    <row r="157" spans="1:17" x14ac:dyDescent="0.2">
      <c r="A157" s="59">
        <f t="shared" si="71"/>
        <v>20</v>
      </c>
      <c r="B157" s="40">
        <v>240</v>
      </c>
      <c r="C157" s="40">
        <f t="shared" si="72"/>
        <v>264</v>
      </c>
      <c r="D157" s="41">
        <f t="shared" si="50"/>
        <v>280</v>
      </c>
      <c r="E157" s="41">
        <f t="shared" si="51"/>
        <v>260</v>
      </c>
      <c r="F157" s="42">
        <f>LOOKUP(D157,$T$37:$T$62,IF(A157=-10,$BE$37:$BE$62,IF(A157=0,$BF$37:$BF$62,IF(A157=5,$BG$37:$BG$62,IF(A157=10,$BH$37:$BH$62,IF(A157=20,$BI$37:$BI$62,$BJ$37:$BJ$62))))))</f>
        <v>5.39</v>
      </c>
      <c r="G157" s="42">
        <f>LOOKUP(E157,$T$37:$T$62,IF(A157=-10,$BE$37:$BE$62,IF(A157=0,$BF$37:$BF$62,IF(A157=5,$BG$37:$BG$62,IF(A157=10,$BH$37:$BH$62,IF(A157=20,$BI$37:$BI$62,$BJ$37:$BJ$62))))))</f>
        <v>4.8099999999999996</v>
      </c>
      <c r="H157" s="43">
        <f t="shared" si="49"/>
        <v>4.9259999999999993</v>
      </c>
      <c r="J157" s="40">
        <f t="shared" si="73"/>
        <v>10</v>
      </c>
      <c r="K157" s="40">
        <v>240</v>
      </c>
      <c r="L157" s="40">
        <f t="shared" si="74"/>
        <v>264</v>
      </c>
      <c r="M157" s="41">
        <f t="shared" si="52"/>
        <v>280</v>
      </c>
      <c r="N157" s="41">
        <f t="shared" si="53"/>
        <v>260</v>
      </c>
      <c r="O157" s="42">
        <f>LOOKUP(M157,$T$37:$T$62,IF(J157=-10,$BE$37:$BE$62,IF(J157=0,$BF$37:$BF$62,IF(J157=5,$BG$37:$BG$62,IF(J157=10,$BH$37:$BH$62,IF(J157=20,$BI$37:$BI$62,$BJ$37:$BJ$62))))))</f>
        <v>5.01</v>
      </c>
      <c r="P157" s="42">
        <f>LOOKUP(N157,$T$37:$T$62,IF(J157=-10,$BE$37:$BE$62,IF(J157=0,$BF$37:$BF$62,IF(J157=5,$BG$37:$BG$62,IF(J157=10,$BH$37:$BH$62,IF(J157=20,$BI$37:$BI$62,$BJ$37:$BJ$62))))))</f>
        <v>4.45</v>
      </c>
      <c r="Q157" s="43">
        <f t="shared" si="54"/>
        <v>4.5620000000000003</v>
      </c>
    </row>
    <row r="158" spans="1:17" x14ac:dyDescent="0.2">
      <c r="A158" s="59">
        <f t="shared" si="71"/>
        <v>20</v>
      </c>
      <c r="B158" s="40">
        <v>400</v>
      </c>
      <c r="C158" s="40">
        <f>E$12</f>
        <v>264</v>
      </c>
      <c r="D158" s="41">
        <f t="shared" si="50"/>
        <v>280</v>
      </c>
      <c r="E158" s="41">
        <f t="shared" si="51"/>
        <v>260</v>
      </c>
      <c r="F158" s="42">
        <f>LOOKUP(D158,$T$37:$T$62,IF(A158=-10,$BK$37:$BK$62,IF(A158=0,$BL$37:$BL$62,IF(A158=5,$BM$37:$BM$62,IF(A158=10,$BN$37:$BN$62,IF(A158=20,$BO$37:$BO$62,$BP$37:$BP$62))))))</f>
        <v>5.56</v>
      </c>
      <c r="G158" s="42">
        <f>LOOKUP(E158,$T$37:$T$62,IF(A158=-10,$BK$37:$BK$62,IF(A158=0,$BL$37:$BL$62,IF(A158=5,$BM$37:$BM$62,IF(A158=10,$BN$37:$BN$62,IF(A158=20,$BO$37:$BO$62,$BP$37:$BP$62))))))</f>
        <v>4.97</v>
      </c>
      <c r="H158" s="43">
        <f t="shared" si="49"/>
        <v>5.0880000000000001</v>
      </c>
      <c r="J158" s="40">
        <f t="shared" si="73"/>
        <v>10</v>
      </c>
      <c r="K158" s="40">
        <v>400</v>
      </c>
      <c r="L158" s="40">
        <f t="shared" si="74"/>
        <v>264</v>
      </c>
      <c r="M158" s="41">
        <f t="shared" si="52"/>
        <v>280</v>
      </c>
      <c r="N158" s="41">
        <f t="shared" si="53"/>
        <v>260</v>
      </c>
      <c r="O158" s="42">
        <f>LOOKUP(M158,$T$37:$T$62,IF(J158=-10,$BK$37:$BK$62,IF(J158=0,$BL$37:$BL$62,IF(J158=5,$BM$37:$BM$62,IF(J158=10,$BN$37:$BN$62,IF(J158=20,$BO$37:$BO$62,$BP$37:$BP$62))))))</f>
        <v>5.18</v>
      </c>
      <c r="P158" s="42">
        <f>LOOKUP(N158,$T$37:$T$62,IF(J158=-10,$BK$37:$BK$62,IF(J158=0,$BL$37:$BL$62,IF(J158=5,$BM$37:$BM$62,IF(J158=10,$BN$37:$BN$62,IF(J158=20,$BO$37:$BO$62,$BP$37:$BP$62))))))</f>
        <v>4.5999999999999996</v>
      </c>
      <c r="Q158" s="43">
        <f t="shared" si="54"/>
        <v>4.7159999999999993</v>
      </c>
    </row>
    <row r="159" spans="1:17" x14ac:dyDescent="0.2">
      <c r="A159" s="59">
        <f>L$87</f>
        <v>20</v>
      </c>
      <c r="B159" s="40">
        <v>50</v>
      </c>
      <c r="C159" s="40">
        <f t="shared" ref="C159:C166" si="75">E$13</f>
        <v>393</v>
      </c>
      <c r="D159" s="41">
        <f t="shared" si="50"/>
        <v>400</v>
      </c>
      <c r="E159" s="41">
        <f t="shared" si="51"/>
        <v>380</v>
      </c>
      <c r="F159" s="42">
        <f>LOOKUP(D159,$T$37:$T$62,IF(A159=-10,$U$37:$U$62,IF(A159=0,$V$37:$V$62,IF(A159=5,$W$37:$W$62,IF(A159=10,$X$37:$X$62,IF(A159=20,$Y$37:$Y$62,$Z$37:$Z$62))))))</f>
        <v>0</v>
      </c>
      <c r="G159" s="42">
        <f>LOOKUP(E159,$T$37:$T$62,IF(A159=-10,$U$37:$U$62,IF(A159=0,$V$37:$V$62,IF(A159=5,$W$37:$W$62,IF(A159=10,$X$37:$X$62,IF(A159=20,$Y$37:$Y$62,$Z$37:$Z$62))))))</f>
        <v>0</v>
      </c>
      <c r="H159" s="43">
        <f t="shared" si="49"/>
        <v>0</v>
      </c>
      <c r="J159" s="40">
        <f>M$87</f>
        <v>10</v>
      </c>
      <c r="K159" s="40">
        <v>50</v>
      </c>
      <c r="L159" s="40">
        <f>L$59</f>
        <v>393</v>
      </c>
      <c r="M159" s="41">
        <f t="shared" si="52"/>
        <v>400</v>
      </c>
      <c r="N159" s="41">
        <f t="shared" si="53"/>
        <v>380</v>
      </c>
      <c r="O159" s="42">
        <f>LOOKUP(M159,$T$37:$T$62,IF(J159=-10,$U$37:$U$62,IF(J159=0,$V$37:$V$62,IF(J159=5,$W$37:$W$62,IF(J159=10,$X$37:$X$62,IF(J159=20,$Y$37:$Y$62,$Z$37:$Z$62))))))</f>
        <v>0</v>
      </c>
      <c r="P159" s="42">
        <f>LOOKUP(N159,$T$37:$T$62,IF(J159=-10,$U$37:$U$62,IF(J159=0,$V$37:$V$62,IF(J159=5,$W$37:$W$62,IF(J159=10,$X$37:$X$62,IF(J159=20,$Y$37:$Y$62,$Z$37:$Z$62))))))</f>
        <v>0</v>
      </c>
      <c r="Q159" s="43">
        <f t="shared" si="54"/>
        <v>0</v>
      </c>
    </row>
    <row r="160" spans="1:17" x14ac:dyDescent="0.2">
      <c r="A160" s="59">
        <f t="shared" ref="A160:A166" si="76">L$87</f>
        <v>20</v>
      </c>
      <c r="B160" s="40">
        <v>70</v>
      </c>
      <c r="C160" s="40">
        <f t="shared" si="75"/>
        <v>393</v>
      </c>
      <c r="D160" s="41">
        <f t="shared" si="50"/>
        <v>400</v>
      </c>
      <c r="E160" s="41">
        <f t="shared" si="51"/>
        <v>380</v>
      </c>
      <c r="F160" s="42">
        <f>LOOKUP(D160,$T$37:$T$62,IF(A160=-10,$AA$37:$AA$62,IF(A160=0,$AB$37:$AB$62,IF(A160=5,$AC$37:$AC$62,IF(A160=10,$AD$37:$AD$62,IF(A160=20,$AE$37:$AE$62,$AF$37:$AF$62))))))</f>
        <v>0</v>
      </c>
      <c r="G160" s="42">
        <f>LOOKUP(E160,$T$37:$T$62,IF(A160=-10,$AA$37:$AA$62,IF(A160=0,$AB$37:$AB$62,IF(A160=5,$AC$37:$AC$62,IF(A160=10,$AD$37:$AD$62,IF(A160=20,$AE$37:$AE$62,$AF$37:$AF$62))))))</f>
        <v>0</v>
      </c>
      <c r="H160" s="43">
        <f t="shared" si="49"/>
        <v>0</v>
      </c>
      <c r="J160" s="40">
        <f t="shared" ref="J160:J166" si="77">M$87</f>
        <v>10</v>
      </c>
      <c r="K160" s="40">
        <v>70</v>
      </c>
      <c r="L160" s="40">
        <f t="shared" ref="L160:L166" si="78">L$59</f>
        <v>393</v>
      </c>
      <c r="M160" s="41">
        <f t="shared" si="52"/>
        <v>400</v>
      </c>
      <c r="N160" s="41">
        <f t="shared" si="53"/>
        <v>380</v>
      </c>
      <c r="O160" s="42">
        <f>LOOKUP(M160,$T$37:$T$62,IF(J160=-10,$AA$37:$AA$62,IF(J160=0,$AB$37:$AB$62,IF(J160=5,$AC$37:$AC$62,IF(J160=10,$AD$37:$AD$62,IF(J160=20,$AE$37:$AE$62,$AF$37:$AF$62))))))</f>
        <v>0</v>
      </c>
      <c r="P160" s="42">
        <f>LOOKUP(N160,$T$37:$T$62,IF(J160=-10,$AA$37:$AA$62,IF(J160=0,$AB$37:$AB$62,IF(J160=5,$AC$37:$AC$62,IF(J160=10,$AD$37:$AD$62,IF(J160=20,$AE$37:$AE$62,$AF$37:$AF$62))))))</f>
        <v>0</v>
      </c>
      <c r="Q160" s="43">
        <f t="shared" si="54"/>
        <v>0</v>
      </c>
    </row>
    <row r="161" spans="1:17" x14ac:dyDescent="0.2">
      <c r="A161" s="59">
        <f t="shared" si="76"/>
        <v>20</v>
      </c>
      <c r="B161" s="40">
        <v>95</v>
      </c>
      <c r="C161" s="40">
        <f t="shared" si="75"/>
        <v>393</v>
      </c>
      <c r="D161" s="41">
        <f t="shared" si="50"/>
        <v>400</v>
      </c>
      <c r="E161" s="41">
        <f t="shared" si="51"/>
        <v>380</v>
      </c>
      <c r="F161" s="42">
        <f>LOOKUP(D161,$T$37:$T$62,IF(A161=-10,$AG$37:$AG$62,IF(A161=0,$AH$37:$AH$62,IF(A161=5,$AI$37:$AI$62,IF(A161=10,$AJ$37:$AJ$62,IF(A161=20,$AK$37:$AK$62,$AL$37:$AL$62))))))</f>
        <v>0</v>
      </c>
      <c r="G161" s="42">
        <f>LOOKUP(E161,$T$37:$T$62,IF(A161=-10,$AG$37:$AG$62,IF(A161=0,$AH$37:$AH$62,IF(A161=5,$AI$37:$AI$62,IF(A161=10,$AJ$37:$AJ$62,IF(A161=20,$AK$37:$AK$62,$AL$37:$AL$62))))))</f>
        <v>0</v>
      </c>
      <c r="H161" s="43">
        <f t="shared" si="49"/>
        <v>0</v>
      </c>
      <c r="J161" s="40">
        <f t="shared" si="77"/>
        <v>10</v>
      </c>
      <c r="K161" s="40">
        <v>95</v>
      </c>
      <c r="L161" s="40">
        <f t="shared" si="78"/>
        <v>393</v>
      </c>
      <c r="M161" s="41">
        <f t="shared" si="52"/>
        <v>400</v>
      </c>
      <c r="N161" s="41">
        <f t="shared" si="53"/>
        <v>380</v>
      </c>
      <c r="O161" s="42">
        <f>LOOKUP(M161,$T$37:$T$62,IF(J161=-10,$AG$37:$AG$62,IF(J161=0,$AH$37:$AH$62,IF(J161=5,$AI$37:$AI$62,IF(J161=10,$AJ$37:$AJ$62,IF(J161=20,$AK$37:$AK$62,$AL$37:$AL$62))))))</f>
        <v>0</v>
      </c>
      <c r="P161" s="42">
        <f>LOOKUP(N161,$T$37:$T$62,IF(J161=-10,$AG$37:$AG$62,IF(J161=0,$AH$37:$AH$62,IF(J161=5,$AI$37:$AI$62,IF(J161=10,$AJ$37:$AJ$62,IF(J161=20,$AK$37:$AK$62,$AL$37:$AL$62))))))</f>
        <v>0</v>
      </c>
      <c r="Q161" s="43">
        <f t="shared" si="54"/>
        <v>0</v>
      </c>
    </row>
    <row r="162" spans="1:17" x14ac:dyDescent="0.2">
      <c r="A162" s="59">
        <f t="shared" si="76"/>
        <v>20</v>
      </c>
      <c r="B162" s="40">
        <v>120</v>
      </c>
      <c r="C162" s="40">
        <f t="shared" si="75"/>
        <v>393</v>
      </c>
      <c r="D162" s="41">
        <f t="shared" si="50"/>
        <v>400</v>
      </c>
      <c r="E162" s="41">
        <f t="shared" si="51"/>
        <v>380</v>
      </c>
      <c r="F162" s="42">
        <f>LOOKUP(D162,$T$37:$T$62,IF(A162=-10,$AM$37:$AM$62,IF(A162=0,$AN$37:$AN$62,IF(A162=5,$AO$37:$AO$62,IF(A162=10,$AP$37:$AP$62,IF(A162=20,$AQ$37:$AQ$62,$AR$37:$AR$62))))))</f>
        <v>14.4</v>
      </c>
      <c r="G162" s="42">
        <f>LOOKUP(E162,$T$37:$T$62,IF(A162=-10,$AM$37:$AM$62,IF(A162=0,$AN$37:$AN$62,IF(A162=5,$AO$37:$AO$62,IF(A162=10,$AP$37:$AP$62,IF(A162=20,$AQ$37:$AQ$62,$AR$37:$AR$62))))))</f>
        <v>12.9</v>
      </c>
      <c r="H162" s="43">
        <f t="shared" si="49"/>
        <v>13.875</v>
      </c>
      <c r="J162" s="40">
        <f t="shared" si="77"/>
        <v>10</v>
      </c>
      <c r="K162" s="40">
        <v>120</v>
      </c>
      <c r="L162" s="40">
        <f t="shared" si="78"/>
        <v>393</v>
      </c>
      <c r="M162" s="41">
        <f t="shared" si="52"/>
        <v>400</v>
      </c>
      <c r="N162" s="41">
        <f t="shared" si="53"/>
        <v>380</v>
      </c>
      <c r="O162" s="42">
        <f>LOOKUP(M162,$T$37:$T$62,IF(J162=-10,$AM$37:$AM$62,IF(J162=0,$AN$37:$AN$62,IF(J162=5,$AO$37:$AO$62,IF(J162=10,$AP$37:$AP$62,IF(J162=20,$AQ$37:$AQ$62,$AR$37:$AR$62))))))</f>
        <v>14.1</v>
      </c>
      <c r="P162" s="42">
        <f>LOOKUP(N162,$T$37:$T$62,IF(J162=-10,$AM$37:$AM$62,IF(J162=0,$AN$37:$AN$62,IF(J162=5,$AO$37:$AO$62,IF(J162=10,$AP$37:$AP$62,IF(J162=20,$AQ$37:$AQ$62,$AR$37:$AR$62))))))</f>
        <v>12.6</v>
      </c>
      <c r="Q162" s="43">
        <f t="shared" si="54"/>
        <v>13.574999999999999</v>
      </c>
    </row>
    <row r="163" spans="1:17" x14ac:dyDescent="0.2">
      <c r="A163" s="59">
        <f t="shared" si="76"/>
        <v>20</v>
      </c>
      <c r="B163" s="40">
        <v>150</v>
      </c>
      <c r="C163" s="40">
        <f t="shared" si="75"/>
        <v>393</v>
      </c>
      <c r="D163" s="41">
        <f t="shared" si="50"/>
        <v>400</v>
      </c>
      <c r="E163" s="41">
        <f t="shared" si="51"/>
        <v>380</v>
      </c>
      <c r="F163" s="42">
        <f>LOOKUP(D163,$T$37:$T$62,IF(A163=-10,$AS$37:$AS$62,IF(A163=0,$AT$37:$AT$62,IF(A163=5,$AU$37:$AU$62,IF(A163=10,$AV$37:$AV$62,IF(A163=20,$AW$37:$AW$62,$AX$37:$AX$62))))))</f>
        <v>12.9</v>
      </c>
      <c r="G163" s="42">
        <f>LOOKUP(E163,$T$37:$T$62,IF(A163=-10,$AS$37:$AS$62,IF(A163=0,$AT$37:$AT$62,IF(A163=5,$AU$37:$AU$62,IF(A163=10,$AV$37:$AV$62,IF(A163=20,$AW$37:$AW$62,$AX$37:$AX$62))))))</f>
        <v>11.6</v>
      </c>
      <c r="H163" s="43">
        <f t="shared" si="49"/>
        <v>12.445</v>
      </c>
      <c r="J163" s="40">
        <f t="shared" si="77"/>
        <v>10</v>
      </c>
      <c r="K163" s="40">
        <v>150</v>
      </c>
      <c r="L163" s="40">
        <f t="shared" si="78"/>
        <v>393</v>
      </c>
      <c r="M163" s="41">
        <f t="shared" si="52"/>
        <v>400</v>
      </c>
      <c r="N163" s="41">
        <f t="shared" si="53"/>
        <v>380</v>
      </c>
      <c r="O163" s="42">
        <f>LOOKUP(M163,$T$37:$T$62,IF(J163=-10,$AS$37:$AS$62,IF(J163=0,$AT$37:$AT$62,IF(J163=5,$AU$37:$AU$62,IF(J163=10,$AV$37:$AV$62,IF(J163=20,$AW$37:$AW$62,$AX$37:$AX$62))))))</f>
        <v>12.5</v>
      </c>
      <c r="P163" s="42">
        <f>LOOKUP(N163,$T$37:$T$62,IF(J163=-10,$AS$37:$AS$62,IF(J163=0,$AT$37:$AT$62,IF(J163=5,$AU$37:$AU$62,IF(J163=10,$AV$37:$AV$62,IF(J163=20,$AW$37:$AW$62,$AX$37:$AX$62))))))</f>
        <v>11.2</v>
      </c>
      <c r="Q163" s="43">
        <f t="shared" si="54"/>
        <v>12.045</v>
      </c>
    </row>
    <row r="164" spans="1:17" x14ac:dyDescent="0.2">
      <c r="A164" s="59">
        <f t="shared" si="76"/>
        <v>20</v>
      </c>
      <c r="B164" s="40">
        <v>185</v>
      </c>
      <c r="C164" s="40">
        <f t="shared" si="75"/>
        <v>393</v>
      </c>
      <c r="D164" s="41">
        <f t="shared" si="50"/>
        <v>400</v>
      </c>
      <c r="E164" s="41">
        <f t="shared" si="51"/>
        <v>380</v>
      </c>
      <c r="F164" s="42">
        <f>LOOKUP(D164,$T$37:$T$62,IF(A164=-10,$AY$37:$AY$62,IF(A164=0,$AZ$37:$AZ$62,IF(A164=5,$BA$37:$BA$610,IF(A164=10,$BB$37:$BB$62,IF(A164=20,$BC$37:$BC$62,$BD$37:$BD$62))))))</f>
        <v>11.9</v>
      </c>
      <c r="G164" s="42">
        <f>LOOKUP(E164,$T$37:$T$62,IF(A164=-10,$AY$37:$AY$62,IF(A164=0,$AZ$37:$AZ$62,IF(A164=5,$BA$37:$BA$610,IF(A164=10,$BB$37:$BB$62,IF(A164=20,$BC$37:$BC$62,$BD$37:$BD$62))))))</f>
        <v>10.7</v>
      </c>
      <c r="H164" s="43">
        <f t="shared" si="49"/>
        <v>11.48</v>
      </c>
      <c r="J164" s="40">
        <f t="shared" si="77"/>
        <v>10</v>
      </c>
      <c r="K164" s="40">
        <v>185</v>
      </c>
      <c r="L164" s="40">
        <f t="shared" si="78"/>
        <v>393</v>
      </c>
      <c r="M164" s="41">
        <f t="shared" si="52"/>
        <v>400</v>
      </c>
      <c r="N164" s="41">
        <f t="shared" si="53"/>
        <v>380</v>
      </c>
      <c r="O164" s="42">
        <f>LOOKUP(M164,$T$37:$T$62,IF(J164=-10,$AY$37:$AY$62,IF(J164=0,$AZ$37:$AZ$62,IF(J164=5,$BA$37:$BA$610,IF(J164=10,$BB$37:$BB$62,IF(J164=20,$BC$37:$BC$62,$BD$37:$BD$62))))))</f>
        <v>11.5</v>
      </c>
      <c r="P164" s="42">
        <f>LOOKUP(N164,$T$37:$T$62,IF(J164=-10,$AY$37:$AY$62,IF(J164=0,$AZ$37:$AZ$62,IF(J164=5,$BA$37:$BA$610,IF(J164=10,$BB$37:$BB$62,IF(J164=20,$BC$37:$BC$62,$BD$37:$BD$62))))))</f>
        <v>10.3</v>
      </c>
      <c r="Q164" s="43">
        <f t="shared" si="54"/>
        <v>11.08</v>
      </c>
    </row>
    <row r="165" spans="1:17" x14ac:dyDescent="0.2">
      <c r="A165" s="59">
        <f t="shared" si="76"/>
        <v>20</v>
      </c>
      <c r="B165" s="40">
        <v>240</v>
      </c>
      <c r="C165" s="40">
        <f t="shared" si="75"/>
        <v>393</v>
      </c>
      <c r="D165" s="41">
        <f t="shared" si="50"/>
        <v>400</v>
      </c>
      <c r="E165" s="41">
        <f t="shared" si="51"/>
        <v>380</v>
      </c>
      <c r="F165" s="42">
        <f>LOOKUP(D165,$T$37:$T$62,IF(A165=-10,$BE$37:$BE$62,IF(A165=0,$BF$37:$BF$62,IF(A165=5,$BG$37:$BG$62,IF(A165=10,$BH$37:$BH$62,IF(A165=20,$BI$37:$BI$62,$BJ$37:$BJ$62))))))</f>
        <v>10.9</v>
      </c>
      <c r="G165" s="42">
        <f>LOOKUP(E165,$T$37:$T$62,IF(A165=-10,$BE$37:$BE$62,IF(A165=0,$BF$37:$BF$62,IF(A165=5,$BG$37:$BG$62,IF(A165=10,$BH$37:$BH$62,IF(A165=20,$BI$37:$BI$62,$BJ$37:$BJ$62))))))</f>
        <v>9.8000000000000007</v>
      </c>
      <c r="H165" s="43">
        <f t="shared" si="49"/>
        <v>10.515000000000001</v>
      </c>
      <c r="J165" s="40">
        <f t="shared" si="77"/>
        <v>10</v>
      </c>
      <c r="K165" s="40">
        <v>240</v>
      </c>
      <c r="L165" s="40">
        <f t="shared" si="78"/>
        <v>393</v>
      </c>
      <c r="M165" s="41">
        <f t="shared" si="52"/>
        <v>400</v>
      </c>
      <c r="N165" s="41">
        <f t="shared" si="53"/>
        <v>380</v>
      </c>
      <c r="O165" s="42">
        <f>LOOKUP(M165,$T$37:$T$62,IF(J165=-10,$BE$37:$BE$62,IF(J165=0,$BF$37:$BF$62,IF(J165=5,$BG$37:$BG$62,IF(J165=10,$BH$37:$BH$62,IF(J165=20,$BI$37:$BI$62,$BJ$37:$BJ$62))))))</f>
        <v>10.4</v>
      </c>
      <c r="P165" s="42">
        <f>LOOKUP(N165,$T$37:$T$62,IF(J165=-10,$BE$37:$BE$62,IF(J165=0,$BF$37:$BF$62,IF(J165=5,$BG$37:$BG$62,IF(J165=10,$BH$37:$BH$62,IF(J165=20,$BI$37:$BI$62,$BJ$37:$BJ$62))))))</f>
        <v>9.3699999999999992</v>
      </c>
      <c r="Q165" s="43">
        <f t="shared" si="54"/>
        <v>10.0395</v>
      </c>
    </row>
    <row r="166" spans="1:17" x14ac:dyDescent="0.2">
      <c r="A166" s="59">
        <f t="shared" si="76"/>
        <v>20</v>
      </c>
      <c r="B166" s="40">
        <v>400</v>
      </c>
      <c r="C166" s="40">
        <f t="shared" si="75"/>
        <v>393</v>
      </c>
      <c r="D166" s="41">
        <f t="shared" si="50"/>
        <v>400</v>
      </c>
      <c r="E166" s="41">
        <f t="shared" si="51"/>
        <v>380</v>
      </c>
      <c r="F166" s="42">
        <f>LOOKUP(D166,$T$37:$T$62,IF(A166=-10,$BK$37:$BK$62,IF(A166=0,$BL$37:$BL$62,IF(A166=5,$BM$37:$BM$62,IF(A166=10,$BN$37:$BN$62,IF(A166=20,$BO$37:$BO$62,$BP$37:$BP$62))))))</f>
        <v>10.7</v>
      </c>
      <c r="G166" s="42">
        <f>LOOKUP(E166,$T$37:$T$62,IF(A166=-10,$BK$37:$BK$62,IF(A166=0,$BL$37:$BL$62,IF(A166=5,$BM$37:$BM$62,IF(A166=10,$BN$37:$BN$62,IF(A166=20,$BO$37:$BO$62,$BP$37:$BP$62))))))</f>
        <v>9.6999999999999993</v>
      </c>
      <c r="H166" s="43">
        <f t="shared" si="49"/>
        <v>10.35</v>
      </c>
      <c r="J166" s="40">
        <f t="shared" si="77"/>
        <v>10</v>
      </c>
      <c r="K166" s="40">
        <v>400</v>
      </c>
      <c r="L166" s="40">
        <f t="shared" si="78"/>
        <v>393</v>
      </c>
      <c r="M166" s="41">
        <f t="shared" si="52"/>
        <v>400</v>
      </c>
      <c r="N166" s="41">
        <f t="shared" si="53"/>
        <v>380</v>
      </c>
      <c r="O166" s="42">
        <f>LOOKUP(M166,$T$37:$T$62,IF(J166=-10,$BK$37:$BK$62,IF(J166=0,$BL$37:$BL$62,IF(J166=5,$BM$37:$BM$62,IF(J166=10,$BN$37:$BN$62,IF(J166=20,$BO$37:$BO$62,$BP$37:$BP$62))))))</f>
        <v>10.199999999999999</v>
      </c>
      <c r="P166" s="42">
        <f>LOOKUP(N166,$T$37:$T$62,IF(J166=-10,$BK$37:$BK$62,IF(J166=0,$BL$37:$BL$62,IF(J166=5,$BM$37:$BM$62,IF(J166=10,$BN$37:$BN$62,IF(J166=20,$BO$37:$BO$62,$BP$37:$BP$62))))))</f>
        <v>9.2899999999999991</v>
      </c>
      <c r="Q166" s="43">
        <f t="shared" si="54"/>
        <v>9.8814999999999991</v>
      </c>
    </row>
    <row r="167" spans="1:17" x14ac:dyDescent="0.2">
      <c r="A167" s="59">
        <f>L$88</f>
        <v>20</v>
      </c>
      <c r="B167" s="40">
        <v>50</v>
      </c>
      <c r="C167" s="40">
        <f>E$14</f>
        <v>370</v>
      </c>
      <c r="D167" s="41">
        <f t="shared" si="50"/>
        <v>380</v>
      </c>
      <c r="E167" s="41">
        <f t="shared" si="51"/>
        <v>360</v>
      </c>
      <c r="F167" s="42">
        <f>LOOKUP(D167,$T$37:$T$62,IF(A167=-10,$U$37:$U$62,IF(A167=0,$V$37:$V$62,IF(A167=5,$W$37:$W$62,IF(A167=10,$X$37:$X$62,IF(A167=20,$Y$37:$Y$62,$Z$37:$Z$62))))))</f>
        <v>0</v>
      </c>
      <c r="G167" s="42">
        <f>LOOKUP(E167,$T$37:$T$62,IF(A167=-10,$U$37:$U$62,IF(A167=0,$V$37:$V$62,IF(A167=5,$W$37:$W$62,IF(A167=10,$X$37:$X$62,IF(A167=20,$Y$37:$Y$62,$Z$37:$Z$62))))))</f>
        <v>0</v>
      </c>
      <c r="H167" s="43">
        <f t="shared" si="49"/>
        <v>0</v>
      </c>
      <c r="J167" s="40">
        <f>M$88</f>
        <v>10</v>
      </c>
      <c r="K167" s="40">
        <v>50</v>
      </c>
      <c r="L167" s="40">
        <f>L$60</f>
        <v>370</v>
      </c>
      <c r="M167" s="41">
        <f t="shared" si="52"/>
        <v>380</v>
      </c>
      <c r="N167" s="41">
        <f t="shared" si="53"/>
        <v>360</v>
      </c>
      <c r="O167" s="42">
        <f>LOOKUP(M167,$T$37:$T$62,IF(J167=-10,$U$37:$U$62,IF(J167=0,$V$37:$V$62,IF(J167=5,$W$37:$W$62,IF(J167=10,$X$37:$X$62,IF(J167=20,$Y$37:$Y$62,$Z$37:$Z$62))))))</f>
        <v>0</v>
      </c>
      <c r="P167" s="42">
        <f>LOOKUP(N167,$T$37:$T$62,IF(J167=-10,$U$37:$U$62,IF(J167=0,$V$37:$V$62,IF(J167=5,$W$37:$W$62,IF(J167=10,$X$37:$X$62,IF(J167=20,$Y$37:$Y$62,$Z$37:$Z$62))))))</f>
        <v>0</v>
      </c>
      <c r="Q167" s="43">
        <f t="shared" si="54"/>
        <v>0</v>
      </c>
    </row>
    <row r="168" spans="1:17" x14ac:dyDescent="0.2">
      <c r="A168" s="59">
        <f t="shared" ref="A168:A174" si="79">L$88</f>
        <v>20</v>
      </c>
      <c r="B168" s="40">
        <v>70</v>
      </c>
      <c r="C168" s="40">
        <f t="shared" ref="C168:C174" si="80">E$14</f>
        <v>370</v>
      </c>
      <c r="D168" s="41">
        <f t="shared" si="50"/>
        <v>380</v>
      </c>
      <c r="E168" s="41">
        <f t="shared" si="51"/>
        <v>360</v>
      </c>
      <c r="F168" s="42">
        <f>LOOKUP(D168,$T$37:$T$62,IF(A168=-10,$AA$37:$AA$62,IF(A168=0,$AB$37:$AB$62,IF(A168=5,$AC$37:$AC$62,IF(A168=10,$AD$37:$AD$62,IF(A168=20,$AE$37:$AE$62,$AF$37:$AF$62))))))</f>
        <v>0</v>
      </c>
      <c r="G168" s="42">
        <f>LOOKUP(E168,$T$37:$T$62,IF(A168=-10,$AA$37:$AA$62,IF(A168=0,$AB$37:$AB$62,IF(A168=5,$AC$37:$AC$62,IF(A168=10,$AD$37:$AD$62,IF(A168=20,$AE$37:$AE$62,$AF$37:$AF$62))))))</f>
        <v>0</v>
      </c>
      <c r="H168" s="43">
        <f t="shared" si="49"/>
        <v>0</v>
      </c>
      <c r="J168" s="40">
        <f t="shared" ref="J168:J174" si="81">M$88</f>
        <v>10</v>
      </c>
      <c r="K168" s="40">
        <v>70</v>
      </c>
      <c r="L168" s="40">
        <f t="shared" ref="L168:L174" si="82">L$60</f>
        <v>370</v>
      </c>
      <c r="M168" s="41">
        <f t="shared" si="52"/>
        <v>380</v>
      </c>
      <c r="N168" s="41">
        <f t="shared" si="53"/>
        <v>360</v>
      </c>
      <c r="O168" s="42">
        <f>LOOKUP(M168,$T$37:$T$62,IF(J168=-10,$AA$37:$AA$62,IF(J168=0,$AB$37:$AB$62,IF(J168=5,$AC$37:$AC$62,IF(J168=10,$AD$37:$AD$62,IF(J168=20,$AE$37:$AE$62,$AF$37:$AF$62))))))</f>
        <v>0</v>
      </c>
      <c r="P168" s="42">
        <f>LOOKUP(N168,$T$37:$T$62,IF(J168=-10,$AA$37:$AA$62,IF(J168=0,$AB$37:$AB$62,IF(J168=5,$AC$37:$AC$62,IF(J168=10,$AD$37:$AD$62,IF(J168=20,$AE$37:$AE$62,$AF$37:$AF$62))))))</f>
        <v>0</v>
      </c>
      <c r="Q168" s="43">
        <f t="shared" si="54"/>
        <v>0</v>
      </c>
    </row>
    <row r="169" spans="1:17" x14ac:dyDescent="0.2">
      <c r="A169" s="59">
        <f t="shared" si="79"/>
        <v>20</v>
      </c>
      <c r="B169" s="40">
        <v>95</v>
      </c>
      <c r="C169" s="40">
        <f t="shared" si="80"/>
        <v>370</v>
      </c>
      <c r="D169" s="41">
        <f t="shared" si="50"/>
        <v>380</v>
      </c>
      <c r="E169" s="41">
        <f t="shared" si="51"/>
        <v>360</v>
      </c>
      <c r="F169" s="42">
        <f>LOOKUP(D169,$T$37:$T$62,IF(A169=-10,$AG$37:$AG$62,IF(A169=0,$AH$37:$AH$62,IF(A169=5,$AI$37:$AI$62,IF(A169=10,$AJ$37:$AJ$62,IF(A169=20,$AK$37:$AK$62,$AL$37:$AL$62))))))</f>
        <v>0</v>
      </c>
      <c r="G169" s="42">
        <f>LOOKUP(E169,$T$37:$T$62,IF(A169=-10,$AG$37:$AG$62,IF(A169=0,$AH$37:$AH$62,IF(A169=5,$AI$37:$AI$62,IF(A169=10,$AJ$37:$AJ$62,IF(A169=20,$AK$37:$AK$62,$AL$37:$AL$62))))))</f>
        <v>0</v>
      </c>
      <c r="H169" s="43">
        <f t="shared" si="49"/>
        <v>0</v>
      </c>
      <c r="J169" s="40">
        <f t="shared" si="81"/>
        <v>10</v>
      </c>
      <c r="K169" s="40">
        <v>95</v>
      </c>
      <c r="L169" s="40">
        <f t="shared" si="82"/>
        <v>370</v>
      </c>
      <c r="M169" s="41">
        <f t="shared" si="52"/>
        <v>380</v>
      </c>
      <c r="N169" s="41">
        <f t="shared" si="53"/>
        <v>360</v>
      </c>
      <c r="O169" s="42">
        <f>LOOKUP(M169,$T$37:$T$62,IF(J169=-10,$AG$37:$AG$62,IF(J169=0,$AH$37:$AH$62,IF(J169=5,$AI$37:$AI$62,IF(J169=10,$AJ$37:$AJ$62,IF(J169=20,$AK$37:$AK$62,$AL$37:$AL$62))))))</f>
        <v>0</v>
      </c>
      <c r="P169" s="42">
        <f>LOOKUP(N169,$T$37:$T$62,IF(J169=-10,$AG$37:$AG$62,IF(J169=0,$AH$37:$AH$62,IF(J169=5,$AI$37:$AI$62,IF(J169=10,$AJ$37:$AJ$62,IF(J169=20,$AK$37:$AK$62,$AL$37:$AL$62))))))</f>
        <v>0</v>
      </c>
      <c r="Q169" s="43">
        <f t="shared" si="54"/>
        <v>0</v>
      </c>
    </row>
    <row r="170" spans="1:17" x14ac:dyDescent="0.2">
      <c r="A170" s="59">
        <f t="shared" si="79"/>
        <v>20</v>
      </c>
      <c r="B170" s="40">
        <v>120</v>
      </c>
      <c r="C170" s="40">
        <f t="shared" si="80"/>
        <v>370</v>
      </c>
      <c r="D170" s="41">
        <f t="shared" si="50"/>
        <v>380</v>
      </c>
      <c r="E170" s="41">
        <f t="shared" si="51"/>
        <v>360</v>
      </c>
      <c r="F170" s="42">
        <f>LOOKUP(D170,$T$37:$T$62,IF(A170=-10,$AM$37:$AM$62,IF(A170=0,$AN$37:$AN$62,IF(A170=5,$AO$37:$AO$62,IF(A170=10,$AP$37:$AP$62,IF(A170=20,$AQ$37:$AQ$62,$AR$37:$AR$62))))))</f>
        <v>12.9</v>
      </c>
      <c r="G170" s="42">
        <f>LOOKUP(E170,$T$37:$T$62,IF(A170=-10,$AM$37:$AM$62,IF(A170=0,$AN$37:$AN$62,IF(A170=5,$AO$37:$AO$62,IF(A170=10,$AP$37:$AP$62,IF(A170=20,$AQ$37:$AQ$62,$AR$37:$AR$62))))))</f>
        <v>11.5</v>
      </c>
      <c r="H170" s="43">
        <f t="shared" si="49"/>
        <v>12.2</v>
      </c>
      <c r="J170" s="40">
        <f t="shared" si="81"/>
        <v>10</v>
      </c>
      <c r="K170" s="40">
        <v>120</v>
      </c>
      <c r="L170" s="40">
        <f t="shared" si="82"/>
        <v>370</v>
      </c>
      <c r="M170" s="41">
        <f t="shared" si="52"/>
        <v>380</v>
      </c>
      <c r="N170" s="41">
        <f t="shared" si="53"/>
        <v>360</v>
      </c>
      <c r="O170" s="42">
        <f>LOOKUP(M170,$T$37:$T$62,IF(J170=-10,$AM$37:$AM$62,IF(J170=0,$AN$37:$AN$62,IF(J170=5,$AO$37:$AO$62,IF(J170=10,$AP$37:$AP$62,IF(J170=20,$AQ$37:$AQ$62,$AR$37:$AR$62))))))</f>
        <v>12.6</v>
      </c>
      <c r="P170" s="42">
        <f>LOOKUP(N170,$T$37:$T$62,IF(J170=-10,$AM$37:$AM$62,IF(J170=0,$AN$37:$AN$62,IF(J170=5,$AO$37:$AO$62,IF(J170=10,$AP$37:$AP$62,IF(J170=20,$AQ$37:$AQ$62,$AR$37:$AR$62))))))</f>
        <v>11.2</v>
      </c>
      <c r="Q170" s="43">
        <f t="shared" si="54"/>
        <v>11.899999999999999</v>
      </c>
    </row>
    <row r="171" spans="1:17" x14ac:dyDescent="0.2">
      <c r="A171" s="59">
        <f t="shared" si="79"/>
        <v>20</v>
      </c>
      <c r="B171" s="40">
        <v>150</v>
      </c>
      <c r="C171" s="40">
        <f t="shared" si="80"/>
        <v>370</v>
      </c>
      <c r="D171" s="41">
        <f t="shared" si="50"/>
        <v>380</v>
      </c>
      <c r="E171" s="41">
        <f t="shared" si="51"/>
        <v>360</v>
      </c>
      <c r="F171" s="42">
        <f>LOOKUP(D171,$T$37:$T$62,IF(A171=-10,$AS$37:$AS$62,IF(A171=0,$AT$37:$AT$62,IF(A171=5,$AU$37:$AU$62,IF(A171=10,$AV$37:$AV$62,IF(A171=20,$AW$37:$AW$62,$AX$37:$AX$62))))))</f>
        <v>11.6</v>
      </c>
      <c r="G171" s="42">
        <f>LOOKUP(E171,$T$37:$T$62,IF(A171=-10,$AS$37:$AS$62,IF(A171=0,$AT$37:$AT$62,IF(A171=5,$AU$37:$AU$62,IF(A171=10,$AV$37:$AV$62,IF(A171=20,$AW$37:$AW$62,$AX$37:$AX$62))))))</f>
        <v>10.3</v>
      </c>
      <c r="H171" s="43">
        <f t="shared" si="49"/>
        <v>10.95</v>
      </c>
      <c r="J171" s="40">
        <f t="shared" si="81"/>
        <v>10</v>
      </c>
      <c r="K171" s="40">
        <v>150</v>
      </c>
      <c r="L171" s="40">
        <f t="shared" si="82"/>
        <v>370</v>
      </c>
      <c r="M171" s="41">
        <f t="shared" si="52"/>
        <v>380</v>
      </c>
      <c r="N171" s="41">
        <f t="shared" si="53"/>
        <v>360</v>
      </c>
      <c r="O171" s="42">
        <f>LOOKUP(M171,$T$37:$T$62,IF(J171=-10,$AS$37:$AS$62,IF(J171=0,$AT$37:$AT$62,IF(J171=5,$AU$37:$AU$62,IF(J171=10,$AV$37:$AV$62,IF(J171=20,$AW$37:$AW$62,$AX$37:$AX$62))))))</f>
        <v>11.2</v>
      </c>
      <c r="P171" s="42">
        <f>LOOKUP(N171,$T$37:$T$62,IF(J171=-10,$AS$37:$AS$62,IF(J171=0,$AT$37:$AT$62,IF(J171=5,$AU$37:$AU$62,IF(J171=10,$AV$37:$AV$62,IF(J171=20,$AW$37:$AW$62,$AX$37:$AX$62))))))</f>
        <v>9.9</v>
      </c>
      <c r="Q171" s="43">
        <f t="shared" si="54"/>
        <v>10.55</v>
      </c>
    </row>
    <row r="172" spans="1:17" x14ac:dyDescent="0.2">
      <c r="A172" s="59">
        <f t="shared" si="79"/>
        <v>20</v>
      </c>
      <c r="B172" s="40">
        <v>185</v>
      </c>
      <c r="C172" s="40">
        <f t="shared" si="80"/>
        <v>370</v>
      </c>
      <c r="D172" s="41">
        <f t="shared" si="50"/>
        <v>380</v>
      </c>
      <c r="E172" s="41">
        <f t="shared" si="51"/>
        <v>360</v>
      </c>
      <c r="F172" s="42">
        <f>LOOKUP(D172,$T$37:$T$62,IF(A172=-10,$AY$37:$AY$62,IF(A172=0,$AZ$37:$AZ$62,IF(A172=5,$BA$37:$BA$610,IF(A172=10,$BB$37:$BB$62,IF(A172=20,$BC$37:$BC$62,$BD$37:$BD$62))))))</f>
        <v>10.7</v>
      </c>
      <c r="G172" s="42">
        <f>LOOKUP(E172,$T$37:$T$62,IF(A172=-10,$AY$37:$AY$62,IF(A172=0,$AZ$37:$AZ$62,IF(A172=5,$BA$37:$BA$610,IF(A172=10,$BB$37:$BB$62,IF(A172=20,$BC$37:$BC$62,$BD$37:$BD$62))))))</f>
        <v>9.58</v>
      </c>
      <c r="H172" s="43">
        <f t="shared" si="49"/>
        <v>10.14</v>
      </c>
      <c r="J172" s="40">
        <f t="shared" si="81"/>
        <v>10</v>
      </c>
      <c r="K172" s="40">
        <v>185</v>
      </c>
      <c r="L172" s="40">
        <f t="shared" si="82"/>
        <v>370</v>
      </c>
      <c r="M172" s="41">
        <f t="shared" si="52"/>
        <v>380</v>
      </c>
      <c r="N172" s="41">
        <f t="shared" si="53"/>
        <v>360</v>
      </c>
      <c r="O172" s="42">
        <f>LOOKUP(M172,$T$37:$T$62,IF(J172=-10,$AY$37:$AY$62,IF(J172=0,$AZ$37:$AZ$62,IF(J172=5,$BA$37:$BA$610,IF(J172=10,$BB$37:$BB$62,IF(J172=20,$BC$37:$BC$62,$BD$37:$BD$62))))))</f>
        <v>10.3</v>
      </c>
      <c r="P172" s="42">
        <f>LOOKUP(N172,$T$37:$T$62,IF(J172=-10,$AY$37:$AY$62,IF(J172=0,$AZ$37:$AZ$62,IF(J172=5,$BA$37:$BA$610,IF(J172=10,$BB$37:$BB$62,IF(J172=20,$BC$37:$BC$62,$BD$37:$BD$62))))))</f>
        <v>9.18</v>
      </c>
      <c r="Q172" s="43">
        <f t="shared" si="54"/>
        <v>9.74</v>
      </c>
    </row>
    <row r="173" spans="1:17" x14ac:dyDescent="0.2">
      <c r="A173" s="59">
        <f t="shared" si="79"/>
        <v>20</v>
      </c>
      <c r="B173" s="40">
        <v>240</v>
      </c>
      <c r="C173" s="40">
        <f t="shared" si="80"/>
        <v>370</v>
      </c>
      <c r="D173" s="41">
        <f t="shared" si="50"/>
        <v>380</v>
      </c>
      <c r="E173" s="41">
        <f t="shared" si="51"/>
        <v>360</v>
      </c>
      <c r="F173" s="42">
        <f>LOOKUP(D173,$T$37:$T$62,IF(A173=-10,$BE$37:$BE$62,IF(A173=0,$BF$37:$BF$62,IF(A173=5,$BG$37:$BG$62,IF(A173=10,$BH$37:$BH$62,IF(A173=20,$BI$37:$BI$62,$BJ$37:$BJ$62))))))</f>
        <v>9.8000000000000007</v>
      </c>
      <c r="G173" s="42">
        <f>LOOKUP(E173,$T$37:$T$62,IF(A173=-10,$BE$37:$BE$62,IF(A173=0,$BF$37:$BF$62,IF(A173=5,$BG$37:$BG$62,IF(A173=10,$BH$37:$BH$62,IF(A173=20,$BI$37:$BI$62,$BJ$37:$BJ$62))))))</f>
        <v>8.75</v>
      </c>
      <c r="H173" s="43">
        <f t="shared" si="49"/>
        <v>9.2750000000000004</v>
      </c>
      <c r="J173" s="40">
        <f t="shared" si="81"/>
        <v>10</v>
      </c>
      <c r="K173" s="40">
        <v>240</v>
      </c>
      <c r="L173" s="40">
        <f t="shared" si="82"/>
        <v>370</v>
      </c>
      <c r="M173" s="41">
        <f t="shared" si="52"/>
        <v>380</v>
      </c>
      <c r="N173" s="41">
        <f t="shared" si="53"/>
        <v>360</v>
      </c>
      <c r="O173" s="42">
        <f>LOOKUP(M173,$T$37:$T$62,IF(J173=-10,$BE$37:$BE$62,IF(J173=0,$BF$37:$BF$62,IF(J173=5,$BG$37:$BG$62,IF(J173=10,$BH$37:$BH$62,IF(J173=20,$BI$37:$BI$62,$BJ$37:$BJ$62))))))</f>
        <v>9.3699999999999992</v>
      </c>
      <c r="P173" s="42">
        <f>LOOKUP(N173,$T$37:$T$62,IF(J173=-10,$BE$37:$BE$62,IF(J173=0,$BF$37:$BF$62,IF(J173=5,$BG$37:$BG$62,IF(J173=10,$BH$37:$BH$62,IF(J173=20,$BI$37:$BI$62,$BJ$37:$BJ$62))))))</f>
        <v>8.32</v>
      </c>
      <c r="Q173" s="43">
        <f t="shared" si="54"/>
        <v>8.8449999999999989</v>
      </c>
    </row>
    <row r="174" spans="1:17" x14ac:dyDescent="0.2">
      <c r="A174" s="59">
        <f t="shared" si="79"/>
        <v>20</v>
      </c>
      <c r="B174" s="40">
        <v>400</v>
      </c>
      <c r="C174" s="40">
        <f t="shared" si="80"/>
        <v>370</v>
      </c>
      <c r="D174" s="41">
        <f t="shared" si="50"/>
        <v>380</v>
      </c>
      <c r="E174" s="41">
        <f t="shared" si="51"/>
        <v>360</v>
      </c>
      <c r="F174" s="42">
        <f>LOOKUP(D174,$T$37:$T$62,IF(A174=-10,$BK$37:$BK$62,IF(A174=0,$BL$37:$BL$62,IF(A174=5,$BM$37:$BM$62,IF(A174=10,$BN$37:$BN$62,IF(A174=20,$BO$37:$BO$62,$BP$37:$BP$62))))))</f>
        <v>9.6999999999999993</v>
      </c>
      <c r="G174" s="42">
        <f>LOOKUP(E174,$T$37:$T$62,IF(A174=-10,$BK$37:$BK$62,IF(A174=0,$BL$37:$BL$62,IF(A174=5,$BM$37:$BM$62,IF(A174=10,$BN$37:$BN$62,IF(A174=20,$BO$37:$BO$62,$BP$37:$BP$62))))))</f>
        <v>8.8000000000000007</v>
      </c>
      <c r="H174" s="43">
        <f t="shared" si="49"/>
        <v>9.25</v>
      </c>
      <c r="J174" s="40">
        <f t="shared" si="81"/>
        <v>10</v>
      </c>
      <c r="K174" s="40">
        <v>400</v>
      </c>
      <c r="L174" s="40">
        <f t="shared" si="82"/>
        <v>370</v>
      </c>
      <c r="M174" s="41">
        <f t="shared" si="52"/>
        <v>380</v>
      </c>
      <c r="N174" s="41">
        <f t="shared" si="53"/>
        <v>360</v>
      </c>
      <c r="O174" s="42">
        <f>LOOKUP(M174,$T$37:$T$62,IF(J174=-10,$BK$37:$BK$62,IF(J174=0,$BL$37:$BL$62,IF(J174=5,$BM$37:$BM$62,IF(J174=10,$BN$37:$BN$62,IF(J174=20,$BO$37:$BO$62,$BP$37:$BP$62))))))</f>
        <v>9.2899999999999991</v>
      </c>
      <c r="P174" s="42">
        <f>LOOKUP(N174,$T$37:$T$62,IF(J174=-10,$BK$37:$BK$62,IF(J174=0,$BL$37:$BL$62,IF(J174=5,$BM$37:$BM$62,IF(J174=10,$BN$37:$BN$62,IF(J174=20,$BO$37:$BO$62,$BP$37:$BP$62))))))</f>
        <v>8.36</v>
      </c>
      <c r="Q174" s="43">
        <f t="shared" si="54"/>
        <v>8.8249999999999993</v>
      </c>
    </row>
    <row r="175" spans="1:17" x14ac:dyDescent="0.2">
      <c r="A175" s="59">
        <f>L$89</f>
        <v>20</v>
      </c>
      <c r="B175" s="40">
        <v>50</v>
      </c>
      <c r="C175" s="40">
        <f>E$15</f>
        <v>351</v>
      </c>
      <c r="D175" s="41">
        <f t="shared" si="50"/>
        <v>360</v>
      </c>
      <c r="E175" s="41">
        <f t="shared" si="51"/>
        <v>340</v>
      </c>
      <c r="F175" s="42">
        <f>LOOKUP(D175,$T$37:$T$62,IF(A175=-10,$U$37:$U$62,IF(A175=0,$V$37:$V$62,IF(A175=5,$W$37:$W$62,IF(A175=10,$X$37:$X$62,IF(A175=20,$Y$37:$Y$62,$Z$37:$Z$62))))))</f>
        <v>0</v>
      </c>
      <c r="G175" s="42">
        <f>LOOKUP(E175,$T$37:$T$62,IF(A175=-10,$U$37:$U$62,IF(A175=0,$V$37:$V$62,IF(A175=5,$W$37:$W$62,IF(A175=10,$X$37:$X$62,IF(A175=20,$Y$37:$Y$62,$Z$37:$Z$62))))))</f>
        <v>19.3</v>
      </c>
      <c r="H175" s="43">
        <f t="shared" ref="H175:H238" si="83">F175-(((F175-G175)*(D175-C175))/(D175-E175))</f>
        <v>8.6850000000000005</v>
      </c>
      <c r="J175" s="40">
        <f>M$89</f>
        <v>10</v>
      </c>
      <c r="K175" s="40">
        <v>50</v>
      </c>
      <c r="L175" s="40">
        <f>L$61</f>
        <v>351</v>
      </c>
      <c r="M175" s="41">
        <f t="shared" si="52"/>
        <v>360</v>
      </c>
      <c r="N175" s="41">
        <f t="shared" si="53"/>
        <v>340</v>
      </c>
      <c r="O175" s="42">
        <f>LOOKUP(M175,$T$37:$T$62,IF(J175=-10,$U$37:$U$62,IF(J175=0,$V$37:$V$62,IF(J175=5,$W$37:$W$62,IF(J175=10,$X$37:$X$62,IF(J175=20,$Y$37:$Y$62,$Z$37:$Z$62))))))</f>
        <v>0</v>
      </c>
      <c r="P175" s="42">
        <f>LOOKUP(N175,$T$37:$T$62,IF(J175=-10,$U$37:$U$62,IF(J175=0,$V$37:$V$62,IF(J175=5,$W$37:$W$62,IF(J175=10,$X$37:$X$62,IF(J175=20,$Y$37:$Y$62,$Z$37:$Z$62))))))</f>
        <v>19</v>
      </c>
      <c r="Q175" s="43">
        <f t="shared" si="54"/>
        <v>8.5500000000000007</v>
      </c>
    </row>
    <row r="176" spans="1:17" x14ac:dyDescent="0.2">
      <c r="A176" s="59">
        <f t="shared" ref="A176:A182" si="84">L$89</f>
        <v>20</v>
      </c>
      <c r="B176" s="40">
        <v>70</v>
      </c>
      <c r="C176" s="40">
        <f t="shared" ref="C176:C182" si="85">E$15</f>
        <v>351</v>
      </c>
      <c r="D176" s="41">
        <f t="shared" ref="D176:D239" si="86">E176+20</f>
        <v>360</v>
      </c>
      <c r="E176" s="41">
        <f t="shared" ref="E176:E239" si="87">FLOOR(C176,20)</f>
        <v>340</v>
      </c>
      <c r="F176" s="42">
        <f>LOOKUP(D176,$T$37:$T$62,IF(A176=-10,$AA$37:$AA$62,IF(A176=0,$AB$37:$AB$62,IF(A176=5,$AC$37:$AC$62,IF(A176=10,$AD$37:$AD$62,IF(A176=20,$AE$37:$AE$62,$AF$37:$AF$62))))))</f>
        <v>0</v>
      </c>
      <c r="G176" s="42">
        <f>LOOKUP(E176,$T$37:$T$62,IF(A176=-10,$AA$37:$AA$62,IF(A176=0,$AB$37:$AB$62,IF(A176=5,$AC$37:$AC$62,IF(A176=10,$AD$37:$AD$62,IF(A176=20,$AE$37:$AE$62,$AF$37:$AF$62))))))</f>
        <v>16</v>
      </c>
      <c r="H176" s="43">
        <f t="shared" si="83"/>
        <v>7.2</v>
      </c>
      <c r="J176" s="40">
        <f t="shared" ref="J176:J182" si="88">M$89</f>
        <v>10</v>
      </c>
      <c r="K176" s="40">
        <v>70</v>
      </c>
      <c r="L176" s="40">
        <f t="shared" ref="L176:L182" si="89">L$61</f>
        <v>351</v>
      </c>
      <c r="M176" s="41">
        <f t="shared" ref="M176:M239" si="90">N176+20</f>
        <v>360</v>
      </c>
      <c r="N176" s="41">
        <f t="shared" si="53"/>
        <v>340</v>
      </c>
      <c r="O176" s="42">
        <f>LOOKUP(M176,$T$37:$T$62,IF(J176=-10,$AA$37:$AA$62,IF(J176=0,$AB$37:$AB$62,IF(J176=5,$AC$37:$AC$62,IF(J176=10,$AD$37:$AD$62,IF(J176=20,$AE$37:$AE$62,$AF$37:$AF$62))))))</f>
        <v>0</v>
      </c>
      <c r="P176" s="42">
        <f>LOOKUP(N176,$T$37:$T$62,IF(J176=-10,$AA$37:$AA$62,IF(J176=0,$AB$37:$AB$62,IF(J176=5,$AC$37:$AC$62,IF(J176=10,$AD$37:$AD$62,IF(J176=20,$AE$37:$AE$62,$AF$37:$AF$62))))))</f>
        <v>15.8</v>
      </c>
      <c r="Q176" s="43">
        <f t="shared" si="54"/>
        <v>7.1100000000000012</v>
      </c>
    </row>
    <row r="177" spans="1:17" x14ac:dyDescent="0.2">
      <c r="A177" s="59">
        <f t="shared" si="84"/>
        <v>20</v>
      </c>
      <c r="B177" s="40">
        <v>95</v>
      </c>
      <c r="C177" s="40">
        <f t="shared" si="85"/>
        <v>351</v>
      </c>
      <c r="D177" s="41">
        <f t="shared" si="86"/>
        <v>360</v>
      </c>
      <c r="E177" s="41">
        <f t="shared" si="87"/>
        <v>340</v>
      </c>
      <c r="F177" s="42">
        <f>LOOKUP(D177,$T$37:$T$62,IF(A177=-10,$AG$37:$AG$62,IF(A177=0,$AH$37:$AH$62,IF(A177=5,$AI$37:$AI$62,IF(A177=10,$AJ$37:$AJ$62,IF(A177=20,$AK$37:$AK$62,$AL$37:$AL$62))))))</f>
        <v>0</v>
      </c>
      <c r="G177" s="42">
        <f>LOOKUP(E177,$T$37:$T$62,IF(A177=-10,$AG$37:$AG$62,IF(A177=0,$AH$37:$AH$62,IF(A177=5,$AI$37:$AI$62,IF(A177=10,$AJ$37:$AJ$62,IF(A177=20,$AK$37:$AK$62,$AL$37:$AL$62))))))</f>
        <v>13.3</v>
      </c>
      <c r="H177" s="43">
        <f t="shared" si="83"/>
        <v>5.9850000000000003</v>
      </c>
      <c r="J177" s="40">
        <f t="shared" si="88"/>
        <v>10</v>
      </c>
      <c r="K177" s="40">
        <v>95</v>
      </c>
      <c r="L177" s="40">
        <f t="shared" si="89"/>
        <v>351</v>
      </c>
      <c r="M177" s="41">
        <f t="shared" si="90"/>
        <v>360</v>
      </c>
      <c r="N177" s="41">
        <f t="shared" ref="N177:N240" si="91">FLOOR(L177,20)</f>
        <v>340</v>
      </c>
      <c r="O177" s="42">
        <f>LOOKUP(M177,$T$37:$T$62,IF(J177=-10,$AG$37:$AG$62,IF(J177=0,$AH$37:$AH$62,IF(J177=5,$AI$37:$AI$62,IF(J177=10,$AJ$37:$AJ$62,IF(J177=20,$AK$37:$AK$62,$AL$37:$AL$62))))))</f>
        <v>0</v>
      </c>
      <c r="P177" s="42">
        <f>LOOKUP(N177,$T$37:$T$62,IF(J177=-10,$AG$37:$AG$62,IF(J177=0,$AH$37:$AH$62,IF(J177=5,$AI$37:$AI$62,IF(J177=10,$AJ$37:$AJ$62,IF(J177=20,$AK$37:$AK$62,$AL$37:$AL$62))))))</f>
        <v>13</v>
      </c>
      <c r="Q177" s="43">
        <f t="shared" ref="Q177:Q240" si="92">O177-(((O177-P177)*(M177-L177))/(M177-N177))</f>
        <v>5.85</v>
      </c>
    </row>
    <row r="178" spans="1:17" x14ac:dyDescent="0.2">
      <c r="A178" s="59">
        <f t="shared" si="84"/>
        <v>20</v>
      </c>
      <c r="B178" s="40">
        <v>120</v>
      </c>
      <c r="C178" s="40">
        <f t="shared" si="85"/>
        <v>351</v>
      </c>
      <c r="D178" s="41">
        <f t="shared" si="86"/>
        <v>360</v>
      </c>
      <c r="E178" s="41">
        <f t="shared" si="87"/>
        <v>340</v>
      </c>
      <c r="F178" s="42">
        <f>LOOKUP(D178,$T$37:$T$62,IF(A178=-10,$AM$37:$AM$62,IF(A178=0,$AN$37:$AN$62,IF(A178=5,$AO$37:$AO$62,IF(A178=10,$AP$37:$AP$62,IF(A178=20,$AQ$37:$AQ$62,$AR$37:$AR$62))))))</f>
        <v>11.5</v>
      </c>
      <c r="G178" s="42">
        <f>LOOKUP(E178,$T$37:$T$62,IF(A178=-10,$AM$37:$AM$62,IF(A178=0,$AN$37:$AN$62,IF(A178=5,$AO$37:$AO$62,IF(A178=10,$AP$37:$AP$62,IF(A178=20,$AQ$37:$AQ$62,$AR$37:$AR$62))))))</f>
        <v>10.199999999999999</v>
      </c>
      <c r="H178" s="43">
        <f t="shared" si="83"/>
        <v>10.914999999999999</v>
      </c>
      <c r="J178" s="40">
        <f t="shared" si="88"/>
        <v>10</v>
      </c>
      <c r="K178" s="40">
        <v>120</v>
      </c>
      <c r="L178" s="40">
        <f t="shared" si="89"/>
        <v>351</v>
      </c>
      <c r="M178" s="41">
        <f t="shared" si="90"/>
        <v>360</v>
      </c>
      <c r="N178" s="41">
        <f t="shared" si="91"/>
        <v>340</v>
      </c>
      <c r="O178" s="42">
        <f>LOOKUP(M178,$T$37:$T$62,IF(J178=-10,$AM$37:$AM$62,IF(J178=0,$AN$37:$AN$62,IF(J178=5,$AO$37:$AO$62,IF(J178=10,$AP$37:$AP$62,IF(J178=20,$AQ$37:$AQ$62,$AR$37:$AR$62))))))</f>
        <v>11.2</v>
      </c>
      <c r="P178" s="42">
        <f>LOOKUP(N178,$T$37:$T$62,IF(J178=-10,$AM$37:$AM$62,IF(J178=0,$AN$37:$AN$62,IF(J178=5,$AO$37:$AO$62,IF(J178=10,$AP$37:$AP$62,IF(J178=20,$AQ$37:$AQ$62,$AR$37:$AR$62))))))</f>
        <v>9.8000000000000007</v>
      </c>
      <c r="Q178" s="43">
        <f t="shared" si="92"/>
        <v>10.57</v>
      </c>
    </row>
    <row r="179" spans="1:17" x14ac:dyDescent="0.2">
      <c r="A179" s="59">
        <f t="shared" si="84"/>
        <v>20</v>
      </c>
      <c r="B179" s="40">
        <v>150</v>
      </c>
      <c r="C179" s="40">
        <f t="shared" si="85"/>
        <v>351</v>
      </c>
      <c r="D179" s="41">
        <f t="shared" si="86"/>
        <v>360</v>
      </c>
      <c r="E179" s="41">
        <f t="shared" si="87"/>
        <v>340</v>
      </c>
      <c r="F179" s="42">
        <f>LOOKUP(D179,$T$37:$T$62,IF(A179=-10,$AS$37:$AS$62,IF(A179=0,$AT$37:$AT$62,IF(A179=5,$AU$37:$AU$62,IF(A179=10,$AV$37:$AV$62,IF(A179=20,$AW$37:$AW$62,$AX$37:$AX$62))))))</f>
        <v>10.3</v>
      </c>
      <c r="G179" s="42">
        <f>LOOKUP(E179,$T$37:$T$62,IF(A179=-10,$AS$37:$AS$62,IF(A179=0,$AT$37:$AT$62,IF(A179=5,$AU$37:$AU$62,IF(A179=10,$AV$37:$AV$62,IF(A179=20,$AW$37:$AW$62,$AX$37:$AX$62))))))</f>
        <v>9.19</v>
      </c>
      <c r="H179" s="43">
        <f t="shared" si="83"/>
        <v>9.8004999999999995</v>
      </c>
      <c r="J179" s="40">
        <f t="shared" si="88"/>
        <v>10</v>
      </c>
      <c r="K179" s="40">
        <v>150</v>
      </c>
      <c r="L179" s="40">
        <f t="shared" si="89"/>
        <v>351</v>
      </c>
      <c r="M179" s="41">
        <f t="shared" si="90"/>
        <v>360</v>
      </c>
      <c r="N179" s="41">
        <f t="shared" si="91"/>
        <v>340</v>
      </c>
      <c r="O179" s="42">
        <f>LOOKUP(M179,$T$37:$T$62,IF(J179=-10,$AS$37:$AS$62,IF(J179=0,$AT$37:$AT$62,IF(J179=5,$AU$37:$AU$62,IF(J179=10,$AV$37:$AV$62,IF(J179=20,$AW$37:$AW$62,$AX$37:$AX$62))))))</f>
        <v>9.9</v>
      </c>
      <c r="P179" s="42">
        <f>LOOKUP(N179,$T$37:$T$62,IF(J179=-10,$AS$37:$AS$62,IF(J179=0,$AT$37:$AT$62,IF(J179=5,$AU$37:$AU$62,IF(J179=10,$AV$37:$AV$62,IF(J179=20,$AW$37:$AW$62,$AX$37:$AX$62))))))</f>
        <v>8.8000000000000007</v>
      </c>
      <c r="Q179" s="43">
        <f t="shared" si="92"/>
        <v>9.4050000000000011</v>
      </c>
    </row>
    <row r="180" spans="1:17" x14ac:dyDescent="0.2">
      <c r="A180" s="59">
        <f t="shared" si="84"/>
        <v>20</v>
      </c>
      <c r="B180" s="40">
        <v>185</v>
      </c>
      <c r="C180" s="40">
        <f t="shared" si="85"/>
        <v>351</v>
      </c>
      <c r="D180" s="41">
        <f t="shared" si="86"/>
        <v>360</v>
      </c>
      <c r="E180" s="41">
        <f t="shared" si="87"/>
        <v>340</v>
      </c>
      <c r="F180" s="42">
        <f>LOOKUP(D180,$T$37:$T$62,IF(A180=-10,$AY$37:$AY$62,IF(A180=0,$AZ$37:$AZ$62,IF(A180=5,$BA$37:$BA$610,IF(A180=10,$BB$37:$BB$62,IF(A180=20,$BC$37:$BC$62,$BD$37:$BD$62))))))</f>
        <v>9.58</v>
      </c>
      <c r="G180" s="42">
        <f>LOOKUP(E180,$T$37:$T$62,IF(A180=-10,$AY$37:$AY$62,IF(A180=0,$AZ$37:$AZ$62,IF(A180=5,$BA$37:$BA$610,IF(A180=10,$BB$37:$BB$62,IF(A180=20,$BC$37:$BC$62,$BD$37:$BD$62))))))</f>
        <v>8.49</v>
      </c>
      <c r="H180" s="43">
        <f t="shared" si="83"/>
        <v>9.089500000000001</v>
      </c>
      <c r="J180" s="40">
        <f t="shared" si="88"/>
        <v>10</v>
      </c>
      <c r="K180" s="40">
        <v>185</v>
      </c>
      <c r="L180" s="40">
        <f t="shared" si="89"/>
        <v>351</v>
      </c>
      <c r="M180" s="41">
        <f t="shared" si="90"/>
        <v>360</v>
      </c>
      <c r="N180" s="41">
        <f t="shared" si="91"/>
        <v>340</v>
      </c>
      <c r="O180" s="42">
        <f>LOOKUP(M180,$T$37:$T$62,IF(J180=-10,$AY$37:$AY$62,IF(J180=0,$AZ$37:$AZ$62,IF(J180=5,$BA$37:$BA$610,IF(J180=10,$BB$37:$BB$62,IF(J180=20,$BC$37:$BC$62,$BD$37:$BD$62))))))</f>
        <v>9.18</v>
      </c>
      <c r="P180" s="42">
        <f>LOOKUP(N180,$T$37:$T$62,IF(J180=-10,$AY$37:$AY$62,IF(J180=0,$AZ$37:$AZ$62,IF(J180=5,$BA$37:$BA$610,IF(J180=10,$BB$37:$BB$62,IF(J180=20,$BC$37:$BC$62,$BD$37:$BD$62))))))</f>
        <v>8.09</v>
      </c>
      <c r="Q180" s="43">
        <f t="shared" si="92"/>
        <v>8.6894999999999989</v>
      </c>
    </row>
    <row r="181" spans="1:17" x14ac:dyDescent="0.2">
      <c r="A181" s="59">
        <f t="shared" si="84"/>
        <v>20</v>
      </c>
      <c r="B181" s="40">
        <v>240</v>
      </c>
      <c r="C181" s="40">
        <f t="shared" si="85"/>
        <v>351</v>
      </c>
      <c r="D181" s="41">
        <f t="shared" si="86"/>
        <v>360</v>
      </c>
      <c r="E181" s="41">
        <f t="shared" si="87"/>
        <v>340</v>
      </c>
      <c r="F181" s="42">
        <f>LOOKUP(D181,$T$37:$T$62,IF(A181=-10,$BE$37:$BE$62,IF(A181=0,$BF$37:$BF$62,IF(A181=5,$BG$37:$BG$62,IF(A181=10,$BH$37:$BH$62,IF(A181=20,$BI$37:$BI$62,$BJ$37:$BJ$62))))))</f>
        <v>8.75</v>
      </c>
      <c r="G181" s="42">
        <f>LOOKUP(E181,$T$37:$T$62,IF(A181=-10,$BE$37:$BE$62,IF(A181=0,$BF$37:$BF$62,IF(A181=5,$BG$37:$BG$62,IF(A181=10,$BH$37:$BH$62,IF(A181=20,$BI$37:$BI$62,$BJ$37:$BJ$62))))))</f>
        <v>7.76</v>
      </c>
      <c r="H181" s="43">
        <f t="shared" si="83"/>
        <v>8.3044999999999991</v>
      </c>
      <c r="J181" s="40">
        <f t="shared" si="88"/>
        <v>10</v>
      </c>
      <c r="K181" s="40">
        <v>240</v>
      </c>
      <c r="L181" s="40">
        <f t="shared" si="89"/>
        <v>351</v>
      </c>
      <c r="M181" s="41">
        <f t="shared" si="90"/>
        <v>360</v>
      </c>
      <c r="N181" s="41">
        <f t="shared" si="91"/>
        <v>340</v>
      </c>
      <c r="O181" s="42">
        <f>LOOKUP(M181,$T$37:$T$62,IF(J181=-10,$BE$37:$BE$62,IF(J181=0,$BF$37:$BF$62,IF(J181=5,$BG$37:$BG$62,IF(J181=10,$BH$37:$BH$62,IF(J181=20,$BI$37:$BI$62,$BJ$37:$BJ$62))))))</f>
        <v>8.32</v>
      </c>
      <c r="P181" s="42">
        <f>LOOKUP(N181,$T$37:$T$62,IF(J181=-10,$BE$37:$BE$62,IF(J181=0,$BF$37:$BF$62,IF(J181=5,$BG$37:$BG$62,IF(J181=10,$BH$37:$BH$62,IF(J181=20,$BI$37:$BI$62,$BJ$37:$BJ$62))))))</f>
        <v>7.34</v>
      </c>
      <c r="Q181" s="43">
        <f t="shared" si="92"/>
        <v>7.8790000000000004</v>
      </c>
    </row>
    <row r="182" spans="1:17" x14ac:dyDescent="0.2">
      <c r="A182" s="59">
        <f t="shared" si="84"/>
        <v>20</v>
      </c>
      <c r="B182" s="40">
        <v>400</v>
      </c>
      <c r="C182" s="40">
        <f t="shared" si="85"/>
        <v>351</v>
      </c>
      <c r="D182" s="41">
        <f t="shared" si="86"/>
        <v>360</v>
      </c>
      <c r="E182" s="41">
        <f t="shared" si="87"/>
        <v>340</v>
      </c>
      <c r="F182" s="42">
        <f>LOOKUP(D182,$T$37:$T$62,IF(A182=-10,$BK$37:$BK$62,IF(A182=0,$BL$37:$BL$62,IF(A182=5,$BM$37:$BM$62,IF(A182=10,$BN$37:$BN$62,IF(A182=20,$BO$37:$BO$62,$BP$37:$BP$62))))))</f>
        <v>8.8000000000000007</v>
      </c>
      <c r="G182" s="42">
        <f>LOOKUP(E182,$T$37:$T$62,IF(A182=-10,$BK$37:$BK$62,IF(A182=0,$BL$37:$BL$62,IF(A182=5,$BM$37:$BM$62,IF(A182=10,$BN$37:$BN$62,IF(A182=20,$BO$37:$BO$62,$BP$37:$BP$62))))))</f>
        <v>7.9</v>
      </c>
      <c r="H182" s="43">
        <f t="shared" si="83"/>
        <v>8.3950000000000014</v>
      </c>
      <c r="J182" s="40">
        <f t="shared" si="88"/>
        <v>10</v>
      </c>
      <c r="K182" s="40">
        <v>400</v>
      </c>
      <c r="L182" s="40">
        <f t="shared" si="89"/>
        <v>351</v>
      </c>
      <c r="M182" s="41">
        <f t="shared" si="90"/>
        <v>360</v>
      </c>
      <c r="N182" s="41">
        <f t="shared" si="91"/>
        <v>340</v>
      </c>
      <c r="O182" s="42">
        <f>LOOKUP(M182,$T$37:$T$62,IF(J182=-10,$BK$37:$BK$62,IF(J182=0,$BL$37:$BL$62,IF(J182=5,$BM$37:$BM$62,IF(J182=10,$BN$37:$BN$62,IF(J182=20,$BO$37:$BO$62,$BP$37:$BP$62))))))</f>
        <v>8.36</v>
      </c>
      <c r="P182" s="42">
        <f>LOOKUP(N182,$T$37:$T$62,IF(J182=-10,$BK$37:$BK$62,IF(J182=0,$BL$37:$BL$62,IF(J182=5,$BM$37:$BM$62,IF(J182=10,$BN$37:$BN$62,IF(J182=20,$BO$37:$BO$62,$BP$37:$BP$62))))))</f>
        <v>7.47</v>
      </c>
      <c r="Q182" s="43">
        <f t="shared" si="92"/>
        <v>7.9594999999999994</v>
      </c>
    </row>
    <row r="183" spans="1:17" x14ac:dyDescent="0.2">
      <c r="A183" s="59">
        <f>L$90</f>
        <v>20</v>
      </c>
      <c r="B183" s="40">
        <v>50</v>
      </c>
      <c r="C183" s="40">
        <f>E$16</f>
        <v>366</v>
      </c>
      <c r="D183" s="41">
        <f t="shared" si="86"/>
        <v>380</v>
      </c>
      <c r="E183" s="41">
        <f t="shared" si="87"/>
        <v>360</v>
      </c>
      <c r="F183" s="42">
        <f>LOOKUP(D183,$T$37:$T$62,IF(A183=-10,$U$37:$U$62,IF(A183=0,$V$37:$V$62,IF(A183=5,$W$37:$W$62,IF(A183=10,$X$37:$X$62,IF(A183=20,$Y$37:$Y$62,$Z$37:$Z$62))))))</f>
        <v>0</v>
      </c>
      <c r="G183" s="42">
        <f>LOOKUP(E183,$T$37:$T$62,IF(A183=-10,$U$37:$U$62,IF(A183=0,$V$37:$V$62,IF(A183=5,$W$37:$W$62,IF(A183=10,$X$37:$X$62,IF(A183=20,$Y$37:$Y$62,$Z$37:$Z$62))))))</f>
        <v>0</v>
      </c>
      <c r="H183" s="43">
        <f t="shared" si="83"/>
        <v>0</v>
      </c>
      <c r="J183" s="40">
        <f>M$90</f>
        <v>10</v>
      </c>
      <c r="K183" s="40">
        <v>50</v>
      </c>
      <c r="L183" s="40">
        <f>L$62</f>
        <v>366</v>
      </c>
      <c r="M183" s="41">
        <f t="shared" si="90"/>
        <v>380</v>
      </c>
      <c r="N183" s="41">
        <f t="shared" si="91"/>
        <v>360</v>
      </c>
      <c r="O183" s="42">
        <f>LOOKUP(M183,$T$37:$T$62,IF(J183=-10,$U$37:$U$62,IF(J183=0,$V$37:$V$62,IF(J183=5,$W$37:$W$62,IF(J183=10,$X$37:$X$62,IF(J183=20,$Y$37:$Y$62,$Z$37:$Z$62))))))</f>
        <v>0</v>
      </c>
      <c r="P183" s="42">
        <f>LOOKUP(N183,$T$37:$T$62,IF(J183=-10,$U$37:$U$62,IF(J183=0,$V$37:$V$62,IF(J183=5,$W$37:$W$62,IF(J183=10,$X$37:$X$62,IF(J183=20,$Y$37:$Y$62,$Z$37:$Z$62))))))</f>
        <v>0</v>
      </c>
      <c r="Q183" s="43">
        <f t="shared" si="92"/>
        <v>0</v>
      </c>
    </row>
    <row r="184" spans="1:17" x14ac:dyDescent="0.2">
      <c r="A184" s="59">
        <f t="shared" ref="A184:A190" si="93">L$90</f>
        <v>20</v>
      </c>
      <c r="B184" s="40">
        <v>70</v>
      </c>
      <c r="C184" s="40">
        <f t="shared" ref="C184:C190" si="94">E$16</f>
        <v>366</v>
      </c>
      <c r="D184" s="41">
        <f t="shared" si="86"/>
        <v>380</v>
      </c>
      <c r="E184" s="41">
        <f t="shared" si="87"/>
        <v>360</v>
      </c>
      <c r="F184" s="42">
        <f>LOOKUP(D184,$T$37:$T$62,IF(A184=-10,$AA$37:$AA$62,IF(A184=0,$AB$37:$AB$62,IF(A184=5,$AC$37:$AC$62,IF(A184=10,$AD$37:$AD$62,IF(A184=20,$AE$37:$AE$62,$AF$37:$AF$62))))))</f>
        <v>0</v>
      </c>
      <c r="G184" s="42">
        <f>LOOKUP(E184,$T$37:$T$62,IF(A184=-10,$AA$37:$AA$62,IF(A184=0,$AB$37:$AB$62,IF(A184=5,$AC$37:$AC$62,IF(A184=10,$AD$37:$AD$62,IF(A184=20,$AE$37:$AE$62,$AF$37:$AF$62))))))</f>
        <v>0</v>
      </c>
      <c r="H184" s="43">
        <f t="shared" si="83"/>
        <v>0</v>
      </c>
      <c r="J184" s="40">
        <f t="shared" ref="J184:J190" si="95">M$90</f>
        <v>10</v>
      </c>
      <c r="K184" s="40">
        <v>70</v>
      </c>
      <c r="L184" s="40">
        <f t="shared" ref="L184:L190" si="96">L$62</f>
        <v>366</v>
      </c>
      <c r="M184" s="41">
        <f t="shared" si="90"/>
        <v>380</v>
      </c>
      <c r="N184" s="41">
        <f t="shared" si="91"/>
        <v>360</v>
      </c>
      <c r="O184" s="42">
        <f>LOOKUP(M184,$T$37:$T$62,IF(J184=-10,$AA$37:$AA$62,IF(J184=0,$AB$37:$AB$62,IF(J184=5,$AC$37:$AC$62,IF(J184=10,$AD$37:$AD$62,IF(J184=20,$AE$37:$AE$62,$AF$37:$AF$62))))))</f>
        <v>0</v>
      </c>
      <c r="P184" s="42">
        <f>LOOKUP(N184,$T$37:$T$62,IF(J184=-10,$AA$37:$AA$62,IF(J184=0,$AB$37:$AB$62,IF(J184=5,$AC$37:$AC$62,IF(J184=10,$AD$37:$AD$62,IF(J184=20,$AE$37:$AE$62,$AF$37:$AF$62))))))</f>
        <v>0</v>
      </c>
      <c r="Q184" s="43">
        <f t="shared" si="92"/>
        <v>0</v>
      </c>
    </row>
    <row r="185" spans="1:17" x14ac:dyDescent="0.2">
      <c r="A185" s="59">
        <f t="shared" si="93"/>
        <v>20</v>
      </c>
      <c r="B185" s="40">
        <v>95</v>
      </c>
      <c r="C185" s="40">
        <f t="shared" si="94"/>
        <v>366</v>
      </c>
      <c r="D185" s="41">
        <f t="shared" si="86"/>
        <v>380</v>
      </c>
      <c r="E185" s="41">
        <f t="shared" si="87"/>
        <v>360</v>
      </c>
      <c r="F185" s="42">
        <f>LOOKUP(D185,$T$37:$T$62,IF(A185=-10,$AG$37:$AG$62,IF(A185=0,$AH$37:$AH$62,IF(A185=5,$AI$37:$AI$62,IF(A185=10,$AJ$37:$AJ$62,IF(A185=20,$AK$37:$AK$62,$AL$37:$AL$62))))))</f>
        <v>0</v>
      </c>
      <c r="G185" s="42">
        <f>LOOKUP(E185,$T$37:$T$62,IF(A185=-10,$AG$37:$AG$62,IF(A185=0,$AH$37:$AH$62,IF(A185=5,$AI$37:$AI$62,IF(A185=10,$AJ$37:$AJ$62,IF(A185=20,$AK$37:$AK$62,$AL$37:$AL$62))))))</f>
        <v>0</v>
      </c>
      <c r="H185" s="43">
        <f t="shared" si="83"/>
        <v>0</v>
      </c>
      <c r="J185" s="40">
        <f t="shared" si="95"/>
        <v>10</v>
      </c>
      <c r="K185" s="40">
        <v>95</v>
      </c>
      <c r="L185" s="40">
        <f t="shared" si="96"/>
        <v>366</v>
      </c>
      <c r="M185" s="41">
        <f t="shared" si="90"/>
        <v>380</v>
      </c>
      <c r="N185" s="41">
        <f t="shared" si="91"/>
        <v>360</v>
      </c>
      <c r="O185" s="42">
        <f>LOOKUP(M185,$T$37:$T$62,IF(J185=-10,$AG$37:$AG$62,IF(J185=0,$AH$37:$AH$62,IF(J185=5,$AI$37:$AI$62,IF(J185=10,$AJ$37:$AJ$62,IF(J185=20,$AK$37:$AK$62,$AL$37:$AL$62))))))</f>
        <v>0</v>
      </c>
      <c r="P185" s="42">
        <f>LOOKUP(N185,$T$37:$T$62,IF(J185=-10,$AG$37:$AG$62,IF(J185=0,$AH$37:$AH$62,IF(J185=5,$AI$37:$AI$62,IF(J185=10,$AJ$37:$AJ$62,IF(J185=20,$AK$37:$AK$62,$AL$37:$AL$62))))))</f>
        <v>0</v>
      </c>
      <c r="Q185" s="43">
        <f t="shared" si="92"/>
        <v>0</v>
      </c>
    </row>
    <row r="186" spans="1:17" x14ac:dyDescent="0.2">
      <c r="A186" s="59">
        <f t="shared" si="93"/>
        <v>20</v>
      </c>
      <c r="B186" s="40">
        <v>120</v>
      </c>
      <c r="C186" s="40">
        <f t="shared" si="94"/>
        <v>366</v>
      </c>
      <c r="D186" s="41">
        <f t="shared" si="86"/>
        <v>380</v>
      </c>
      <c r="E186" s="41">
        <f t="shared" si="87"/>
        <v>360</v>
      </c>
      <c r="F186" s="42">
        <f>LOOKUP(D186,$T$37:$T$62,IF(A186=-10,$AM$37:$AM$62,IF(A186=0,$AN$37:$AN$62,IF(A186=5,$AO$37:$AO$62,IF(A186=10,$AP$37:$AP$62,IF(A186=20,$AQ$37:$AQ$62,$AR$37:$AR$62))))))</f>
        <v>12.9</v>
      </c>
      <c r="G186" s="42">
        <f>LOOKUP(E186,$T$37:$T$62,IF(A186=-10,$AM$37:$AM$62,IF(A186=0,$AN$37:$AN$62,IF(A186=5,$AO$37:$AO$62,IF(A186=10,$AP$37:$AP$62,IF(A186=20,$AQ$37:$AQ$62,$AR$37:$AR$62))))))</f>
        <v>11.5</v>
      </c>
      <c r="H186" s="43">
        <f t="shared" si="83"/>
        <v>11.92</v>
      </c>
      <c r="J186" s="40">
        <f t="shared" si="95"/>
        <v>10</v>
      </c>
      <c r="K186" s="40">
        <v>120</v>
      </c>
      <c r="L186" s="40">
        <f t="shared" si="96"/>
        <v>366</v>
      </c>
      <c r="M186" s="41">
        <f t="shared" si="90"/>
        <v>380</v>
      </c>
      <c r="N186" s="41">
        <f t="shared" si="91"/>
        <v>360</v>
      </c>
      <c r="O186" s="42">
        <f>LOOKUP(M186,$T$37:$T$62,IF(J186=-10,$AM$37:$AM$62,IF(J186=0,$AN$37:$AN$62,IF(J186=5,$AO$37:$AO$62,IF(J186=10,$AP$37:$AP$62,IF(J186=20,$AQ$37:$AQ$62,$AR$37:$AR$62))))))</f>
        <v>12.6</v>
      </c>
      <c r="P186" s="42">
        <f>LOOKUP(N186,$T$37:$T$62,IF(J186=-10,$AM$37:$AM$62,IF(J186=0,$AN$37:$AN$62,IF(J186=5,$AO$37:$AO$62,IF(J186=10,$AP$37:$AP$62,IF(J186=20,$AQ$37:$AQ$62,$AR$37:$AR$62))))))</f>
        <v>11.2</v>
      </c>
      <c r="Q186" s="43">
        <f t="shared" si="92"/>
        <v>11.62</v>
      </c>
    </row>
    <row r="187" spans="1:17" x14ac:dyDescent="0.2">
      <c r="A187" s="59">
        <f t="shared" si="93"/>
        <v>20</v>
      </c>
      <c r="B187" s="40">
        <v>150</v>
      </c>
      <c r="C187" s="40">
        <f t="shared" si="94"/>
        <v>366</v>
      </c>
      <c r="D187" s="41">
        <f t="shared" si="86"/>
        <v>380</v>
      </c>
      <c r="E187" s="41">
        <f t="shared" si="87"/>
        <v>360</v>
      </c>
      <c r="F187" s="42">
        <f>LOOKUP(D187,$T$37:$T$62,IF(A187=-10,$AS$37:$AS$62,IF(A187=0,$AT$37:$AT$62,IF(A187=5,$AU$37:$AU$62,IF(A187=10,$AV$37:$AV$62,IF(A187=20,$AW$37:$AW$62,$AX$37:$AX$62))))))</f>
        <v>11.6</v>
      </c>
      <c r="G187" s="42">
        <f>LOOKUP(E187,$T$37:$T$62,IF(A187=-10,$AS$37:$AS$62,IF(A187=0,$AT$37:$AT$62,IF(A187=5,$AU$37:$AU$62,IF(A187=10,$AV$37:$AV$62,IF(A187=20,$AW$37:$AW$62,$AX$37:$AX$62))))))</f>
        <v>10.3</v>
      </c>
      <c r="H187" s="43">
        <f t="shared" si="83"/>
        <v>10.690000000000001</v>
      </c>
      <c r="J187" s="40">
        <f t="shared" si="95"/>
        <v>10</v>
      </c>
      <c r="K187" s="40">
        <v>150</v>
      </c>
      <c r="L187" s="40">
        <f t="shared" si="96"/>
        <v>366</v>
      </c>
      <c r="M187" s="41">
        <f t="shared" si="90"/>
        <v>380</v>
      </c>
      <c r="N187" s="41">
        <f t="shared" si="91"/>
        <v>360</v>
      </c>
      <c r="O187" s="42">
        <f>LOOKUP(M187,$T$37:$T$62,IF(J187=-10,$AS$37:$AS$62,IF(J187=0,$AT$37:$AT$62,IF(J187=5,$AU$37:$AU$62,IF(J187=10,$AV$37:$AV$62,IF(J187=20,$AW$37:$AW$62,$AX$37:$AX$62))))))</f>
        <v>11.2</v>
      </c>
      <c r="P187" s="42">
        <f>LOOKUP(N187,$T$37:$T$62,IF(J187=-10,$AS$37:$AS$62,IF(J187=0,$AT$37:$AT$62,IF(J187=5,$AU$37:$AU$62,IF(J187=10,$AV$37:$AV$62,IF(J187=20,$AW$37:$AW$62,$AX$37:$AX$62))))))</f>
        <v>9.9</v>
      </c>
      <c r="Q187" s="43">
        <f t="shared" si="92"/>
        <v>10.29</v>
      </c>
    </row>
    <row r="188" spans="1:17" x14ac:dyDescent="0.2">
      <c r="A188" s="59">
        <f t="shared" si="93"/>
        <v>20</v>
      </c>
      <c r="B188" s="40">
        <v>185</v>
      </c>
      <c r="C188" s="40">
        <f t="shared" si="94"/>
        <v>366</v>
      </c>
      <c r="D188" s="41">
        <f t="shared" si="86"/>
        <v>380</v>
      </c>
      <c r="E188" s="41">
        <f t="shared" si="87"/>
        <v>360</v>
      </c>
      <c r="F188" s="42">
        <f>LOOKUP(D188,$T$37:$T$62,IF(A188=-10,$AY$37:$AY$62,IF(A188=0,$AZ$37:$AZ$62,IF(A188=5,$BA$37:$BA$610,IF(A188=10,$BB$37:$BB$62,IF(A188=20,$BC$37:$BC$62,$BD$37:$BD$62))))))</f>
        <v>10.7</v>
      </c>
      <c r="G188" s="42">
        <f>LOOKUP(E188,$T$37:$T$62,IF(A188=-10,$AY$37:$AY$62,IF(A188=0,$AZ$37:$AZ$62,IF(A188=5,$BA$37:$BA$610,IF(A188=10,$BB$37:$BB$62,IF(A188=20,$BC$37:$BC$62,$BD$37:$BD$62))))))</f>
        <v>9.58</v>
      </c>
      <c r="H188" s="43">
        <f t="shared" si="83"/>
        <v>9.9160000000000004</v>
      </c>
      <c r="J188" s="40">
        <f t="shared" si="95"/>
        <v>10</v>
      </c>
      <c r="K188" s="40">
        <v>185</v>
      </c>
      <c r="L188" s="40">
        <f t="shared" si="96"/>
        <v>366</v>
      </c>
      <c r="M188" s="41">
        <f t="shared" si="90"/>
        <v>380</v>
      </c>
      <c r="N188" s="41">
        <f t="shared" si="91"/>
        <v>360</v>
      </c>
      <c r="O188" s="42">
        <f>LOOKUP(M188,$T$37:$T$62,IF(J188=-10,$AY$37:$AY$62,IF(J188=0,$AZ$37:$AZ$62,IF(J188=5,$BA$37:$BA$610,IF(J188=10,$BB$37:$BB$62,IF(J188=20,$BC$37:$BC$62,$BD$37:$BD$62))))))</f>
        <v>10.3</v>
      </c>
      <c r="P188" s="42">
        <f>LOOKUP(N188,$T$37:$T$62,IF(J188=-10,$AY$37:$AY$62,IF(J188=0,$AZ$37:$AZ$62,IF(J188=5,$BA$37:$BA$610,IF(J188=10,$BB$37:$BB$62,IF(J188=20,$BC$37:$BC$62,$BD$37:$BD$62))))))</f>
        <v>9.18</v>
      </c>
      <c r="Q188" s="43">
        <f t="shared" si="92"/>
        <v>9.516</v>
      </c>
    </row>
    <row r="189" spans="1:17" x14ac:dyDescent="0.2">
      <c r="A189" s="59">
        <f t="shared" si="93"/>
        <v>20</v>
      </c>
      <c r="B189" s="40">
        <v>240</v>
      </c>
      <c r="C189" s="40">
        <f t="shared" si="94"/>
        <v>366</v>
      </c>
      <c r="D189" s="41">
        <f t="shared" si="86"/>
        <v>380</v>
      </c>
      <c r="E189" s="41">
        <f t="shared" si="87"/>
        <v>360</v>
      </c>
      <c r="F189" s="42">
        <f>LOOKUP(D189,$T$37:$T$62,IF(A189=-10,$BE$37:$BE$62,IF(A189=0,$BF$37:$BF$62,IF(A189=5,$BG$37:$BG$62,IF(A189=10,$BH$37:$BH$62,IF(A189=20,$BI$37:$BI$62,$BJ$37:$BJ$62))))))</f>
        <v>9.8000000000000007</v>
      </c>
      <c r="G189" s="42">
        <f>LOOKUP(E189,$T$37:$T$62,IF(A189=-10,$BE$37:$BE$62,IF(A189=0,$BF$37:$BF$62,IF(A189=5,$BG$37:$BG$62,IF(A189=10,$BH$37:$BH$62,IF(A189=20,$BI$37:$BI$62,$BJ$37:$BJ$62))))))</f>
        <v>8.75</v>
      </c>
      <c r="H189" s="43">
        <f t="shared" si="83"/>
        <v>9.0649999999999995</v>
      </c>
      <c r="J189" s="40">
        <f t="shared" si="95"/>
        <v>10</v>
      </c>
      <c r="K189" s="40">
        <v>240</v>
      </c>
      <c r="L189" s="40">
        <f t="shared" si="96"/>
        <v>366</v>
      </c>
      <c r="M189" s="41">
        <f t="shared" si="90"/>
        <v>380</v>
      </c>
      <c r="N189" s="41">
        <f t="shared" si="91"/>
        <v>360</v>
      </c>
      <c r="O189" s="42">
        <f>LOOKUP(M189,$T$37:$T$62,IF(J189=-10,$BE$37:$BE$62,IF(J189=0,$BF$37:$BF$62,IF(J189=5,$BG$37:$BG$62,IF(J189=10,$BH$37:$BH$62,IF(J189=20,$BI$37:$BI$62,$BJ$37:$BJ$62))))))</f>
        <v>9.3699999999999992</v>
      </c>
      <c r="P189" s="42">
        <f>LOOKUP(N189,$T$37:$T$62,IF(J189=-10,$BE$37:$BE$62,IF(J189=0,$BF$37:$BF$62,IF(J189=5,$BG$37:$BG$62,IF(J189=10,$BH$37:$BH$62,IF(J189=20,$BI$37:$BI$62,$BJ$37:$BJ$62))))))</f>
        <v>8.32</v>
      </c>
      <c r="Q189" s="43">
        <f t="shared" si="92"/>
        <v>8.6349999999999998</v>
      </c>
    </row>
    <row r="190" spans="1:17" x14ac:dyDescent="0.2">
      <c r="A190" s="59">
        <f t="shared" si="93"/>
        <v>20</v>
      </c>
      <c r="B190" s="40">
        <v>400</v>
      </c>
      <c r="C190" s="40">
        <f t="shared" si="94"/>
        <v>366</v>
      </c>
      <c r="D190" s="41">
        <f t="shared" si="86"/>
        <v>380</v>
      </c>
      <c r="E190" s="41">
        <f t="shared" si="87"/>
        <v>360</v>
      </c>
      <c r="F190" s="42">
        <f>LOOKUP(D190,$T$37:$T$62,IF(A190=-10,$BK$37:$BK$62,IF(A190=0,$BL$37:$BL$62,IF(A190=5,$BM$37:$BM$62,IF(A190=10,$BN$37:$BN$62,IF(A190=20,$BO$37:$BO$62,$BP$37:$BP$62))))))</f>
        <v>9.6999999999999993</v>
      </c>
      <c r="G190" s="42">
        <f>LOOKUP(E190,$T$37:$T$62,IF(A190=-10,$BK$37:$BK$62,IF(A190=0,$BL$37:$BL$62,IF(A190=5,$BM$37:$BM$62,IF(A190=10,$BN$37:$BN$62,IF(A190=20,$BO$37:$BO$62,$BP$37:$BP$62))))))</f>
        <v>8.8000000000000007</v>
      </c>
      <c r="H190" s="43">
        <f t="shared" si="83"/>
        <v>9.07</v>
      </c>
      <c r="J190" s="40">
        <f t="shared" si="95"/>
        <v>10</v>
      </c>
      <c r="K190" s="40">
        <v>400</v>
      </c>
      <c r="L190" s="40">
        <f t="shared" si="96"/>
        <v>366</v>
      </c>
      <c r="M190" s="41">
        <f t="shared" si="90"/>
        <v>380</v>
      </c>
      <c r="N190" s="41">
        <f t="shared" si="91"/>
        <v>360</v>
      </c>
      <c r="O190" s="42">
        <f>LOOKUP(M190,$T$37:$T$62,IF(J190=-10,$BK$37:$BK$62,IF(J190=0,$BL$37:$BL$62,IF(J190=5,$BM$37:$BM$62,IF(J190=10,$BN$37:$BN$62,IF(J190=20,$BO$37:$BO$62,$BP$37:$BP$62))))))</f>
        <v>9.2899999999999991</v>
      </c>
      <c r="P190" s="42">
        <f>LOOKUP(N190,$T$37:$T$62,IF(J190=-10,$BK$37:$BK$62,IF(J190=0,$BL$37:$BL$62,IF(J190=5,$BM$37:$BM$62,IF(J190=10,$BN$37:$BN$62,IF(J190=20,$BO$37:$BO$62,$BP$37:$BP$62))))))</f>
        <v>8.36</v>
      </c>
      <c r="Q190" s="43">
        <f t="shared" si="92"/>
        <v>8.6389999999999993</v>
      </c>
    </row>
    <row r="191" spans="1:17" x14ac:dyDescent="0.2">
      <c r="A191" s="59">
        <f>L$91</f>
        <v>20</v>
      </c>
      <c r="B191" s="40">
        <v>50</v>
      </c>
      <c r="C191" s="40">
        <f>E$17</f>
        <v>361</v>
      </c>
      <c r="D191" s="41">
        <f t="shared" si="86"/>
        <v>380</v>
      </c>
      <c r="E191" s="41">
        <f t="shared" si="87"/>
        <v>360</v>
      </c>
      <c r="F191" s="42">
        <f>LOOKUP(D191,$T$37:$T$62,IF(A191=-10,$U$37:$U$62,IF(A191=0,$V$37:$V$62,IF(A191=5,$W$37:$W$62,IF(A191=10,$X$37:$X$62,IF(A191=20,$Y$37:$Y$62,$Z$37:$Z$62))))))</f>
        <v>0</v>
      </c>
      <c r="G191" s="42">
        <f>LOOKUP(E191,$T$37:$T$62,IF(A191=-10,$U$37:$U$62,IF(A191=0,$V$37:$V$62,IF(A191=5,$W$37:$W$62,IF(A191=10,$X$37:$X$62,IF(A191=20,$Y$37:$Y$62,$Z$37:$Z$62))))))</f>
        <v>0</v>
      </c>
      <c r="H191" s="43">
        <f t="shared" si="83"/>
        <v>0</v>
      </c>
      <c r="J191" s="40">
        <f>M$91</f>
        <v>10</v>
      </c>
      <c r="K191" s="40">
        <v>50</v>
      </c>
      <c r="L191" s="40">
        <f>L$63</f>
        <v>361</v>
      </c>
      <c r="M191" s="41">
        <f t="shared" si="90"/>
        <v>380</v>
      </c>
      <c r="N191" s="41">
        <f t="shared" si="91"/>
        <v>360</v>
      </c>
      <c r="O191" s="42">
        <f>LOOKUP(M191,$T$37:$T$62,IF(J191=-10,$U$37:$U$62,IF(J191=0,$V$37:$V$62,IF(J191=5,$W$37:$W$62,IF(J191=10,$X$37:$X$62,IF(J191=20,$Y$37:$Y$62,$Z$37:$Z$62))))))</f>
        <v>0</v>
      </c>
      <c r="P191" s="42">
        <f>LOOKUP(N191,$T$37:$T$62,IF(J191=-10,$U$37:$U$62,IF(J191=0,$V$37:$V$62,IF(J191=5,$W$37:$W$62,IF(J191=10,$X$37:$X$62,IF(J191=20,$Y$37:$Y$62,$Z$37:$Z$62))))))</f>
        <v>0</v>
      </c>
      <c r="Q191" s="43">
        <f t="shared" si="92"/>
        <v>0</v>
      </c>
    </row>
    <row r="192" spans="1:17" x14ac:dyDescent="0.2">
      <c r="A192" s="59">
        <f t="shared" ref="A192:A198" si="97">L$91</f>
        <v>20</v>
      </c>
      <c r="B192" s="40">
        <v>70</v>
      </c>
      <c r="C192" s="40">
        <f t="shared" ref="C192:C198" si="98">E$17</f>
        <v>361</v>
      </c>
      <c r="D192" s="41">
        <f t="shared" si="86"/>
        <v>380</v>
      </c>
      <c r="E192" s="41">
        <f t="shared" si="87"/>
        <v>360</v>
      </c>
      <c r="F192" s="42">
        <f>LOOKUP(D192,$T$37:$T$62,IF(A192=-10,$AA$37:$AA$62,IF(A192=0,$AB$37:$AB$62,IF(A192=5,$AC$37:$AC$62,IF(A192=10,$AD$37:$AD$62,IF(A192=20,$AE$37:$AE$62,$AF$37:$AF$62))))))</f>
        <v>0</v>
      </c>
      <c r="G192" s="42">
        <f>LOOKUP(E192,$T$37:$T$62,IF(A192=-10,$AA$37:$AA$62,IF(A192=0,$AB$37:$AB$62,IF(A192=5,$AC$37:$AC$62,IF(A192=10,$AD$37:$AD$62,IF(A192=20,$AE$37:$AE$62,$AF$37:$AF$62))))))</f>
        <v>0</v>
      </c>
      <c r="H192" s="43">
        <f t="shared" si="83"/>
        <v>0</v>
      </c>
      <c r="J192" s="40">
        <f t="shared" ref="J192:J198" si="99">M$91</f>
        <v>10</v>
      </c>
      <c r="K192" s="40">
        <v>70</v>
      </c>
      <c r="L192" s="40">
        <f t="shared" ref="L192:L198" si="100">L$63</f>
        <v>361</v>
      </c>
      <c r="M192" s="41">
        <f t="shared" si="90"/>
        <v>380</v>
      </c>
      <c r="N192" s="41">
        <f t="shared" si="91"/>
        <v>360</v>
      </c>
      <c r="O192" s="42">
        <f>LOOKUP(M192,$T$37:$T$62,IF(J192=-10,$AA$37:$AA$62,IF(J192=0,$AB$37:$AB$62,IF(J192=5,$AC$37:$AC$62,IF(J192=10,$AD$37:$AD$62,IF(J192=20,$AE$37:$AE$62,$AF$37:$AF$62))))))</f>
        <v>0</v>
      </c>
      <c r="P192" s="42">
        <f>LOOKUP(N192,$T$37:$T$62,IF(J192=-10,$AA$37:$AA$62,IF(J192=0,$AB$37:$AB$62,IF(J192=5,$AC$37:$AC$62,IF(J192=10,$AD$37:$AD$62,IF(J192=20,$AE$37:$AE$62,$AF$37:$AF$62))))))</f>
        <v>0</v>
      </c>
      <c r="Q192" s="43">
        <f t="shared" si="92"/>
        <v>0</v>
      </c>
    </row>
    <row r="193" spans="1:17" x14ac:dyDescent="0.2">
      <c r="A193" s="59">
        <f t="shared" si="97"/>
        <v>20</v>
      </c>
      <c r="B193" s="40">
        <v>95</v>
      </c>
      <c r="C193" s="40">
        <f t="shared" si="98"/>
        <v>361</v>
      </c>
      <c r="D193" s="41">
        <f t="shared" si="86"/>
        <v>380</v>
      </c>
      <c r="E193" s="41">
        <f t="shared" si="87"/>
        <v>360</v>
      </c>
      <c r="F193" s="42">
        <f>LOOKUP(D193,$T$37:$T$62,IF(A193=-10,$AG$37:$AG$62,IF(A193=0,$AH$37:$AH$62,IF(A193=5,$AI$37:$AI$62,IF(A193=10,$AJ$37:$AJ$62,IF(A193=20,$AK$37:$AK$62,$AL$37:$AL$62))))))</f>
        <v>0</v>
      </c>
      <c r="G193" s="42">
        <f>LOOKUP(E193,$T$37:$T$62,IF(A193=-10,$AG$37:$AG$62,IF(A193=0,$AH$37:$AH$62,IF(A193=5,$AI$37:$AI$62,IF(A193=10,$AJ$37:$AJ$62,IF(A193=20,$AK$37:$AK$62,$AL$37:$AL$62))))))</f>
        <v>0</v>
      </c>
      <c r="H193" s="43">
        <f t="shared" si="83"/>
        <v>0</v>
      </c>
      <c r="J193" s="40">
        <f t="shared" si="99"/>
        <v>10</v>
      </c>
      <c r="K193" s="40">
        <v>95</v>
      </c>
      <c r="L193" s="40">
        <f t="shared" si="100"/>
        <v>361</v>
      </c>
      <c r="M193" s="41">
        <f t="shared" si="90"/>
        <v>380</v>
      </c>
      <c r="N193" s="41">
        <f t="shared" si="91"/>
        <v>360</v>
      </c>
      <c r="O193" s="42">
        <f>LOOKUP(M193,$T$37:$T$62,IF(J193=-10,$AG$37:$AG$62,IF(J193=0,$AH$37:$AH$62,IF(J193=5,$AI$37:$AI$62,IF(J193=10,$AJ$37:$AJ$62,IF(J193=20,$AK$37:$AK$62,$AL$37:$AL$62))))))</f>
        <v>0</v>
      </c>
      <c r="P193" s="42">
        <f>LOOKUP(N193,$T$37:$T$62,IF(J193=-10,$AG$37:$AG$62,IF(J193=0,$AH$37:$AH$62,IF(J193=5,$AI$37:$AI$62,IF(J193=10,$AJ$37:$AJ$62,IF(J193=20,$AK$37:$AK$62,$AL$37:$AL$62))))))</f>
        <v>0</v>
      </c>
      <c r="Q193" s="43">
        <f t="shared" si="92"/>
        <v>0</v>
      </c>
    </row>
    <row r="194" spans="1:17" x14ac:dyDescent="0.2">
      <c r="A194" s="59">
        <f t="shared" si="97"/>
        <v>20</v>
      </c>
      <c r="B194" s="40">
        <v>120</v>
      </c>
      <c r="C194" s="40">
        <f t="shared" si="98"/>
        <v>361</v>
      </c>
      <c r="D194" s="41">
        <f t="shared" si="86"/>
        <v>380</v>
      </c>
      <c r="E194" s="41">
        <f t="shared" si="87"/>
        <v>360</v>
      </c>
      <c r="F194" s="42">
        <f>LOOKUP(D194,$T$37:$T$62,IF(A194=-10,$AM$37:$AM$62,IF(A194=0,$AN$37:$AN$62,IF(A194=5,$AO$37:$AO$62,IF(A194=10,$AP$37:$AP$62,IF(A194=20,$AQ$37:$AQ$62,$AR$37:$AR$62))))))</f>
        <v>12.9</v>
      </c>
      <c r="G194" s="42">
        <f>LOOKUP(E194,$T$37:$T$62,IF(A194=-10,$AM$37:$AM$62,IF(A194=0,$AN$37:$AN$62,IF(A194=5,$AO$37:$AO$62,IF(A194=10,$AP$37:$AP$62,IF(A194=20,$AQ$37:$AQ$62,$AR$37:$AR$62))))))</f>
        <v>11.5</v>
      </c>
      <c r="H194" s="43">
        <f t="shared" si="83"/>
        <v>11.57</v>
      </c>
      <c r="J194" s="40">
        <f t="shared" si="99"/>
        <v>10</v>
      </c>
      <c r="K194" s="40">
        <v>120</v>
      </c>
      <c r="L194" s="40">
        <f t="shared" si="100"/>
        <v>361</v>
      </c>
      <c r="M194" s="41">
        <f t="shared" si="90"/>
        <v>380</v>
      </c>
      <c r="N194" s="41">
        <f t="shared" si="91"/>
        <v>360</v>
      </c>
      <c r="O194" s="42">
        <f>LOOKUP(M194,$T$37:$T$62,IF(J194=-10,$AM$37:$AM$62,IF(J194=0,$AN$37:$AN$62,IF(J194=5,$AO$37:$AO$62,IF(J194=10,$AP$37:$AP$62,IF(J194=20,$AQ$37:$AQ$62,$AR$37:$AR$62))))))</f>
        <v>12.6</v>
      </c>
      <c r="P194" s="42">
        <f>LOOKUP(N194,$T$37:$T$62,IF(J194=-10,$AM$37:$AM$62,IF(J194=0,$AN$37:$AN$62,IF(J194=5,$AO$37:$AO$62,IF(J194=10,$AP$37:$AP$62,IF(J194=20,$AQ$37:$AQ$62,$AR$37:$AR$62))))))</f>
        <v>11.2</v>
      </c>
      <c r="Q194" s="43">
        <f t="shared" si="92"/>
        <v>11.27</v>
      </c>
    </row>
    <row r="195" spans="1:17" x14ac:dyDescent="0.2">
      <c r="A195" s="59">
        <f t="shared" si="97"/>
        <v>20</v>
      </c>
      <c r="B195" s="40">
        <v>150</v>
      </c>
      <c r="C195" s="40">
        <f t="shared" si="98"/>
        <v>361</v>
      </c>
      <c r="D195" s="41">
        <f t="shared" si="86"/>
        <v>380</v>
      </c>
      <c r="E195" s="41">
        <f t="shared" si="87"/>
        <v>360</v>
      </c>
      <c r="F195" s="42">
        <f>LOOKUP(D195,$T$37:$T$62,IF(A195=-10,$AS$37:$AS$62,IF(A195=0,$AT$37:$AT$62,IF(A195=5,$AU$37:$AU$62,IF(A195=10,$AV$37:$AV$62,IF(A195=20,$AW$37:$AW$62,$AX$37:$AX$62))))))</f>
        <v>11.6</v>
      </c>
      <c r="G195" s="42">
        <f>LOOKUP(E195,$T$37:$T$62,IF(A195=-10,$AS$37:$AS$62,IF(A195=0,$AT$37:$AT$62,IF(A195=5,$AU$37:$AU$62,IF(A195=10,$AV$37:$AV$62,IF(A195=20,$AW$37:$AW$62,$AX$37:$AX$62))))))</f>
        <v>10.3</v>
      </c>
      <c r="H195" s="43">
        <f t="shared" si="83"/>
        <v>10.365</v>
      </c>
      <c r="J195" s="40">
        <f t="shared" si="99"/>
        <v>10</v>
      </c>
      <c r="K195" s="40">
        <v>150</v>
      </c>
      <c r="L195" s="40">
        <f t="shared" si="100"/>
        <v>361</v>
      </c>
      <c r="M195" s="41">
        <f t="shared" si="90"/>
        <v>380</v>
      </c>
      <c r="N195" s="41">
        <f t="shared" si="91"/>
        <v>360</v>
      </c>
      <c r="O195" s="42">
        <f>LOOKUP(M195,$T$37:$T$62,IF(J195=-10,$AS$37:$AS$62,IF(J195=0,$AT$37:$AT$62,IF(J195=5,$AU$37:$AU$62,IF(J195=10,$AV$37:$AV$62,IF(J195=20,$AW$37:$AW$62,$AX$37:$AX$62))))))</f>
        <v>11.2</v>
      </c>
      <c r="P195" s="42">
        <f>LOOKUP(N195,$T$37:$T$62,IF(J195=-10,$AS$37:$AS$62,IF(J195=0,$AT$37:$AT$62,IF(J195=5,$AU$37:$AU$62,IF(J195=10,$AV$37:$AV$62,IF(J195=20,$AW$37:$AW$62,$AX$37:$AX$62))))))</f>
        <v>9.9</v>
      </c>
      <c r="Q195" s="43">
        <f t="shared" si="92"/>
        <v>9.9649999999999999</v>
      </c>
    </row>
    <row r="196" spans="1:17" x14ac:dyDescent="0.2">
      <c r="A196" s="59">
        <f t="shared" si="97"/>
        <v>20</v>
      </c>
      <c r="B196" s="40">
        <v>185</v>
      </c>
      <c r="C196" s="40">
        <f t="shared" si="98"/>
        <v>361</v>
      </c>
      <c r="D196" s="41">
        <f t="shared" si="86"/>
        <v>380</v>
      </c>
      <c r="E196" s="41">
        <f t="shared" si="87"/>
        <v>360</v>
      </c>
      <c r="F196" s="42">
        <f>LOOKUP(D196,$T$37:$T$62,IF(A196=-10,$AY$37:$AY$62,IF(A196=0,$AZ$37:$AZ$62,IF(A196=5,$BA$37:$BA$610,IF(A196=10,$BB$37:$BB$62,IF(A196=20,$BC$37:$BC$62,$BD$37:$BD$62))))))</f>
        <v>10.7</v>
      </c>
      <c r="G196" s="42">
        <f>LOOKUP(E196,$T$37:$T$62,IF(A196=-10,$AY$37:$AY$62,IF(A196=0,$AZ$37:$AZ$62,IF(A196=5,$BA$37:$BA$610,IF(A196=10,$BB$37:$BB$62,IF(A196=20,$BC$37:$BC$62,$BD$37:$BD$62))))))</f>
        <v>9.58</v>
      </c>
      <c r="H196" s="43">
        <f t="shared" si="83"/>
        <v>9.6359999999999992</v>
      </c>
      <c r="J196" s="40">
        <f t="shared" si="99"/>
        <v>10</v>
      </c>
      <c r="K196" s="40">
        <v>185</v>
      </c>
      <c r="L196" s="40">
        <f t="shared" si="100"/>
        <v>361</v>
      </c>
      <c r="M196" s="41">
        <f t="shared" si="90"/>
        <v>380</v>
      </c>
      <c r="N196" s="41">
        <f t="shared" si="91"/>
        <v>360</v>
      </c>
      <c r="O196" s="42">
        <f>LOOKUP(M196,$T$37:$T$62,IF(J196=-10,$AY$37:$AY$62,IF(J196=0,$AZ$37:$AZ$62,IF(J196=5,$BA$37:$BA$610,IF(J196=10,$BB$37:$BB$62,IF(J196=20,$BC$37:$BC$62,$BD$37:$BD$62))))))</f>
        <v>10.3</v>
      </c>
      <c r="P196" s="42">
        <f>LOOKUP(N196,$T$37:$T$62,IF(J196=-10,$AY$37:$AY$62,IF(J196=0,$AZ$37:$AZ$62,IF(J196=5,$BA$37:$BA$610,IF(J196=10,$BB$37:$BB$62,IF(J196=20,$BC$37:$BC$62,$BD$37:$BD$62))))))</f>
        <v>9.18</v>
      </c>
      <c r="Q196" s="43">
        <f t="shared" si="92"/>
        <v>9.2360000000000007</v>
      </c>
    </row>
    <row r="197" spans="1:17" x14ac:dyDescent="0.2">
      <c r="A197" s="59">
        <f t="shared" si="97"/>
        <v>20</v>
      </c>
      <c r="B197" s="40">
        <v>240</v>
      </c>
      <c r="C197" s="40">
        <f t="shared" si="98"/>
        <v>361</v>
      </c>
      <c r="D197" s="41">
        <f t="shared" si="86"/>
        <v>380</v>
      </c>
      <c r="E197" s="41">
        <f t="shared" si="87"/>
        <v>360</v>
      </c>
      <c r="F197" s="42">
        <f>LOOKUP(D197,$T$37:$T$62,IF(A197=-10,$BE$37:$BE$62,IF(A197=0,$BF$37:$BF$62,IF(A197=5,$BG$37:$BG$62,IF(A197=10,$BH$37:$BH$62,IF(A197=20,$BI$37:$BI$62,$BJ$37:$BJ$62))))))</f>
        <v>9.8000000000000007</v>
      </c>
      <c r="G197" s="42">
        <f>LOOKUP(E197,$T$37:$T$62,IF(A197=-10,$BE$37:$BE$62,IF(A197=0,$BF$37:$BF$62,IF(A197=5,$BG$37:$BG$62,IF(A197=10,$BH$37:$BH$62,IF(A197=20,$BI$37:$BI$62,$BJ$37:$BJ$62))))))</f>
        <v>8.75</v>
      </c>
      <c r="H197" s="43">
        <f t="shared" si="83"/>
        <v>8.8025000000000002</v>
      </c>
      <c r="J197" s="40">
        <f t="shared" si="99"/>
        <v>10</v>
      </c>
      <c r="K197" s="40">
        <v>240</v>
      </c>
      <c r="L197" s="40">
        <f t="shared" si="100"/>
        <v>361</v>
      </c>
      <c r="M197" s="41">
        <f t="shared" si="90"/>
        <v>380</v>
      </c>
      <c r="N197" s="41">
        <f t="shared" si="91"/>
        <v>360</v>
      </c>
      <c r="O197" s="42">
        <f>LOOKUP(M197,$T$37:$T$62,IF(J197=-10,$BE$37:$BE$62,IF(J197=0,$BF$37:$BF$62,IF(J197=5,$BG$37:$BG$62,IF(J197=10,$BH$37:$BH$62,IF(J197=20,$BI$37:$BI$62,$BJ$37:$BJ$62))))))</f>
        <v>9.3699999999999992</v>
      </c>
      <c r="P197" s="42">
        <f>LOOKUP(N197,$T$37:$T$62,IF(J197=-10,$BE$37:$BE$62,IF(J197=0,$BF$37:$BF$62,IF(J197=5,$BG$37:$BG$62,IF(J197=10,$BH$37:$BH$62,IF(J197=20,$BI$37:$BI$62,$BJ$37:$BJ$62))))))</f>
        <v>8.32</v>
      </c>
      <c r="Q197" s="43">
        <f t="shared" si="92"/>
        <v>8.3725000000000005</v>
      </c>
    </row>
    <row r="198" spans="1:17" x14ac:dyDescent="0.2">
      <c r="A198" s="59">
        <f t="shared" si="97"/>
        <v>20</v>
      </c>
      <c r="B198" s="40">
        <v>400</v>
      </c>
      <c r="C198" s="40">
        <f t="shared" si="98"/>
        <v>361</v>
      </c>
      <c r="D198" s="41">
        <f t="shared" si="86"/>
        <v>380</v>
      </c>
      <c r="E198" s="41">
        <f t="shared" si="87"/>
        <v>360</v>
      </c>
      <c r="F198" s="42">
        <f>LOOKUP(D198,$T$37:$T$62,IF(A198=-10,$BK$37:$BK$62,IF(A198=0,$BL$37:$BL$62,IF(A198=5,$BM$37:$BM$62,IF(A198=10,$BN$37:$BN$62,IF(A198=20,$BO$37:$BO$62,$BP$37:$BP$62))))))</f>
        <v>9.6999999999999993</v>
      </c>
      <c r="G198" s="42">
        <f>LOOKUP(E198,$T$37:$T$62,IF(A198=-10,$BK$37:$BK$62,IF(A198=0,$BL$37:$BL$62,IF(A198=5,$BM$37:$BM$62,IF(A198=10,$BN$37:$BN$62,IF(A198=20,$BO$37:$BO$62,$BP$37:$BP$62))))))</f>
        <v>8.8000000000000007</v>
      </c>
      <c r="H198" s="43">
        <f t="shared" si="83"/>
        <v>8.8450000000000006</v>
      </c>
      <c r="J198" s="40">
        <f t="shared" si="99"/>
        <v>10</v>
      </c>
      <c r="K198" s="40">
        <v>400</v>
      </c>
      <c r="L198" s="40">
        <f t="shared" si="100"/>
        <v>361</v>
      </c>
      <c r="M198" s="41">
        <f t="shared" si="90"/>
        <v>380</v>
      </c>
      <c r="N198" s="41">
        <f t="shared" si="91"/>
        <v>360</v>
      </c>
      <c r="O198" s="42">
        <f>LOOKUP(M198,$T$37:$T$62,IF(J198=-10,$BK$37:$BK$62,IF(J198=0,$BL$37:$BL$62,IF(J198=5,$BM$37:$BM$62,IF(J198=10,$BN$37:$BN$62,IF(J198=20,$BO$37:$BO$62,$BP$37:$BP$62))))))</f>
        <v>9.2899999999999991</v>
      </c>
      <c r="P198" s="42">
        <f>LOOKUP(N198,$T$37:$T$62,IF(J198=-10,$BK$37:$BK$62,IF(J198=0,$BL$37:$BL$62,IF(J198=5,$BM$37:$BM$62,IF(J198=10,$BN$37:$BN$62,IF(J198=20,$BO$37:$BO$62,$BP$37:$BP$62))))))</f>
        <v>8.36</v>
      </c>
      <c r="Q198" s="43">
        <f t="shared" si="92"/>
        <v>8.4064999999999994</v>
      </c>
    </row>
    <row r="199" spans="1:17" x14ac:dyDescent="0.2">
      <c r="A199" s="59">
        <f>L$92</f>
        <v>20</v>
      </c>
      <c r="B199" s="40">
        <v>50</v>
      </c>
      <c r="C199" s="40">
        <f>E$18</f>
        <v>298</v>
      </c>
      <c r="D199" s="41">
        <f t="shared" si="86"/>
        <v>300</v>
      </c>
      <c r="E199" s="41">
        <f t="shared" si="87"/>
        <v>280</v>
      </c>
      <c r="F199" s="42">
        <f>LOOKUP(D199,$T$37:$T$62,IF(A199=-10,$U$37:$U$62,IF(A199=0,$V$37:$V$62,IF(A199=5,$W$37:$W$62,IF(A199=10,$X$37:$X$62,IF(A199=20,$Y$37:$Y$62,$Z$37:$Z$62))))))</f>
        <v>14.9</v>
      </c>
      <c r="G199" s="42">
        <f>LOOKUP(E199,$T$37:$T$62,IF(A199=-10,$U$37:$U$62,IF(A199=0,$V$37:$V$62,IF(A199=5,$W$37:$W$62,IF(A199=10,$X$37:$X$62,IF(A199=20,$Y$37:$Y$62,$Z$37:$Z$62))))))</f>
        <v>12.9</v>
      </c>
      <c r="H199" s="43">
        <f t="shared" si="83"/>
        <v>14.700000000000001</v>
      </c>
      <c r="J199" s="40">
        <f>M$92</f>
        <v>10</v>
      </c>
      <c r="K199" s="40">
        <v>50</v>
      </c>
      <c r="L199" s="40">
        <f>L$64</f>
        <v>298</v>
      </c>
      <c r="M199" s="41">
        <f t="shared" si="90"/>
        <v>300</v>
      </c>
      <c r="N199" s="41">
        <f t="shared" si="91"/>
        <v>280</v>
      </c>
      <c r="O199" s="42">
        <f>LOOKUP(M199,$T$37:$T$62,IF(J199=-10,$U$37:$U$62,IF(J199=0,$V$37:$V$62,IF(J199=5,$W$37:$W$62,IF(J199=10,$X$37:$X$62,IF(J199=20,$Y$37:$Y$62,$Z$37:$Z$62))))))</f>
        <v>14.7</v>
      </c>
      <c r="P199" s="42">
        <f>LOOKUP(N199,$T$37:$T$62,IF(J199=-10,$U$37:$U$62,IF(J199=0,$V$37:$V$62,IF(J199=5,$W$37:$W$62,IF(J199=10,$X$37:$X$62,IF(J199=20,$Y$37:$Y$62,$Z$37:$Z$62))))))</f>
        <v>12.7</v>
      </c>
      <c r="Q199" s="43">
        <f t="shared" si="92"/>
        <v>14.5</v>
      </c>
    </row>
    <row r="200" spans="1:17" x14ac:dyDescent="0.2">
      <c r="A200" s="59">
        <f t="shared" ref="A200:A206" si="101">L$92</f>
        <v>20</v>
      </c>
      <c r="B200" s="40">
        <v>70</v>
      </c>
      <c r="C200" s="40">
        <f t="shared" ref="C200:C206" si="102">E$18</f>
        <v>298</v>
      </c>
      <c r="D200" s="41">
        <f t="shared" si="86"/>
        <v>300</v>
      </c>
      <c r="E200" s="41">
        <f t="shared" si="87"/>
        <v>280</v>
      </c>
      <c r="F200" s="42">
        <f>LOOKUP(D200,$T$37:$T$62,IF(A200=-10,$AA$37:$AA$62,IF(A200=0,$AB$37:$AB$62,IF(A200=5,$AC$37:$AC$62,IF(A200=10,$AD$37:$AD$62,IF(A200=20,$AE$37:$AE$62,$AF$37:$AF$62))))))</f>
        <v>12.3</v>
      </c>
      <c r="G200" s="42">
        <f>LOOKUP(E200,$T$37:$T$62,IF(A200=-10,$AA$37:$AA$62,IF(A200=0,$AB$37:$AB$62,IF(A200=5,$AC$37:$AC$62,IF(A200=10,$AD$37:$AD$62,IF(A200=20,$AE$37:$AE$62,$AF$37:$AF$62))))))</f>
        <v>10.7</v>
      </c>
      <c r="H200" s="43">
        <f t="shared" si="83"/>
        <v>12.14</v>
      </c>
      <c r="J200" s="40">
        <f t="shared" ref="J200:J206" si="103">M$92</f>
        <v>10</v>
      </c>
      <c r="K200" s="40">
        <v>70</v>
      </c>
      <c r="L200" s="40">
        <f t="shared" ref="L200:L206" si="104">L$64</f>
        <v>298</v>
      </c>
      <c r="M200" s="41">
        <f t="shared" si="90"/>
        <v>300</v>
      </c>
      <c r="N200" s="41">
        <f t="shared" si="91"/>
        <v>280</v>
      </c>
      <c r="O200" s="42">
        <f>LOOKUP(M200,$T$37:$T$62,IF(J200=-10,$AA$37:$AA$62,IF(J200=0,$AB$37:$AB$62,IF(J200=5,$AC$37:$AC$62,IF(J200=10,$AD$37:$AD$62,IF(J200=20,$AE$37:$AE$62,$AF$37:$AF$62))))))</f>
        <v>12.1</v>
      </c>
      <c r="P200" s="42">
        <f>LOOKUP(N200,$T$37:$T$62,IF(J200=-10,$AA$37:$AA$62,IF(J200=0,$AB$37:$AB$62,IF(J200=5,$AC$37:$AC$62,IF(J200=10,$AD$37:$AD$62,IF(J200=20,$AE$37:$AE$62,$AF$37:$AF$62))))))</f>
        <v>10.4</v>
      </c>
      <c r="Q200" s="43">
        <f t="shared" si="92"/>
        <v>11.93</v>
      </c>
    </row>
    <row r="201" spans="1:17" x14ac:dyDescent="0.2">
      <c r="A201" s="59">
        <f t="shared" si="101"/>
        <v>20</v>
      </c>
      <c r="B201" s="40">
        <v>95</v>
      </c>
      <c r="C201" s="40">
        <f t="shared" si="102"/>
        <v>298</v>
      </c>
      <c r="D201" s="41">
        <f t="shared" si="86"/>
        <v>300</v>
      </c>
      <c r="E201" s="41">
        <f t="shared" si="87"/>
        <v>280</v>
      </c>
      <c r="F201" s="42">
        <f>LOOKUP(D201,$T$37:$T$62,IF(A201=-10,$AG$37:$AG$62,IF(A201=0,$AH$37:$AH$62,IF(A201=5,$AI$37:$AI$62,IF(A201=10,$AJ$37:$AJ$62,IF(A201=20,$AK$37:$AK$62,$AL$37:$AL$62))))))</f>
        <v>10.3</v>
      </c>
      <c r="G201" s="42">
        <f>LOOKUP(E201,$T$37:$T$62,IF(A201=-10,$AG$37:$AG$62,IF(A201=0,$AH$37:$AH$62,IF(A201=5,$AI$37:$AI$62,IF(A201=10,$AJ$37:$AJ$62,IF(A201=20,$AK$37:$AK$62,$AL$37:$AL$62))))))</f>
        <v>8.9</v>
      </c>
      <c r="H201" s="43">
        <f t="shared" si="83"/>
        <v>10.16</v>
      </c>
      <c r="J201" s="40">
        <f t="shared" si="103"/>
        <v>10</v>
      </c>
      <c r="K201" s="40">
        <v>95</v>
      </c>
      <c r="L201" s="40">
        <f t="shared" si="104"/>
        <v>298</v>
      </c>
      <c r="M201" s="41">
        <f t="shared" si="90"/>
        <v>300</v>
      </c>
      <c r="N201" s="41">
        <f t="shared" si="91"/>
        <v>280</v>
      </c>
      <c r="O201" s="42">
        <f>LOOKUP(M201,$T$37:$T$62,IF(J201=-10,$AG$37:$AG$62,IF(J201=0,$AH$37:$AH$62,IF(J201=5,$AI$37:$AI$62,IF(J201=10,$AJ$37:$AJ$62,IF(J201=20,$AK$37:$AK$62,$AL$37:$AL$62))))))</f>
        <v>10</v>
      </c>
      <c r="P201" s="42">
        <f>LOOKUP(N201,$T$37:$T$62,IF(J201=-10,$AG$37:$AG$62,IF(J201=0,$AH$37:$AH$62,IF(J201=5,$AI$37:$AI$62,IF(J201=10,$AJ$37:$AJ$62,IF(J201=20,$AK$37:$AK$62,$AL$37:$AL$62))))))</f>
        <v>8.61</v>
      </c>
      <c r="Q201" s="43">
        <f t="shared" si="92"/>
        <v>9.8610000000000007</v>
      </c>
    </row>
    <row r="202" spans="1:17" x14ac:dyDescent="0.2">
      <c r="A202" s="59">
        <f t="shared" si="101"/>
        <v>20</v>
      </c>
      <c r="B202" s="40">
        <v>120</v>
      </c>
      <c r="C202" s="40">
        <f t="shared" si="102"/>
        <v>298</v>
      </c>
      <c r="D202" s="41">
        <f t="shared" si="86"/>
        <v>300</v>
      </c>
      <c r="E202" s="41">
        <f t="shared" si="87"/>
        <v>280</v>
      </c>
      <c r="F202" s="42">
        <f>LOOKUP(D202,$T$37:$T$62,IF(A202=-10,$AM$37:$AM$62,IF(A202=0,$AN$37:$AN$62,IF(A202=5,$AO$37:$AO$62,IF(A202=10,$AP$37:$AP$62,IF(A202=20,$AQ$37:$AQ$62,$AR$37:$AR$62))))))</f>
        <v>7.83</v>
      </c>
      <c r="G202" s="42">
        <f>LOOKUP(E202,$T$37:$T$62,IF(A202=-10,$AM$37:$AM$62,IF(A202=0,$AN$37:$AN$62,IF(A202=5,$AO$37:$AO$62,IF(A202=10,$AP$37:$AP$62,IF(A202=20,$AQ$37:$AQ$62,$AR$37:$AR$62))))))</f>
        <v>6.74</v>
      </c>
      <c r="H202" s="43">
        <f t="shared" si="83"/>
        <v>7.7210000000000001</v>
      </c>
      <c r="J202" s="40">
        <f t="shared" si="103"/>
        <v>10</v>
      </c>
      <c r="K202" s="40">
        <v>120</v>
      </c>
      <c r="L202" s="40">
        <f t="shared" si="104"/>
        <v>298</v>
      </c>
      <c r="M202" s="41">
        <f t="shared" si="90"/>
        <v>300</v>
      </c>
      <c r="N202" s="41">
        <f t="shared" si="91"/>
        <v>280</v>
      </c>
      <c r="O202" s="42">
        <f>LOOKUP(M202,$T$37:$T$62,IF(J202=-10,$AM$37:$AM$62,IF(J202=0,$AN$37:$AN$62,IF(J202=5,$AO$37:$AO$62,IF(J202=10,$AP$37:$AP$62,IF(J202=20,$AQ$37:$AQ$62,$AR$37:$AR$62))))))</f>
        <v>7.48</v>
      </c>
      <c r="P202" s="42">
        <f>LOOKUP(N202,$T$37:$T$62,IF(J202=-10,$AM$37:$AM$62,IF(J202=0,$AN$37:$AN$62,IF(J202=5,$AO$37:$AO$62,IF(J202=10,$AP$37:$AP$62,IF(J202=20,$AQ$37:$AQ$62,$AR$37:$AR$62))))))</f>
        <v>6.39</v>
      </c>
      <c r="Q202" s="43">
        <f t="shared" si="92"/>
        <v>7.3710000000000004</v>
      </c>
    </row>
    <row r="203" spans="1:17" x14ac:dyDescent="0.2">
      <c r="A203" s="59">
        <f t="shared" si="101"/>
        <v>20</v>
      </c>
      <c r="B203" s="40">
        <v>150</v>
      </c>
      <c r="C203" s="40">
        <f t="shared" si="102"/>
        <v>298</v>
      </c>
      <c r="D203" s="41">
        <f t="shared" si="86"/>
        <v>300</v>
      </c>
      <c r="E203" s="41">
        <f t="shared" si="87"/>
        <v>280</v>
      </c>
      <c r="F203" s="42">
        <f>LOOKUP(D203,$T$37:$T$62,IF(A203=-10,$AS$37:$AS$62,IF(A203=0,$AT$37:$AT$62,IF(A203=5,$AU$37:$AU$62,IF(A203=10,$AV$37:$AV$62,IF(A203=20,$AW$37:$AW$62,$AX$37:$AX$62))))))</f>
        <v>7.02</v>
      </c>
      <c r="G203" s="42">
        <f>LOOKUP(E203,$T$37:$T$62,IF(A203=-10,$AS$37:$AS$62,IF(A203=0,$AT$37:$AT$62,IF(A203=5,$AU$37:$AU$62,IF(A203=10,$AV$37:$AV$62,IF(A203=20,$AW$37:$AW$62,$AX$37:$AX$62))))))</f>
        <v>6.04</v>
      </c>
      <c r="H203" s="43">
        <f t="shared" si="83"/>
        <v>6.9219999999999997</v>
      </c>
      <c r="J203" s="40">
        <f t="shared" si="103"/>
        <v>10</v>
      </c>
      <c r="K203" s="40">
        <v>150</v>
      </c>
      <c r="L203" s="40">
        <f t="shared" si="104"/>
        <v>298</v>
      </c>
      <c r="M203" s="41">
        <f t="shared" si="90"/>
        <v>300</v>
      </c>
      <c r="N203" s="41">
        <f t="shared" si="91"/>
        <v>280</v>
      </c>
      <c r="O203" s="42">
        <f>LOOKUP(M203,$T$37:$T$62,IF(J203=-10,$AS$37:$AS$62,IF(J203=0,$AT$37:$AT$62,IF(J203=5,$AU$37:$AU$62,IF(J203=10,$AV$37:$AV$62,IF(J203=20,$AW$37:$AW$62,$AX$37:$AX$62))))))</f>
        <v>6.65</v>
      </c>
      <c r="P203" s="42">
        <f>LOOKUP(N203,$T$37:$T$62,IF(J203=-10,$AS$37:$AS$62,IF(J203=0,$AT$37:$AT$62,IF(J203=5,$AU$37:$AU$62,IF(J203=10,$AV$37:$AV$62,IF(J203=20,$AW$37:$AW$62,$AX$37:$AX$62))))))</f>
        <v>5.68</v>
      </c>
      <c r="Q203" s="43">
        <f t="shared" si="92"/>
        <v>6.5529999999999999</v>
      </c>
    </row>
    <row r="204" spans="1:17" x14ac:dyDescent="0.2">
      <c r="A204" s="59">
        <f t="shared" si="101"/>
        <v>20</v>
      </c>
      <c r="B204" s="40">
        <v>185</v>
      </c>
      <c r="C204" s="40">
        <f t="shared" si="102"/>
        <v>298</v>
      </c>
      <c r="D204" s="41">
        <f t="shared" si="86"/>
        <v>300</v>
      </c>
      <c r="E204" s="41">
        <f t="shared" si="87"/>
        <v>280</v>
      </c>
      <c r="F204" s="42">
        <f>LOOKUP(D204,$T$37:$T$62,IF(A204=-10,$AY$37:$AY$62,IF(A204=0,$AZ$37:$AZ$62,IF(A204=5,$BA$37:$BA$610,IF(A204=10,$BB$37:$BB$62,IF(A204=20,$BC$37:$BC$62,$BD$37:$BD$62))))))</f>
        <v>6.5</v>
      </c>
      <c r="G204" s="42">
        <f>LOOKUP(E204,$T$37:$T$62,IF(A204=-10,$AY$37:$AY$62,IF(A204=0,$AZ$37:$AZ$62,IF(A204=5,$BA$37:$BA$610,IF(A204=10,$BB$37:$BB$62,IF(A204=20,$BC$37:$BC$62,$BD$37:$BD$62))))))</f>
        <v>5.6</v>
      </c>
      <c r="H204" s="43">
        <f t="shared" si="83"/>
        <v>6.41</v>
      </c>
      <c r="J204" s="40">
        <f t="shared" si="103"/>
        <v>10</v>
      </c>
      <c r="K204" s="40">
        <v>185</v>
      </c>
      <c r="L204" s="40">
        <f t="shared" si="104"/>
        <v>298</v>
      </c>
      <c r="M204" s="41">
        <f t="shared" si="90"/>
        <v>300</v>
      </c>
      <c r="N204" s="41">
        <f t="shared" si="91"/>
        <v>280</v>
      </c>
      <c r="O204" s="42">
        <f>LOOKUP(M204,$T$37:$T$62,IF(J204=-10,$AY$37:$AY$62,IF(J204=0,$AZ$37:$AZ$62,IF(J204=5,$BA$37:$BA$610,IF(J204=10,$BB$37:$BB$62,IF(J204=20,$BC$37:$BC$62,$BD$37:$BD$62))))))</f>
        <v>6.12</v>
      </c>
      <c r="P204" s="42">
        <f>LOOKUP(N204,$T$37:$T$62,IF(J204=-10,$AY$37:$AY$62,IF(J204=0,$AZ$37:$AZ$62,IF(J204=5,$BA$37:$BA$610,IF(J204=10,$BB$37:$BB$62,IF(J204=20,$BC$37:$BC$62,$BD$37:$BD$62))))))</f>
        <v>5.23</v>
      </c>
      <c r="Q204" s="43">
        <f t="shared" si="92"/>
        <v>6.0310000000000006</v>
      </c>
    </row>
    <row r="205" spans="1:17" x14ac:dyDescent="0.2">
      <c r="A205" s="59">
        <f t="shared" si="101"/>
        <v>20</v>
      </c>
      <c r="B205" s="40">
        <v>240</v>
      </c>
      <c r="C205" s="40">
        <f t="shared" si="102"/>
        <v>298</v>
      </c>
      <c r="D205" s="41">
        <f t="shared" si="86"/>
        <v>300</v>
      </c>
      <c r="E205" s="41">
        <f t="shared" si="87"/>
        <v>280</v>
      </c>
      <c r="F205" s="42">
        <f>LOOKUP(D205,$T$37:$T$62,IF(A205=-10,$BE$37:$BE$62,IF(A205=0,$BF$37:$BF$62,IF(A205=5,$BG$37:$BG$62,IF(A205=10,$BH$37:$BH$62,IF(A205=20,$BI$37:$BI$62,$BJ$37:$BJ$62))))))</f>
        <v>6.11</v>
      </c>
      <c r="G205" s="42">
        <f>LOOKUP(E205,$T$37:$T$62,IF(A205=-10,$BE$37:$BE$62,IF(A205=0,$BF$37:$BF$62,IF(A205=5,$BG$37:$BG$62,IF(A205=10,$BH$37:$BH$62,IF(A205=20,$BI$37:$BI$62,$BJ$37:$BJ$62))))))</f>
        <v>5.39</v>
      </c>
      <c r="H205" s="43">
        <f t="shared" si="83"/>
        <v>6.0380000000000003</v>
      </c>
      <c r="J205" s="40">
        <f t="shared" si="103"/>
        <v>10</v>
      </c>
      <c r="K205" s="40">
        <v>240</v>
      </c>
      <c r="L205" s="40">
        <f t="shared" si="104"/>
        <v>298</v>
      </c>
      <c r="M205" s="41">
        <f t="shared" si="90"/>
        <v>300</v>
      </c>
      <c r="N205" s="41">
        <f t="shared" si="91"/>
        <v>280</v>
      </c>
      <c r="O205" s="42">
        <f>LOOKUP(M205,$T$37:$T$62,IF(J205=-10,$BE$37:$BE$62,IF(J205=0,$BF$37:$BF$62,IF(J205=5,$BG$37:$BG$62,IF(J205=10,$BH$37:$BH$62,IF(J205=20,$BI$37:$BI$62,$BJ$37:$BJ$62))))))</f>
        <v>5.72</v>
      </c>
      <c r="P205" s="42">
        <f>LOOKUP(N205,$T$37:$T$62,IF(J205=-10,$BE$37:$BE$62,IF(J205=0,$BF$37:$BF$62,IF(J205=5,$BG$37:$BG$62,IF(J205=10,$BH$37:$BH$62,IF(J205=20,$BI$37:$BI$62,$BJ$37:$BJ$62))))))</f>
        <v>5.01</v>
      </c>
      <c r="Q205" s="43">
        <f t="shared" si="92"/>
        <v>5.649</v>
      </c>
    </row>
    <row r="206" spans="1:17" x14ac:dyDescent="0.2">
      <c r="A206" s="59">
        <f t="shared" si="101"/>
        <v>20</v>
      </c>
      <c r="B206" s="40">
        <v>400</v>
      </c>
      <c r="C206" s="40">
        <f t="shared" si="102"/>
        <v>298</v>
      </c>
      <c r="D206" s="41">
        <f t="shared" si="86"/>
        <v>300</v>
      </c>
      <c r="E206" s="41">
        <f t="shared" si="87"/>
        <v>280</v>
      </c>
      <c r="F206" s="42">
        <f>LOOKUP(D206,$T$37:$T$62,IF(A206=-10,$BK$37:$BK$62,IF(A206=0,$BL$37:$BL$62,IF(A206=5,$BM$37:$BM$62,IF(A206=10,$BN$37:$BN$62,IF(A206=20,$BO$37:$BO$62,$BP$37:$BP$62))))))</f>
        <v>6.26</v>
      </c>
      <c r="G206" s="42">
        <f>LOOKUP(E206,$T$37:$T$62,IF(A206=-10,$BK$37:$BK$62,IF(A206=0,$BL$37:$BL$62,IF(A206=5,$BM$37:$BM$62,IF(A206=10,$BN$37:$BN$62,IF(A206=20,$BO$37:$BO$62,$BP$37:$BP$62))))))</f>
        <v>5.56</v>
      </c>
      <c r="H206" s="43">
        <f t="shared" si="83"/>
        <v>6.1899999999999995</v>
      </c>
      <c r="J206" s="40">
        <f t="shared" si="103"/>
        <v>10</v>
      </c>
      <c r="K206" s="40">
        <v>400</v>
      </c>
      <c r="L206" s="40">
        <f t="shared" si="104"/>
        <v>298</v>
      </c>
      <c r="M206" s="41">
        <f t="shared" si="90"/>
        <v>300</v>
      </c>
      <c r="N206" s="41">
        <f t="shared" si="91"/>
        <v>280</v>
      </c>
      <c r="O206" s="42">
        <f>LOOKUP(M206,$T$37:$T$62,IF(J206=-10,$BK$37:$BK$62,IF(J206=0,$BL$37:$BL$62,IF(J206=5,$BM$37:$BM$62,IF(J206=10,$BN$37:$BN$62,IF(J206=20,$BO$37:$BO$62,$BP$37:$BP$62))))))</f>
        <v>5.85</v>
      </c>
      <c r="P206" s="42">
        <f>LOOKUP(N206,$T$37:$T$62,IF(J206=-10,$BK$37:$BK$62,IF(J206=0,$BL$37:$BL$62,IF(J206=5,$BM$37:$BM$62,IF(J206=10,$BN$37:$BN$62,IF(J206=20,$BO$37:$BO$62,$BP$37:$BP$62))))))</f>
        <v>5.18</v>
      </c>
      <c r="Q206" s="43">
        <f t="shared" si="92"/>
        <v>5.7829999999999995</v>
      </c>
    </row>
    <row r="207" spans="1:17" x14ac:dyDescent="0.2">
      <c r="A207" s="59">
        <f>L$93</f>
        <v>20</v>
      </c>
      <c r="B207" s="40">
        <v>50</v>
      </c>
      <c r="C207" s="40">
        <f>E$19</f>
        <v>296</v>
      </c>
      <c r="D207" s="41">
        <f t="shared" si="86"/>
        <v>300</v>
      </c>
      <c r="E207" s="41">
        <f t="shared" si="87"/>
        <v>280</v>
      </c>
      <c r="F207" s="42">
        <f>LOOKUP(D207,$T$37:$T$62,IF(A207=-10,$U$37:$U$62,IF(A207=0,$V$37:$V$62,IF(A207=5,$W$37:$W$62,IF(A207=10,$X$37:$X$62,IF(A207=20,$Y$37:$Y$62,$Z$37:$Z$62))))))</f>
        <v>14.9</v>
      </c>
      <c r="G207" s="42">
        <f>LOOKUP(E207,$T$37:$T$62,IF(A207=-10,$U$37:$U$62,IF(A207=0,$V$37:$V$62,IF(A207=5,$W$37:$W$62,IF(A207=10,$X$37:$X$62,IF(A207=20,$Y$37:$Y$62,$Z$37:$Z$62))))))</f>
        <v>12.9</v>
      </c>
      <c r="H207" s="43">
        <f t="shared" si="83"/>
        <v>14.5</v>
      </c>
      <c r="J207" s="40">
        <f>M$93</f>
        <v>10</v>
      </c>
      <c r="K207" s="40">
        <v>50</v>
      </c>
      <c r="L207" s="40">
        <f>L$65</f>
        <v>296</v>
      </c>
      <c r="M207" s="41">
        <f t="shared" si="90"/>
        <v>300</v>
      </c>
      <c r="N207" s="41">
        <f t="shared" si="91"/>
        <v>280</v>
      </c>
      <c r="O207" s="42">
        <f>LOOKUP(M207,$T$37:$T$62,IF(J207=-10,$U$37:$U$62,IF(J207=0,$V$37:$V$62,IF(J207=5,$W$37:$W$62,IF(J207=10,$X$37:$X$62,IF(J207=20,$Y$37:$Y$62,$Z$37:$Z$62))))))</f>
        <v>14.7</v>
      </c>
      <c r="P207" s="42">
        <f>LOOKUP(N207,$T$37:$T$62,IF(J207=-10,$U$37:$U$62,IF(J207=0,$V$37:$V$62,IF(J207=5,$W$37:$W$62,IF(J207=10,$X$37:$X$62,IF(J207=20,$Y$37:$Y$62,$Z$37:$Z$62))))))</f>
        <v>12.7</v>
      </c>
      <c r="Q207" s="43">
        <f t="shared" si="92"/>
        <v>14.299999999999999</v>
      </c>
    </row>
    <row r="208" spans="1:17" x14ac:dyDescent="0.2">
      <c r="A208" s="59">
        <f t="shared" ref="A208:A214" si="105">L$93</f>
        <v>20</v>
      </c>
      <c r="B208" s="40">
        <v>70</v>
      </c>
      <c r="C208" s="40">
        <f t="shared" ref="C208:C214" si="106">E$19</f>
        <v>296</v>
      </c>
      <c r="D208" s="41">
        <f t="shared" si="86"/>
        <v>300</v>
      </c>
      <c r="E208" s="41">
        <f t="shared" si="87"/>
        <v>280</v>
      </c>
      <c r="F208" s="42">
        <f>LOOKUP(D208,$T$37:$T$62,IF(A208=-10,$AA$37:$AA$62,IF(A208=0,$AB$37:$AB$62,IF(A208=5,$AC$37:$AC$62,IF(A208=10,$AD$37:$AD$62,IF(A208=20,$AE$37:$AE$62,$AF$37:$AF$62))))))</f>
        <v>12.3</v>
      </c>
      <c r="G208" s="42">
        <f>LOOKUP(E208,$T$37:$T$62,IF(A208=-10,$AA$37:$AA$62,IF(A208=0,$AB$37:$AB$62,IF(A208=5,$AC$37:$AC$62,IF(A208=10,$AD$37:$AD$62,IF(A208=20,$AE$37:$AE$62,$AF$37:$AF$62))))))</f>
        <v>10.7</v>
      </c>
      <c r="H208" s="43">
        <f t="shared" si="83"/>
        <v>11.98</v>
      </c>
      <c r="J208" s="40">
        <f t="shared" ref="J208:J214" si="107">M$93</f>
        <v>10</v>
      </c>
      <c r="K208" s="40">
        <v>70</v>
      </c>
      <c r="L208" s="40">
        <f t="shared" ref="L208:L214" si="108">L$65</f>
        <v>296</v>
      </c>
      <c r="M208" s="41">
        <f t="shared" si="90"/>
        <v>300</v>
      </c>
      <c r="N208" s="41">
        <f t="shared" si="91"/>
        <v>280</v>
      </c>
      <c r="O208" s="42">
        <f>LOOKUP(M208,$T$37:$T$62,IF(J208=-10,$AA$37:$AA$62,IF(J208=0,$AB$37:$AB$62,IF(J208=5,$AC$37:$AC$62,IF(J208=10,$AD$37:$AD$62,IF(J208=20,$AE$37:$AE$62,$AF$37:$AF$62))))))</f>
        <v>12.1</v>
      </c>
      <c r="P208" s="42">
        <f>LOOKUP(N208,$T$37:$T$62,IF(J208=-10,$AA$37:$AA$62,IF(J208=0,$AB$37:$AB$62,IF(J208=5,$AC$37:$AC$62,IF(J208=10,$AD$37:$AD$62,IF(J208=20,$AE$37:$AE$62,$AF$37:$AF$62))))))</f>
        <v>10.4</v>
      </c>
      <c r="Q208" s="43">
        <f t="shared" si="92"/>
        <v>11.76</v>
      </c>
    </row>
    <row r="209" spans="1:17" x14ac:dyDescent="0.2">
      <c r="A209" s="59">
        <f t="shared" si="105"/>
        <v>20</v>
      </c>
      <c r="B209" s="40">
        <v>95</v>
      </c>
      <c r="C209" s="40">
        <f t="shared" si="106"/>
        <v>296</v>
      </c>
      <c r="D209" s="41">
        <f t="shared" si="86"/>
        <v>300</v>
      </c>
      <c r="E209" s="41">
        <f t="shared" si="87"/>
        <v>280</v>
      </c>
      <c r="F209" s="42">
        <f>LOOKUP(D209,$T$37:$T$62,IF(A209=-10,$AG$37:$AG$62,IF(A209=0,$AH$37:$AH$62,IF(A209=5,$AI$37:$AI$62,IF(A209=10,$AJ$37:$AJ$62,IF(A209=20,$AK$37:$AK$62,$AL$37:$AL$62))))))</f>
        <v>10.3</v>
      </c>
      <c r="G209" s="42">
        <f>LOOKUP(E209,$T$37:$T$62,IF(A209=-10,$AG$37:$AG$62,IF(A209=0,$AH$37:$AH$62,IF(A209=5,$AI$37:$AI$62,IF(A209=10,$AJ$37:$AJ$62,IF(A209=20,$AK$37:$AK$62,$AL$37:$AL$62))))))</f>
        <v>8.9</v>
      </c>
      <c r="H209" s="43">
        <f t="shared" si="83"/>
        <v>10.020000000000001</v>
      </c>
      <c r="J209" s="40">
        <f t="shared" si="107"/>
        <v>10</v>
      </c>
      <c r="K209" s="40">
        <v>95</v>
      </c>
      <c r="L209" s="40">
        <f t="shared" si="108"/>
        <v>296</v>
      </c>
      <c r="M209" s="41">
        <f t="shared" si="90"/>
        <v>300</v>
      </c>
      <c r="N209" s="41">
        <f t="shared" si="91"/>
        <v>280</v>
      </c>
      <c r="O209" s="42">
        <f>LOOKUP(M209,$T$37:$T$62,IF(J209=-10,$AG$37:$AG$62,IF(J209=0,$AH$37:$AH$62,IF(J209=5,$AI$37:$AI$62,IF(J209=10,$AJ$37:$AJ$62,IF(J209=20,$AK$37:$AK$62,$AL$37:$AL$62))))))</f>
        <v>10</v>
      </c>
      <c r="P209" s="42">
        <f>LOOKUP(N209,$T$37:$T$62,IF(J209=-10,$AG$37:$AG$62,IF(J209=0,$AH$37:$AH$62,IF(J209=5,$AI$37:$AI$62,IF(J209=10,$AJ$37:$AJ$62,IF(J209=20,$AK$37:$AK$62,$AL$37:$AL$62))))))</f>
        <v>8.61</v>
      </c>
      <c r="Q209" s="43">
        <f t="shared" si="92"/>
        <v>9.7219999999999995</v>
      </c>
    </row>
    <row r="210" spans="1:17" x14ac:dyDescent="0.2">
      <c r="A210" s="59">
        <f t="shared" si="105"/>
        <v>20</v>
      </c>
      <c r="B210" s="40">
        <v>120</v>
      </c>
      <c r="C210" s="40">
        <f t="shared" si="106"/>
        <v>296</v>
      </c>
      <c r="D210" s="41">
        <f t="shared" si="86"/>
        <v>300</v>
      </c>
      <c r="E210" s="41">
        <f t="shared" si="87"/>
        <v>280</v>
      </c>
      <c r="F210" s="42">
        <f>LOOKUP(D210,$T$37:$T$62,IF(A210=-10,$AM$37:$AM$62,IF(A210=0,$AN$37:$AN$62,IF(A210=5,$AO$37:$AO$62,IF(A210=10,$AP$37:$AP$62,IF(A210=20,$AQ$37:$AQ$62,$AR$37:$AR$62))))))</f>
        <v>7.83</v>
      </c>
      <c r="G210" s="42">
        <f>LOOKUP(E210,$T$37:$T$62,IF(A210=-10,$AM$37:$AM$62,IF(A210=0,$AN$37:$AN$62,IF(A210=5,$AO$37:$AO$62,IF(A210=10,$AP$37:$AP$62,IF(A210=20,$AQ$37:$AQ$62,$AR$37:$AR$62))))))</f>
        <v>6.74</v>
      </c>
      <c r="H210" s="43">
        <f t="shared" si="83"/>
        <v>7.6120000000000001</v>
      </c>
      <c r="J210" s="40">
        <f t="shared" si="107"/>
        <v>10</v>
      </c>
      <c r="K210" s="40">
        <v>120</v>
      </c>
      <c r="L210" s="40">
        <f t="shared" si="108"/>
        <v>296</v>
      </c>
      <c r="M210" s="41">
        <f t="shared" si="90"/>
        <v>300</v>
      </c>
      <c r="N210" s="41">
        <f t="shared" si="91"/>
        <v>280</v>
      </c>
      <c r="O210" s="42">
        <f>LOOKUP(M210,$T$37:$T$62,IF(J210=-10,$AM$37:$AM$62,IF(J210=0,$AN$37:$AN$62,IF(J210=5,$AO$37:$AO$62,IF(J210=10,$AP$37:$AP$62,IF(J210=20,$AQ$37:$AQ$62,$AR$37:$AR$62))))))</f>
        <v>7.48</v>
      </c>
      <c r="P210" s="42">
        <f>LOOKUP(N210,$T$37:$T$62,IF(J210=-10,$AM$37:$AM$62,IF(J210=0,$AN$37:$AN$62,IF(J210=5,$AO$37:$AO$62,IF(J210=10,$AP$37:$AP$62,IF(J210=20,$AQ$37:$AQ$62,$AR$37:$AR$62))))))</f>
        <v>6.39</v>
      </c>
      <c r="Q210" s="43">
        <f t="shared" si="92"/>
        <v>7.2620000000000005</v>
      </c>
    </row>
    <row r="211" spans="1:17" x14ac:dyDescent="0.2">
      <c r="A211" s="59">
        <f t="shared" si="105"/>
        <v>20</v>
      </c>
      <c r="B211" s="40">
        <v>150</v>
      </c>
      <c r="C211" s="40">
        <f t="shared" si="106"/>
        <v>296</v>
      </c>
      <c r="D211" s="41">
        <f t="shared" si="86"/>
        <v>300</v>
      </c>
      <c r="E211" s="41">
        <f t="shared" si="87"/>
        <v>280</v>
      </c>
      <c r="F211" s="42">
        <f>LOOKUP(D211,$T$37:$T$62,IF(A211=-10,$AS$37:$AS$62,IF(A211=0,$AT$37:$AT$62,IF(A211=5,$AU$37:$AU$62,IF(A211=10,$AV$37:$AV$62,IF(A211=20,$AW$37:$AW$62,$AX$37:$AX$62))))))</f>
        <v>7.02</v>
      </c>
      <c r="G211" s="42">
        <f>LOOKUP(E211,$T$37:$T$62,IF(A211=-10,$AS$37:$AS$62,IF(A211=0,$AT$37:$AT$62,IF(A211=5,$AU$37:$AU$62,IF(A211=10,$AV$37:$AV$62,IF(A211=20,$AW$37:$AW$62,$AX$37:$AX$62))))))</f>
        <v>6.04</v>
      </c>
      <c r="H211" s="43">
        <f t="shared" si="83"/>
        <v>6.8239999999999998</v>
      </c>
      <c r="J211" s="40">
        <f t="shared" si="107"/>
        <v>10</v>
      </c>
      <c r="K211" s="40">
        <v>150</v>
      </c>
      <c r="L211" s="40">
        <f t="shared" si="108"/>
        <v>296</v>
      </c>
      <c r="M211" s="41">
        <f t="shared" si="90"/>
        <v>300</v>
      </c>
      <c r="N211" s="41">
        <f t="shared" si="91"/>
        <v>280</v>
      </c>
      <c r="O211" s="42">
        <f>LOOKUP(M211,$T$37:$T$62,IF(J211=-10,$AS$37:$AS$62,IF(J211=0,$AT$37:$AT$62,IF(J211=5,$AU$37:$AU$62,IF(J211=10,$AV$37:$AV$62,IF(J211=20,$AW$37:$AW$62,$AX$37:$AX$62))))))</f>
        <v>6.65</v>
      </c>
      <c r="P211" s="42">
        <f>LOOKUP(N211,$T$37:$T$62,IF(J211=-10,$AS$37:$AS$62,IF(J211=0,$AT$37:$AT$62,IF(J211=5,$AU$37:$AU$62,IF(J211=10,$AV$37:$AV$62,IF(J211=20,$AW$37:$AW$62,$AX$37:$AX$62))))))</f>
        <v>5.68</v>
      </c>
      <c r="Q211" s="43">
        <f t="shared" si="92"/>
        <v>6.4560000000000004</v>
      </c>
    </row>
    <row r="212" spans="1:17" x14ac:dyDescent="0.2">
      <c r="A212" s="59">
        <f t="shared" si="105"/>
        <v>20</v>
      </c>
      <c r="B212" s="40">
        <v>185</v>
      </c>
      <c r="C212" s="40">
        <f t="shared" si="106"/>
        <v>296</v>
      </c>
      <c r="D212" s="41">
        <f t="shared" si="86"/>
        <v>300</v>
      </c>
      <c r="E212" s="41">
        <f t="shared" si="87"/>
        <v>280</v>
      </c>
      <c r="F212" s="42">
        <f>LOOKUP(D212,$T$37:$T$62,IF(A212=-10,$AY$37:$AY$62,IF(A212=0,$AZ$37:$AZ$62,IF(A212=5,$BA$37:$BA$610,IF(A212=10,$BB$37:$BB$62,IF(A212=20,$BC$37:$BC$62,$BD$37:$BD$62))))))</f>
        <v>6.5</v>
      </c>
      <c r="G212" s="42">
        <f>LOOKUP(E212,$T$37:$T$62,IF(A212=-10,$AY$37:$AY$62,IF(A212=0,$AZ$37:$AZ$62,IF(A212=5,$BA$37:$BA$610,IF(A212=10,$BB$37:$BB$62,IF(A212=20,$BC$37:$BC$62,$BD$37:$BD$62))))))</f>
        <v>5.6</v>
      </c>
      <c r="H212" s="43">
        <f t="shared" si="83"/>
        <v>6.32</v>
      </c>
      <c r="J212" s="40">
        <f t="shared" si="107"/>
        <v>10</v>
      </c>
      <c r="K212" s="40">
        <v>185</v>
      </c>
      <c r="L212" s="40">
        <f t="shared" si="108"/>
        <v>296</v>
      </c>
      <c r="M212" s="41">
        <f t="shared" si="90"/>
        <v>300</v>
      </c>
      <c r="N212" s="41">
        <f t="shared" si="91"/>
        <v>280</v>
      </c>
      <c r="O212" s="42">
        <f>LOOKUP(M212,$T$37:$T$62,IF(J212=-10,$AY$37:$AY$62,IF(J212=0,$AZ$37:$AZ$62,IF(J212=5,$BA$37:$BA$610,IF(J212=10,$BB$37:$BB$62,IF(J212=20,$BC$37:$BC$62,$BD$37:$BD$62))))))</f>
        <v>6.12</v>
      </c>
      <c r="P212" s="42">
        <f>LOOKUP(N212,$T$37:$T$62,IF(J212=-10,$AY$37:$AY$62,IF(J212=0,$AZ$37:$AZ$62,IF(J212=5,$BA$37:$BA$610,IF(J212=10,$BB$37:$BB$62,IF(J212=20,$BC$37:$BC$62,$BD$37:$BD$62))))))</f>
        <v>5.23</v>
      </c>
      <c r="Q212" s="43">
        <f t="shared" si="92"/>
        <v>5.9420000000000002</v>
      </c>
    </row>
    <row r="213" spans="1:17" x14ac:dyDescent="0.2">
      <c r="A213" s="59">
        <f t="shared" si="105"/>
        <v>20</v>
      </c>
      <c r="B213" s="40">
        <v>240</v>
      </c>
      <c r="C213" s="40">
        <f t="shared" si="106"/>
        <v>296</v>
      </c>
      <c r="D213" s="41">
        <f t="shared" si="86"/>
        <v>300</v>
      </c>
      <c r="E213" s="41">
        <f t="shared" si="87"/>
        <v>280</v>
      </c>
      <c r="F213" s="42">
        <f>LOOKUP(D213,$T$37:$T$62,IF(A213=-10,$BE$37:$BE$62,IF(A213=0,$BF$37:$BF$62,IF(A213=5,$BG$37:$BG$62,IF(A213=10,$BH$37:$BH$62,IF(A213=20,$BI$37:$BI$62,$BJ$37:$BJ$62))))))</f>
        <v>6.11</v>
      </c>
      <c r="G213" s="42">
        <f>LOOKUP(E213,$T$37:$T$62,IF(A213=-10,$BE$37:$BE$62,IF(A213=0,$BF$37:$BF$62,IF(A213=5,$BG$37:$BG$62,IF(A213=10,$BH$37:$BH$62,IF(A213=20,$BI$37:$BI$62,$BJ$37:$BJ$62))))))</f>
        <v>5.39</v>
      </c>
      <c r="H213" s="43">
        <f t="shared" si="83"/>
        <v>5.9660000000000002</v>
      </c>
      <c r="J213" s="40">
        <f t="shared" si="107"/>
        <v>10</v>
      </c>
      <c r="K213" s="40">
        <v>240</v>
      </c>
      <c r="L213" s="40">
        <f t="shared" si="108"/>
        <v>296</v>
      </c>
      <c r="M213" s="41">
        <f t="shared" si="90"/>
        <v>300</v>
      </c>
      <c r="N213" s="41">
        <f t="shared" si="91"/>
        <v>280</v>
      </c>
      <c r="O213" s="42">
        <f>LOOKUP(M213,$T$37:$T$62,IF(J213=-10,$BE$37:$BE$62,IF(J213=0,$BF$37:$BF$62,IF(J213=5,$BG$37:$BG$62,IF(J213=10,$BH$37:$BH$62,IF(J213=20,$BI$37:$BI$62,$BJ$37:$BJ$62))))))</f>
        <v>5.72</v>
      </c>
      <c r="P213" s="42">
        <f>LOOKUP(N213,$T$37:$T$62,IF(J213=-10,$BE$37:$BE$62,IF(J213=0,$BF$37:$BF$62,IF(J213=5,$BG$37:$BG$62,IF(J213=10,$BH$37:$BH$62,IF(J213=20,$BI$37:$BI$62,$BJ$37:$BJ$62))))))</f>
        <v>5.01</v>
      </c>
      <c r="Q213" s="43">
        <f t="shared" si="92"/>
        <v>5.5779999999999994</v>
      </c>
    </row>
    <row r="214" spans="1:17" x14ac:dyDescent="0.2">
      <c r="A214" s="59">
        <f t="shared" si="105"/>
        <v>20</v>
      </c>
      <c r="B214" s="40">
        <v>400</v>
      </c>
      <c r="C214" s="40">
        <f t="shared" si="106"/>
        <v>296</v>
      </c>
      <c r="D214" s="41">
        <f t="shared" si="86"/>
        <v>300</v>
      </c>
      <c r="E214" s="41">
        <f t="shared" si="87"/>
        <v>280</v>
      </c>
      <c r="F214" s="42">
        <f>LOOKUP(D214,$T$37:$T$62,IF(A214=-10,$BK$37:$BK$62,IF(A214=0,$BL$37:$BL$62,IF(A214=5,$BM$37:$BM$62,IF(A214=10,$BN$37:$BN$62,IF(A214=20,$BO$37:$BO$62,$BP$37:$BP$62))))))</f>
        <v>6.26</v>
      </c>
      <c r="G214" s="42">
        <f>LOOKUP(E214,$T$37:$T$62,IF(A214=-10,$BK$37:$BK$62,IF(A214=0,$BL$37:$BL$62,IF(A214=5,$BM$37:$BM$62,IF(A214=10,$BN$37:$BN$62,IF(A214=20,$BO$37:$BO$62,$BP$37:$BP$62))))))</f>
        <v>5.56</v>
      </c>
      <c r="H214" s="43">
        <f t="shared" si="83"/>
        <v>6.12</v>
      </c>
      <c r="J214" s="40">
        <f t="shared" si="107"/>
        <v>10</v>
      </c>
      <c r="K214" s="40">
        <v>400</v>
      </c>
      <c r="L214" s="40">
        <f t="shared" si="108"/>
        <v>296</v>
      </c>
      <c r="M214" s="41">
        <f t="shared" si="90"/>
        <v>300</v>
      </c>
      <c r="N214" s="41">
        <f t="shared" si="91"/>
        <v>280</v>
      </c>
      <c r="O214" s="42">
        <f>LOOKUP(M214,$T$37:$T$62,IF(J214=-10,$BK$37:$BK$62,IF(J214=0,$BL$37:$BL$62,IF(J214=5,$BM$37:$BM$62,IF(J214=10,$BN$37:$BN$62,IF(J214=20,$BO$37:$BO$62,$BP$37:$BP$62))))))</f>
        <v>5.85</v>
      </c>
      <c r="P214" s="42">
        <f>LOOKUP(N214,$T$37:$T$62,IF(J214=-10,$BK$37:$BK$62,IF(J214=0,$BL$37:$BL$62,IF(J214=5,$BM$37:$BM$62,IF(J214=10,$BN$37:$BN$62,IF(J214=20,$BO$37:$BO$62,$BP$37:$BP$62))))))</f>
        <v>5.18</v>
      </c>
      <c r="Q214" s="43">
        <f t="shared" si="92"/>
        <v>5.7159999999999993</v>
      </c>
    </row>
    <row r="215" spans="1:17" x14ac:dyDescent="0.2">
      <c r="A215" s="59">
        <f>L$94</f>
        <v>20</v>
      </c>
      <c r="B215" s="40">
        <v>50</v>
      </c>
      <c r="C215" s="40">
        <f>E$20</f>
        <v>275</v>
      </c>
      <c r="D215" s="41">
        <f t="shared" si="86"/>
        <v>280</v>
      </c>
      <c r="E215" s="41">
        <f t="shared" si="87"/>
        <v>260</v>
      </c>
      <c r="F215" s="42">
        <f>LOOKUP(D215,$T$37:$T$62,IF(A215=-10,$U$37:$U$62,IF(A215=0,$V$37:$V$62,IF(A215=5,$W$37:$W$62,IF(A215=10,$X$37:$X$62,IF(A215=20,$Y$37:$Y$62,$Z$37:$Z$62))))))</f>
        <v>12.9</v>
      </c>
      <c r="G215" s="42">
        <f>LOOKUP(E215,$T$37:$T$62,IF(A215=-10,$U$37:$U$62,IF(A215=0,$V$37:$V$62,IF(A215=5,$W$37:$W$62,IF(A215=10,$X$37:$X$62,IF(A215=20,$Y$37:$Y$62,$Z$37:$Z$62))))))</f>
        <v>11</v>
      </c>
      <c r="H215" s="43">
        <f t="shared" si="83"/>
        <v>12.425000000000001</v>
      </c>
      <c r="J215" s="40">
        <f>M$94</f>
        <v>10</v>
      </c>
      <c r="K215" s="40">
        <v>50</v>
      </c>
      <c r="L215" s="40">
        <f>L$66</f>
        <v>275</v>
      </c>
      <c r="M215" s="41">
        <f t="shared" si="90"/>
        <v>280</v>
      </c>
      <c r="N215" s="41">
        <f t="shared" si="91"/>
        <v>260</v>
      </c>
      <c r="O215" s="42">
        <f>LOOKUP(M215,$T$37:$T$62,IF(J215=-10,$U$37:$U$62,IF(J215=0,$V$37:$V$62,IF(J215=5,$W$37:$W$62,IF(J215=10,$X$37:$X$62,IF(J215=20,$Y$37:$Y$62,$Z$37:$Z$62))))))</f>
        <v>12.7</v>
      </c>
      <c r="P215" s="42">
        <f>LOOKUP(N215,$T$37:$T$62,IF(J215=-10,$U$37:$U$62,IF(J215=0,$V$37:$V$62,IF(J215=5,$W$37:$W$62,IF(J215=10,$X$37:$X$62,IF(J215=20,$Y$37:$Y$62,$Z$37:$Z$62))))))</f>
        <v>10.8</v>
      </c>
      <c r="Q215" s="43">
        <f t="shared" si="92"/>
        <v>12.225</v>
      </c>
    </row>
    <row r="216" spans="1:17" x14ac:dyDescent="0.2">
      <c r="A216" s="59">
        <f t="shared" ref="A216:A222" si="109">L$94</f>
        <v>20</v>
      </c>
      <c r="B216" s="40">
        <v>70</v>
      </c>
      <c r="C216" s="40">
        <f t="shared" ref="C216:C222" si="110">E$20</f>
        <v>275</v>
      </c>
      <c r="D216" s="41">
        <f t="shared" si="86"/>
        <v>280</v>
      </c>
      <c r="E216" s="41">
        <f t="shared" si="87"/>
        <v>260</v>
      </c>
      <c r="F216" s="42">
        <f>LOOKUP(D216,$T$37:$T$62,IF(A216=-10,$AA$37:$AA$62,IF(A216=0,$AB$37:$AB$62,IF(A216=5,$AC$37:$AC$62,IF(A216=10,$AD$37:$AD$62,IF(A216=20,$AE$37:$AE$62,$AF$37:$AF$62))))))</f>
        <v>10.7</v>
      </c>
      <c r="G216" s="42">
        <f>LOOKUP(E216,$T$37:$T$62,IF(A216=-10,$AA$37:$AA$62,IF(A216=0,$AB$37:$AB$62,IF(A216=5,$AC$37:$AC$62,IF(A216=10,$AD$37:$AD$62,IF(A216=20,$AE$37:$AE$62,$AF$37:$AF$62))))))</f>
        <v>9.17</v>
      </c>
      <c r="H216" s="43">
        <f t="shared" si="83"/>
        <v>10.317499999999999</v>
      </c>
      <c r="J216" s="40">
        <f t="shared" ref="J216:J222" si="111">M$94</f>
        <v>10</v>
      </c>
      <c r="K216" s="40">
        <v>70</v>
      </c>
      <c r="L216" s="40">
        <f t="shared" ref="L216:L222" si="112">L$66</f>
        <v>275</v>
      </c>
      <c r="M216" s="41">
        <f t="shared" si="90"/>
        <v>280</v>
      </c>
      <c r="N216" s="41">
        <f t="shared" si="91"/>
        <v>260</v>
      </c>
      <c r="O216" s="42">
        <f>LOOKUP(M216,$T$37:$T$62,IF(J216=-10,$AA$37:$AA$62,IF(J216=0,$AB$37:$AB$62,IF(J216=5,$AC$37:$AC$62,IF(J216=10,$AD$37:$AD$62,IF(J216=20,$AE$37:$AE$62,$AF$37:$AF$62))))))</f>
        <v>10.4</v>
      </c>
      <c r="P216" s="42">
        <f>LOOKUP(N216,$T$37:$T$62,IF(J216=-10,$AA$37:$AA$62,IF(J216=0,$AB$37:$AB$62,IF(J216=5,$AC$37:$AC$62,IF(J216=10,$AD$37:$AD$62,IF(J216=20,$AE$37:$AE$62,$AF$37:$AF$62))))))</f>
        <v>8.92</v>
      </c>
      <c r="Q216" s="43">
        <f t="shared" si="92"/>
        <v>10.030000000000001</v>
      </c>
    </row>
    <row r="217" spans="1:17" x14ac:dyDescent="0.2">
      <c r="A217" s="59">
        <f t="shared" si="109"/>
        <v>20</v>
      </c>
      <c r="B217" s="40">
        <v>95</v>
      </c>
      <c r="C217" s="40">
        <f t="shared" si="110"/>
        <v>275</v>
      </c>
      <c r="D217" s="41">
        <f t="shared" si="86"/>
        <v>280</v>
      </c>
      <c r="E217" s="41">
        <f t="shared" si="87"/>
        <v>260</v>
      </c>
      <c r="F217" s="42">
        <f>LOOKUP(D217,$T$37:$T$62,IF(A217=-10,$AG$37:$AG$62,IF(A217=0,$AH$37:$AH$62,IF(A217=5,$AI$37:$AI$62,IF(A217=10,$AJ$37:$AJ$62,IF(A217=20,$AK$37:$AK$62,$AL$37:$AL$62))))))</f>
        <v>8.9</v>
      </c>
      <c r="G217" s="42">
        <f>LOOKUP(E217,$T$37:$T$62,IF(A217=-10,$AG$37:$AG$62,IF(A217=0,$AH$37:$AH$62,IF(A217=5,$AI$37:$AI$62,IF(A217=10,$AJ$37:$AJ$62,IF(A217=20,$AK$37:$AK$62,$AL$37:$AL$62))))))</f>
        <v>7.61</v>
      </c>
      <c r="H217" s="43">
        <f t="shared" si="83"/>
        <v>8.5775000000000006</v>
      </c>
      <c r="J217" s="40">
        <f t="shared" si="111"/>
        <v>10</v>
      </c>
      <c r="K217" s="40">
        <v>95</v>
      </c>
      <c r="L217" s="40">
        <f t="shared" si="112"/>
        <v>275</v>
      </c>
      <c r="M217" s="41">
        <f t="shared" si="90"/>
        <v>280</v>
      </c>
      <c r="N217" s="41">
        <f t="shared" si="91"/>
        <v>260</v>
      </c>
      <c r="O217" s="42">
        <f>LOOKUP(M217,$T$37:$T$62,IF(J217=-10,$AG$37:$AG$62,IF(J217=0,$AH$37:$AH$62,IF(J217=5,$AI$37:$AI$62,IF(J217=10,$AJ$37:$AJ$62,IF(J217=20,$AK$37:$AK$62,$AL$37:$AL$62))))))</f>
        <v>8.61</v>
      </c>
      <c r="P217" s="42">
        <f>LOOKUP(N217,$T$37:$T$62,IF(J217=-10,$AG$37:$AG$62,IF(J217=0,$AH$37:$AH$62,IF(J217=5,$AI$37:$AI$62,IF(J217=10,$AJ$37:$AJ$62,IF(J217=20,$AK$37:$AK$62,$AL$37:$AL$62))))))</f>
        <v>7.32</v>
      </c>
      <c r="Q217" s="43">
        <f t="shared" si="92"/>
        <v>8.2874999999999996</v>
      </c>
    </row>
    <row r="218" spans="1:17" x14ac:dyDescent="0.2">
      <c r="A218" s="59">
        <f t="shared" si="109"/>
        <v>20</v>
      </c>
      <c r="B218" s="40">
        <v>120</v>
      </c>
      <c r="C218" s="40">
        <f t="shared" si="110"/>
        <v>275</v>
      </c>
      <c r="D218" s="41">
        <f t="shared" si="86"/>
        <v>280</v>
      </c>
      <c r="E218" s="41">
        <f t="shared" si="87"/>
        <v>260</v>
      </c>
      <c r="F218" s="42">
        <f>LOOKUP(D218,$T$37:$T$62,IF(A218=-10,$AM$37:$AM$62,IF(A218=0,$AN$37:$AN$62,IF(A218=5,$AO$37:$AO$62,IF(A218=10,$AP$37:$AP$62,IF(A218=20,$AQ$37:$AQ$62,$AR$37:$AR$62))))))</f>
        <v>6.74</v>
      </c>
      <c r="G218" s="42">
        <f>LOOKUP(E218,$T$37:$T$62,IF(A218=-10,$AM$37:$AM$62,IF(A218=0,$AN$37:$AN$62,IF(A218=5,$AO$37:$AO$62,IF(A218=10,$AP$37:$AP$62,IF(A218=20,$AQ$37:$AQ$62,$AR$37:$AR$62))))))</f>
        <v>5.72</v>
      </c>
      <c r="H218" s="43">
        <f t="shared" si="83"/>
        <v>6.4850000000000003</v>
      </c>
      <c r="J218" s="40">
        <f t="shared" si="111"/>
        <v>10</v>
      </c>
      <c r="K218" s="40">
        <v>120</v>
      </c>
      <c r="L218" s="40">
        <f t="shared" si="112"/>
        <v>275</v>
      </c>
      <c r="M218" s="41">
        <f t="shared" si="90"/>
        <v>280</v>
      </c>
      <c r="N218" s="41">
        <f t="shared" si="91"/>
        <v>260</v>
      </c>
      <c r="O218" s="42">
        <f>LOOKUP(M218,$T$37:$T$62,IF(J218=-10,$AM$37:$AM$62,IF(J218=0,$AN$37:$AN$62,IF(J218=5,$AO$37:$AO$62,IF(J218=10,$AP$37:$AP$62,IF(J218=20,$AQ$37:$AQ$62,$AR$37:$AR$62))))))</f>
        <v>6.39</v>
      </c>
      <c r="P218" s="42">
        <f>LOOKUP(N218,$T$37:$T$62,IF(J218=-10,$AM$37:$AM$62,IF(J218=0,$AN$37:$AN$62,IF(J218=5,$AO$37:$AO$62,IF(J218=10,$AP$37:$AP$62,IF(J218=20,$AQ$37:$AQ$62,$AR$37:$AR$62))))))</f>
        <v>5.38</v>
      </c>
      <c r="Q218" s="43">
        <f t="shared" si="92"/>
        <v>6.1374999999999993</v>
      </c>
    </row>
    <row r="219" spans="1:17" x14ac:dyDescent="0.2">
      <c r="A219" s="59">
        <f t="shared" si="109"/>
        <v>20</v>
      </c>
      <c r="B219" s="40">
        <v>150</v>
      </c>
      <c r="C219" s="40">
        <f t="shared" si="110"/>
        <v>275</v>
      </c>
      <c r="D219" s="41">
        <f t="shared" si="86"/>
        <v>280</v>
      </c>
      <c r="E219" s="41">
        <f t="shared" si="87"/>
        <v>260</v>
      </c>
      <c r="F219" s="42">
        <f>LOOKUP(D219,$T$37:$T$62,IF(A219=-10,$AS$37:$AS$62,IF(A219=0,$AT$37:$AT$62,IF(A219=5,$AU$37:$AU$62,IF(A219=10,$AV$37:$AV$62,IF(A219=20,$AW$37:$AW$62,$AX$37:$AX$62))))))</f>
        <v>6.04</v>
      </c>
      <c r="G219" s="42">
        <f>LOOKUP(E219,$T$37:$T$62,IF(A219=-10,$AS$37:$AS$62,IF(A219=0,$AT$37:$AT$62,IF(A219=5,$AU$37:$AU$62,IF(A219=10,$AV$37:$AV$62,IF(A219=20,$AW$37:$AW$62,$AX$37:$AX$62))))))</f>
        <v>5.14</v>
      </c>
      <c r="H219" s="43">
        <f t="shared" si="83"/>
        <v>5.8149999999999995</v>
      </c>
      <c r="J219" s="40">
        <f t="shared" si="111"/>
        <v>10</v>
      </c>
      <c r="K219" s="40">
        <v>150</v>
      </c>
      <c r="L219" s="40">
        <f t="shared" si="112"/>
        <v>275</v>
      </c>
      <c r="M219" s="41">
        <f t="shared" si="90"/>
        <v>280</v>
      </c>
      <c r="N219" s="41">
        <f t="shared" si="91"/>
        <v>260</v>
      </c>
      <c r="O219" s="42">
        <f>LOOKUP(M219,$T$37:$T$62,IF(J219=-10,$AS$37:$AS$62,IF(J219=0,$AT$37:$AT$62,IF(J219=5,$AU$37:$AU$62,IF(J219=10,$AV$37:$AV$62,IF(J219=20,$AW$37:$AW$62,$AX$37:$AX$62))))))</f>
        <v>5.68</v>
      </c>
      <c r="P219" s="42">
        <f>LOOKUP(N219,$T$37:$T$62,IF(J219=-10,$AS$37:$AS$62,IF(J219=0,$AT$37:$AT$62,IF(J219=5,$AU$37:$AU$62,IF(J219=10,$AV$37:$AV$62,IF(J219=20,$AW$37:$AW$62,$AX$37:$AX$62))))))</f>
        <v>4.79</v>
      </c>
      <c r="Q219" s="43">
        <f t="shared" si="92"/>
        <v>5.4574999999999996</v>
      </c>
    </row>
    <row r="220" spans="1:17" x14ac:dyDescent="0.2">
      <c r="A220" s="59">
        <f t="shared" si="109"/>
        <v>20</v>
      </c>
      <c r="B220" s="40">
        <v>185</v>
      </c>
      <c r="C220" s="40">
        <f t="shared" si="110"/>
        <v>275</v>
      </c>
      <c r="D220" s="41">
        <f t="shared" si="86"/>
        <v>280</v>
      </c>
      <c r="E220" s="41">
        <f t="shared" si="87"/>
        <v>260</v>
      </c>
      <c r="F220" s="42">
        <f>LOOKUP(D220,$T$37:$T$62,IF(A220=-10,$AY$37:$AY$62,IF(A220=0,$AZ$37:$AZ$62,IF(A220=5,$BA$37:$BA$610,IF(A220=10,$BB$37:$BB$62,IF(A220=20,$BC$37:$BC$62,$BD$37:$BD$62))))))</f>
        <v>5.6</v>
      </c>
      <c r="G220" s="42">
        <f>LOOKUP(E220,$T$37:$T$62,IF(A220=-10,$AY$37:$AY$62,IF(A220=0,$AZ$37:$AZ$62,IF(A220=5,$BA$37:$BA$610,IF(A220=10,$BB$37:$BB$62,IF(A220=20,$BC$37:$BC$62,$BD$37:$BD$62))))))</f>
        <v>4.8099999999999996</v>
      </c>
      <c r="H220" s="43">
        <f t="shared" si="83"/>
        <v>5.4024999999999999</v>
      </c>
      <c r="J220" s="40">
        <f t="shared" si="111"/>
        <v>10</v>
      </c>
      <c r="K220" s="40">
        <v>185</v>
      </c>
      <c r="L220" s="40">
        <f t="shared" si="112"/>
        <v>275</v>
      </c>
      <c r="M220" s="41">
        <f t="shared" si="90"/>
        <v>280</v>
      </c>
      <c r="N220" s="41">
        <f t="shared" si="91"/>
        <v>260</v>
      </c>
      <c r="O220" s="42">
        <f>LOOKUP(M220,$T$37:$T$62,IF(J220=-10,$AY$37:$AY$62,IF(J220=0,$AZ$37:$AZ$62,IF(J220=5,$BA$37:$BA$610,IF(J220=10,$BB$37:$BB$62,IF(J220=20,$BC$37:$BC$62,$BD$37:$BD$62))))))</f>
        <v>5.23</v>
      </c>
      <c r="P220" s="42">
        <f>LOOKUP(N220,$T$37:$T$62,IF(J220=-10,$AY$37:$AY$62,IF(J220=0,$AZ$37:$AZ$62,IF(J220=5,$BA$37:$BA$610,IF(J220=10,$BB$37:$BB$62,IF(J220=20,$BC$37:$BC$62,$BD$37:$BD$62))))))</f>
        <v>4.46</v>
      </c>
      <c r="Q220" s="43">
        <f t="shared" si="92"/>
        <v>5.0375000000000005</v>
      </c>
    </row>
    <row r="221" spans="1:17" x14ac:dyDescent="0.2">
      <c r="A221" s="59">
        <f t="shared" si="109"/>
        <v>20</v>
      </c>
      <c r="B221" s="40">
        <v>240</v>
      </c>
      <c r="C221" s="40">
        <f t="shared" si="110"/>
        <v>275</v>
      </c>
      <c r="D221" s="41">
        <f t="shared" si="86"/>
        <v>280</v>
      </c>
      <c r="E221" s="41">
        <f t="shared" si="87"/>
        <v>260</v>
      </c>
      <c r="F221" s="42">
        <f>LOOKUP(D221,$T$37:$T$62,IF(A221=-10,$BE$37:$BE$62,IF(A221=0,$BF$37:$BF$62,IF(A221=5,$BG$37:$BG$62,IF(A221=10,$BH$37:$BH$62,IF(A221=20,$BI$37:$BI$62,$BJ$37:$BJ$62))))))</f>
        <v>5.39</v>
      </c>
      <c r="G221" s="42">
        <f>LOOKUP(E221,$T$37:$T$62,IF(A221=-10,$BE$37:$BE$62,IF(A221=0,$BF$37:$BF$62,IF(A221=5,$BG$37:$BG$62,IF(A221=10,$BH$37:$BH$62,IF(A221=20,$BI$37:$BI$62,$BJ$37:$BJ$62))))))</f>
        <v>4.8099999999999996</v>
      </c>
      <c r="H221" s="43">
        <f t="shared" si="83"/>
        <v>5.2449999999999992</v>
      </c>
      <c r="J221" s="40">
        <f t="shared" si="111"/>
        <v>10</v>
      </c>
      <c r="K221" s="40">
        <v>240</v>
      </c>
      <c r="L221" s="40">
        <f t="shared" si="112"/>
        <v>275</v>
      </c>
      <c r="M221" s="41">
        <f t="shared" si="90"/>
        <v>280</v>
      </c>
      <c r="N221" s="41">
        <f t="shared" si="91"/>
        <v>260</v>
      </c>
      <c r="O221" s="42">
        <f>LOOKUP(M221,$T$37:$T$62,IF(J221=-10,$BE$37:$BE$62,IF(J221=0,$BF$37:$BF$62,IF(J221=5,$BG$37:$BG$62,IF(J221=10,$BH$37:$BH$62,IF(J221=20,$BI$37:$BI$62,$BJ$37:$BJ$62))))))</f>
        <v>5.01</v>
      </c>
      <c r="P221" s="42">
        <f>LOOKUP(N221,$T$37:$T$62,IF(J221=-10,$BE$37:$BE$62,IF(J221=0,$BF$37:$BF$62,IF(J221=5,$BG$37:$BG$62,IF(J221=10,$BH$37:$BH$62,IF(J221=20,$BI$37:$BI$62,$BJ$37:$BJ$62))))))</f>
        <v>4.45</v>
      </c>
      <c r="Q221" s="43">
        <f t="shared" si="92"/>
        <v>4.87</v>
      </c>
    </row>
    <row r="222" spans="1:17" x14ac:dyDescent="0.2">
      <c r="A222" s="59">
        <f t="shared" si="109"/>
        <v>20</v>
      </c>
      <c r="B222" s="40">
        <v>400</v>
      </c>
      <c r="C222" s="40">
        <f t="shared" si="110"/>
        <v>275</v>
      </c>
      <c r="D222" s="41">
        <f t="shared" si="86"/>
        <v>280</v>
      </c>
      <c r="E222" s="41">
        <f t="shared" si="87"/>
        <v>260</v>
      </c>
      <c r="F222" s="42">
        <f>LOOKUP(D222,$T$37:$T$62,IF(A222=-10,$BK$37:$BK$62,IF(A222=0,$BL$37:$BL$62,IF(A222=5,$BM$37:$BM$62,IF(A222=10,$BN$37:$BN$62,IF(A222=20,$BO$37:$BO$62,$BP$37:$BP$62))))))</f>
        <v>5.56</v>
      </c>
      <c r="G222" s="42">
        <f>LOOKUP(E222,$T$37:$T$62,IF(A222=-10,$BK$37:$BK$62,IF(A222=0,$BL$37:$BL$62,IF(A222=5,$BM$37:$BM$62,IF(A222=10,$BN$37:$BN$62,IF(A222=20,$BO$37:$BO$62,$BP$37:$BP$62))))))</f>
        <v>4.97</v>
      </c>
      <c r="H222" s="43">
        <f t="shared" si="83"/>
        <v>5.4124999999999996</v>
      </c>
      <c r="J222" s="40">
        <f t="shared" si="111"/>
        <v>10</v>
      </c>
      <c r="K222" s="40">
        <v>400</v>
      </c>
      <c r="L222" s="40">
        <f t="shared" si="112"/>
        <v>275</v>
      </c>
      <c r="M222" s="41">
        <f t="shared" si="90"/>
        <v>280</v>
      </c>
      <c r="N222" s="41">
        <f t="shared" si="91"/>
        <v>260</v>
      </c>
      <c r="O222" s="42">
        <f>LOOKUP(M222,$T$37:$T$62,IF(J222=-10,$BK$37:$BK$62,IF(J222=0,$BL$37:$BL$62,IF(J222=5,$BM$37:$BM$62,IF(J222=10,$BN$37:$BN$62,IF(J222=20,$BO$37:$BO$62,$BP$37:$BP$62))))))</f>
        <v>5.18</v>
      </c>
      <c r="P222" s="42">
        <f>LOOKUP(N222,$T$37:$T$62,IF(J222=-10,$BK$37:$BK$62,IF(J222=0,$BL$37:$BL$62,IF(J222=5,$BM$37:$BM$62,IF(J222=10,$BN$37:$BN$62,IF(J222=20,$BO$37:$BO$62,$BP$37:$BP$62))))))</f>
        <v>4.5999999999999996</v>
      </c>
      <c r="Q222" s="43">
        <f t="shared" si="92"/>
        <v>5.0350000000000001</v>
      </c>
    </row>
    <row r="223" spans="1:17" x14ac:dyDescent="0.2">
      <c r="A223" s="59">
        <f>L$95</f>
        <v>20</v>
      </c>
      <c r="B223" s="40">
        <v>50</v>
      </c>
      <c r="C223" s="40">
        <f>E$21</f>
        <v>362</v>
      </c>
      <c r="D223" s="41">
        <f t="shared" si="86"/>
        <v>380</v>
      </c>
      <c r="E223" s="41">
        <f>FLOOR(C223,20)</f>
        <v>360</v>
      </c>
      <c r="F223" s="42">
        <f>LOOKUP(D223,$T$37:$T$62,IF(A223=-10,$U$37:$U$62,IF(A223=0,$V$37:$V$62,IF(A223=5,$W$37:$W$62,IF(A223=10,$X$37:$X$62,IF(A223=20,$Y$37:$Y$62,$Z$37:$Z$62))))))</f>
        <v>0</v>
      </c>
      <c r="G223" s="42">
        <f>LOOKUP(E223,$T$37:$T$62,IF(A223=-10,$U$37:$U$62,IF(A223=0,$V$37:$V$62,IF(A223=5,$W$37:$W$62,IF(A223=10,$X$37:$X$62,IF(A223=20,$Y$37:$Y$62,$Z$37:$Z$62))))))</f>
        <v>0</v>
      </c>
      <c r="H223" s="43">
        <f>F223-(((F223-G223)*(D223-C223))/(D223-E223))</f>
        <v>0</v>
      </c>
      <c r="J223" s="40">
        <f>M$95</f>
        <v>10</v>
      </c>
      <c r="K223" s="40">
        <v>50</v>
      </c>
      <c r="L223" s="40">
        <f>L$67</f>
        <v>362</v>
      </c>
      <c r="M223" s="41">
        <f t="shared" si="90"/>
        <v>380</v>
      </c>
      <c r="N223" s="41">
        <f t="shared" si="91"/>
        <v>360</v>
      </c>
      <c r="O223" s="42">
        <f>LOOKUP(M223,$T$37:$T$62,IF(J223=-10,$U$37:$U$62,IF(J223=0,$V$37:$V$62,IF(J223=5,$W$37:$W$62,IF(J223=10,$X$37:$X$62,IF(J223=20,$Y$37:$Y$62,$Z$37:$Z$62))))))</f>
        <v>0</v>
      </c>
      <c r="P223" s="42">
        <f>LOOKUP(N223,$T$37:$T$62,IF(J223=-10,$U$37:$U$62,IF(J223=0,$V$37:$V$62,IF(J223=5,$W$37:$W$62,IF(J223=10,$X$37:$X$62,IF(J223=20,$Y$37:$Y$62,$Z$37:$Z$62))))))</f>
        <v>0</v>
      </c>
      <c r="Q223" s="43">
        <f t="shared" si="92"/>
        <v>0</v>
      </c>
    </row>
    <row r="224" spans="1:17" x14ac:dyDescent="0.2">
      <c r="A224" s="59">
        <f t="shared" ref="A224:A230" si="113">L$95</f>
        <v>20</v>
      </c>
      <c r="B224" s="40">
        <v>70</v>
      </c>
      <c r="C224" s="40">
        <f t="shared" ref="C224:C230" si="114">E$21</f>
        <v>362</v>
      </c>
      <c r="D224" s="41">
        <f t="shared" si="86"/>
        <v>380</v>
      </c>
      <c r="E224" s="41">
        <f t="shared" si="87"/>
        <v>360</v>
      </c>
      <c r="F224" s="42">
        <f>LOOKUP(D224,$T$37:$T$62,IF(A224=-10,$AA$37:$AA$62,IF(A224=0,$AB$37:$AB$62,IF(A224=5,$AC$37:$AC$62,IF(A224=10,$AD$37:$AD$62,IF(A224=20,$AE$37:$AE$62,$AF$37:$AF$62))))))</f>
        <v>0</v>
      </c>
      <c r="G224" s="42">
        <f>LOOKUP(E224,$T$37:$T$62,IF(A224=-10,$AA$37:$AA$62,IF(A224=0,$AB$37:$AB$62,IF(A224=5,$AC$37:$AC$62,IF(A224=10,$AD$37:$AD$62,IF(A224=20,$AE$37:$AE$62,$AF$37:$AF$62))))))</f>
        <v>0</v>
      </c>
      <c r="H224" s="43">
        <f t="shared" si="83"/>
        <v>0</v>
      </c>
      <c r="J224" s="40">
        <f t="shared" ref="J224:J230" si="115">M$95</f>
        <v>10</v>
      </c>
      <c r="K224" s="40">
        <v>70</v>
      </c>
      <c r="L224" s="40">
        <f t="shared" ref="L224:L230" si="116">L$67</f>
        <v>362</v>
      </c>
      <c r="M224" s="41">
        <f t="shared" si="90"/>
        <v>380</v>
      </c>
      <c r="N224" s="41">
        <f t="shared" si="91"/>
        <v>360</v>
      </c>
      <c r="O224" s="42">
        <f>LOOKUP(M224,$T$37:$T$62,IF(J224=-10,$AA$37:$AA$62,IF(J224=0,$AB$37:$AB$62,IF(J224=5,$AC$37:$AC$62,IF(J224=10,$AD$37:$AD$62,IF(J224=20,$AE$37:$AE$62,$AF$37:$AF$62))))))</f>
        <v>0</v>
      </c>
      <c r="P224" s="42">
        <f>LOOKUP(N224,$T$37:$T$62,IF(J224=-10,$AA$37:$AA$62,IF(J224=0,$AB$37:$AB$62,IF(J224=5,$AC$37:$AC$62,IF(J224=10,$AD$37:$AD$62,IF(J224=20,$AE$37:$AE$62,$AF$37:$AF$62))))))</f>
        <v>0</v>
      </c>
      <c r="Q224" s="43">
        <f t="shared" si="92"/>
        <v>0</v>
      </c>
    </row>
    <row r="225" spans="1:17" x14ac:dyDescent="0.2">
      <c r="A225" s="59">
        <f t="shared" si="113"/>
        <v>20</v>
      </c>
      <c r="B225" s="40">
        <v>95</v>
      </c>
      <c r="C225" s="40">
        <f t="shared" si="114"/>
        <v>362</v>
      </c>
      <c r="D225" s="41">
        <f t="shared" si="86"/>
        <v>380</v>
      </c>
      <c r="E225" s="41">
        <f t="shared" si="87"/>
        <v>360</v>
      </c>
      <c r="F225" s="42">
        <f>LOOKUP(D225,$T$37:$T$62,IF(A225=-10,$AG$37:$AG$62,IF(A225=0,$AH$37:$AH$62,IF(A225=5,$AI$37:$AI$62,IF(A225=10,$AJ$37:$AJ$62,IF(A225=20,$AK$37:$AK$62,$AL$37:$AL$62))))))</f>
        <v>0</v>
      </c>
      <c r="G225" s="42">
        <f>LOOKUP(E225,$T$37:$T$62,IF(A225=-10,$AG$37:$AG$62,IF(A225=0,$AH$37:$AH$62,IF(A225=5,$AI$37:$AI$62,IF(A225=10,$AJ$37:$AJ$62,IF(A225=20,$AK$37:$AK$62,$AL$37:$AL$62))))))</f>
        <v>0</v>
      </c>
      <c r="H225" s="43">
        <f t="shared" si="83"/>
        <v>0</v>
      </c>
      <c r="J225" s="40">
        <f t="shared" si="115"/>
        <v>10</v>
      </c>
      <c r="K225" s="40">
        <v>95</v>
      </c>
      <c r="L225" s="40">
        <f t="shared" si="116"/>
        <v>362</v>
      </c>
      <c r="M225" s="41">
        <f t="shared" si="90"/>
        <v>380</v>
      </c>
      <c r="N225" s="41">
        <f t="shared" si="91"/>
        <v>360</v>
      </c>
      <c r="O225" s="42">
        <f>LOOKUP(M225,$T$37:$T$62,IF(J225=-10,$AG$37:$AG$62,IF(J225=0,$AH$37:$AH$62,IF(J225=5,$AI$37:$AI$62,IF(J225=10,$AJ$37:$AJ$62,IF(J225=20,$AK$37:$AK$62,$AL$37:$AL$62))))))</f>
        <v>0</v>
      </c>
      <c r="P225" s="42">
        <f>LOOKUP(N225,$T$37:$T$62,IF(J225=-10,$AG$37:$AG$62,IF(J225=0,$AH$37:$AH$62,IF(J225=5,$AI$37:$AI$62,IF(J225=10,$AJ$37:$AJ$62,IF(J225=20,$AK$37:$AK$62,$AL$37:$AL$62))))))</f>
        <v>0</v>
      </c>
      <c r="Q225" s="43">
        <f t="shared" si="92"/>
        <v>0</v>
      </c>
    </row>
    <row r="226" spans="1:17" x14ac:dyDescent="0.2">
      <c r="A226" s="59">
        <f t="shared" si="113"/>
        <v>20</v>
      </c>
      <c r="B226" s="40">
        <v>120</v>
      </c>
      <c r="C226" s="40">
        <f t="shared" si="114"/>
        <v>362</v>
      </c>
      <c r="D226" s="41">
        <f t="shared" si="86"/>
        <v>380</v>
      </c>
      <c r="E226" s="41">
        <f>FLOOR(C226,20)</f>
        <v>360</v>
      </c>
      <c r="F226" s="42">
        <f>LOOKUP(D226,$T$37:$T$62,IF(A226=-10,$AM$37:$AM$62,IF(A226=0,$AN$37:$AN$62,IF(A226=5,$AO$37:$AO$62,IF(A226=10,$AP$37:$AP$62,IF(A226=20,$AQ$37:$AQ$62,$AR$37:$AR$62))))))</f>
        <v>12.9</v>
      </c>
      <c r="G226" s="42">
        <f>LOOKUP(E226,$T$37:$T$62,IF(A226=-10,$AM$37:$AM$62,IF(A226=0,$AN$37:$AN$62,IF(A226=5,$AO$37:$AO$62,IF(A226=10,$AP$37:$AP$62,IF(A226=20,$AQ$37:$AQ$62,$AR$37:$AR$62))))))</f>
        <v>11.5</v>
      </c>
      <c r="H226" s="43">
        <f>F226-(((F226-G226)*(D226-C226))/(D226-E226))</f>
        <v>11.64</v>
      </c>
      <c r="J226" s="40">
        <f t="shared" si="115"/>
        <v>10</v>
      </c>
      <c r="K226" s="40">
        <v>120</v>
      </c>
      <c r="L226" s="40">
        <f t="shared" si="116"/>
        <v>362</v>
      </c>
      <c r="M226" s="41">
        <f t="shared" si="90"/>
        <v>380</v>
      </c>
      <c r="N226" s="41">
        <f t="shared" si="91"/>
        <v>360</v>
      </c>
      <c r="O226" s="42">
        <f>LOOKUP(M226,$T$37:$T$62,IF(J226=-10,$AM$37:$AM$62,IF(J226=0,$AN$37:$AN$62,IF(J226=5,$AO$37:$AO$62,IF(J226=10,$AP$37:$AP$62,IF(J226=20,$AQ$37:$AQ$62,$AR$37:$AR$62))))))</f>
        <v>12.6</v>
      </c>
      <c r="P226" s="42">
        <f>LOOKUP(N226,$T$37:$T$62,IF(J226=-10,$AM$37:$AM$62,IF(J226=0,$AN$37:$AN$62,IF(J226=5,$AO$37:$AO$62,IF(J226=10,$AP$37:$AP$62,IF(J226=20,$AQ$37:$AQ$62,$AR$37:$AR$62))))))</f>
        <v>11.2</v>
      </c>
      <c r="Q226" s="43">
        <f t="shared" si="92"/>
        <v>11.34</v>
      </c>
    </row>
    <row r="227" spans="1:17" x14ac:dyDescent="0.2">
      <c r="A227" s="59">
        <f t="shared" si="113"/>
        <v>20</v>
      </c>
      <c r="B227" s="40">
        <v>150</v>
      </c>
      <c r="C227" s="40">
        <f t="shared" si="114"/>
        <v>362</v>
      </c>
      <c r="D227" s="41">
        <f t="shared" si="86"/>
        <v>380</v>
      </c>
      <c r="E227" s="41">
        <f t="shared" si="87"/>
        <v>360</v>
      </c>
      <c r="F227" s="42">
        <f>LOOKUP(D227,$T$37:$T$62,IF(A227=-10,$AS$37:$AS$62,IF(A227=0,$AT$37:$AT$62,IF(A227=5,$AU$37:$AU$62,IF(A227=10,$AV$37:$AV$62,IF(A227=20,$AW$37:$AW$62,$AX$37:$AX$62))))))</f>
        <v>11.6</v>
      </c>
      <c r="G227" s="42">
        <f>LOOKUP(E227,$T$37:$T$62,IF(A227=-10,$AS$37:$AS$62,IF(A227=0,$AT$37:$AT$62,IF(A227=5,$AU$37:$AU$62,IF(A227=10,$AV$37:$AV$62,IF(A227=20,$AW$37:$AW$62,$AX$37:$AX$62))))))</f>
        <v>10.3</v>
      </c>
      <c r="H227" s="43">
        <f t="shared" si="83"/>
        <v>10.43</v>
      </c>
      <c r="J227" s="40">
        <f t="shared" si="115"/>
        <v>10</v>
      </c>
      <c r="K227" s="40">
        <v>150</v>
      </c>
      <c r="L227" s="40">
        <f t="shared" si="116"/>
        <v>362</v>
      </c>
      <c r="M227" s="41">
        <f t="shared" si="90"/>
        <v>380</v>
      </c>
      <c r="N227" s="41">
        <f t="shared" si="91"/>
        <v>360</v>
      </c>
      <c r="O227" s="42">
        <f>LOOKUP(M227,$T$37:$T$62,IF(J227=-10,$AS$37:$AS$62,IF(J227=0,$AT$37:$AT$62,IF(J227=5,$AU$37:$AU$62,IF(J227=10,$AV$37:$AV$62,IF(J227=20,$AW$37:$AW$62,$AX$37:$AX$62))))))</f>
        <v>11.2</v>
      </c>
      <c r="P227" s="42">
        <f>LOOKUP(N227,$T$37:$T$62,IF(J227=-10,$AS$37:$AS$62,IF(J227=0,$AT$37:$AT$62,IF(J227=5,$AU$37:$AU$62,IF(J227=10,$AV$37:$AV$62,IF(J227=20,$AW$37:$AW$62,$AX$37:$AX$62))))))</f>
        <v>9.9</v>
      </c>
      <c r="Q227" s="43">
        <f t="shared" si="92"/>
        <v>10.030000000000001</v>
      </c>
    </row>
    <row r="228" spans="1:17" x14ac:dyDescent="0.2">
      <c r="A228" s="59">
        <f t="shared" si="113"/>
        <v>20</v>
      </c>
      <c r="B228" s="40">
        <v>185</v>
      </c>
      <c r="C228" s="40">
        <f t="shared" si="114"/>
        <v>362</v>
      </c>
      <c r="D228" s="41">
        <f t="shared" si="86"/>
        <v>380</v>
      </c>
      <c r="E228" s="41">
        <f t="shared" si="87"/>
        <v>360</v>
      </c>
      <c r="F228" s="42">
        <f>LOOKUP(D228,$T$37:$T$62,IF(A228=-10,$AY$37:$AY$62,IF(A228=0,$AZ$37:$AZ$62,IF(A228=5,$BA$37:$BA$610,IF(A228=10,$BB$37:$BB$62,IF(A228=20,$BC$37:$BC$62,$BD$37:$BD$62))))))</f>
        <v>10.7</v>
      </c>
      <c r="G228" s="42">
        <f>LOOKUP(E228,$T$37:$T$62,IF(A228=-10,$AY$37:$AY$62,IF(A228=0,$AZ$37:$AZ$62,IF(A228=5,$BA$37:$BA$610,IF(A228=10,$BB$37:$BB$62,IF(A228=20,$BC$37:$BC$62,$BD$37:$BD$62))))))</f>
        <v>9.58</v>
      </c>
      <c r="H228" s="43">
        <f t="shared" si="83"/>
        <v>9.6920000000000002</v>
      </c>
      <c r="J228" s="40">
        <f t="shared" si="115"/>
        <v>10</v>
      </c>
      <c r="K228" s="40">
        <v>185</v>
      </c>
      <c r="L228" s="40">
        <f t="shared" si="116"/>
        <v>362</v>
      </c>
      <c r="M228" s="41">
        <f t="shared" si="90"/>
        <v>380</v>
      </c>
      <c r="N228" s="41">
        <f t="shared" si="91"/>
        <v>360</v>
      </c>
      <c r="O228" s="42">
        <f>LOOKUP(M228,$T$37:$T$62,IF(J228=-10,$AY$37:$AY$62,IF(J228=0,$AZ$37:$AZ$62,IF(J228=5,$BA$37:$BA$610,IF(J228=10,$BB$37:$BB$62,IF(J228=20,$BC$37:$BC$62,$BD$37:$BD$62))))))</f>
        <v>10.3</v>
      </c>
      <c r="P228" s="42">
        <f>LOOKUP(N228,$T$37:$T$62,IF(J228=-10,$AY$37:$AY$62,IF(J228=0,$AZ$37:$AZ$62,IF(J228=5,$BA$37:$BA$610,IF(J228=10,$BB$37:$BB$62,IF(J228=20,$BC$37:$BC$62,$BD$37:$BD$62))))))</f>
        <v>9.18</v>
      </c>
      <c r="Q228" s="43">
        <f t="shared" si="92"/>
        <v>9.2919999999999998</v>
      </c>
    </row>
    <row r="229" spans="1:17" x14ac:dyDescent="0.2">
      <c r="A229" s="59">
        <f t="shared" si="113"/>
        <v>20</v>
      </c>
      <c r="B229" s="40">
        <v>240</v>
      </c>
      <c r="C229" s="40">
        <f t="shared" si="114"/>
        <v>362</v>
      </c>
      <c r="D229" s="41">
        <f t="shared" si="86"/>
        <v>380</v>
      </c>
      <c r="E229" s="41">
        <f t="shared" si="87"/>
        <v>360</v>
      </c>
      <c r="F229" s="42">
        <f>LOOKUP(D229,$T$37:$T$62,IF(A229=-10,$BE$37:$BE$62,IF(A229=0,$BF$37:$BF$62,IF(A229=5,$BG$37:$BG$62,IF(A229=10,$BH$37:$BH$62,IF(A229=20,$BI$37:$BI$62,$BJ$37:$BJ$62))))))</f>
        <v>9.8000000000000007</v>
      </c>
      <c r="G229" s="42">
        <f>LOOKUP(E229,$T$37:$T$62,IF(A229=-10,$BE$37:$BE$62,IF(A229=0,$BF$37:$BF$62,IF(A229=5,$BG$37:$BG$62,IF(A229=10,$BH$37:$BH$62,IF(A229=20,$BI$37:$BI$62,$BJ$37:$BJ$62))))))</f>
        <v>8.75</v>
      </c>
      <c r="H229" s="43">
        <f t="shared" si="83"/>
        <v>8.8550000000000004</v>
      </c>
      <c r="J229" s="40">
        <f t="shared" si="115"/>
        <v>10</v>
      </c>
      <c r="K229" s="40">
        <v>240</v>
      </c>
      <c r="L229" s="40">
        <f t="shared" si="116"/>
        <v>362</v>
      </c>
      <c r="M229" s="41">
        <f t="shared" si="90"/>
        <v>380</v>
      </c>
      <c r="N229" s="41">
        <f t="shared" si="91"/>
        <v>360</v>
      </c>
      <c r="O229" s="42">
        <f>LOOKUP(M229,$T$37:$T$62,IF(J229=-10,$BE$37:$BE$62,IF(J229=0,$BF$37:$BF$62,IF(J229=5,$BG$37:$BG$62,IF(J229=10,$BH$37:$BH$62,IF(J229=20,$BI$37:$BI$62,$BJ$37:$BJ$62))))))</f>
        <v>9.3699999999999992</v>
      </c>
      <c r="P229" s="42">
        <f>LOOKUP(N229,$T$37:$T$62,IF(J229=-10,$BE$37:$BE$62,IF(J229=0,$BF$37:$BF$62,IF(J229=5,$BG$37:$BG$62,IF(J229=10,$BH$37:$BH$62,IF(J229=20,$BI$37:$BI$62,$BJ$37:$BJ$62))))))</f>
        <v>8.32</v>
      </c>
      <c r="Q229" s="43">
        <f t="shared" si="92"/>
        <v>8.4250000000000007</v>
      </c>
    </row>
    <row r="230" spans="1:17" x14ac:dyDescent="0.2">
      <c r="A230" s="59">
        <f t="shared" si="113"/>
        <v>20</v>
      </c>
      <c r="B230" s="40">
        <v>400</v>
      </c>
      <c r="C230" s="40">
        <f t="shared" si="114"/>
        <v>362</v>
      </c>
      <c r="D230" s="41">
        <f t="shared" si="86"/>
        <v>380</v>
      </c>
      <c r="E230" s="41">
        <f t="shared" si="87"/>
        <v>360</v>
      </c>
      <c r="F230" s="42">
        <f>LOOKUP(D230,$T$37:$T$62,IF(A230=-10,$BK$37:$BK$62,IF(A230=0,$BL$37:$BL$62,IF(A230=5,$BM$37:$BM$62,IF(A230=10,$BN$37:$BN$62,IF(A230=20,$BO$37:$BO$62,$BP$37:$BP$62))))))</f>
        <v>9.6999999999999993</v>
      </c>
      <c r="G230" s="42">
        <f>LOOKUP(E230,$T$37:$T$62,IF(A230=-10,$BK$37:$BK$62,IF(A230=0,$BL$37:$BL$62,IF(A230=5,$BM$37:$BM$62,IF(A230=10,$BN$37:$BN$62,IF(A230=20,$BO$37:$BO$62,$BP$37:$BP$62))))))</f>
        <v>8.8000000000000007</v>
      </c>
      <c r="H230" s="43">
        <f t="shared" si="83"/>
        <v>8.89</v>
      </c>
      <c r="J230" s="40">
        <f t="shared" si="115"/>
        <v>10</v>
      </c>
      <c r="K230" s="40">
        <v>400</v>
      </c>
      <c r="L230" s="40">
        <f t="shared" si="116"/>
        <v>362</v>
      </c>
      <c r="M230" s="41">
        <f t="shared" si="90"/>
        <v>380</v>
      </c>
      <c r="N230" s="41">
        <f t="shared" si="91"/>
        <v>360</v>
      </c>
      <c r="O230" s="42">
        <f>LOOKUP(M230,$T$37:$T$62,IF(J230=-10,$BK$37:$BK$62,IF(J230=0,$BL$37:$BL$62,IF(J230=5,$BM$37:$BM$62,IF(J230=10,$BN$37:$BN$62,IF(J230=20,$BO$37:$BO$62,$BP$37:$BP$62))))))</f>
        <v>9.2899999999999991</v>
      </c>
      <c r="P230" s="42">
        <f>LOOKUP(N230,$T$37:$T$62,IF(J230=-10,$BK$37:$BK$62,IF(J230=0,$BL$37:$BL$62,IF(J230=5,$BM$37:$BM$62,IF(J230=10,$BN$37:$BN$62,IF(J230=20,$BO$37:$BO$62,$BP$37:$BP$62))))))</f>
        <v>8.36</v>
      </c>
      <c r="Q230" s="43">
        <f t="shared" si="92"/>
        <v>8.4529999999999994</v>
      </c>
    </row>
    <row r="231" spans="1:17" x14ac:dyDescent="0.2">
      <c r="A231" s="59">
        <f>L$96</f>
        <v>20</v>
      </c>
      <c r="B231" s="40">
        <v>50</v>
      </c>
      <c r="C231" s="40">
        <f>E$22</f>
        <v>338</v>
      </c>
      <c r="D231" s="41">
        <f t="shared" si="86"/>
        <v>340</v>
      </c>
      <c r="E231" s="41">
        <f t="shared" si="87"/>
        <v>320</v>
      </c>
      <c r="F231" s="42">
        <f>LOOKUP(D231,$T$37:$T$62,IF(A231=-10,$U$37:$U$62,IF(A231=0,$V$37:$V$62,IF(A231=5,$W$37:$W$62,IF(A231=10,$X$37:$X$62,IF(A231=20,$Y$37:$Y$62,$Z$37:$Z$62))))))</f>
        <v>19.3</v>
      </c>
      <c r="G231" s="42">
        <f>LOOKUP(E231,$T$37:$T$62,IF(A231=-10,$U$37:$U$62,IF(A231=0,$V$37:$V$62,IF(A231=5,$W$37:$W$62,IF(A231=10,$X$37:$X$62,IF(A231=20,$Y$37:$Y$62,$Z$37:$Z$62))))))</f>
        <v>17</v>
      </c>
      <c r="H231" s="43">
        <f t="shared" si="83"/>
        <v>19.07</v>
      </c>
      <c r="J231" s="40">
        <f>M$96</f>
        <v>10</v>
      </c>
      <c r="K231" s="40">
        <v>50</v>
      </c>
      <c r="L231" s="40">
        <f>L$68</f>
        <v>338</v>
      </c>
      <c r="M231" s="41">
        <f t="shared" si="90"/>
        <v>340</v>
      </c>
      <c r="N231" s="41">
        <f t="shared" si="91"/>
        <v>320</v>
      </c>
      <c r="O231" s="42">
        <f>LOOKUP(M231,$T$37:$T$62,IF(J231=-10,$U$37:$U$62,IF(J231=0,$V$37:$V$62,IF(J231=5,$W$37:$W$62,IF(J231=10,$X$37:$X$62,IF(J231=20,$Y$37:$Y$62,$Z$37:$Z$62))))))</f>
        <v>19</v>
      </c>
      <c r="P231" s="42">
        <f>LOOKUP(N231,$T$37:$T$62,IF(J231=-10,$U$37:$U$62,IF(J231=0,$V$37:$V$62,IF(J231=5,$W$37:$W$62,IF(J231=10,$X$37:$X$62,IF(J231=20,$Y$37:$Y$62,$Z$37:$Z$62))))))</f>
        <v>16.8</v>
      </c>
      <c r="Q231" s="43">
        <f t="shared" si="92"/>
        <v>18.78</v>
      </c>
    </row>
    <row r="232" spans="1:17" x14ac:dyDescent="0.2">
      <c r="A232" s="59">
        <f t="shared" ref="A232:A238" si="117">L$96</f>
        <v>20</v>
      </c>
      <c r="B232" s="40">
        <v>70</v>
      </c>
      <c r="C232" s="40">
        <f t="shared" ref="C232:C238" si="118">E$22</f>
        <v>338</v>
      </c>
      <c r="D232" s="41">
        <f t="shared" si="86"/>
        <v>340</v>
      </c>
      <c r="E232" s="41">
        <f t="shared" si="87"/>
        <v>320</v>
      </c>
      <c r="F232" s="42">
        <f>LOOKUP(D232,$T$37:$T$62,IF(A232=-10,$AA$37:$AA$62,IF(A232=0,$AB$37:$AB$62,IF(A232=5,$AC$37:$AC$62,IF(A232=10,$AD$37:$AD$62,IF(A232=20,$AE$37:$AE$62,$AF$37:$AF$62))))))</f>
        <v>16</v>
      </c>
      <c r="G232" s="42">
        <f>LOOKUP(E232,$T$37:$T$62,IF(A232=-10,$AA$37:$AA$62,IF(A232=0,$AB$37:$AB$62,IF(A232=5,$AC$37:$AC$62,IF(A232=10,$AD$37:$AD$62,IF(A232=20,$AE$37:$AE$62,$AF$37:$AF$62))))))</f>
        <v>14.1</v>
      </c>
      <c r="H232" s="43">
        <f t="shared" si="83"/>
        <v>15.81</v>
      </c>
      <c r="J232" s="40">
        <f t="shared" ref="J232:J238" si="119">M$96</f>
        <v>10</v>
      </c>
      <c r="K232" s="40">
        <v>70</v>
      </c>
      <c r="L232" s="40">
        <f t="shared" ref="L232:L238" si="120">L$68</f>
        <v>338</v>
      </c>
      <c r="M232" s="41">
        <f t="shared" si="90"/>
        <v>340</v>
      </c>
      <c r="N232" s="41">
        <f t="shared" si="91"/>
        <v>320</v>
      </c>
      <c r="O232" s="42">
        <f>LOOKUP(M232,$T$37:$T$62,IF(J232=-10,$AA$37:$AA$62,IF(J232=0,$AB$37:$AB$62,IF(J232=5,$AC$37:$AC$62,IF(J232=10,$AD$37:$AD$62,IF(J232=20,$AE$37:$AE$62,$AF$37:$AF$62))))))</f>
        <v>15.8</v>
      </c>
      <c r="P232" s="42">
        <f>LOOKUP(N232,$T$37:$T$62,IF(J232=-10,$AA$37:$AA$62,IF(J232=0,$AB$37:$AB$62,IF(J232=5,$AC$37:$AC$62,IF(J232=10,$AD$37:$AD$62,IF(J232=20,$AE$37:$AE$62,$AF$37:$AF$62))))))</f>
        <v>13.9</v>
      </c>
      <c r="Q232" s="43">
        <f t="shared" si="92"/>
        <v>15.610000000000001</v>
      </c>
    </row>
    <row r="233" spans="1:17" x14ac:dyDescent="0.2">
      <c r="A233" s="59">
        <f t="shared" si="117"/>
        <v>20</v>
      </c>
      <c r="B233" s="40">
        <v>95</v>
      </c>
      <c r="C233" s="40">
        <f t="shared" si="118"/>
        <v>338</v>
      </c>
      <c r="D233" s="41">
        <f t="shared" si="86"/>
        <v>340</v>
      </c>
      <c r="E233" s="41">
        <f t="shared" si="87"/>
        <v>320</v>
      </c>
      <c r="F233" s="42">
        <f>LOOKUP(D233,$T$37:$T$62,IF(A233=-10,$AG$37:$AG$62,IF(A233=0,$AH$37:$AH$62,IF(A233=5,$AI$37:$AI$62,IF(A233=10,$AJ$37:$AJ$62,IF(A233=20,$AK$37:$AK$62,$AL$37:$AL$62))))))</f>
        <v>13.3</v>
      </c>
      <c r="G233" s="42">
        <f>LOOKUP(E233,$T$37:$T$62,IF(A233=-10,$AG$37:$AG$62,IF(A233=0,$AH$37:$AH$62,IF(A233=5,$AI$37:$AI$62,IF(A233=10,$AJ$37:$AJ$62,IF(A233=20,$AK$37:$AK$62,$AL$37:$AL$62))))))</f>
        <v>11.7</v>
      </c>
      <c r="H233" s="43">
        <f t="shared" si="83"/>
        <v>13.14</v>
      </c>
      <c r="J233" s="40">
        <f t="shared" si="119"/>
        <v>10</v>
      </c>
      <c r="K233" s="40">
        <v>95</v>
      </c>
      <c r="L233" s="40">
        <f t="shared" si="120"/>
        <v>338</v>
      </c>
      <c r="M233" s="41">
        <f t="shared" si="90"/>
        <v>340</v>
      </c>
      <c r="N233" s="41">
        <f t="shared" si="91"/>
        <v>320</v>
      </c>
      <c r="O233" s="42">
        <f>LOOKUP(M233,$T$37:$T$62,IF(J233=-10,$AG$37:$AG$62,IF(J233=0,$AH$37:$AH$62,IF(J233=5,$AI$37:$AI$62,IF(J233=10,$AJ$37:$AJ$62,IF(J233=20,$AK$37:$AK$62,$AL$37:$AL$62))))))</f>
        <v>13</v>
      </c>
      <c r="P233" s="42">
        <f>LOOKUP(N233,$T$37:$T$62,IF(J233=-10,$AG$37:$AG$62,IF(J233=0,$AH$37:$AH$62,IF(J233=5,$AI$37:$AI$62,IF(J233=10,$AJ$37:$AJ$62,IF(J233=20,$AK$37:$AK$62,$AL$37:$AL$62))))))</f>
        <v>11.4</v>
      </c>
      <c r="Q233" s="43">
        <f t="shared" si="92"/>
        <v>12.84</v>
      </c>
    </row>
    <row r="234" spans="1:17" x14ac:dyDescent="0.2">
      <c r="A234" s="59">
        <f t="shared" si="117"/>
        <v>20</v>
      </c>
      <c r="B234" s="40">
        <v>120</v>
      </c>
      <c r="C234" s="40">
        <f t="shared" si="118"/>
        <v>338</v>
      </c>
      <c r="D234" s="41">
        <f t="shared" si="86"/>
        <v>340</v>
      </c>
      <c r="E234" s="41">
        <f t="shared" si="87"/>
        <v>320</v>
      </c>
      <c r="F234" s="42">
        <f>LOOKUP(D234,$T$37:$T$62,IF(A234=-10,$AM$37:$AM$62,IF(A234=0,$AN$37:$AN$62,IF(A234=5,$AO$37:$AO$62,IF(A234=10,$AP$37:$AP$62,IF(A234=20,$AQ$37:$AQ$62,$AR$37:$AR$62))))))</f>
        <v>10.199999999999999</v>
      </c>
      <c r="G234" s="42">
        <f>LOOKUP(E234,$T$37:$T$62,IF(A234=-10,$AM$37:$AM$62,IF(A234=0,$AN$37:$AN$62,IF(A234=5,$AO$37:$AO$62,IF(A234=10,$AP$37:$AP$62,IF(A234=20,$AQ$37:$AQ$62,$AR$37:$AR$62))))))</f>
        <v>9</v>
      </c>
      <c r="H234" s="43">
        <f t="shared" si="83"/>
        <v>10.08</v>
      </c>
      <c r="J234" s="40">
        <f t="shared" si="119"/>
        <v>10</v>
      </c>
      <c r="K234" s="40">
        <v>120</v>
      </c>
      <c r="L234" s="40">
        <f t="shared" si="120"/>
        <v>338</v>
      </c>
      <c r="M234" s="41">
        <f t="shared" si="90"/>
        <v>340</v>
      </c>
      <c r="N234" s="41">
        <f t="shared" si="91"/>
        <v>320</v>
      </c>
      <c r="O234" s="42">
        <f>LOOKUP(M234,$T$37:$T$62,IF(J234=-10,$AM$37:$AM$62,IF(J234=0,$AN$37:$AN$62,IF(J234=5,$AO$37:$AO$62,IF(J234=10,$AP$37:$AP$62,IF(J234=20,$AQ$37:$AQ$62,$AR$37:$AR$62))))))</f>
        <v>9.8000000000000007</v>
      </c>
      <c r="P234" s="42">
        <f>LOOKUP(N234,$T$37:$T$62,IF(J234=-10,$AM$37:$AM$62,IF(J234=0,$AN$37:$AN$62,IF(J234=5,$AO$37:$AO$62,IF(J234=10,$AP$37:$AP$62,IF(J234=20,$AQ$37:$AQ$62,$AR$37:$AR$62))))))</f>
        <v>8.65</v>
      </c>
      <c r="Q234" s="43">
        <f t="shared" si="92"/>
        <v>9.6850000000000005</v>
      </c>
    </row>
    <row r="235" spans="1:17" x14ac:dyDescent="0.2">
      <c r="A235" s="59">
        <f t="shared" si="117"/>
        <v>20</v>
      </c>
      <c r="B235" s="40">
        <v>150</v>
      </c>
      <c r="C235" s="40">
        <f t="shared" si="118"/>
        <v>338</v>
      </c>
      <c r="D235" s="41">
        <f t="shared" si="86"/>
        <v>340</v>
      </c>
      <c r="E235" s="41">
        <f t="shared" si="87"/>
        <v>320</v>
      </c>
      <c r="F235" s="42">
        <f>LOOKUP(D235,$T$37:$T$62,IF(A235=-10,$AS$37:$AS$62,IF(A235=0,$AT$37:$AT$62,IF(A235=5,$AU$37:$AU$62,IF(A235=10,$AV$37:$AV$62,IF(A235=20,$AW$37:$AW$62,$AX$37:$AX$62))))))</f>
        <v>9.19</v>
      </c>
      <c r="G235" s="42">
        <f>LOOKUP(E235,$T$37:$T$62,IF(A235=-10,$AS$37:$AS$62,IF(A235=0,$AT$37:$AT$62,IF(A235=5,$AU$37:$AU$62,IF(A235=10,$AV$37:$AV$62,IF(A235=20,$AW$37:$AW$62,$AX$37:$AX$62))))))</f>
        <v>8.07</v>
      </c>
      <c r="H235" s="43">
        <f t="shared" si="83"/>
        <v>9.0779999999999994</v>
      </c>
      <c r="J235" s="40">
        <f t="shared" si="119"/>
        <v>10</v>
      </c>
      <c r="K235" s="40">
        <v>150</v>
      </c>
      <c r="L235" s="40">
        <f t="shared" si="120"/>
        <v>338</v>
      </c>
      <c r="M235" s="41">
        <f t="shared" si="90"/>
        <v>340</v>
      </c>
      <c r="N235" s="41">
        <f t="shared" si="91"/>
        <v>320</v>
      </c>
      <c r="O235" s="42">
        <f>LOOKUP(M235,$T$37:$T$62,IF(J235=-10,$AS$37:$AS$62,IF(J235=0,$AT$37:$AT$62,IF(J235=5,$AU$37:$AU$62,IF(J235=10,$AV$37:$AV$62,IF(J235=20,$AW$37:$AW$62,$AX$37:$AX$62))))))</f>
        <v>8.8000000000000007</v>
      </c>
      <c r="P235" s="42">
        <f>LOOKUP(N235,$T$37:$T$62,IF(J235=-10,$AS$37:$AS$62,IF(J235=0,$AT$37:$AT$62,IF(J235=5,$AU$37:$AU$62,IF(J235=10,$AV$37:$AV$62,IF(J235=20,$AW$37:$AW$62,$AX$37:$AX$62))))))</f>
        <v>7.69</v>
      </c>
      <c r="Q235" s="43">
        <f t="shared" si="92"/>
        <v>8.6890000000000001</v>
      </c>
    </row>
    <row r="236" spans="1:17" x14ac:dyDescent="0.2">
      <c r="A236" s="59">
        <f t="shared" si="117"/>
        <v>20</v>
      </c>
      <c r="B236" s="40">
        <v>185</v>
      </c>
      <c r="C236" s="40">
        <f t="shared" si="118"/>
        <v>338</v>
      </c>
      <c r="D236" s="41">
        <f t="shared" si="86"/>
        <v>340</v>
      </c>
      <c r="E236" s="41">
        <f t="shared" si="87"/>
        <v>320</v>
      </c>
      <c r="F236" s="42">
        <f>LOOKUP(D236,$T$37:$T$62,IF(A236=-10,$AY$37:$AY$62,IF(A236=0,$AZ$37:$AZ$62,IF(A236=5,$BA$37:$BA$610,IF(A236=10,$BB$37:$BB$62,IF(A236=20,$BC$37:$BC$62,$BD$37:$BD$62))))))</f>
        <v>8.49</v>
      </c>
      <c r="G236" s="42">
        <f>LOOKUP(E236,$T$37:$T$62,IF(A236=-10,$AY$37:$AY$62,IF(A236=0,$AZ$37:$AZ$62,IF(A236=5,$BA$37:$BA$610,IF(A236=10,$BB$37:$BB$62,IF(A236=20,$BC$37:$BC$62,$BD$37:$BD$62))))))</f>
        <v>7.46</v>
      </c>
      <c r="H236" s="43">
        <f t="shared" si="83"/>
        <v>8.3870000000000005</v>
      </c>
      <c r="J236" s="40">
        <f t="shared" si="119"/>
        <v>10</v>
      </c>
      <c r="K236" s="40">
        <v>185</v>
      </c>
      <c r="L236" s="40">
        <f t="shared" si="120"/>
        <v>338</v>
      </c>
      <c r="M236" s="41">
        <f t="shared" si="90"/>
        <v>340</v>
      </c>
      <c r="N236" s="41">
        <f t="shared" si="91"/>
        <v>320</v>
      </c>
      <c r="O236" s="42">
        <f>LOOKUP(M236,$T$37:$T$62,IF(J236=-10,$AY$37:$AY$62,IF(J236=0,$AZ$37:$AZ$62,IF(J236=5,$BA$37:$BA$610,IF(J236=10,$BB$37:$BB$62,IF(J236=20,$BC$37:$BC$62,$BD$37:$BD$62))))))</f>
        <v>8.09</v>
      </c>
      <c r="P236" s="42">
        <f>LOOKUP(N236,$T$37:$T$62,IF(J236=-10,$AY$37:$AY$62,IF(J236=0,$AZ$37:$AZ$62,IF(J236=5,$BA$37:$BA$610,IF(J236=10,$BB$37:$BB$62,IF(J236=20,$BC$37:$BC$62,$BD$37:$BD$62))))))</f>
        <v>7.07</v>
      </c>
      <c r="Q236" s="43">
        <f t="shared" si="92"/>
        <v>7.9879999999999995</v>
      </c>
    </row>
    <row r="237" spans="1:17" x14ac:dyDescent="0.2">
      <c r="A237" s="59">
        <f t="shared" si="117"/>
        <v>20</v>
      </c>
      <c r="B237" s="40">
        <v>240</v>
      </c>
      <c r="C237" s="40">
        <f t="shared" si="118"/>
        <v>338</v>
      </c>
      <c r="D237" s="41">
        <f t="shared" si="86"/>
        <v>340</v>
      </c>
      <c r="E237" s="41">
        <f t="shared" si="87"/>
        <v>320</v>
      </c>
      <c r="F237" s="42">
        <f>LOOKUP(D237,$T$37:$T$62,IF(A237=-10,$BE$37:$BE$62,IF(A237=0,$BF$37:$BF$62,IF(A237=5,$BG$37:$BG$62,IF(A237=10,$BH$37:$BH$62,IF(A237=20,$BI$37:$BI$62,$BJ$37:$BJ$62))))))</f>
        <v>7.76</v>
      </c>
      <c r="G237" s="42">
        <f>LOOKUP(E237,$T$37:$T$62,IF(A237=-10,$BE$37:$BE$62,IF(A237=0,$BF$37:$BF$62,IF(A237=5,$BG$37:$BG$62,IF(A237=10,$BH$37:$BH$62,IF(A237=20,$BI$37:$BI$62,$BJ$37:$BJ$62))))))</f>
        <v>6.89</v>
      </c>
      <c r="H237" s="43">
        <f t="shared" si="83"/>
        <v>7.673</v>
      </c>
      <c r="J237" s="40">
        <f t="shared" si="119"/>
        <v>10</v>
      </c>
      <c r="K237" s="40">
        <v>240</v>
      </c>
      <c r="L237" s="40">
        <f t="shared" si="120"/>
        <v>338</v>
      </c>
      <c r="M237" s="41">
        <f t="shared" si="90"/>
        <v>340</v>
      </c>
      <c r="N237" s="41">
        <f t="shared" si="91"/>
        <v>320</v>
      </c>
      <c r="O237" s="42">
        <f>LOOKUP(M237,$T$37:$T$62,IF(J237=-10,$BE$37:$BE$62,IF(J237=0,$BF$37:$BF$62,IF(J237=5,$BG$37:$BG$62,IF(J237=10,$BH$37:$BH$62,IF(J237=20,$BI$37:$BI$62,$BJ$37:$BJ$62))))))</f>
        <v>7.34</v>
      </c>
      <c r="P237" s="42">
        <f>LOOKUP(N237,$T$37:$T$62,IF(J237=-10,$BE$37:$BE$62,IF(J237=0,$BF$37:$BF$62,IF(J237=5,$BG$37:$BG$62,IF(J237=10,$BH$37:$BH$62,IF(J237=20,$BI$37:$BI$62,$BJ$37:$BJ$62))))))</f>
        <v>6.49</v>
      </c>
      <c r="Q237" s="43">
        <f t="shared" si="92"/>
        <v>7.2549999999999999</v>
      </c>
    </row>
    <row r="238" spans="1:17" x14ac:dyDescent="0.2">
      <c r="A238" s="59">
        <f t="shared" si="117"/>
        <v>20</v>
      </c>
      <c r="B238" s="40">
        <v>400</v>
      </c>
      <c r="C238" s="40">
        <f t="shared" si="118"/>
        <v>338</v>
      </c>
      <c r="D238" s="41">
        <f t="shared" si="86"/>
        <v>340</v>
      </c>
      <c r="E238" s="41">
        <f t="shared" si="87"/>
        <v>320</v>
      </c>
      <c r="F238" s="42">
        <f>LOOKUP(D238,$T$37:$T$62,IF(A238=-10,$BK$37:$BK$62,IF(A238=0,$BL$37:$BL$62,IF(A238=5,$BM$37:$BM$62,IF(A238=10,$BN$37:$BN$62,IF(A238=20,$BO$37:$BO$62,$BP$37:$BP$62))))))</f>
        <v>7.9</v>
      </c>
      <c r="G238" s="42">
        <f>LOOKUP(E238,$T$37:$T$62,IF(A238=-10,$BK$37:$BK$62,IF(A238=0,$BL$37:$BL$62,IF(A238=5,$BM$37:$BM$62,IF(A238=10,$BN$37:$BN$62,IF(A238=20,$BO$37:$BO$62,$BP$37:$BP$62))))))</f>
        <v>7.06</v>
      </c>
      <c r="H238" s="43">
        <f t="shared" si="83"/>
        <v>7.8160000000000007</v>
      </c>
      <c r="J238" s="40">
        <f t="shared" si="119"/>
        <v>10</v>
      </c>
      <c r="K238" s="40">
        <v>400</v>
      </c>
      <c r="L238" s="40">
        <f t="shared" si="120"/>
        <v>338</v>
      </c>
      <c r="M238" s="41">
        <f t="shared" si="90"/>
        <v>340</v>
      </c>
      <c r="N238" s="41">
        <f t="shared" si="91"/>
        <v>320</v>
      </c>
      <c r="O238" s="42">
        <f>LOOKUP(M238,$T$37:$T$62,IF(J238=-10,$BK$37:$BK$62,IF(J238=0,$BL$37:$BL$62,IF(J238=5,$BM$37:$BM$62,IF(J238=10,$BN$37:$BN$62,IF(J238=20,$BO$37:$BO$62,$BP$37:$BP$62))))))</f>
        <v>7.47</v>
      </c>
      <c r="P238" s="42">
        <f>LOOKUP(N238,$T$37:$T$62,IF(J238=-10,$BK$37:$BK$62,IF(J238=0,$BL$37:$BL$62,IF(J238=5,$BM$37:$BM$62,IF(J238=10,$BN$37:$BN$62,IF(J238=20,$BO$37:$BO$62,$BP$37:$BP$62))))))</f>
        <v>6.64</v>
      </c>
      <c r="Q238" s="43">
        <f t="shared" si="92"/>
        <v>7.3869999999999996</v>
      </c>
    </row>
    <row r="239" spans="1:17" x14ac:dyDescent="0.2">
      <c r="A239" s="59">
        <f>L$97</f>
        <v>10</v>
      </c>
      <c r="B239" s="40">
        <v>50</v>
      </c>
      <c r="C239" s="40">
        <f>E$23</f>
        <v>338</v>
      </c>
      <c r="D239" s="41">
        <f t="shared" si="86"/>
        <v>340</v>
      </c>
      <c r="E239" s="41">
        <f t="shared" si="87"/>
        <v>320</v>
      </c>
      <c r="F239" s="42">
        <f>LOOKUP(D239,$T$37:$T$62,IF(A239=-10,$U$37:$U$62,IF(A239=0,$V$37:$V$62,IF(A239=5,$W$37:$W$62,IF(A239=10,$X$37:$X$62,IF(A239=20,$Y$37:$Y$62,$Z$37:$Z$62))))))</f>
        <v>19</v>
      </c>
      <c r="G239" s="42">
        <f>LOOKUP(E239,$T$37:$T$62,IF(A239=-10,$U$37:$U$62,IF(A239=0,$V$37:$V$62,IF(A239=5,$W$37:$W$62,IF(A239=10,$X$37:$X$62,IF(A239=20,$Y$37:$Y$62,$Z$37:$Z$62))))))</f>
        <v>16.8</v>
      </c>
      <c r="H239" s="43">
        <f t="shared" ref="H239:H302" si="121">F239-(((F239-G239)*(D239-C239))/(D239-E239))</f>
        <v>18.78</v>
      </c>
      <c r="J239" s="40">
        <f>M$97</f>
        <v>0</v>
      </c>
      <c r="K239" s="40">
        <v>50</v>
      </c>
      <c r="L239" s="40">
        <f>L$69</f>
        <v>338</v>
      </c>
      <c r="M239" s="41">
        <f t="shared" si="90"/>
        <v>340</v>
      </c>
      <c r="N239" s="41">
        <f t="shared" si="91"/>
        <v>320</v>
      </c>
      <c r="O239" s="42">
        <f>LOOKUP(M239,$T$37:$T$62,IF(J239=-10,$U$37:$U$62,IF(J239=0,$V$37:$V$62,IF(J239=5,$W$37:$W$62,IF(J239=10,$X$37:$X$62,IF(J239=20,$Y$37:$Y$62,$Z$37:$Z$62))))))</f>
        <v>18.8</v>
      </c>
      <c r="P239" s="42">
        <f>LOOKUP(N239,$T$37:$T$62,IF(J239=-10,$U$37:$U$62,IF(J239=0,$V$37:$V$62,IF(J239=5,$W$37:$W$62,IF(J239=10,$X$37:$X$62,IF(J239=20,$Y$37:$Y$62,$Z$37:$Z$62))))))</f>
        <v>16.600000000000001</v>
      </c>
      <c r="Q239" s="43">
        <f t="shared" si="92"/>
        <v>18.580000000000002</v>
      </c>
    </row>
    <row r="240" spans="1:17" x14ac:dyDescent="0.2">
      <c r="A240" s="59">
        <f t="shared" ref="A240:A246" si="122">L$97</f>
        <v>10</v>
      </c>
      <c r="B240" s="40">
        <v>70</v>
      </c>
      <c r="C240" s="40">
        <f t="shared" ref="C240:C246" si="123">E$23</f>
        <v>338</v>
      </c>
      <c r="D240" s="41">
        <f t="shared" ref="D240:D303" si="124">E240+20</f>
        <v>340</v>
      </c>
      <c r="E240" s="41">
        <f t="shared" ref="E240:E303" si="125">FLOOR(C240,20)</f>
        <v>320</v>
      </c>
      <c r="F240" s="42">
        <f>LOOKUP(D240,$T$37:$T$62,IF(A240=-10,$AA$37:$AA$62,IF(A240=0,$AB$37:$AB$62,IF(A240=5,$AC$37:$AC$62,IF(A240=10,$AD$37:$AD$62,IF(A240=20,$AE$37:$AE$62,$AF$37:$AF$62))))))</f>
        <v>15.8</v>
      </c>
      <c r="G240" s="42">
        <f>LOOKUP(E240,$T$37:$T$62,IF(A240=-10,$AA$37:$AA$62,IF(A240=0,$AB$37:$AB$62,IF(A240=5,$AC$37:$AC$62,IF(A240=10,$AD$37:$AD$62,IF(A240=20,$AE$37:$AE$62,$AF$37:$AF$62))))))</f>
        <v>13.9</v>
      </c>
      <c r="H240" s="43">
        <f t="shared" si="121"/>
        <v>15.610000000000001</v>
      </c>
      <c r="J240" s="40">
        <f t="shared" ref="J240:J246" si="126">M$97</f>
        <v>0</v>
      </c>
      <c r="K240" s="40">
        <v>70</v>
      </c>
      <c r="L240" s="40">
        <f t="shared" ref="L240:L246" si="127">L$69</f>
        <v>338</v>
      </c>
      <c r="M240" s="41">
        <f t="shared" ref="M240:M303" si="128">N240+20</f>
        <v>340</v>
      </c>
      <c r="N240" s="41">
        <f t="shared" si="91"/>
        <v>320</v>
      </c>
      <c r="O240" s="42">
        <f>LOOKUP(M240,$T$37:$T$62,IF(J240=-10,$AA$37:$AA$62,IF(J240=0,$AB$37:$AB$62,IF(J240=5,$AC$37:$AC$62,IF(J240=10,$AD$37:$AD$62,IF(J240=20,$AE$37:$AE$62,$AF$37:$AF$62))))))</f>
        <v>15.5</v>
      </c>
      <c r="P240" s="42">
        <f>LOOKUP(N240,$T$37:$T$62,IF(J240=-10,$AA$37:$AA$62,IF(J240=0,$AB$37:$AB$62,IF(J240=5,$AC$37:$AC$62,IF(J240=10,$AD$37:$AD$62,IF(J240=20,$AE$37:$AE$62,$AF$37:$AF$62))))))</f>
        <v>13.6</v>
      </c>
      <c r="Q240" s="43">
        <f t="shared" si="92"/>
        <v>15.31</v>
      </c>
    </row>
    <row r="241" spans="1:17" x14ac:dyDescent="0.2">
      <c r="A241" s="59">
        <f t="shared" si="122"/>
        <v>10</v>
      </c>
      <c r="B241" s="40">
        <v>95</v>
      </c>
      <c r="C241" s="40">
        <f t="shared" si="123"/>
        <v>338</v>
      </c>
      <c r="D241" s="41">
        <f t="shared" si="124"/>
        <v>340</v>
      </c>
      <c r="E241" s="41">
        <f t="shared" si="125"/>
        <v>320</v>
      </c>
      <c r="F241" s="42">
        <f>LOOKUP(D241,$T$37:$T$62,IF(A241=-10,$AG$37:$AG$62,IF(A241=0,$AH$37:$AH$62,IF(A241=5,$AI$37:$AI$62,IF(A241=10,$AJ$37:$AJ$62,IF(A241=20,$AK$37:$AK$62,$AL$37:$AL$62))))))</f>
        <v>13</v>
      </c>
      <c r="G241" s="42">
        <f>LOOKUP(E241,$T$37:$T$62,IF(A241=-10,$AG$37:$AG$62,IF(A241=0,$AH$37:$AH$62,IF(A241=5,$AI$37:$AI$62,IF(A241=10,$AJ$37:$AJ$62,IF(A241=20,$AK$37:$AK$62,$AL$37:$AL$62))))))</f>
        <v>11.4</v>
      </c>
      <c r="H241" s="43">
        <f t="shared" si="121"/>
        <v>12.84</v>
      </c>
      <c r="J241" s="40">
        <f t="shared" si="126"/>
        <v>0</v>
      </c>
      <c r="K241" s="40">
        <v>95</v>
      </c>
      <c r="L241" s="40">
        <f t="shared" si="127"/>
        <v>338</v>
      </c>
      <c r="M241" s="41">
        <f t="shared" si="128"/>
        <v>340</v>
      </c>
      <c r="N241" s="41">
        <f t="shared" ref="N241:N304" si="129">FLOOR(L241,20)</f>
        <v>320</v>
      </c>
      <c r="O241" s="42">
        <f>LOOKUP(M241,$T$37:$T$62,IF(J241=-10,$AG$37:$AG$62,IF(J241=0,$AH$37:$AH$62,IF(J241=5,$AI$37:$AI$62,IF(J241=10,$AJ$37:$AJ$62,IF(J241=20,$AK$37:$AK$62,$AL$37:$AL$62))))))</f>
        <v>12.7</v>
      </c>
      <c r="P241" s="42">
        <f>LOOKUP(N241,$T$37:$T$62,IF(J241=-10,$AG$37:$AG$62,IF(J241=0,$AH$37:$AH$62,IF(J241=5,$AI$37:$AI$62,IF(J241=10,$AJ$37:$AJ$62,IF(J241=20,$AK$37:$AK$62,$AL$37:$AL$62))))))</f>
        <v>11.1</v>
      </c>
      <c r="Q241" s="43">
        <f t="shared" ref="Q241:Q304" si="130">O241-(((O241-P241)*(M241-L241))/(M241-N241))</f>
        <v>12.54</v>
      </c>
    </row>
    <row r="242" spans="1:17" x14ac:dyDescent="0.2">
      <c r="A242" s="59">
        <f t="shared" si="122"/>
        <v>10</v>
      </c>
      <c r="B242" s="40">
        <v>120</v>
      </c>
      <c r="C242" s="40">
        <f t="shared" si="123"/>
        <v>338</v>
      </c>
      <c r="D242" s="41">
        <f t="shared" si="124"/>
        <v>340</v>
      </c>
      <c r="E242" s="41">
        <f t="shared" si="125"/>
        <v>320</v>
      </c>
      <c r="F242" s="42">
        <f>LOOKUP(D242,$T$37:$T$62,IF(A242=-10,$AM$37:$AM$62,IF(A242=0,$AN$37:$AN$62,IF(A242=5,$AO$37:$AO$62,IF(A242=10,$AP$37:$AP$62,IF(A242=20,$AQ$37:$AQ$62,$AR$37:$AR$62))))))</f>
        <v>9.8000000000000007</v>
      </c>
      <c r="G242" s="42">
        <f>LOOKUP(E242,$T$37:$T$62,IF(A242=-10,$AM$37:$AM$62,IF(A242=0,$AN$37:$AN$62,IF(A242=5,$AO$37:$AO$62,IF(A242=10,$AP$37:$AP$62,IF(A242=20,$AQ$37:$AQ$62,$AR$37:$AR$62))))))</f>
        <v>8.65</v>
      </c>
      <c r="H242" s="43">
        <f t="shared" si="121"/>
        <v>9.6850000000000005</v>
      </c>
      <c r="J242" s="40">
        <f t="shared" si="126"/>
        <v>0</v>
      </c>
      <c r="K242" s="40">
        <v>120</v>
      </c>
      <c r="L242" s="40">
        <f t="shared" si="127"/>
        <v>338</v>
      </c>
      <c r="M242" s="41">
        <f t="shared" si="128"/>
        <v>340</v>
      </c>
      <c r="N242" s="41">
        <f t="shared" si="129"/>
        <v>320</v>
      </c>
      <c r="O242" s="42">
        <f>LOOKUP(M242,$T$37:$T$62,IF(J242=-10,$AM$37:$AM$62,IF(J242=0,$AN$37:$AN$62,IF(J242=5,$AO$37:$AO$62,IF(J242=10,$AP$37:$AP$62,IF(J242=20,$AQ$37:$AQ$62,$AR$37:$AR$62))))))</f>
        <v>9.52</v>
      </c>
      <c r="P242" s="42">
        <f>LOOKUP(N242,$T$37:$T$62,IF(J242=-10,$AM$37:$AM$62,IF(J242=0,$AN$37:$AN$62,IF(J242=5,$AO$37:$AO$62,IF(J242=10,$AP$37:$AP$62,IF(J242=20,$AQ$37:$AQ$62,$AR$37:$AR$62))))))</f>
        <v>8.23</v>
      </c>
      <c r="Q242" s="43">
        <f t="shared" si="130"/>
        <v>9.391</v>
      </c>
    </row>
    <row r="243" spans="1:17" x14ac:dyDescent="0.2">
      <c r="A243" s="59">
        <f t="shared" si="122"/>
        <v>10</v>
      </c>
      <c r="B243" s="40">
        <v>150</v>
      </c>
      <c r="C243" s="40">
        <f t="shared" si="123"/>
        <v>338</v>
      </c>
      <c r="D243" s="41">
        <f t="shared" si="124"/>
        <v>340</v>
      </c>
      <c r="E243" s="41">
        <f t="shared" si="125"/>
        <v>320</v>
      </c>
      <c r="F243" s="42">
        <f>LOOKUP(D243,$T$37:$T$62,IF(A243=-10,$AS$37:$AS$62,IF(A243=0,$AT$37:$AT$62,IF(A243=5,$AU$37:$AU$62,IF(A243=10,$AV$37:$AV$62,IF(A243=20,$AW$37:$AW$62,$AX$37:$AX$62))))))</f>
        <v>8.8000000000000007</v>
      </c>
      <c r="G243" s="42">
        <f>LOOKUP(E243,$T$37:$T$62,IF(A243=-10,$AS$37:$AS$62,IF(A243=0,$AT$37:$AT$62,IF(A243=5,$AU$37:$AU$62,IF(A243=10,$AV$37:$AV$62,IF(A243=20,$AW$37:$AW$62,$AX$37:$AX$62))))))</f>
        <v>7.69</v>
      </c>
      <c r="H243" s="43">
        <f t="shared" si="121"/>
        <v>8.6890000000000001</v>
      </c>
      <c r="J243" s="40">
        <f t="shared" si="126"/>
        <v>0</v>
      </c>
      <c r="K243" s="40">
        <v>150</v>
      </c>
      <c r="L243" s="40">
        <f t="shared" si="127"/>
        <v>338</v>
      </c>
      <c r="M243" s="41">
        <f t="shared" si="128"/>
        <v>340</v>
      </c>
      <c r="N243" s="41">
        <f t="shared" si="129"/>
        <v>320</v>
      </c>
      <c r="O243" s="42">
        <f>LOOKUP(M243,$T$37:$T$62,IF(J243=-10,$AS$37:$AS$62,IF(J243=0,$AT$37:$AT$62,IF(J243=5,$AU$37:$AU$62,IF(J243=10,$AV$37:$AV$62,IF(J243=20,$AW$37:$AW$62,$AX$37:$AX$62))))))</f>
        <v>8.41</v>
      </c>
      <c r="P243" s="42">
        <f>LOOKUP(N243,$T$37:$T$62,IF(J243=-10,$AS$37:$AS$62,IF(J243=0,$AT$37:$AT$62,IF(J243=5,$AU$37:$AU$62,IF(J243=10,$AV$37:$AV$62,IF(J243=20,$AW$37:$AW$62,$AX$37:$AX$62))))))</f>
        <v>7.3</v>
      </c>
      <c r="Q243" s="43">
        <f t="shared" si="130"/>
        <v>8.2989999999999995</v>
      </c>
    </row>
    <row r="244" spans="1:17" x14ac:dyDescent="0.2">
      <c r="A244" s="59">
        <f t="shared" si="122"/>
        <v>10</v>
      </c>
      <c r="B244" s="40">
        <v>185</v>
      </c>
      <c r="C244" s="40">
        <f t="shared" si="123"/>
        <v>338</v>
      </c>
      <c r="D244" s="41">
        <f t="shared" si="124"/>
        <v>340</v>
      </c>
      <c r="E244" s="41">
        <f t="shared" si="125"/>
        <v>320</v>
      </c>
      <c r="F244" s="42">
        <f>LOOKUP(D244,$T$37:$T$62,IF(A244=-10,$AY$37:$AY$62,IF(A244=0,$AZ$37:$AZ$62,IF(A244=5,$BA$37:$BA$610,IF(A244=10,$BB$37:$BB$62,IF(A244=20,$BC$37:$BC$62,$BD$37:$BD$62))))))</f>
        <v>8.09</v>
      </c>
      <c r="G244" s="42">
        <f>LOOKUP(E244,$T$37:$T$62,IF(A244=-10,$AY$37:$AY$62,IF(A244=0,$AZ$37:$AZ$62,IF(A244=5,$BA$37:$BA$610,IF(A244=10,$BB$37:$BB$62,IF(A244=20,$BC$37:$BC$62,$BD$37:$BD$62))))))</f>
        <v>7.07</v>
      </c>
      <c r="H244" s="43">
        <f t="shared" si="121"/>
        <v>7.9879999999999995</v>
      </c>
      <c r="J244" s="40">
        <f t="shared" si="126"/>
        <v>0</v>
      </c>
      <c r="K244" s="40">
        <v>185</v>
      </c>
      <c r="L244" s="40">
        <f t="shared" si="127"/>
        <v>338</v>
      </c>
      <c r="M244" s="41">
        <f t="shared" si="128"/>
        <v>340</v>
      </c>
      <c r="N244" s="41">
        <f t="shared" si="129"/>
        <v>320</v>
      </c>
      <c r="O244" s="42">
        <f>LOOKUP(M244,$T$37:$T$62,IF(J244=-10,$AY$37:$AY$62,IF(J244=0,$AZ$37:$AZ$62,IF(J244=5,$BA$37:$BA$610,IF(J244=10,$BB$37:$BB$62,IF(J244=20,$BC$37:$BC$62,$BD$37:$BD$62))))))</f>
        <v>7.68</v>
      </c>
      <c r="P244" s="42">
        <f>LOOKUP(N244,$T$37:$T$62,IF(J244=-10,$AY$37:$AY$62,IF(J244=0,$AZ$37:$AZ$62,IF(J244=5,$BA$37:$BA$610,IF(J244=10,$BB$37:$BB$62,IF(J244=20,$BC$37:$BC$62,$BD$37:$BD$62))))))</f>
        <v>6.67</v>
      </c>
      <c r="Q244" s="43">
        <f t="shared" si="130"/>
        <v>7.5789999999999997</v>
      </c>
    </row>
    <row r="245" spans="1:17" x14ac:dyDescent="0.2">
      <c r="A245" s="59">
        <f t="shared" si="122"/>
        <v>10</v>
      </c>
      <c r="B245" s="40">
        <v>240</v>
      </c>
      <c r="C245" s="40">
        <f t="shared" si="123"/>
        <v>338</v>
      </c>
      <c r="D245" s="41">
        <f t="shared" si="124"/>
        <v>340</v>
      </c>
      <c r="E245" s="41">
        <f t="shared" si="125"/>
        <v>320</v>
      </c>
      <c r="F245" s="42">
        <f>LOOKUP(D245,$T$37:$T$62,IF(A245=-10,$BE$37:$BE$62,IF(A245=0,$BF$37:$BF$62,IF(A245=5,$BG$37:$BG$62,IF(A245=10,$BH$37:$BH$62,IF(A245=20,$BI$37:$BI$62,$BJ$37:$BJ$62))))))</f>
        <v>7.34</v>
      </c>
      <c r="G245" s="42">
        <f>LOOKUP(E245,$T$37:$T$62,IF(A245=-10,$BE$37:$BE$62,IF(A245=0,$BF$37:$BF$62,IF(A245=5,$BG$37:$BG$62,IF(A245=10,$BH$37:$BH$62,IF(A245=20,$BI$37:$BI$62,$BJ$37:$BJ$62))))))</f>
        <v>6.49</v>
      </c>
      <c r="H245" s="43">
        <f t="shared" si="121"/>
        <v>7.2549999999999999</v>
      </c>
      <c r="J245" s="40">
        <f t="shared" si="126"/>
        <v>0</v>
      </c>
      <c r="K245" s="40">
        <v>240</v>
      </c>
      <c r="L245" s="40">
        <f t="shared" si="127"/>
        <v>338</v>
      </c>
      <c r="M245" s="41">
        <f t="shared" si="128"/>
        <v>340</v>
      </c>
      <c r="N245" s="41">
        <f t="shared" si="129"/>
        <v>320</v>
      </c>
      <c r="O245" s="42">
        <f>LOOKUP(M245,$T$37:$T$62,IF(J245=-10,$BE$37:$BE$62,IF(J245=0,$BF$37:$BF$62,IF(J245=5,$BG$37:$BG$62,IF(J245=10,$BH$37:$BH$62,IF(J245=20,$BI$37:$BI$62,$BJ$37:$BJ$62))))))</f>
        <v>6.92</v>
      </c>
      <c r="P245" s="42">
        <f>LOOKUP(N245,$T$37:$T$62,IF(J245=-10,$BE$37:$BE$62,IF(J245=0,$BF$37:$BF$62,IF(J245=5,$BG$37:$BG$62,IF(J245=10,$BH$37:$BH$62,IF(J245=20,$BI$37:$BI$62,$BJ$37:$BJ$62))))))</f>
        <v>6.08</v>
      </c>
      <c r="Q245" s="43">
        <f t="shared" si="130"/>
        <v>6.8360000000000003</v>
      </c>
    </row>
    <row r="246" spans="1:17" x14ac:dyDescent="0.2">
      <c r="A246" s="59">
        <f t="shared" si="122"/>
        <v>10</v>
      </c>
      <c r="B246" s="40">
        <v>400</v>
      </c>
      <c r="C246" s="40">
        <f t="shared" si="123"/>
        <v>338</v>
      </c>
      <c r="D246" s="41">
        <f t="shared" si="124"/>
        <v>340</v>
      </c>
      <c r="E246" s="41">
        <f t="shared" si="125"/>
        <v>320</v>
      </c>
      <c r="F246" s="42">
        <f>LOOKUP(D246,$T$37:$T$62,IF(A246=-10,$BK$37:$BK$62,IF(A246=0,$BL$37:$BL$62,IF(A246=5,$BM$37:$BM$62,IF(A246=10,$BN$37:$BN$62,IF(A246=20,$BO$37:$BO$62,$BP$37:$BP$62))))))</f>
        <v>7.47</v>
      </c>
      <c r="G246" s="42">
        <f>LOOKUP(E246,$T$37:$T$62,IF(A246=-10,$BK$37:$BK$62,IF(A246=0,$BL$37:$BL$62,IF(A246=5,$BM$37:$BM$62,IF(A246=10,$BN$37:$BN$62,IF(A246=20,$BO$37:$BO$62,$BP$37:$BP$62))))))</f>
        <v>6.64</v>
      </c>
      <c r="H246" s="43">
        <f t="shared" si="121"/>
        <v>7.3869999999999996</v>
      </c>
      <c r="J246" s="40">
        <f t="shared" si="126"/>
        <v>0</v>
      </c>
      <c r="K246" s="40">
        <v>400</v>
      </c>
      <c r="L246" s="40">
        <f t="shared" si="127"/>
        <v>338</v>
      </c>
      <c r="M246" s="41">
        <f t="shared" si="128"/>
        <v>340</v>
      </c>
      <c r="N246" s="41">
        <f t="shared" si="129"/>
        <v>320</v>
      </c>
      <c r="O246" s="42">
        <f>LOOKUP(M246,$T$37:$T$62,IF(J246=-10,$BK$37:$BK$62,IF(J246=0,$BL$37:$BL$62,IF(J246=5,$BM$37:$BM$62,IF(J246=10,$BN$37:$BN$62,IF(J246=20,$BO$37:$BO$62,$BP$37:$BP$62))))))</f>
        <v>7.04</v>
      </c>
      <c r="P246" s="42">
        <f>LOOKUP(N246,$T$37:$T$62,IF(J246=-10,$BK$37:$BK$62,IF(J246=0,$BL$37:$BL$62,IF(J246=5,$BM$37:$BM$62,IF(J246=10,$BN$37:$BN$62,IF(J246=20,$BO$37:$BO$62,$BP$37:$BP$62))))))</f>
        <v>6.22</v>
      </c>
      <c r="Q246" s="43">
        <f t="shared" si="130"/>
        <v>6.9580000000000002</v>
      </c>
    </row>
    <row r="247" spans="1:17" x14ac:dyDescent="0.2">
      <c r="A247" s="59">
        <f>L$98</f>
        <v>20</v>
      </c>
      <c r="B247" s="40">
        <v>50</v>
      </c>
      <c r="C247" s="40">
        <f>E$24</f>
        <v>370</v>
      </c>
      <c r="D247" s="41">
        <f t="shared" si="124"/>
        <v>380</v>
      </c>
      <c r="E247" s="41">
        <f t="shared" si="125"/>
        <v>360</v>
      </c>
      <c r="F247" s="42">
        <f>LOOKUP(D247,$T$37:$T$62,IF(A247=-10,$U$37:$U$62,IF(A247=0,$V$37:$V$62,IF(A247=5,$W$37:$W$62,IF(A247=10,$X$37:$X$62,IF(A247=20,$Y$37:$Y$62,$Z$37:$Z$62))))))</f>
        <v>0</v>
      </c>
      <c r="G247" s="42">
        <f>LOOKUP(E247,$T$37:$T$62,IF(A247=-10,$U$37:$U$62,IF(A247=0,$V$37:$V$62,IF(A247=5,$W$37:$W$62,IF(A247=10,$X$37:$X$62,IF(A247=20,$Y$37:$Y$62,$Z$37:$Z$62))))))</f>
        <v>0</v>
      </c>
      <c r="H247" s="43">
        <f t="shared" si="121"/>
        <v>0</v>
      </c>
      <c r="J247" s="40">
        <f>M$98</f>
        <v>10</v>
      </c>
      <c r="K247" s="40">
        <v>50</v>
      </c>
      <c r="L247" s="40">
        <f>L$70</f>
        <v>370</v>
      </c>
      <c r="M247" s="41">
        <f t="shared" si="128"/>
        <v>380</v>
      </c>
      <c r="N247" s="41">
        <f t="shared" si="129"/>
        <v>360</v>
      </c>
      <c r="O247" s="42">
        <f>LOOKUP(M247,$T$37:$T$62,IF(J247=-10,$U$37:$U$62,IF(J247=0,$V$37:$V$62,IF(J247=5,$W$37:$W$62,IF(J247=10,$X$37:$X$62,IF(J247=20,$Y$37:$Y$62,$Z$37:$Z$62))))))</f>
        <v>0</v>
      </c>
      <c r="P247" s="42">
        <f>LOOKUP(N247,$T$37:$T$62,IF(J247=-10,$U$37:$U$62,IF(J247=0,$V$37:$V$62,IF(J247=5,$W$37:$W$62,IF(J247=10,$X$37:$X$62,IF(J247=20,$Y$37:$Y$62,$Z$37:$Z$62))))))</f>
        <v>0</v>
      </c>
      <c r="Q247" s="43">
        <f t="shared" si="130"/>
        <v>0</v>
      </c>
    </row>
    <row r="248" spans="1:17" x14ac:dyDescent="0.2">
      <c r="A248" s="59">
        <f t="shared" ref="A248:A254" si="131">L$98</f>
        <v>20</v>
      </c>
      <c r="B248" s="40">
        <v>70</v>
      </c>
      <c r="C248" s="40">
        <f t="shared" ref="C248:C254" si="132">E$24</f>
        <v>370</v>
      </c>
      <c r="D248" s="41">
        <f t="shared" si="124"/>
        <v>380</v>
      </c>
      <c r="E248" s="41">
        <f t="shared" si="125"/>
        <v>360</v>
      </c>
      <c r="F248" s="42">
        <f>LOOKUP(D248,$T$37:$T$62,IF(A248=-10,$AA$37:$AA$62,IF(A248=0,$AB$37:$AB$62,IF(A248=5,$AC$37:$AC$62,IF(A248=10,$AD$37:$AD$62,IF(A248=20,$AE$37:$AE$62,$AF$37:$AF$62))))))</f>
        <v>0</v>
      </c>
      <c r="G248" s="42">
        <f>LOOKUP(E248,$T$37:$T$62,IF(A248=-10,$AA$37:$AA$62,IF(A248=0,$AB$37:$AB$62,IF(A248=5,$AC$37:$AC$62,IF(A248=10,$AD$37:$AD$62,IF(A248=20,$AE$37:$AE$62,$AF$37:$AF$62))))))</f>
        <v>0</v>
      </c>
      <c r="H248" s="43">
        <f t="shared" si="121"/>
        <v>0</v>
      </c>
      <c r="J248" s="40">
        <f t="shared" ref="J248:J254" si="133">M$98</f>
        <v>10</v>
      </c>
      <c r="K248" s="40">
        <v>70</v>
      </c>
      <c r="L248" s="40">
        <f t="shared" ref="L248:L254" si="134">L$70</f>
        <v>370</v>
      </c>
      <c r="M248" s="41">
        <f t="shared" si="128"/>
        <v>380</v>
      </c>
      <c r="N248" s="41">
        <f t="shared" si="129"/>
        <v>360</v>
      </c>
      <c r="O248" s="42">
        <f>LOOKUP(M248,$T$37:$T$62,IF(J248=-10,$AA$37:$AA$62,IF(J248=0,$AB$37:$AB$62,IF(J248=5,$AC$37:$AC$62,IF(J248=10,$AD$37:$AD$62,IF(J248=20,$AE$37:$AE$62,$AF$37:$AF$62))))))</f>
        <v>0</v>
      </c>
      <c r="P248" s="42">
        <f>LOOKUP(N248,$T$37:$T$62,IF(J248=-10,$AA$37:$AA$62,IF(J248=0,$AB$37:$AB$62,IF(J248=5,$AC$37:$AC$62,IF(J248=10,$AD$37:$AD$62,IF(J248=20,$AE$37:$AE$62,$AF$37:$AF$62))))))</f>
        <v>0</v>
      </c>
      <c r="Q248" s="43">
        <f t="shared" si="130"/>
        <v>0</v>
      </c>
    </row>
    <row r="249" spans="1:17" x14ac:dyDescent="0.2">
      <c r="A249" s="59">
        <f t="shared" si="131"/>
        <v>20</v>
      </c>
      <c r="B249" s="40">
        <v>95</v>
      </c>
      <c r="C249" s="40">
        <f t="shared" si="132"/>
        <v>370</v>
      </c>
      <c r="D249" s="41">
        <f t="shared" si="124"/>
        <v>380</v>
      </c>
      <c r="E249" s="41">
        <f t="shared" si="125"/>
        <v>360</v>
      </c>
      <c r="F249" s="42">
        <f>LOOKUP(D249,$T$37:$T$62,IF(A249=-10,$AG$37:$AG$62,IF(A249=0,$AH$37:$AH$62,IF(A249=5,$AI$37:$AI$62,IF(A249=10,$AJ$37:$AJ$62,IF(A249=20,$AK$37:$AK$62,$AL$37:$AL$62))))))</f>
        <v>0</v>
      </c>
      <c r="G249" s="42">
        <f>LOOKUP(E249,$T$37:$T$62,IF(A249=-10,$AG$37:$AG$62,IF(A249=0,$AH$37:$AH$62,IF(A249=5,$AI$37:$AI$62,IF(A249=10,$AJ$37:$AJ$62,IF(A249=20,$AK$37:$AK$62,$AL$37:$AL$62))))))</f>
        <v>0</v>
      </c>
      <c r="H249" s="43">
        <f t="shared" si="121"/>
        <v>0</v>
      </c>
      <c r="J249" s="40">
        <f t="shared" si="133"/>
        <v>10</v>
      </c>
      <c r="K249" s="40">
        <v>95</v>
      </c>
      <c r="L249" s="40">
        <f t="shared" si="134"/>
        <v>370</v>
      </c>
      <c r="M249" s="41">
        <f t="shared" si="128"/>
        <v>380</v>
      </c>
      <c r="N249" s="41">
        <f t="shared" si="129"/>
        <v>360</v>
      </c>
      <c r="O249" s="42">
        <f>LOOKUP(M249,$T$37:$T$62,IF(J249=-10,$AG$37:$AG$62,IF(J249=0,$AH$37:$AH$62,IF(J249=5,$AI$37:$AI$62,IF(J249=10,$AJ$37:$AJ$62,IF(J249=20,$AK$37:$AK$62,$AL$37:$AL$62))))))</f>
        <v>0</v>
      </c>
      <c r="P249" s="42">
        <f>LOOKUP(N249,$T$37:$T$62,IF(J249=-10,$AG$37:$AG$62,IF(J249=0,$AH$37:$AH$62,IF(J249=5,$AI$37:$AI$62,IF(J249=10,$AJ$37:$AJ$62,IF(J249=20,$AK$37:$AK$62,$AL$37:$AL$62))))))</f>
        <v>0</v>
      </c>
      <c r="Q249" s="43">
        <f t="shared" si="130"/>
        <v>0</v>
      </c>
    </row>
    <row r="250" spans="1:17" x14ac:dyDescent="0.2">
      <c r="A250" s="59">
        <f t="shared" si="131"/>
        <v>20</v>
      </c>
      <c r="B250" s="40">
        <v>120</v>
      </c>
      <c r="C250" s="40">
        <f t="shared" si="132"/>
        <v>370</v>
      </c>
      <c r="D250" s="41">
        <f t="shared" si="124"/>
        <v>380</v>
      </c>
      <c r="E250" s="41">
        <f t="shared" si="125"/>
        <v>360</v>
      </c>
      <c r="F250" s="42">
        <f>LOOKUP(D250,$T$37:$T$62,IF(A250=-10,$AM$37:$AM$62,IF(A250=0,$AN$37:$AN$62,IF(A250=5,$AO$37:$AO$62,IF(A250=10,$AP$37:$AP$62,IF(A250=20,$AQ$37:$AQ$62,$AR$37:$AR$62))))))</f>
        <v>12.9</v>
      </c>
      <c r="G250" s="42">
        <f>LOOKUP(E250,$T$37:$T$62,IF(A250=-10,$AM$37:$AM$62,IF(A250=0,$AN$37:$AN$62,IF(A250=5,$AO$37:$AO$62,IF(A250=10,$AP$37:$AP$62,IF(A250=20,$AQ$37:$AQ$62,$AR$37:$AR$62))))))</f>
        <v>11.5</v>
      </c>
      <c r="H250" s="43">
        <f t="shared" si="121"/>
        <v>12.2</v>
      </c>
      <c r="J250" s="40">
        <f t="shared" si="133"/>
        <v>10</v>
      </c>
      <c r="K250" s="40">
        <v>120</v>
      </c>
      <c r="L250" s="40">
        <f t="shared" si="134"/>
        <v>370</v>
      </c>
      <c r="M250" s="41">
        <f t="shared" si="128"/>
        <v>380</v>
      </c>
      <c r="N250" s="41">
        <f t="shared" si="129"/>
        <v>360</v>
      </c>
      <c r="O250" s="42">
        <f>LOOKUP(M250,$T$37:$T$62,IF(J250=-10,$AM$37:$AM$62,IF(J250=0,$AN$37:$AN$62,IF(J250=5,$AO$37:$AO$62,IF(J250=10,$AP$37:$AP$62,IF(J250=20,$AQ$37:$AQ$62,$AR$37:$AR$62))))))</f>
        <v>12.6</v>
      </c>
      <c r="P250" s="42">
        <f>LOOKUP(N250,$T$37:$T$62,IF(J250=-10,$AM$37:$AM$62,IF(J250=0,$AN$37:$AN$62,IF(J250=5,$AO$37:$AO$62,IF(J250=10,$AP$37:$AP$62,IF(J250=20,$AQ$37:$AQ$62,$AR$37:$AR$62))))))</f>
        <v>11.2</v>
      </c>
      <c r="Q250" s="43">
        <f t="shared" si="130"/>
        <v>11.899999999999999</v>
      </c>
    </row>
    <row r="251" spans="1:17" x14ac:dyDescent="0.2">
      <c r="A251" s="59">
        <f t="shared" si="131"/>
        <v>20</v>
      </c>
      <c r="B251" s="40">
        <v>150</v>
      </c>
      <c r="C251" s="40">
        <f t="shared" si="132"/>
        <v>370</v>
      </c>
      <c r="D251" s="41">
        <f t="shared" si="124"/>
        <v>380</v>
      </c>
      <c r="E251" s="41">
        <f t="shared" si="125"/>
        <v>360</v>
      </c>
      <c r="F251" s="42">
        <f>LOOKUP(D251,$T$37:$T$62,IF(A251=-10,$AS$37:$AS$62,IF(A251=0,$AT$37:$AT$62,IF(A251=5,$AU$37:$AU$62,IF(A251=10,$AV$37:$AV$62,IF(A251=20,$AW$37:$AW$62,$AX$37:$AX$62))))))</f>
        <v>11.6</v>
      </c>
      <c r="G251" s="42">
        <f>LOOKUP(E251,$T$37:$T$62,IF(A251=-10,$AS$37:$AS$62,IF(A251=0,$AT$37:$AT$62,IF(A251=5,$AU$37:$AU$62,IF(A251=10,$AV$37:$AV$62,IF(A251=20,$AW$37:$AW$62,$AX$37:$AX$62))))))</f>
        <v>10.3</v>
      </c>
      <c r="H251" s="43">
        <f t="shared" si="121"/>
        <v>10.95</v>
      </c>
      <c r="J251" s="40">
        <f t="shared" si="133"/>
        <v>10</v>
      </c>
      <c r="K251" s="40">
        <v>150</v>
      </c>
      <c r="L251" s="40">
        <f t="shared" si="134"/>
        <v>370</v>
      </c>
      <c r="M251" s="41">
        <f t="shared" si="128"/>
        <v>380</v>
      </c>
      <c r="N251" s="41">
        <f t="shared" si="129"/>
        <v>360</v>
      </c>
      <c r="O251" s="42">
        <f>LOOKUP(M251,$T$37:$T$62,IF(J251=-10,$AS$37:$AS$62,IF(J251=0,$AT$37:$AT$62,IF(J251=5,$AU$37:$AU$62,IF(J251=10,$AV$37:$AV$62,IF(J251=20,$AW$37:$AW$62,$AX$37:$AX$62))))))</f>
        <v>11.2</v>
      </c>
      <c r="P251" s="42">
        <f>LOOKUP(N251,$T$37:$T$62,IF(J251=-10,$AS$37:$AS$62,IF(J251=0,$AT$37:$AT$62,IF(J251=5,$AU$37:$AU$62,IF(J251=10,$AV$37:$AV$62,IF(J251=20,$AW$37:$AW$62,$AX$37:$AX$62))))))</f>
        <v>9.9</v>
      </c>
      <c r="Q251" s="43">
        <f t="shared" si="130"/>
        <v>10.55</v>
      </c>
    </row>
    <row r="252" spans="1:17" x14ac:dyDescent="0.2">
      <c r="A252" s="59">
        <f t="shared" si="131"/>
        <v>20</v>
      </c>
      <c r="B252" s="40">
        <v>185</v>
      </c>
      <c r="C252" s="40">
        <f t="shared" si="132"/>
        <v>370</v>
      </c>
      <c r="D252" s="41">
        <f t="shared" si="124"/>
        <v>380</v>
      </c>
      <c r="E252" s="41">
        <f t="shared" si="125"/>
        <v>360</v>
      </c>
      <c r="F252" s="42">
        <f>LOOKUP(D252,$T$37:$T$62,IF(A252=-10,$AY$37:$AY$62,IF(A252=0,$AZ$37:$AZ$62,IF(A252=5,$BA$37:$BA$610,IF(A252=10,$BB$37:$BB$62,IF(A252=20,$BC$37:$BC$62,$BD$37:$BD$62))))))</f>
        <v>10.7</v>
      </c>
      <c r="G252" s="42">
        <f>LOOKUP(E252,$T$37:$T$62,IF(A252=-10,$AY$37:$AY$62,IF(A252=0,$AZ$37:$AZ$62,IF(A252=5,$BA$37:$BA$610,IF(A252=10,$BB$37:$BB$62,IF(A252=20,$BC$37:$BC$62,$BD$37:$BD$62))))))</f>
        <v>9.58</v>
      </c>
      <c r="H252" s="43">
        <f t="shared" si="121"/>
        <v>10.14</v>
      </c>
      <c r="J252" s="40">
        <f t="shared" si="133"/>
        <v>10</v>
      </c>
      <c r="K252" s="40">
        <v>185</v>
      </c>
      <c r="L252" s="40">
        <f t="shared" si="134"/>
        <v>370</v>
      </c>
      <c r="M252" s="41">
        <f t="shared" si="128"/>
        <v>380</v>
      </c>
      <c r="N252" s="41">
        <f t="shared" si="129"/>
        <v>360</v>
      </c>
      <c r="O252" s="42">
        <f>LOOKUP(M252,$T$37:$T$62,IF(J252=-10,$AY$37:$AY$62,IF(J252=0,$AZ$37:$AZ$62,IF(J252=5,$BA$37:$BA$610,IF(J252=10,$BB$37:$BB$62,IF(J252=20,$BC$37:$BC$62,$BD$37:$BD$62))))))</f>
        <v>10.3</v>
      </c>
      <c r="P252" s="42">
        <f>LOOKUP(N252,$T$37:$T$62,IF(J252=-10,$AY$37:$AY$62,IF(J252=0,$AZ$37:$AZ$62,IF(J252=5,$BA$37:$BA$610,IF(J252=10,$BB$37:$BB$62,IF(J252=20,$BC$37:$BC$62,$BD$37:$BD$62))))))</f>
        <v>9.18</v>
      </c>
      <c r="Q252" s="43">
        <f t="shared" si="130"/>
        <v>9.74</v>
      </c>
    </row>
    <row r="253" spans="1:17" x14ac:dyDescent="0.2">
      <c r="A253" s="59">
        <f t="shared" si="131"/>
        <v>20</v>
      </c>
      <c r="B253" s="40">
        <v>240</v>
      </c>
      <c r="C253" s="40">
        <f t="shared" si="132"/>
        <v>370</v>
      </c>
      <c r="D253" s="41">
        <f t="shared" si="124"/>
        <v>380</v>
      </c>
      <c r="E253" s="41">
        <f t="shared" si="125"/>
        <v>360</v>
      </c>
      <c r="F253" s="42">
        <f>LOOKUP(D253,$T$37:$T$62,IF(A253=-10,$BE$37:$BE$62,IF(A253=0,$BF$37:$BF$62,IF(A253=5,$BG$37:$BG$62,IF(A253=10,$BH$37:$BH$62,IF(A253=20,$BI$37:$BI$62,$BJ$37:$BJ$62))))))</f>
        <v>9.8000000000000007</v>
      </c>
      <c r="G253" s="42">
        <f>LOOKUP(E253,$T$37:$T$62,IF(A253=-10,$BE$37:$BE$62,IF(A253=0,$BF$37:$BF$62,IF(A253=5,$BG$37:$BG$62,IF(A253=10,$BH$37:$BH$62,IF(A253=20,$BI$37:$BI$62,$BJ$37:$BJ$62))))))</f>
        <v>8.75</v>
      </c>
      <c r="H253" s="43">
        <f t="shared" si="121"/>
        <v>9.2750000000000004</v>
      </c>
      <c r="J253" s="40">
        <f t="shared" si="133"/>
        <v>10</v>
      </c>
      <c r="K253" s="40">
        <v>240</v>
      </c>
      <c r="L253" s="40">
        <f t="shared" si="134"/>
        <v>370</v>
      </c>
      <c r="M253" s="41">
        <f t="shared" si="128"/>
        <v>380</v>
      </c>
      <c r="N253" s="41">
        <f t="shared" si="129"/>
        <v>360</v>
      </c>
      <c r="O253" s="42">
        <f>LOOKUP(M253,$T$37:$T$62,IF(J253=-10,$BE$37:$BE$62,IF(J253=0,$BF$37:$BF$62,IF(J253=5,$BG$37:$BG$62,IF(J253=10,$BH$37:$BH$62,IF(J253=20,$BI$37:$BI$62,$BJ$37:$BJ$62))))))</f>
        <v>9.3699999999999992</v>
      </c>
      <c r="P253" s="42">
        <f>LOOKUP(N253,$T$37:$T$62,IF(J253=-10,$BE$37:$BE$62,IF(J253=0,$BF$37:$BF$62,IF(J253=5,$BG$37:$BG$62,IF(J253=10,$BH$37:$BH$62,IF(J253=20,$BI$37:$BI$62,$BJ$37:$BJ$62))))))</f>
        <v>8.32</v>
      </c>
      <c r="Q253" s="43">
        <f t="shared" si="130"/>
        <v>8.8449999999999989</v>
      </c>
    </row>
    <row r="254" spans="1:17" x14ac:dyDescent="0.2">
      <c r="A254" s="59">
        <f t="shared" si="131"/>
        <v>20</v>
      </c>
      <c r="B254" s="40">
        <v>400</v>
      </c>
      <c r="C254" s="40">
        <f t="shared" si="132"/>
        <v>370</v>
      </c>
      <c r="D254" s="41">
        <f t="shared" si="124"/>
        <v>380</v>
      </c>
      <c r="E254" s="41">
        <f t="shared" si="125"/>
        <v>360</v>
      </c>
      <c r="F254" s="42">
        <f>LOOKUP(D254,$T$37:$T$62,IF(A254=-10,$BK$37:$BK$62,IF(A254=0,$BL$37:$BL$62,IF(A254=5,$BM$37:$BM$62,IF(A254=10,$BN$37:$BN$62,IF(A254=20,$BO$37:$BO$62,$BP$37:$BP$62))))))</f>
        <v>9.6999999999999993</v>
      </c>
      <c r="G254" s="42">
        <f>LOOKUP(E254,$T$37:$T$62,IF(A254=-10,$BK$37:$BK$62,IF(A254=0,$BL$37:$BL$62,IF(A254=5,$BM$37:$BM$62,IF(A254=10,$BN$37:$BN$62,IF(A254=20,$BO$37:$BO$62,$BP$37:$BP$62))))))</f>
        <v>8.8000000000000007</v>
      </c>
      <c r="H254" s="43">
        <f t="shared" si="121"/>
        <v>9.25</v>
      </c>
      <c r="J254" s="40">
        <f t="shared" si="133"/>
        <v>10</v>
      </c>
      <c r="K254" s="40">
        <v>400</v>
      </c>
      <c r="L254" s="40">
        <f t="shared" si="134"/>
        <v>370</v>
      </c>
      <c r="M254" s="41">
        <f t="shared" si="128"/>
        <v>380</v>
      </c>
      <c r="N254" s="41">
        <f t="shared" si="129"/>
        <v>360</v>
      </c>
      <c r="O254" s="42">
        <f>LOOKUP(M254,$T$37:$T$62,IF(J254=-10,$BK$37:$BK$62,IF(J254=0,$BL$37:$BL$62,IF(J254=5,$BM$37:$BM$62,IF(J254=10,$BN$37:$BN$62,IF(J254=20,$BO$37:$BO$62,$BP$37:$BP$62))))))</f>
        <v>9.2899999999999991</v>
      </c>
      <c r="P254" s="42">
        <f>LOOKUP(N254,$T$37:$T$62,IF(J254=-10,$BK$37:$BK$62,IF(J254=0,$BL$37:$BL$62,IF(J254=5,$BM$37:$BM$62,IF(J254=10,$BN$37:$BN$62,IF(J254=20,$BO$37:$BO$62,$BP$37:$BP$62))))))</f>
        <v>8.36</v>
      </c>
      <c r="Q254" s="43">
        <f t="shared" si="130"/>
        <v>8.8249999999999993</v>
      </c>
    </row>
    <row r="255" spans="1:17" x14ac:dyDescent="0.2">
      <c r="A255" s="59">
        <f>L$99</f>
        <v>10</v>
      </c>
      <c r="B255" s="40">
        <v>50</v>
      </c>
      <c r="C255" s="40">
        <f>E$25</f>
        <v>370</v>
      </c>
      <c r="D255" s="41">
        <f t="shared" si="124"/>
        <v>380</v>
      </c>
      <c r="E255" s="41">
        <f t="shared" si="125"/>
        <v>360</v>
      </c>
      <c r="F255" s="42">
        <f>LOOKUP(D255,$T$37:$T$62,IF(A255=-10,$U$37:$U$62,IF(A255=0,$V$37:$V$62,IF(A255=5,$W$37:$W$62,IF(A255=10,$X$37:$X$62,IF(A255=20,$Y$37:$Y$62,$Z$37:$Z$62))))))</f>
        <v>0</v>
      </c>
      <c r="G255" s="42">
        <f>LOOKUP(E255,$T$37:$T$62,IF(A255=-10,$U$37:$U$62,IF(A255=0,$V$37:$V$62,IF(A255=5,$W$37:$W$62,IF(A255=10,$X$37:$X$62,IF(A255=20,$Y$37:$Y$62,$Z$37:$Z$62))))))</f>
        <v>0</v>
      </c>
      <c r="H255" s="43">
        <f t="shared" si="121"/>
        <v>0</v>
      </c>
      <c r="J255" s="40">
        <f>M$99</f>
        <v>0</v>
      </c>
      <c r="K255" s="40">
        <v>50</v>
      </c>
      <c r="L255" s="40">
        <f>L$71</f>
        <v>370</v>
      </c>
      <c r="M255" s="41">
        <f t="shared" si="128"/>
        <v>380</v>
      </c>
      <c r="N255" s="41">
        <f t="shared" si="129"/>
        <v>360</v>
      </c>
      <c r="O255" s="42">
        <f>LOOKUP(M255,$T$37:$T$62,IF(J255=-10,$U$37:$U$62,IF(J255=0,$V$37:$V$62,IF(J255=5,$W$37:$W$62,IF(J255=10,$X$37:$X$62,IF(J255=20,$Y$37:$Y$62,$Z$37:$Z$62))))))</f>
        <v>0</v>
      </c>
      <c r="P255" s="42">
        <f>LOOKUP(N255,$T$37:$T$62,IF(J255=-10,$U$37:$U$62,IF(J255=0,$V$37:$V$62,IF(J255=5,$W$37:$W$62,IF(J255=10,$X$37:$X$62,IF(J255=20,$Y$37:$Y$62,$Z$37:$Z$62))))))</f>
        <v>0</v>
      </c>
      <c r="Q255" s="43">
        <f t="shared" si="130"/>
        <v>0</v>
      </c>
    </row>
    <row r="256" spans="1:17" x14ac:dyDescent="0.2">
      <c r="A256" s="59">
        <f t="shared" ref="A256:A262" si="135">L$99</f>
        <v>10</v>
      </c>
      <c r="B256" s="40">
        <v>70</v>
      </c>
      <c r="C256" s="40">
        <f t="shared" ref="C256:C262" si="136">E$25</f>
        <v>370</v>
      </c>
      <c r="D256" s="41">
        <f t="shared" si="124"/>
        <v>380</v>
      </c>
      <c r="E256" s="41">
        <f t="shared" si="125"/>
        <v>360</v>
      </c>
      <c r="F256" s="42">
        <f>LOOKUP(D256,$T$37:$T$62,IF(A256=-10,$AA$37:$AA$62,IF(A256=0,$AB$37:$AB$62,IF(A256=5,$AC$37:$AC$62,IF(A256=10,$AD$37:$AD$62,IF(A256=20,$AE$37:$AE$62,$AF$37:$AF$62))))))</f>
        <v>0</v>
      </c>
      <c r="G256" s="42">
        <f>LOOKUP(E256,$T$37:$T$62,IF(A256=-10,$AA$37:$AA$62,IF(A256=0,$AB$37:$AB$62,IF(A256=5,$AC$37:$AC$62,IF(A256=10,$AD$37:$AD$62,IF(A256=20,$AE$37:$AE$62,$AF$37:$AF$62))))))</f>
        <v>0</v>
      </c>
      <c r="H256" s="43">
        <f t="shared" si="121"/>
        <v>0</v>
      </c>
      <c r="J256" s="40">
        <f t="shared" ref="J256:J262" si="137">M$99</f>
        <v>0</v>
      </c>
      <c r="K256" s="40">
        <v>70</v>
      </c>
      <c r="L256" s="40">
        <f t="shared" ref="L256:L262" si="138">L$71</f>
        <v>370</v>
      </c>
      <c r="M256" s="41">
        <f t="shared" si="128"/>
        <v>380</v>
      </c>
      <c r="N256" s="41">
        <f t="shared" si="129"/>
        <v>360</v>
      </c>
      <c r="O256" s="42">
        <f>LOOKUP(M256,$T$37:$T$62,IF(J256=-10,$AA$37:$AA$62,IF(J256=0,$AB$37:$AB$62,IF(J256=5,$AC$37:$AC$62,IF(J256=10,$AD$37:$AD$62,IF(J256=20,$AE$37:$AE$62,$AF$37:$AF$62))))))</f>
        <v>0</v>
      </c>
      <c r="P256" s="42">
        <f>LOOKUP(N256,$T$37:$T$62,IF(J256=-10,$AA$37:$AA$62,IF(J256=0,$AB$37:$AB$62,IF(J256=5,$AC$37:$AC$62,IF(J256=10,$AD$37:$AD$62,IF(J256=20,$AE$37:$AE$62,$AF$37:$AF$62))))))</f>
        <v>0</v>
      </c>
      <c r="Q256" s="43">
        <f t="shared" si="130"/>
        <v>0</v>
      </c>
    </row>
    <row r="257" spans="1:17" x14ac:dyDescent="0.2">
      <c r="A257" s="59">
        <f t="shared" si="135"/>
        <v>10</v>
      </c>
      <c r="B257" s="40">
        <v>95</v>
      </c>
      <c r="C257" s="40">
        <f t="shared" si="136"/>
        <v>370</v>
      </c>
      <c r="D257" s="41">
        <f t="shared" si="124"/>
        <v>380</v>
      </c>
      <c r="E257" s="41">
        <f t="shared" si="125"/>
        <v>360</v>
      </c>
      <c r="F257" s="42">
        <f>LOOKUP(D257,$T$37:$T$62,IF(A257=-10,$AG$37:$AG$62,IF(A257=0,$AH$37:$AH$62,IF(A257=5,$AI$37:$AI$62,IF(A257=10,$AJ$37:$AJ$62,IF(A257=20,$AK$37:$AK$62,$AL$37:$AL$62))))))</f>
        <v>0</v>
      </c>
      <c r="G257" s="42">
        <f>LOOKUP(E257,$T$37:$T$62,IF(A257=-10,$AG$37:$AG$62,IF(A257=0,$AH$37:$AH$62,IF(A257=5,$AI$37:$AI$62,IF(A257=10,$AJ$37:$AJ$62,IF(A257=20,$AK$37:$AK$62,$AL$37:$AL$62))))))</f>
        <v>0</v>
      </c>
      <c r="H257" s="43">
        <f t="shared" si="121"/>
        <v>0</v>
      </c>
      <c r="J257" s="40">
        <f t="shared" si="137"/>
        <v>0</v>
      </c>
      <c r="K257" s="40">
        <v>95</v>
      </c>
      <c r="L257" s="40">
        <f t="shared" si="138"/>
        <v>370</v>
      </c>
      <c r="M257" s="41">
        <f t="shared" si="128"/>
        <v>380</v>
      </c>
      <c r="N257" s="41">
        <f t="shared" si="129"/>
        <v>360</v>
      </c>
      <c r="O257" s="42">
        <f>LOOKUP(M257,$T$37:$T$62,IF(J257=-10,$AG$37:$AG$62,IF(J257=0,$AH$37:$AH$62,IF(J257=5,$AI$37:$AI$62,IF(J257=10,$AJ$37:$AJ$62,IF(J257=20,$AK$37:$AK$62,$AL$37:$AL$62))))))</f>
        <v>0</v>
      </c>
      <c r="P257" s="42">
        <f>LOOKUP(N257,$T$37:$T$62,IF(J257=-10,$AG$37:$AG$62,IF(J257=0,$AH$37:$AH$62,IF(J257=5,$AI$37:$AI$62,IF(J257=10,$AJ$37:$AJ$62,IF(J257=20,$AK$37:$AK$62,$AL$37:$AL$62))))))</f>
        <v>0</v>
      </c>
      <c r="Q257" s="43">
        <f t="shared" si="130"/>
        <v>0</v>
      </c>
    </row>
    <row r="258" spans="1:17" x14ac:dyDescent="0.2">
      <c r="A258" s="59">
        <f t="shared" si="135"/>
        <v>10</v>
      </c>
      <c r="B258" s="40">
        <v>120</v>
      </c>
      <c r="C258" s="40">
        <f t="shared" si="136"/>
        <v>370</v>
      </c>
      <c r="D258" s="41">
        <f t="shared" si="124"/>
        <v>380</v>
      </c>
      <c r="E258" s="41">
        <f t="shared" si="125"/>
        <v>360</v>
      </c>
      <c r="F258" s="42">
        <f>LOOKUP(D258,$T$37:$T$62,IF(A258=-10,$AM$37:$AM$62,IF(A258=0,$AN$37:$AN$62,IF(A258=5,$AO$37:$AO$62,IF(A258=10,$AP$37:$AP$62,IF(A258=20,$AQ$37:$AQ$62,$AR$37:$AR$62))))))</f>
        <v>12.6</v>
      </c>
      <c r="G258" s="42">
        <f>LOOKUP(E258,$T$37:$T$62,IF(A258=-10,$AM$37:$AM$62,IF(A258=0,$AN$37:$AN$62,IF(A258=5,$AO$37:$AO$62,IF(A258=10,$AP$37:$AP$62,IF(A258=20,$AQ$37:$AQ$62,$AR$37:$AR$62))))))</f>
        <v>11.2</v>
      </c>
      <c r="H258" s="43">
        <f t="shared" si="121"/>
        <v>11.899999999999999</v>
      </c>
      <c r="J258" s="40">
        <f t="shared" si="137"/>
        <v>0</v>
      </c>
      <c r="K258" s="40">
        <v>120</v>
      </c>
      <c r="L258" s="40">
        <f t="shared" si="138"/>
        <v>370</v>
      </c>
      <c r="M258" s="41">
        <f t="shared" si="128"/>
        <v>380</v>
      </c>
      <c r="N258" s="41">
        <f t="shared" si="129"/>
        <v>360</v>
      </c>
      <c r="O258" s="42">
        <f>LOOKUP(M258,$T$37:$T$62,IF(J258=-10,$AM$37:$AM$62,IF(J258=0,$AN$37:$AN$62,IF(J258=5,$AO$37:$AO$62,IF(J258=10,$AP$37:$AP$62,IF(J258=20,$AQ$37:$AQ$62,$AR$37:$AR$62))))))</f>
        <v>12.2</v>
      </c>
      <c r="P258" s="42">
        <f>LOOKUP(N258,$T$37:$T$62,IF(J258=-10,$AM$37:$AM$62,IF(J258=0,$AN$37:$AN$62,IF(J258=5,$AO$37:$AO$62,IF(J258=10,$AP$37:$AP$62,IF(J258=20,$AQ$37:$AQ$62,$AR$37:$AR$62))))))</f>
        <v>10.8</v>
      </c>
      <c r="Q258" s="43">
        <f t="shared" si="130"/>
        <v>11.5</v>
      </c>
    </row>
    <row r="259" spans="1:17" x14ac:dyDescent="0.2">
      <c r="A259" s="59">
        <f t="shared" si="135"/>
        <v>10</v>
      </c>
      <c r="B259" s="40">
        <v>150</v>
      </c>
      <c r="C259" s="40">
        <f t="shared" si="136"/>
        <v>370</v>
      </c>
      <c r="D259" s="41">
        <f t="shared" si="124"/>
        <v>380</v>
      </c>
      <c r="E259" s="41">
        <f t="shared" si="125"/>
        <v>360</v>
      </c>
      <c r="F259" s="42">
        <f>LOOKUP(D259,$T$37:$T$62,IF(A259=-10,$AS$37:$AS$62,IF(A259=0,$AT$37:$AT$62,IF(A259=5,$AU$37:$AU$62,IF(A259=10,$AV$37:$AV$62,IF(A259=20,$AW$37:$AW$62,$AX$37:$AX$62))))))</f>
        <v>11.2</v>
      </c>
      <c r="G259" s="42">
        <f>LOOKUP(E259,$T$37:$T$62,IF(A259=-10,$AS$37:$AS$62,IF(A259=0,$AT$37:$AT$62,IF(A259=5,$AU$37:$AU$62,IF(A259=10,$AV$37:$AV$62,IF(A259=20,$AW$37:$AW$62,$AX$37:$AX$62))))))</f>
        <v>9.9</v>
      </c>
      <c r="H259" s="43">
        <f t="shared" si="121"/>
        <v>10.55</v>
      </c>
      <c r="J259" s="40">
        <f t="shared" si="137"/>
        <v>0</v>
      </c>
      <c r="K259" s="40">
        <v>150</v>
      </c>
      <c r="L259" s="40">
        <f t="shared" si="138"/>
        <v>370</v>
      </c>
      <c r="M259" s="41">
        <f t="shared" si="128"/>
        <v>380</v>
      </c>
      <c r="N259" s="41">
        <f t="shared" si="129"/>
        <v>360</v>
      </c>
      <c r="O259" s="42">
        <f>LOOKUP(M259,$T$37:$T$62,IF(J259=-10,$AS$37:$AS$62,IF(J259=0,$AT$37:$AT$62,IF(J259=5,$AU$37:$AU$62,IF(J259=10,$AV$37:$AV$62,IF(J259=20,$AW$37:$AW$62,$AX$37:$AX$62))))))</f>
        <v>10.8</v>
      </c>
      <c r="P259" s="42">
        <f>LOOKUP(N259,$T$37:$T$62,IF(J259=-10,$AS$37:$AS$62,IF(J259=0,$AT$37:$AT$62,IF(J259=5,$AU$37:$AU$62,IF(J259=10,$AV$37:$AV$62,IF(J259=20,$AW$37:$AW$62,$AX$37:$AX$62))))))</f>
        <v>9.59</v>
      </c>
      <c r="Q259" s="43">
        <f t="shared" si="130"/>
        <v>10.195</v>
      </c>
    </row>
    <row r="260" spans="1:17" x14ac:dyDescent="0.2">
      <c r="A260" s="59">
        <f t="shared" si="135"/>
        <v>10</v>
      </c>
      <c r="B260" s="40">
        <v>185</v>
      </c>
      <c r="C260" s="40">
        <f t="shared" si="136"/>
        <v>370</v>
      </c>
      <c r="D260" s="41">
        <f t="shared" si="124"/>
        <v>380</v>
      </c>
      <c r="E260" s="41">
        <f t="shared" si="125"/>
        <v>360</v>
      </c>
      <c r="F260" s="42">
        <f>LOOKUP(D260,$T$37:$T$62,IF(A260=-10,$AY$37:$AY$62,IF(A260=0,$AZ$37:$AZ$62,IF(A260=5,$BA$37:$BA$610,IF(A260=10,$BB$37:$BB$62,IF(A260=20,$BC$37:$BC$62,$BD$37:$BD$62))))))</f>
        <v>10.3</v>
      </c>
      <c r="G260" s="42">
        <f>LOOKUP(E260,$T$37:$T$62,IF(A260=-10,$AY$37:$AY$62,IF(A260=0,$AZ$37:$AZ$62,IF(A260=5,$BA$37:$BA$610,IF(A260=10,$BB$37:$BB$62,IF(A260=20,$BC$37:$BC$62,$BD$37:$BD$62))))))</f>
        <v>9.18</v>
      </c>
      <c r="H260" s="43">
        <f t="shared" si="121"/>
        <v>9.74</v>
      </c>
      <c r="J260" s="40">
        <f t="shared" si="137"/>
        <v>0</v>
      </c>
      <c r="K260" s="40">
        <v>185</v>
      </c>
      <c r="L260" s="40">
        <f t="shared" si="138"/>
        <v>370</v>
      </c>
      <c r="M260" s="41">
        <f t="shared" si="128"/>
        <v>380</v>
      </c>
      <c r="N260" s="41">
        <f t="shared" si="129"/>
        <v>360</v>
      </c>
      <c r="O260" s="42">
        <f>LOOKUP(M260,$T$37:$T$62,IF(J260=-10,$AY$37:$AY$62,IF(J260=0,$AZ$37:$AZ$62,IF(J260=5,$BA$37:$BA$610,IF(J260=10,$BB$37:$BB$62,IF(J260=20,$BC$37:$BC$62,$BD$37:$BD$62))))))</f>
        <v>9.9</v>
      </c>
      <c r="P260" s="42">
        <f>LOOKUP(N260,$T$37:$T$62,IF(J260=-10,$AY$37:$AY$62,IF(J260=0,$AZ$37:$AZ$62,IF(J260=5,$BA$37:$BA$610,IF(J260=10,$BB$37:$BB$62,IF(J260=20,$BC$37:$BC$62,$BD$37:$BD$62))))))</f>
        <v>8.76</v>
      </c>
      <c r="Q260" s="43">
        <f t="shared" si="130"/>
        <v>9.33</v>
      </c>
    </row>
    <row r="261" spans="1:17" x14ac:dyDescent="0.2">
      <c r="A261" s="59">
        <f t="shared" si="135"/>
        <v>10</v>
      </c>
      <c r="B261" s="40">
        <v>240</v>
      </c>
      <c r="C261" s="40">
        <f t="shared" si="136"/>
        <v>370</v>
      </c>
      <c r="D261" s="41">
        <f t="shared" si="124"/>
        <v>380</v>
      </c>
      <c r="E261" s="41">
        <f t="shared" si="125"/>
        <v>360</v>
      </c>
      <c r="F261" s="42">
        <f>LOOKUP(D261,$T$37:$T$62,IF(A261=-10,$BE$37:$BE$62,IF(A261=0,$BF$37:$BF$62,IF(A261=5,$BG$37:$BG$62,IF(A261=10,$BH$37:$BH$62,IF(A261=20,$BI$37:$BI$62,$BJ$37:$BJ$62))))))</f>
        <v>9.3699999999999992</v>
      </c>
      <c r="G261" s="42">
        <f>LOOKUP(E261,$T$37:$T$62,IF(A261=-10,$BE$37:$BE$62,IF(A261=0,$BF$37:$BF$62,IF(A261=5,$BG$37:$BG$62,IF(A261=10,$BH$37:$BH$62,IF(A261=20,$BI$37:$BI$62,$BJ$37:$BJ$62))))))</f>
        <v>8.32</v>
      </c>
      <c r="H261" s="43">
        <f t="shared" si="121"/>
        <v>8.8449999999999989</v>
      </c>
      <c r="J261" s="40">
        <f t="shared" si="137"/>
        <v>0</v>
      </c>
      <c r="K261" s="40">
        <v>240</v>
      </c>
      <c r="L261" s="40">
        <f t="shared" si="138"/>
        <v>370</v>
      </c>
      <c r="M261" s="41">
        <f t="shared" si="128"/>
        <v>380</v>
      </c>
      <c r="N261" s="41">
        <f t="shared" si="129"/>
        <v>360</v>
      </c>
      <c r="O261" s="42">
        <f>LOOKUP(M261,$T$37:$T$62,IF(J261=-10,$BE$37:$BE$62,IF(J261=0,$BF$37:$BF$62,IF(J261=5,$BG$37:$BG$62,IF(J261=10,$BH$37:$BH$62,IF(J261=20,$BI$37:$BI$62,$BJ$37:$BJ$62))))))</f>
        <v>8.93</v>
      </c>
      <c r="P261" s="42">
        <f>LOOKUP(N261,$T$37:$T$62,IF(J261=-10,$BE$37:$BE$62,IF(J261=0,$BF$37:$BF$62,IF(J261=5,$BG$37:$BG$62,IF(J261=10,$BH$37:$BH$62,IF(J261=20,$BI$37:$BI$62,$BJ$37:$BJ$62))))))</f>
        <v>7.89</v>
      </c>
      <c r="Q261" s="43">
        <f t="shared" si="130"/>
        <v>8.41</v>
      </c>
    </row>
    <row r="262" spans="1:17" x14ac:dyDescent="0.2">
      <c r="A262" s="59">
        <f t="shared" si="135"/>
        <v>10</v>
      </c>
      <c r="B262" s="40">
        <v>400</v>
      </c>
      <c r="C262" s="40">
        <f t="shared" si="136"/>
        <v>370</v>
      </c>
      <c r="D262" s="41">
        <f t="shared" si="124"/>
        <v>380</v>
      </c>
      <c r="E262" s="41">
        <f t="shared" si="125"/>
        <v>360</v>
      </c>
      <c r="F262" s="42">
        <f>LOOKUP(D262,$T$37:$T$62,IF(A262=-10,$BK$37:$BK$62,IF(A262=0,$BL$37:$BL$62,IF(A262=5,$BM$37:$BM$62,IF(A262=10,$BN$37:$BN$62,IF(A262=20,$BO$37:$BO$62,$BP$37:$BP$62))))))</f>
        <v>9.2899999999999991</v>
      </c>
      <c r="G262" s="42">
        <f>LOOKUP(E262,$T$37:$T$62,IF(A262=-10,$BK$37:$BK$62,IF(A262=0,$BL$37:$BL$62,IF(A262=5,$BM$37:$BM$62,IF(A262=10,$BN$37:$BN$62,IF(A262=20,$BO$37:$BO$62,$BP$37:$BP$62))))))</f>
        <v>8.36</v>
      </c>
      <c r="H262" s="43">
        <f t="shared" si="121"/>
        <v>8.8249999999999993</v>
      </c>
      <c r="J262" s="40">
        <f t="shared" si="137"/>
        <v>0</v>
      </c>
      <c r="K262" s="40">
        <v>400</v>
      </c>
      <c r="L262" s="40">
        <f t="shared" si="138"/>
        <v>370</v>
      </c>
      <c r="M262" s="41">
        <f t="shared" si="128"/>
        <v>380</v>
      </c>
      <c r="N262" s="41">
        <f t="shared" si="129"/>
        <v>360</v>
      </c>
      <c r="O262" s="42">
        <f>LOOKUP(M262,$T$37:$T$62,IF(J262=-10,$BK$37:$BK$62,IF(J262=0,$BL$37:$BL$62,IF(J262=5,$BM$37:$BM$62,IF(J262=10,$BN$37:$BN$62,IF(J262=20,$BO$37:$BO$62,$BP$37:$BP$62))))))</f>
        <v>8.83</v>
      </c>
      <c r="P262" s="42">
        <f>LOOKUP(N262,$T$37:$T$62,IF(J262=-10,$BK$37:$BK$62,IF(J262=0,$BL$37:$BL$62,IF(J262=5,$BM$37:$BM$62,IF(J262=10,$BN$37:$BN$62,IF(J262=20,$BO$37:$BO$62,$BP$37:$BP$62))))))</f>
        <v>7.91</v>
      </c>
      <c r="Q262" s="43">
        <f t="shared" si="130"/>
        <v>8.370000000000001</v>
      </c>
    </row>
    <row r="263" spans="1:17" x14ac:dyDescent="0.2">
      <c r="A263" s="59">
        <f>L$100</f>
        <v>10</v>
      </c>
      <c r="B263" s="40">
        <v>50</v>
      </c>
      <c r="C263" s="40">
        <f>E$26</f>
        <v>370</v>
      </c>
      <c r="D263" s="41">
        <f t="shared" si="124"/>
        <v>380</v>
      </c>
      <c r="E263" s="41">
        <f t="shared" si="125"/>
        <v>360</v>
      </c>
      <c r="F263" s="42">
        <f>LOOKUP(D263,$T$37:$T$62,IF(A263=-10,$U$37:$U$62,IF(A263=0,$V$37:$V$62,IF(A263=5,$W$37:$W$62,IF(A263=10,$X$37:$X$62,IF(A263=20,$Y$37:$Y$62,$Z$37:$Z$62))))))</f>
        <v>0</v>
      </c>
      <c r="G263" s="42">
        <f>LOOKUP(E263,$T$37:$T$62,IF(A263=-10,$U$37:$U$62,IF(A263=0,$V$37:$V$62,IF(A263=5,$W$37:$W$62,IF(A263=10,$X$37:$X$62,IF(A263=20,$Y$37:$Y$62,$Z$37:$Z$62))))))</f>
        <v>0</v>
      </c>
      <c r="H263" s="43">
        <f t="shared" si="121"/>
        <v>0</v>
      </c>
      <c r="J263" s="40">
        <f>M$100</f>
        <v>0</v>
      </c>
      <c r="K263" s="40">
        <v>50</v>
      </c>
      <c r="L263" s="40">
        <f>L$72</f>
        <v>370</v>
      </c>
      <c r="M263" s="41">
        <f t="shared" si="128"/>
        <v>380</v>
      </c>
      <c r="N263" s="41">
        <f t="shared" si="129"/>
        <v>360</v>
      </c>
      <c r="O263" s="42">
        <f>LOOKUP(M263,$T$37:$T$62,IF(J263=-10,$U$37:$U$62,IF(J263=0,$V$37:$V$62,IF(J263=5,$W$37:$W$62,IF(J263=10,$X$37:$X$62,IF(J263=20,$Y$37:$Y$62,$Z$37:$Z$62))))))</f>
        <v>0</v>
      </c>
      <c r="P263" s="42">
        <f>LOOKUP(N263,$T$37:$T$62,IF(J263=-10,$U$37:$U$62,IF(J263=0,$V$37:$V$62,IF(J263=5,$W$37:$W$62,IF(J263=10,$X$37:$X$62,IF(J263=20,$Y$37:$Y$62,$Z$37:$Z$62))))))</f>
        <v>0</v>
      </c>
      <c r="Q263" s="43">
        <f t="shared" si="130"/>
        <v>0</v>
      </c>
    </row>
    <row r="264" spans="1:17" x14ac:dyDescent="0.2">
      <c r="A264" s="59">
        <f t="shared" ref="A264:A270" si="139">L$100</f>
        <v>10</v>
      </c>
      <c r="B264" s="40">
        <v>70</v>
      </c>
      <c r="C264" s="40">
        <f t="shared" ref="C264:C270" si="140">E$26</f>
        <v>370</v>
      </c>
      <c r="D264" s="41">
        <f t="shared" si="124"/>
        <v>380</v>
      </c>
      <c r="E264" s="41">
        <f t="shared" si="125"/>
        <v>360</v>
      </c>
      <c r="F264" s="42">
        <f>LOOKUP(D264,$T$37:$T$62,IF(A264=-10,$AA$37:$AA$62,IF(A264=0,$AB$37:$AB$62,IF(A264=5,$AC$37:$AC$62,IF(A264=10,$AD$37:$AD$62,IF(A264=20,$AE$37:$AE$62,$AF$37:$AF$62))))))</f>
        <v>0</v>
      </c>
      <c r="G264" s="42">
        <f>LOOKUP(E264,$T$37:$T$62,IF(A264=-10,$AA$37:$AA$62,IF(A264=0,$AB$37:$AB$62,IF(A264=5,$AC$37:$AC$62,IF(A264=10,$AD$37:$AD$62,IF(A264=20,$AE$37:$AE$62,$AF$37:$AF$62))))))</f>
        <v>0</v>
      </c>
      <c r="H264" s="43">
        <f t="shared" si="121"/>
        <v>0</v>
      </c>
      <c r="J264" s="40">
        <f t="shared" ref="J264:J270" si="141">M$100</f>
        <v>0</v>
      </c>
      <c r="K264" s="40">
        <v>70</v>
      </c>
      <c r="L264" s="40">
        <f t="shared" ref="L264:L270" si="142">L$72</f>
        <v>370</v>
      </c>
      <c r="M264" s="41">
        <f t="shared" si="128"/>
        <v>380</v>
      </c>
      <c r="N264" s="41">
        <f t="shared" si="129"/>
        <v>360</v>
      </c>
      <c r="O264" s="42">
        <f>LOOKUP(M264,$T$37:$T$62,IF(J264=-10,$AA$37:$AA$62,IF(J264=0,$AB$37:$AB$62,IF(J264=5,$AC$37:$AC$62,IF(J264=10,$AD$37:$AD$62,IF(J264=20,$AE$37:$AE$62,$AF$37:$AF$62))))))</f>
        <v>0</v>
      </c>
      <c r="P264" s="42">
        <f>LOOKUP(N264,$T$37:$T$62,IF(J264=-10,$AA$37:$AA$62,IF(J264=0,$AB$37:$AB$62,IF(J264=5,$AC$37:$AC$62,IF(J264=10,$AD$37:$AD$62,IF(J264=20,$AE$37:$AE$62,$AF$37:$AF$62))))))</f>
        <v>0</v>
      </c>
      <c r="Q264" s="43">
        <f t="shared" si="130"/>
        <v>0</v>
      </c>
    </row>
    <row r="265" spans="1:17" x14ac:dyDescent="0.2">
      <c r="A265" s="59">
        <f t="shared" si="139"/>
        <v>10</v>
      </c>
      <c r="B265" s="40">
        <v>95</v>
      </c>
      <c r="C265" s="40">
        <f t="shared" si="140"/>
        <v>370</v>
      </c>
      <c r="D265" s="41">
        <f t="shared" si="124"/>
        <v>380</v>
      </c>
      <c r="E265" s="41">
        <f t="shared" si="125"/>
        <v>360</v>
      </c>
      <c r="F265" s="42">
        <f>LOOKUP(D265,$T$37:$T$62,IF(A265=-10,$AG$37:$AG$62,IF(A265=0,$AH$37:$AH$62,IF(A265=5,$AI$37:$AI$62,IF(A265=10,$AJ$37:$AJ$62,IF(A265=20,$AK$37:$AK$62,$AL$37:$AL$62))))))</f>
        <v>0</v>
      </c>
      <c r="G265" s="42">
        <f>LOOKUP(E265,$T$37:$T$62,IF(A265=-10,$AG$37:$AG$62,IF(A265=0,$AH$37:$AH$62,IF(A265=5,$AI$37:$AI$62,IF(A265=10,$AJ$37:$AJ$62,IF(A265=20,$AK$37:$AK$62,$AL$37:$AL$62))))))</f>
        <v>0</v>
      </c>
      <c r="H265" s="43">
        <f t="shared" si="121"/>
        <v>0</v>
      </c>
      <c r="J265" s="40">
        <f t="shared" si="141"/>
        <v>0</v>
      </c>
      <c r="K265" s="40">
        <v>95</v>
      </c>
      <c r="L265" s="40">
        <f t="shared" si="142"/>
        <v>370</v>
      </c>
      <c r="M265" s="41">
        <f t="shared" si="128"/>
        <v>380</v>
      </c>
      <c r="N265" s="41">
        <f t="shared" si="129"/>
        <v>360</v>
      </c>
      <c r="O265" s="42">
        <f>LOOKUP(M265,$T$37:$T$62,IF(J265=-10,$AG$37:$AG$62,IF(J265=0,$AH$37:$AH$62,IF(J265=5,$AI$37:$AI$62,IF(J265=10,$AJ$37:$AJ$62,IF(J265=20,$AK$37:$AK$62,$AL$37:$AL$62))))))</f>
        <v>0</v>
      </c>
      <c r="P265" s="42">
        <f>LOOKUP(N265,$T$37:$T$62,IF(J265=-10,$AG$37:$AG$62,IF(J265=0,$AH$37:$AH$62,IF(J265=5,$AI$37:$AI$62,IF(J265=10,$AJ$37:$AJ$62,IF(J265=20,$AK$37:$AK$62,$AL$37:$AL$62))))))</f>
        <v>0</v>
      </c>
      <c r="Q265" s="43">
        <f t="shared" si="130"/>
        <v>0</v>
      </c>
    </row>
    <row r="266" spans="1:17" x14ac:dyDescent="0.2">
      <c r="A266" s="59">
        <f t="shared" si="139"/>
        <v>10</v>
      </c>
      <c r="B266" s="40">
        <v>120</v>
      </c>
      <c r="C266" s="40">
        <f t="shared" si="140"/>
        <v>370</v>
      </c>
      <c r="D266" s="41">
        <f t="shared" si="124"/>
        <v>380</v>
      </c>
      <c r="E266" s="41">
        <f t="shared" si="125"/>
        <v>360</v>
      </c>
      <c r="F266" s="42">
        <f>LOOKUP(D266,$T$37:$T$62,IF(A266=-10,$AM$37:$AM$62,IF(A266=0,$AN$37:$AN$62,IF(A266=5,$AO$37:$AO$62,IF(A266=10,$AP$37:$AP$62,IF(A266=20,$AQ$37:$AQ$62,$AR$37:$AR$62))))))</f>
        <v>12.6</v>
      </c>
      <c r="G266" s="42">
        <f>LOOKUP(E266,$T$37:$T$62,IF(A266=-10,$AM$37:$AM$62,IF(A266=0,$AN$37:$AN$62,IF(A266=5,$AO$37:$AO$62,IF(A266=10,$AP$37:$AP$62,IF(A266=20,$AQ$37:$AQ$62,$AR$37:$AR$62))))))</f>
        <v>11.2</v>
      </c>
      <c r="H266" s="43">
        <f t="shared" si="121"/>
        <v>11.899999999999999</v>
      </c>
      <c r="J266" s="40">
        <f t="shared" si="141"/>
        <v>0</v>
      </c>
      <c r="K266" s="40">
        <v>120</v>
      </c>
      <c r="L266" s="40">
        <f t="shared" si="142"/>
        <v>370</v>
      </c>
      <c r="M266" s="41">
        <f t="shared" si="128"/>
        <v>380</v>
      </c>
      <c r="N266" s="41">
        <f t="shared" si="129"/>
        <v>360</v>
      </c>
      <c r="O266" s="42">
        <f>LOOKUP(M266,$T$37:$T$62,IF(J266=-10,$AM$37:$AM$62,IF(J266=0,$AN$37:$AN$62,IF(J266=5,$AO$37:$AO$62,IF(J266=10,$AP$37:$AP$62,IF(J266=20,$AQ$37:$AQ$62,$AR$37:$AR$62))))))</f>
        <v>12.2</v>
      </c>
      <c r="P266" s="42">
        <f>LOOKUP(N266,$T$37:$T$62,IF(J266=-10,$AM$37:$AM$62,IF(J266=0,$AN$37:$AN$62,IF(J266=5,$AO$37:$AO$62,IF(J266=10,$AP$37:$AP$62,IF(J266=20,$AQ$37:$AQ$62,$AR$37:$AR$62))))))</f>
        <v>10.8</v>
      </c>
      <c r="Q266" s="43">
        <f t="shared" si="130"/>
        <v>11.5</v>
      </c>
    </row>
    <row r="267" spans="1:17" x14ac:dyDescent="0.2">
      <c r="A267" s="59">
        <f t="shared" si="139"/>
        <v>10</v>
      </c>
      <c r="B267" s="40">
        <v>150</v>
      </c>
      <c r="C267" s="40">
        <f t="shared" si="140"/>
        <v>370</v>
      </c>
      <c r="D267" s="41">
        <f t="shared" si="124"/>
        <v>380</v>
      </c>
      <c r="E267" s="41">
        <f t="shared" si="125"/>
        <v>360</v>
      </c>
      <c r="F267" s="42">
        <f>LOOKUP(D267,$T$37:$T$62,IF(A267=-10,$AS$37:$AS$62,IF(A267=0,$AT$37:$AT$62,IF(A267=5,$AU$37:$AU$62,IF(A267=10,$AV$37:$AV$62,IF(A267=20,$AW$37:$AW$62,$AX$37:$AX$62))))))</f>
        <v>11.2</v>
      </c>
      <c r="G267" s="42">
        <f>LOOKUP(E267,$T$37:$T$62,IF(A267=-10,$AS$37:$AS$62,IF(A267=0,$AT$37:$AT$62,IF(A267=5,$AU$37:$AU$62,IF(A267=10,$AV$37:$AV$62,IF(A267=20,$AW$37:$AW$62,$AX$37:$AX$62))))))</f>
        <v>9.9</v>
      </c>
      <c r="H267" s="43">
        <f t="shared" si="121"/>
        <v>10.55</v>
      </c>
      <c r="J267" s="40">
        <f t="shared" si="141"/>
        <v>0</v>
      </c>
      <c r="K267" s="40">
        <v>150</v>
      </c>
      <c r="L267" s="40">
        <f t="shared" si="142"/>
        <v>370</v>
      </c>
      <c r="M267" s="41">
        <f t="shared" si="128"/>
        <v>380</v>
      </c>
      <c r="N267" s="41">
        <f t="shared" si="129"/>
        <v>360</v>
      </c>
      <c r="O267" s="42">
        <f>LOOKUP(M267,$T$37:$T$62,IF(J267=-10,$AS$37:$AS$62,IF(J267=0,$AT$37:$AT$62,IF(J267=5,$AU$37:$AU$62,IF(J267=10,$AV$37:$AV$62,IF(J267=20,$AW$37:$AW$62,$AX$37:$AX$62))))))</f>
        <v>10.8</v>
      </c>
      <c r="P267" s="42">
        <f>LOOKUP(N267,$T$37:$T$62,IF(J267=-10,$AS$37:$AS$62,IF(J267=0,$AT$37:$AT$62,IF(J267=5,$AU$37:$AU$62,IF(J267=10,$AV$37:$AV$62,IF(J267=20,$AW$37:$AW$62,$AX$37:$AX$62))))))</f>
        <v>9.59</v>
      </c>
      <c r="Q267" s="43">
        <f t="shared" si="130"/>
        <v>10.195</v>
      </c>
    </row>
    <row r="268" spans="1:17" x14ac:dyDescent="0.2">
      <c r="A268" s="59">
        <f t="shared" si="139"/>
        <v>10</v>
      </c>
      <c r="B268" s="40">
        <v>185</v>
      </c>
      <c r="C268" s="40">
        <f t="shared" si="140"/>
        <v>370</v>
      </c>
      <c r="D268" s="41">
        <f t="shared" si="124"/>
        <v>380</v>
      </c>
      <c r="E268" s="41">
        <f t="shared" si="125"/>
        <v>360</v>
      </c>
      <c r="F268" s="42">
        <f>LOOKUP(D268,$T$37:$T$62,IF(A268=-10,$AY$37:$AY$62,IF(A268=0,$AZ$37:$AZ$62,IF(A268=5,$BA$37:$BA$610,IF(A268=10,$BB$37:$BB$62,IF(A268=20,$BC$37:$BC$62,$BD$37:$BD$62))))))</f>
        <v>10.3</v>
      </c>
      <c r="G268" s="42">
        <f>LOOKUP(E268,$T$37:$T$62,IF(A268=-10,$AY$37:$AY$62,IF(A268=0,$AZ$37:$AZ$62,IF(A268=5,$BA$37:$BA$610,IF(A268=10,$BB$37:$BB$62,IF(A268=20,$BC$37:$BC$62,$BD$37:$BD$62))))))</f>
        <v>9.18</v>
      </c>
      <c r="H268" s="43">
        <f t="shared" si="121"/>
        <v>9.74</v>
      </c>
      <c r="J268" s="40">
        <f t="shared" si="141"/>
        <v>0</v>
      </c>
      <c r="K268" s="40">
        <v>185</v>
      </c>
      <c r="L268" s="40">
        <f t="shared" si="142"/>
        <v>370</v>
      </c>
      <c r="M268" s="41">
        <f t="shared" si="128"/>
        <v>380</v>
      </c>
      <c r="N268" s="41">
        <f t="shared" si="129"/>
        <v>360</v>
      </c>
      <c r="O268" s="42">
        <f>LOOKUP(M268,$T$37:$T$62,IF(J268=-10,$AY$37:$AY$62,IF(J268=0,$AZ$37:$AZ$62,IF(J268=5,$BA$37:$BA$610,IF(J268=10,$BB$37:$BB$62,IF(J268=20,$BC$37:$BC$62,$BD$37:$BD$62))))))</f>
        <v>9.9</v>
      </c>
      <c r="P268" s="42">
        <f>LOOKUP(N268,$T$37:$T$62,IF(J268=-10,$AY$37:$AY$62,IF(J268=0,$AZ$37:$AZ$62,IF(J268=5,$BA$37:$BA$610,IF(J268=10,$BB$37:$BB$62,IF(J268=20,$BC$37:$BC$62,$BD$37:$BD$62))))))</f>
        <v>8.76</v>
      </c>
      <c r="Q268" s="43">
        <f t="shared" si="130"/>
        <v>9.33</v>
      </c>
    </row>
    <row r="269" spans="1:17" x14ac:dyDescent="0.2">
      <c r="A269" s="59">
        <f t="shared" si="139"/>
        <v>10</v>
      </c>
      <c r="B269" s="40">
        <v>240</v>
      </c>
      <c r="C269" s="40">
        <f t="shared" si="140"/>
        <v>370</v>
      </c>
      <c r="D269" s="41">
        <f t="shared" si="124"/>
        <v>380</v>
      </c>
      <c r="E269" s="41">
        <f t="shared" si="125"/>
        <v>360</v>
      </c>
      <c r="F269" s="42">
        <f>LOOKUP(D269,$T$37:$T$62,IF(A269=-10,$BE$37:$BE$62,IF(A269=0,$BF$37:$BF$62,IF(A269=5,$BG$37:$BG$62,IF(A269=10,$BH$37:$BH$62,IF(A269=20,$BI$37:$BI$62,$BJ$37:$BJ$62))))))</f>
        <v>9.3699999999999992</v>
      </c>
      <c r="G269" s="42">
        <f>LOOKUP(E269,$T$37:$T$62,IF(A269=-10,$BE$37:$BE$62,IF(A269=0,$BF$37:$BF$62,IF(A269=5,$BG$37:$BG$62,IF(A269=10,$BH$37:$BH$62,IF(A269=20,$BI$37:$BI$62,$BJ$37:$BJ$62))))))</f>
        <v>8.32</v>
      </c>
      <c r="H269" s="43">
        <f t="shared" si="121"/>
        <v>8.8449999999999989</v>
      </c>
      <c r="J269" s="40">
        <f t="shared" si="141"/>
        <v>0</v>
      </c>
      <c r="K269" s="40">
        <v>240</v>
      </c>
      <c r="L269" s="40">
        <f t="shared" si="142"/>
        <v>370</v>
      </c>
      <c r="M269" s="41">
        <f t="shared" si="128"/>
        <v>380</v>
      </c>
      <c r="N269" s="41">
        <f t="shared" si="129"/>
        <v>360</v>
      </c>
      <c r="O269" s="42">
        <f>LOOKUP(M269,$T$37:$T$62,IF(J269=-10,$BE$37:$BE$62,IF(J269=0,$BF$37:$BF$62,IF(J269=5,$BG$37:$BG$62,IF(J269=10,$BH$37:$BH$62,IF(J269=20,$BI$37:$BI$62,$BJ$37:$BJ$62))))))</f>
        <v>8.93</v>
      </c>
      <c r="P269" s="42">
        <f>LOOKUP(N269,$T$37:$T$62,IF(J269=-10,$BE$37:$BE$62,IF(J269=0,$BF$37:$BF$62,IF(J269=5,$BG$37:$BG$62,IF(J269=10,$BH$37:$BH$62,IF(J269=20,$BI$37:$BI$62,$BJ$37:$BJ$62))))))</f>
        <v>7.89</v>
      </c>
      <c r="Q269" s="43">
        <f t="shared" si="130"/>
        <v>8.41</v>
      </c>
    </row>
    <row r="270" spans="1:17" x14ac:dyDescent="0.2">
      <c r="A270" s="59">
        <f t="shared" si="139"/>
        <v>10</v>
      </c>
      <c r="B270" s="40">
        <v>400</v>
      </c>
      <c r="C270" s="40">
        <f t="shared" si="140"/>
        <v>370</v>
      </c>
      <c r="D270" s="41">
        <f t="shared" si="124"/>
        <v>380</v>
      </c>
      <c r="E270" s="41">
        <f t="shared" si="125"/>
        <v>360</v>
      </c>
      <c r="F270" s="42">
        <f>LOOKUP(D270,$T$37:$T$62,IF(A270=-10,$BK$37:$BK$62,IF(A270=0,$BL$37:$BL$62,IF(A270=5,$BM$37:$BM$62,IF(A270=10,$BN$37:$BN$62,IF(A270=20,$BO$37:$BO$62,$BP$37:$BP$62))))))</f>
        <v>9.2899999999999991</v>
      </c>
      <c r="G270" s="42">
        <f>LOOKUP(E270,$T$37:$T$62,IF(A270=-10,$BK$37:$BK$62,IF(A270=0,$BL$37:$BL$62,IF(A270=5,$BM$37:$BM$62,IF(A270=10,$BN$37:$BN$62,IF(A270=20,$BO$37:$BO$62,$BP$37:$BP$62))))))</f>
        <v>8.36</v>
      </c>
      <c r="H270" s="43">
        <f t="shared" si="121"/>
        <v>8.8249999999999993</v>
      </c>
      <c r="J270" s="40">
        <f t="shared" si="141"/>
        <v>0</v>
      </c>
      <c r="K270" s="40">
        <v>400</v>
      </c>
      <c r="L270" s="40">
        <f t="shared" si="142"/>
        <v>370</v>
      </c>
      <c r="M270" s="41">
        <f t="shared" si="128"/>
        <v>380</v>
      </c>
      <c r="N270" s="41">
        <f t="shared" si="129"/>
        <v>360</v>
      </c>
      <c r="O270" s="42">
        <f>LOOKUP(M270,$T$37:$T$62,IF(J270=-10,$BK$37:$BK$62,IF(J270=0,$BL$37:$BL$62,IF(J270=5,$BM$37:$BM$62,IF(J270=10,$BN$37:$BN$62,IF(J270=20,$BO$37:$BO$62,$BP$37:$BP$62))))))</f>
        <v>8.83</v>
      </c>
      <c r="P270" s="42">
        <f>LOOKUP(N270,$T$37:$T$62,IF(J270=-10,$BK$37:$BK$62,IF(J270=0,$BL$37:$BL$62,IF(J270=5,$BM$37:$BM$62,IF(J270=10,$BN$37:$BN$62,IF(J270=20,$BO$37:$BO$62,$BP$37:$BP$62))))))</f>
        <v>7.91</v>
      </c>
      <c r="Q270" s="43">
        <f t="shared" si="130"/>
        <v>8.370000000000001</v>
      </c>
    </row>
    <row r="271" spans="1:17" x14ac:dyDescent="0.2">
      <c r="A271" s="59">
        <f>L$101</f>
        <v>10</v>
      </c>
      <c r="B271" s="40">
        <v>50</v>
      </c>
      <c r="C271" s="40">
        <f>E$27</f>
        <v>370</v>
      </c>
      <c r="D271" s="41">
        <f t="shared" si="124"/>
        <v>380</v>
      </c>
      <c r="E271" s="41">
        <f t="shared" si="125"/>
        <v>360</v>
      </c>
      <c r="F271" s="42">
        <f>LOOKUP(D271,$T$37:$T$62,IF(A271=-10,$U$37:$U$62,IF(A271=0,$V$37:$V$62,IF(A271=5,$W$37:$W$62,IF(A271=10,$X$37:$X$62,IF(A271=20,$Y$37:$Y$62,$Z$37:$Z$62))))))</f>
        <v>0</v>
      </c>
      <c r="G271" s="42">
        <f>LOOKUP(E271,$T$37:$T$62,IF(A271=-10,$U$37:$U$62,IF(A271=0,$V$37:$V$62,IF(A271=5,$W$37:$W$62,IF(A271=10,$X$37:$X$62,IF(A271=20,$Y$37:$Y$62,$Z$37:$Z$62))))))</f>
        <v>0</v>
      </c>
      <c r="H271" s="43">
        <f t="shared" si="121"/>
        <v>0</v>
      </c>
      <c r="J271" s="40">
        <f>M$101</f>
        <v>0</v>
      </c>
      <c r="K271" s="40">
        <v>50</v>
      </c>
      <c r="L271" s="40">
        <f>L$73</f>
        <v>370</v>
      </c>
      <c r="M271" s="41">
        <f t="shared" si="128"/>
        <v>380</v>
      </c>
      <c r="N271" s="41">
        <f t="shared" si="129"/>
        <v>360</v>
      </c>
      <c r="O271" s="42">
        <f>LOOKUP(M271,$T$37:$T$62,IF(J271=-10,$U$37:$U$62,IF(J271=0,$V$37:$V$62,IF(J271=5,$W$37:$W$62,IF(J271=10,$X$37:$X$62,IF(J271=20,$Y$37:$Y$62,$Z$37:$Z$62))))))</f>
        <v>0</v>
      </c>
      <c r="P271" s="42">
        <f>LOOKUP(N271,$T$37:$T$62,IF(J271=-10,$U$37:$U$62,IF(J271=0,$V$37:$V$62,IF(J271=5,$W$37:$W$62,IF(J271=10,$X$37:$X$62,IF(J271=20,$Y$37:$Y$62,$Z$37:$Z$62))))))</f>
        <v>0</v>
      </c>
      <c r="Q271" s="43">
        <f t="shared" si="130"/>
        <v>0</v>
      </c>
    </row>
    <row r="272" spans="1:17" x14ac:dyDescent="0.2">
      <c r="A272" s="59">
        <f t="shared" ref="A272:A278" si="143">L$101</f>
        <v>10</v>
      </c>
      <c r="B272" s="40">
        <v>70</v>
      </c>
      <c r="C272" s="40">
        <f t="shared" ref="C272:C278" si="144">E$27</f>
        <v>370</v>
      </c>
      <c r="D272" s="41">
        <f t="shared" si="124"/>
        <v>380</v>
      </c>
      <c r="E272" s="41">
        <f t="shared" si="125"/>
        <v>360</v>
      </c>
      <c r="F272" s="42">
        <f>LOOKUP(D272,$T$37:$T$62,IF(A272=-10,$AA$37:$AA$62,IF(A272=0,$AB$37:$AB$62,IF(A272=5,$AC$37:$AC$62,IF(A272=10,$AD$37:$AD$62,IF(A272=20,$AE$37:$AE$62,$AF$37:$AF$62))))))</f>
        <v>0</v>
      </c>
      <c r="G272" s="42">
        <f>LOOKUP(E272,$T$37:$T$62,IF(A272=-10,$AA$37:$AA$62,IF(A272=0,$AB$37:$AB$62,IF(A272=5,$AC$37:$AC$62,IF(A272=10,$AD$37:$AD$62,IF(A272=20,$AE$37:$AE$62,$AF$37:$AF$62))))))</f>
        <v>0</v>
      </c>
      <c r="H272" s="43">
        <f t="shared" si="121"/>
        <v>0</v>
      </c>
      <c r="J272" s="40">
        <f t="shared" ref="J272:J278" si="145">M$101</f>
        <v>0</v>
      </c>
      <c r="K272" s="40">
        <v>70</v>
      </c>
      <c r="L272" s="40">
        <f t="shared" ref="L272:L278" si="146">L$73</f>
        <v>370</v>
      </c>
      <c r="M272" s="41">
        <f t="shared" si="128"/>
        <v>380</v>
      </c>
      <c r="N272" s="41">
        <f t="shared" si="129"/>
        <v>360</v>
      </c>
      <c r="O272" s="42">
        <f>LOOKUP(M272,$T$37:$T$62,IF(J272=-10,$AA$37:$AA$62,IF(J272=0,$AB$37:$AB$62,IF(J272=5,$AC$37:$AC$62,IF(J272=10,$AD$37:$AD$62,IF(J272=20,$AE$37:$AE$62,$AF$37:$AF$62))))))</f>
        <v>0</v>
      </c>
      <c r="P272" s="42">
        <f>LOOKUP(N272,$T$37:$T$62,IF(J272=-10,$AA$37:$AA$62,IF(J272=0,$AB$37:$AB$62,IF(J272=5,$AC$37:$AC$62,IF(J272=10,$AD$37:$AD$62,IF(J272=20,$AE$37:$AE$62,$AF$37:$AF$62))))))</f>
        <v>0</v>
      </c>
      <c r="Q272" s="43">
        <f t="shared" si="130"/>
        <v>0</v>
      </c>
    </row>
    <row r="273" spans="1:17" x14ac:dyDescent="0.2">
      <c r="A273" s="59">
        <f t="shared" si="143"/>
        <v>10</v>
      </c>
      <c r="B273" s="40">
        <v>95</v>
      </c>
      <c r="C273" s="40">
        <f t="shared" si="144"/>
        <v>370</v>
      </c>
      <c r="D273" s="41">
        <f t="shared" si="124"/>
        <v>380</v>
      </c>
      <c r="E273" s="41">
        <f t="shared" si="125"/>
        <v>360</v>
      </c>
      <c r="F273" s="42">
        <f>LOOKUP(D273,$T$37:$T$62,IF(A273=-10,$AG$37:$AG$62,IF(A273=0,$AH$37:$AH$62,IF(A273=5,$AI$37:$AI$62,IF(A273=10,$AJ$37:$AJ$62,IF(A273=20,$AK$37:$AK$62,$AL$37:$AL$62))))))</f>
        <v>0</v>
      </c>
      <c r="G273" s="42">
        <f>LOOKUP(E273,$T$37:$T$62,IF(A273=-10,$AG$37:$AG$62,IF(A273=0,$AH$37:$AH$62,IF(A273=5,$AI$37:$AI$62,IF(A273=10,$AJ$37:$AJ$62,IF(A273=20,$AK$37:$AK$62,$AL$37:$AL$62))))))</f>
        <v>0</v>
      </c>
      <c r="H273" s="43">
        <f t="shared" si="121"/>
        <v>0</v>
      </c>
      <c r="J273" s="40">
        <f t="shared" si="145"/>
        <v>0</v>
      </c>
      <c r="K273" s="40">
        <v>95</v>
      </c>
      <c r="L273" s="40">
        <f t="shared" si="146"/>
        <v>370</v>
      </c>
      <c r="M273" s="41">
        <f t="shared" si="128"/>
        <v>380</v>
      </c>
      <c r="N273" s="41">
        <f t="shared" si="129"/>
        <v>360</v>
      </c>
      <c r="O273" s="42">
        <f>LOOKUP(M273,$T$37:$T$62,IF(J273=-10,$AG$37:$AG$62,IF(J273=0,$AH$37:$AH$62,IF(J273=5,$AI$37:$AI$62,IF(J273=10,$AJ$37:$AJ$62,IF(J273=20,$AK$37:$AK$62,$AL$37:$AL$62))))))</f>
        <v>0</v>
      </c>
      <c r="P273" s="42">
        <f>LOOKUP(N273,$T$37:$T$62,IF(J273=-10,$AG$37:$AG$62,IF(J273=0,$AH$37:$AH$62,IF(J273=5,$AI$37:$AI$62,IF(J273=10,$AJ$37:$AJ$62,IF(J273=20,$AK$37:$AK$62,$AL$37:$AL$62))))))</f>
        <v>0</v>
      </c>
      <c r="Q273" s="43">
        <f t="shared" si="130"/>
        <v>0</v>
      </c>
    </row>
    <row r="274" spans="1:17" x14ac:dyDescent="0.2">
      <c r="A274" s="59">
        <f t="shared" si="143"/>
        <v>10</v>
      </c>
      <c r="B274" s="40">
        <v>120</v>
      </c>
      <c r="C274" s="40">
        <f t="shared" si="144"/>
        <v>370</v>
      </c>
      <c r="D274" s="41">
        <f t="shared" si="124"/>
        <v>380</v>
      </c>
      <c r="E274" s="41">
        <f t="shared" si="125"/>
        <v>360</v>
      </c>
      <c r="F274" s="42">
        <f>LOOKUP(D274,$T$37:$T$62,IF(A274=-10,$AM$37:$AM$62,IF(A274=0,$AN$37:$AN$62,IF(A274=5,$AO$37:$AO$62,IF(A274=10,$AP$37:$AP$62,IF(A274=20,$AQ$37:$AQ$62,$AR$37:$AR$62))))))</f>
        <v>12.6</v>
      </c>
      <c r="G274" s="42">
        <f>LOOKUP(E274,$T$37:$T$62,IF(A274=-10,$AM$37:$AM$62,IF(A274=0,$AN$37:$AN$62,IF(A274=5,$AO$37:$AO$62,IF(A274=10,$AP$37:$AP$62,IF(A274=20,$AQ$37:$AQ$62,$AR$37:$AR$62))))))</f>
        <v>11.2</v>
      </c>
      <c r="H274" s="43">
        <f t="shared" si="121"/>
        <v>11.899999999999999</v>
      </c>
      <c r="J274" s="40">
        <f t="shared" si="145"/>
        <v>0</v>
      </c>
      <c r="K274" s="40">
        <v>120</v>
      </c>
      <c r="L274" s="40">
        <f t="shared" si="146"/>
        <v>370</v>
      </c>
      <c r="M274" s="41">
        <f t="shared" si="128"/>
        <v>380</v>
      </c>
      <c r="N274" s="41">
        <f t="shared" si="129"/>
        <v>360</v>
      </c>
      <c r="O274" s="42">
        <f>LOOKUP(M274,$T$37:$T$62,IF(J274=-10,$AM$37:$AM$62,IF(J274=0,$AN$37:$AN$62,IF(J274=5,$AO$37:$AO$62,IF(J274=10,$AP$37:$AP$62,IF(J274=20,$AQ$37:$AQ$62,$AR$37:$AR$62))))))</f>
        <v>12.2</v>
      </c>
      <c r="P274" s="42">
        <f>LOOKUP(N274,$T$37:$T$62,IF(J274=-10,$AM$37:$AM$62,IF(J274=0,$AN$37:$AN$62,IF(J274=5,$AO$37:$AO$62,IF(J274=10,$AP$37:$AP$62,IF(J274=20,$AQ$37:$AQ$62,$AR$37:$AR$62))))))</f>
        <v>10.8</v>
      </c>
      <c r="Q274" s="43">
        <f t="shared" si="130"/>
        <v>11.5</v>
      </c>
    </row>
    <row r="275" spans="1:17" x14ac:dyDescent="0.2">
      <c r="A275" s="59">
        <f t="shared" si="143"/>
        <v>10</v>
      </c>
      <c r="B275" s="40">
        <v>150</v>
      </c>
      <c r="C275" s="40">
        <f t="shared" si="144"/>
        <v>370</v>
      </c>
      <c r="D275" s="41">
        <f t="shared" si="124"/>
        <v>380</v>
      </c>
      <c r="E275" s="41">
        <f t="shared" si="125"/>
        <v>360</v>
      </c>
      <c r="F275" s="42">
        <f>LOOKUP(D275,$T$37:$T$62,IF(A275=-10,$AS$37:$AS$62,IF(A275=0,$AT$37:$AT$62,IF(A275=5,$AU$37:$AU$62,IF(A275=10,$AV$37:$AV$62,IF(A275=20,$AW$37:$AW$62,$AX$37:$AX$62))))))</f>
        <v>11.2</v>
      </c>
      <c r="G275" s="42">
        <f>LOOKUP(E275,$T$37:$T$62,IF(A275=-10,$AS$37:$AS$62,IF(A275=0,$AT$37:$AT$62,IF(A275=5,$AU$37:$AU$62,IF(A275=10,$AV$37:$AV$62,IF(A275=20,$AW$37:$AW$62,$AX$37:$AX$62))))))</f>
        <v>9.9</v>
      </c>
      <c r="H275" s="43">
        <f t="shared" si="121"/>
        <v>10.55</v>
      </c>
      <c r="J275" s="40">
        <f t="shared" si="145"/>
        <v>0</v>
      </c>
      <c r="K275" s="40">
        <v>150</v>
      </c>
      <c r="L275" s="40">
        <f t="shared" si="146"/>
        <v>370</v>
      </c>
      <c r="M275" s="41">
        <f t="shared" si="128"/>
        <v>380</v>
      </c>
      <c r="N275" s="41">
        <f t="shared" si="129"/>
        <v>360</v>
      </c>
      <c r="O275" s="42">
        <f>LOOKUP(M275,$T$37:$T$62,IF(J275=-10,$AS$37:$AS$62,IF(J275=0,$AT$37:$AT$62,IF(J275=5,$AU$37:$AU$62,IF(J275=10,$AV$37:$AV$62,IF(J275=20,$AW$37:$AW$62,$AX$37:$AX$62))))))</f>
        <v>10.8</v>
      </c>
      <c r="P275" s="42">
        <f>LOOKUP(N275,$T$37:$T$62,IF(J275=-10,$AS$37:$AS$62,IF(J275=0,$AT$37:$AT$62,IF(J275=5,$AU$37:$AU$62,IF(J275=10,$AV$37:$AV$62,IF(J275=20,$AW$37:$AW$62,$AX$37:$AX$62))))))</f>
        <v>9.59</v>
      </c>
      <c r="Q275" s="43">
        <f t="shared" si="130"/>
        <v>10.195</v>
      </c>
    </row>
    <row r="276" spans="1:17" x14ac:dyDescent="0.2">
      <c r="A276" s="59">
        <f t="shared" si="143"/>
        <v>10</v>
      </c>
      <c r="B276" s="40">
        <v>185</v>
      </c>
      <c r="C276" s="40">
        <f t="shared" si="144"/>
        <v>370</v>
      </c>
      <c r="D276" s="41">
        <f t="shared" si="124"/>
        <v>380</v>
      </c>
      <c r="E276" s="41">
        <f t="shared" si="125"/>
        <v>360</v>
      </c>
      <c r="F276" s="42">
        <f>LOOKUP(D276,$T$37:$T$62,IF(A276=-10,$AY$37:$AY$62,IF(A276=0,$AZ$37:$AZ$62,IF(A276=5,$BA$37:$BA$610,IF(A276=10,$BB$37:$BB$62,IF(A276=20,$BC$37:$BC$62,$BD$37:$BD$62))))))</f>
        <v>10.3</v>
      </c>
      <c r="G276" s="42">
        <f>LOOKUP(E276,$T$37:$T$62,IF(A276=-10,$AY$37:$AY$62,IF(A276=0,$AZ$37:$AZ$62,IF(A276=5,$BA$37:$BA$610,IF(A276=10,$BB$37:$BB$62,IF(A276=20,$BC$37:$BC$62,$BD$37:$BD$62))))))</f>
        <v>9.18</v>
      </c>
      <c r="H276" s="43">
        <f t="shared" si="121"/>
        <v>9.74</v>
      </c>
      <c r="J276" s="40">
        <f t="shared" si="145"/>
        <v>0</v>
      </c>
      <c r="K276" s="40">
        <v>185</v>
      </c>
      <c r="L276" s="40">
        <f t="shared" si="146"/>
        <v>370</v>
      </c>
      <c r="M276" s="41">
        <f t="shared" si="128"/>
        <v>380</v>
      </c>
      <c r="N276" s="41">
        <f t="shared" si="129"/>
        <v>360</v>
      </c>
      <c r="O276" s="42">
        <f>LOOKUP(M276,$T$37:$T$62,IF(J276=-10,$AY$37:$AY$62,IF(J276=0,$AZ$37:$AZ$62,IF(J276=5,$BA$37:$BA$610,IF(J276=10,$BB$37:$BB$62,IF(J276=20,$BC$37:$BC$62,$BD$37:$BD$62))))))</f>
        <v>9.9</v>
      </c>
      <c r="P276" s="42">
        <f>LOOKUP(N276,$T$37:$T$62,IF(J276=-10,$AY$37:$AY$62,IF(J276=0,$AZ$37:$AZ$62,IF(J276=5,$BA$37:$BA$610,IF(J276=10,$BB$37:$BB$62,IF(J276=20,$BC$37:$BC$62,$BD$37:$BD$62))))))</f>
        <v>8.76</v>
      </c>
      <c r="Q276" s="43">
        <f t="shared" si="130"/>
        <v>9.33</v>
      </c>
    </row>
    <row r="277" spans="1:17" x14ac:dyDescent="0.2">
      <c r="A277" s="59">
        <f t="shared" si="143"/>
        <v>10</v>
      </c>
      <c r="B277" s="40">
        <v>240</v>
      </c>
      <c r="C277" s="40">
        <f t="shared" si="144"/>
        <v>370</v>
      </c>
      <c r="D277" s="41">
        <f t="shared" si="124"/>
        <v>380</v>
      </c>
      <c r="E277" s="41">
        <f t="shared" si="125"/>
        <v>360</v>
      </c>
      <c r="F277" s="42">
        <f>LOOKUP(D277,$T$37:$T$62,IF(A277=-10,$BE$37:$BE$62,IF(A277=0,$BF$37:$BF$62,IF(A277=5,$BG$37:$BG$62,IF(A277=10,$BH$37:$BH$62,IF(A277=20,$BI$37:$BI$62,$BJ$37:$BJ$62))))))</f>
        <v>9.3699999999999992</v>
      </c>
      <c r="G277" s="42">
        <f>LOOKUP(E277,$T$37:$T$62,IF(A277=-10,$BE$37:$BE$62,IF(A277=0,$BF$37:$BF$62,IF(A277=5,$BG$37:$BG$62,IF(A277=10,$BH$37:$BH$62,IF(A277=20,$BI$37:$BI$62,$BJ$37:$BJ$62))))))</f>
        <v>8.32</v>
      </c>
      <c r="H277" s="43">
        <f t="shared" si="121"/>
        <v>8.8449999999999989</v>
      </c>
      <c r="J277" s="40">
        <f t="shared" si="145"/>
        <v>0</v>
      </c>
      <c r="K277" s="40">
        <v>240</v>
      </c>
      <c r="L277" s="40">
        <f t="shared" si="146"/>
        <v>370</v>
      </c>
      <c r="M277" s="41">
        <f t="shared" si="128"/>
        <v>380</v>
      </c>
      <c r="N277" s="41">
        <f t="shared" si="129"/>
        <v>360</v>
      </c>
      <c r="O277" s="42">
        <f>LOOKUP(M277,$T$37:$T$62,IF(J277=-10,$BE$37:$BE$62,IF(J277=0,$BF$37:$BF$62,IF(J277=5,$BG$37:$BG$62,IF(J277=10,$BH$37:$BH$62,IF(J277=20,$BI$37:$BI$62,$BJ$37:$BJ$62))))))</f>
        <v>8.93</v>
      </c>
      <c r="P277" s="42">
        <f>LOOKUP(N277,$T$37:$T$62,IF(J277=-10,$BE$37:$BE$62,IF(J277=0,$BF$37:$BF$62,IF(J277=5,$BG$37:$BG$62,IF(J277=10,$BH$37:$BH$62,IF(J277=20,$BI$37:$BI$62,$BJ$37:$BJ$62))))))</f>
        <v>7.89</v>
      </c>
      <c r="Q277" s="43">
        <f t="shared" si="130"/>
        <v>8.41</v>
      </c>
    </row>
    <row r="278" spans="1:17" x14ac:dyDescent="0.2">
      <c r="A278" s="59">
        <f t="shared" si="143"/>
        <v>10</v>
      </c>
      <c r="B278" s="40">
        <v>400</v>
      </c>
      <c r="C278" s="40">
        <f t="shared" si="144"/>
        <v>370</v>
      </c>
      <c r="D278" s="41">
        <f t="shared" si="124"/>
        <v>380</v>
      </c>
      <c r="E278" s="41">
        <f t="shared" si="125"/>
        <v>360</v>
      </c>
      <c r="F278" s="42">
        <f>LOOKUP(D278,$T$37:$T$62,IF(A278=-10,$BK$37:$BK$62,IF(A278=0,$BL$37:$BL$62,IF(A278=5,$BM$37:$BM$62,IF(A278=10,$BN$37:$BN$62,IF(A278=20,$BO$37:$BO$62,$BP$37:$BP$62))))))</f>
        <v>9.2899999999999991</v>
      </c>
      <c r="G278" s="42">
        <f>LOOKUP(E278,$T$37:$T$62,IF(A278=-10,$BK$37:$BK$62,IF(A278=0,$BL$37:$BL$62,IF(A278=5,$BM$37:$BM$62,IF(A278=10,$BN$37:$BN$62,IF(A278=20,$BO$37:$BO$62,$BP$37:$BP$62))))))</f>
        <v>8.36</v>
      </c>
      <c r="H278" s="43">
        <f t="shared" si="121"/>
        <v>8.8249999999999993</v>
      </c>
      <c r="J278" s="40">
        <f t="shared" si="145"/>
        <v>0</v>
      </c>
      <c r="K278" s="40">
        <v>400</v>
      </c>
      <c r="L278" s="40">
        <f t="shared" si="146"/>
        <v>370</v>
      </c>
      <c r="M278" s="41">
        <f t="shared" si="128"/>
        <v>380</v>
      </c>
      <c r="N278" s="41">
        <f t="shared" si="129"/>
        <v>360</v>
      </c>
      <c r="O278" s="42">
        <f>LOOKUP(M278,$T$37:$T$62,IF(J278=-10,$BK$37:$BK$62,IF(J278=0,$BL$37:$BL$62,IF(J278=5,$BM$37:$BM$62,IF(J278=10,$BN$37:$BN$62,IF(J278=20,$BO$37:$BO$62,$BP$37:$BP$62))))))</f>
        <v>8.83</v>
      </c>
      <c r="P278" s="42">
        <f>LOOKUP(N278,$T$37:$T$62,IF(J278=-10,$BK$37:$BK$62,IF(J278=0,$BL$37:$BL$62,IF(J278=5,$BM$37:$BM$62,IF(J278=10,$BN$37:$BN$62,IF(J278=20,$BO$37:$BO$62,$BP$37:$BP$62))))))</f>
        <v>7.91</v>
      </c>
      <c r="Q278" s="43">
        <f t="shared" si="130"/>
        <v>8.370000000000001</v>
      </c>
    </row>
    <row r="279" spans="1:17" x14ac:dyDescent="0.2">
      <c r="A279" s="59">
        <f>L$102</f>
        <v>10</v>
      </c>
      <c r="B279" s="40">
        <v>50</v>
      </c>
      <c r="C279" s="40">
        <f>E$28</f>
        <v>395</v>
      </c>
      <c r="D279" s="41">
        <f t="shared" si="124"/>
        <v>400</v>
      </c>
      <c r="E279" s="41">
        <f t="shared" si="125"/>
        <v>380</v>
      </c>
      <c r="F279" s="42">
        <f>LOOKUP(D279,$T$37:$T$62,IF(A279=-10,$U$37:$U$62,IF(A279=0,$V$37:$V$62,IF(A279=5,$W$37:$W$62,IF(A279=10,$X$37:$X$62,IF(A279=20,$Y$37:$Y$62,$Z$37:$Z$62))))))</f>
        <v>0</v>
      </c>
      <c r="G279" s="42">
        <f>LOOKUP(E279,$T$37:$T$62,IF(A279=-10,$U$37:$U$62,IF(A279=0,$V$37:$V$62,IF(A279=5,$W$37:$W$62,IF(A279=10,$X$37:$X$62,IF(A279=20,$Y$37:$Y$62,$Z$37:$Z$62))))))</f>
        <v>0</v>
      </c>
      <c r="H279" s="43">
        <f t="shared" si="121"/>
        <v>0</v>
      </c>
      <c r="J279" s="40">
        <f>M$102</f>
        <v>0</v>
      </c>
      <c r="K279" s="40">
        <v>50</v>
      </c>
      <c r="L279" s="40">
        <f>L$74</f>
        <v>395</v>
      </c>
      <c r="M279" s="41">
        <f t="shared" si="128"/>
        <v>400</v>
      </c>
      <c r="N279" s="41">
        <f t="shared" si="129"/>
        <v>380</v>
      </c>
      <c r="O279" s="42">
        <f>LOOKUP(M279,$T$37:$T$62,IF(J279=-10,$U$37:$U$62,IF(J279=0,$V$37:$V$62,IF(J279=5,$W$37:$W$62,IF(J279=10,$X$37:$X$62,IF(J279=20,$Y$37:$Y$62,$Z$37:$Z$62))))))</f>
        <v>0</v>
      </c>
      <c r="P279" s="42">
        <f>LOOKUP(N279,$T$37:$T$62,IF(J279=-10,$U$37:$U$62,IF(J279=0,$V$37:$V$62,IF(J279=5,$W$37:$W$62,IF(J279=10,$X$37:$X$62,IF(J279=20,$Y$37:$Y$62,$Z$37:$Z$62))))))</f>
        <v>0</v>
      </c>
      <c r="Q279" s="43">
        <f t="shared" si="130"/>
        <v>0</v>
      </c>
    </row>
    <row r="280" spans="1:17" x14ac:dyDescent="0.2">
      <c r="A280" s="59">
        <f t="shared" ref="A280:A286" si="147">L$102</f>
        <v>10</v>
      </c>
      <c r="B280" s="40">
        <v>70</v>
      </c>
      <c r="C280" s="40">
        <f t="shared" ref="C280:C286" si="148">E$28</f>
        <v>395</v>
      </c>
      <c r="D280" s="41">
        <f t="shared" si="124"/>
        <v>400</v>
      </c>
      <c r="E280" s="41">
        <f t="shared" si="125"/>
        <v>380</v>
      </c>
      <c r="F280" s="42">
        <f>LOOKUP(D280,$T$37:$T$62,IF(A280=-10,$AA$37:$AA$62,IF(A280=0,$AB$37:$AB$62,IF(A280=5,$AC$37:$AC$62,IF(A280=10,$AD$37:$AD$62,IF(A280=20,$AE$37:$AE$62,$AF$37:$AF$62))))))</f>
        <v>0</v>
      </c>
      <c r="G280" s="42">
        <f>LOOKUP(E280,$T$37:$T$62,IF(A280=-10,$AA$37:$AA$62,IF(A280=0,$AB$37:$AB$62,IF(A280=5,$AC$37:$AC$62,IF(A280=10,$AD$37:$AD$62,IF(A280=20,$AE$37:$AE$62,$AF$37:$AF$62))))))</f>
        <v>0</v>
      </c>
      <c r="H280" s="43">
        <f t="shared" si="121"/>
        <v>0</v>
      </c>
      <c r="J280" s="40">
        <f t="shared" ref="J280:J286" si="149">M$102</f>
        <v>0</v>
      </c>
      <c r="K280" s="40">
        <v>70</v>
      </c>
      <c r="L280" s="40">
        <f t="shared" ref="L280:L286" si="150">L$74</f>
        <v>395</v>
      </c>
      <c r="M280" s="41">
        <f t="shared" si="128"/>
        <v>400</v>
      </c>
      <c r="N280" s="41">
        <f t="shared" si="129"/>
        <v>380</v>
      </c>
      <c r="O280" s="42">
        <f>LOOKUP(M280,$T$37:$T$62,IF(J280=-10,$AA$37:$AA$62,IF(J280=0,$AB$37:$AB$62,IF(J280=5,$AC$37:$AC$62,IF(J280=10,$AD$37:$AD$62,IF(J280=20,$AE$37:$AE$62,$AF$37:$AF$62))))))</f>
        <v>0</v>
      </c>
      <c r="P280" s="42">
        <f>LOOKUP(N280,$T$37:$T$62,IF(J280=-10,$AA$37:$AA$62,IF(J280=0,$AB$37:$AB$62,IF(J280=5,$AC$37:$AC$62,IF(J280=10,$AD$37:$AD$62,IF(J280=20,$AE$37:$AE$62,$AF$37:$AF$62))))))</f>
        <v>0</v>
      </c>
      <c r="Q280" s="43">
        <f t="shared" si="130"/>
        <v>0</v>
      </c>
    </row>
    <row r="281" spans="1:17" x14ac:dyDescent="0.2">
      <c r="A281" s="59">
        <f t="shared" si="147"/>
        <v>10</v>
      </c>
      <c r="B281" s="40">
        <v>95</v>
      </c>
      <c r="C281" s="40">
        <f t="shared" si="148"/>
        <v>395</v>
      </c>
      <c r="D281" s="41">
        <f t="shared" si="124"/>
        <v>400</v>
      </c>
      <c r="E281" s="41">
        <f t="shared" si="125"/>
        <v>380</v>
      </c>
      <c r="F281" s="42">
        <f>LOOKUP(D281,$T$37:$T$62,IF(A281=-10,$AG$37:$AG$62,IF(A281=0,$AH$37:$AH$62,IF(A281=5,$AI$37:$AI$62,IF(A281=10,$AJ$37:$AJ$62,IF(A281=20,$AK$37:$AK$62,$AL$37:$AL$62))))))</f>
        <v>0</v>
      </c>
      <c r="G281" s="42">
        <f>LOOKUP(E281,$T$37:$T$62,IF(A281=-10,$AG$37:$AG$62,IF(A281=0,$AH$37:$AH$62,IF(A281=5,$AI$37:$AI$62,IF(A281=10,$AJ$37:$AJ$62,IF(A281=20,$AK$37:$AK$62,$AL$37:$AL$62))))))</f>
        <v>0</v>
      </c>
      <c r="H281" s="43">
        <f t="shared" si="121"/>
        <v>0</v>
      </c>
      <c r="J281" s="40">
        <f t="shared" si="149"/>
        <v>0</v>
      </c>
      <c r="K281" s="40">
        <v>95</v>
      </c>
      <c r="L281" s="40">
        <f t="shared" si="150"/>
        <v>395</v>
      </c>
      <c r="M281" s="41">
        <f t="shared" si="128"/>
        <v>400</v>
      </c>
      <c r="N281" s="41">
        <f t="shared" si="129"/>
        <v>380</v>
      </c>
      <c r="O281" s="42">
        <f>LOOKUP(M281,$T$37:$T$62,IF(J281=-10,$AG$37:$AG$62,IF(J281=0,$AH$37:$AH$62,IF(J281=5,$AI$37:$AI$62,IF(J281=10,$AJ$37:$AJ$62,IF(J281=20,$AK$37:$AK$62,$AL$37:$AL$62))))))</f>
        <v>0</v>
      </c>
      <c r="P281" s="42">
        <f>LOOKUP(N281,$T$37:$T$62,IF(J281=-10,$AG$37:$AG$62,IF(J281=0,$AH$37:$AH$62,IF(J281=5,$AI$37:$AI$62,IF(J281=10,$AJ$37:$AJ$62,IF(J281=20,$AK$37:$AK$62,$AL$37:$AL$62))))))</f>
        <v>0</v>
      </c>
      <c r="Q281" s="43">
        <f t="shared" si="130"/>
        <v>0</v>
      </c>
    </row>
    <row r="282" spans="1:17" x14ac:dyDescent="0.2">
      <c r="A282" s="59">
        <f t="shared" si="147"/>
        <v>10</v>
      </c>
      <c r="B282" s="40">
        <v>120</v>
      </c>
      <c r="C282" s="40">
        <f t="shared" si="148"/>
        <v>395</v>
      </c>
      <c r="D282" s="41">
        <f t="shared" si="124"/>
        <v>400</v>
      </c>
      <c r="E282" s="41">
        <f t="shared" si="125"/>
        <v>380</v>
      </c>
      <c r="F282" s="42">
        <f>LOOKUP(D282,$T$37:$T$62,IF(A282=-10,$AM$37:$AM$62,IF(A282=0,$AN$37:$AN$62,IF(A282=5,$AO$37:$AO$62,IF(A282=10,$AP$37:$AP$62,IF(A282=20,$AQ$37:$AQ$62,$AR$37:$AR$62))))))</f>
        <v>14.1</v>
      </c>
      <c r="G282" s="42">
        <f>LOOKUP(E282,$T$37:$T$62,IF(A282=-10,$AM$37:$AM$62,IF(A282=0,$AN$37:$AN$62,IF(A282=5,$AO$37:$AO$62,IF(A282=10,$AP$37:$AP$62,IF(A282=20,$AQ$37:$AQ$62,$AR$37:$AR$62))))))</f>
        <v>12.6</v>
      </c>
      <c r="H282" s="43">
        <f t="shared" si="121"/>
        <v>13.725</v>
      </c>
      <c r="J282" s="40">
        <f t="shared" si="149"/>
        <v>0</v>
      </c>
      <c r="K282" s="40">
        <v>120</v>
      </c>
      <c r="L282" s="40">
        <f t="shared" si="150"/>
        <v>395</v>
      </c>
      <c r="M282" s="41">
        <f t="shared" si="128"/>
        <v>400</v>
      </c>
      <c r="N282" s="41">
        <f t="shared" si="129"/>
        <v>380</v>
      </c>
      <c r="O282" s="42">
        <f>LOOKUP(M282,$T$37:$T$62,IF(J282=-10,$AM$37:$AM$62,IF(J282=0,$AN$37:$AN$62,IF(J282=5,$AO$37:$AO$62,IF(J282=10,$AP$37:$AP$62,IF(J282=20,$AQ$37:$AQ$62,$AR$37:$AR$62))))))</f>
        <v>13.7</v>
      </c>
      <c r="P282" s="42">
        <f>LOOKUP(N282,$T$37:$T$62,IF(J282=-10,$AM$37:$AM$62,IF(J282=0,$AN$37:$AN$62,IF(J282=5,$AO$37:$AO$62,IF(J282=10,$AP$37:$AP$62,IF(J282=20,$AQ$37:$AQ$62,$AR$37:$AR$62))))))</f>
        <v>12.2</v>
      </c>
      <c r="Q282" s="43">
        <f t="shared" si="130"/>
        <v>13.324999999999999</v>
      </c>
    </row>
    <row r="283" spans="1:17" x14ac:dyDescent="0.2">
      <c r="A283" s="59">
        <f t="shared" si="147"/>
        <v>10</v>
      </c>
      <c r="B283" s="40">
        <v>150</v>
      </c>
      <c r="C283" s="40">
        <f t="shared" si="148"/>
        <v>395</v>
      </c>
      <c r="D283" s="41">
        <f t="shared" si="124"/>
        <v>400</v>
      </c>
      <c r="E283" s="41">
        <f t="shared" si="125"/>
        <v>380</v>
      </c>
      <c r="F283" s="42">
        <f>LOOKUP(D283,$T$37:$T$62,IF(A283=-10,$AS$37:$AS$62,IF(A283=0,$AT$37:$AT$62,IF(A283=5,$AU$37:$AU$62,IF(A283=10,$AV$37:$AV$62,IF(A283=20,$AW$37:$AW$62,$AX$37:$AX$62))))))</f>
        <v>12.5</v>
      </c>
      <c r="G283" s="42">
        <f>LOOKUP(E283,$T$37:$T$62,IF(A283=-10,$AS$37:$AS$62,IF(A283=0,$AT$37:$AT$62,IF(A283=5,$AU$37:$AU$62,IF(A283=10,$AV$37:$AV$62,IF(A283=20,$AW$37:$AW$62,$AX$37:$AX$62))))))</f>
        <v>11.2</v>
      </c>
      <c r="H283" s="43">
        <f t="shared" si="121"/>
        <v>12.175000000000001</v>
      </c>
      <c r="J283" s="40">
        <f t="shared" si="149"/>
        <v>0</v>
      </c>
      <c r="K283" s="40">
        <v>150</v>
      </c>
      <c r="L283" s="40">
        <f t="shared" si="150"/>
        <v>395</v>
      </c>
      <c r="M283" s="41">
        <f t="shared" si="128"/>
        <v>400</v>
      </c>
      <c r="N283" s="41">
        <f t="shared" si="129"/>
        <v>380</v>
      </c>
      <c r="O283" s="42">
        <f>LOOKUP(M283,$T$37:$T$62,IF(J283=-10,$AS$37:$AS$62,IF(J283=0,$AT$37:$AT$62,IF(J283=5,$AU$37:$AU$62,IF(J283=10,$AV$37:$AV$62,IF(J283=20,$AW$37:$AW$62,$AX$37:$AX$62))))))</f>
        <v>12.1</v>
      </c>
      <c r="P283" s="42">
        <f>LOOKUP(N283,$T$37:$T$62,IF(J283=-10,$AS$37:$AS$62,IF(J283=0,$AT$37:$AT$62,IF(J283=5,$AU$37:$AU$62,IF(J283=10,$AV$37:$AV$62,IF(J283=20,$AW$37:$AW$62,$AX$37:$AX$62))))))</f>
        <v>10.8</v>
      </c>
      <c r="Q283" s="43">
        <f t="shared" si="130"/>
        <v>11.775</v>
      </c>
    </row>
    <row r="284" spans="1:17" x14ac:dyDescent="0.2">
      <c r="A284" s="59">
        <f t="shared" si="147"/>
        <v>10</v>
      </c>
      <c r="B284" s="40">
        <v>185</v>
      </c>
      <c r="C284" s="40">
        <f t="shared" si="148"/>
        <v>395</v>
      </c>
      <c r="D284" s="41">
        <f t="shared" si="124"/>
        <v>400</v>
      </c>
      <c r="E284" s="41">
        <f t="shared" si="125"/>
        <v>380</v>
      </c>
      <c r="F284" s="42">
        <f>LOOKUP(D284,$T$37:$T$62,IF(A284=-10,$AY$37:$AY$62,IF(A284=0,$AZ$37:$AZ$62,IF(A284=5,$BA$37:$BA$610,IF(A284=10,$BB$37:$BB$62,IF(A284=20,$BC$37:$BC$62,$BD$37:$BD$62))))))</f>
        <v>11.5</v>
      </c>
      <c r="G284" s="42">
        <f>LOOKUP(E284,$T$37:$T$62,IF(A284=-10,$AY$37:$AY$62,IF(A284=0,$AZ$37:$AZ$62,IF(A284=5,$BA$37:$BA$610,IF(A284=10,$BB$37:$BB$62,IF(A284=20,$BC$37:$BC$62,$BD$37:$BD$62))))))</f>
        <v>10.3</v>
      </c>
      <c r="H284" s="43">
        <f t="shared" si="121"/>
        <v>11.2</v>
      </c>
      <c r="J284" s="40">
        <f t="shared" si="149"/>
        <v>0</v>
      </c>
      <c r="K284" s="40">
        <v>185</v>
      </c>
      <c r="L284" s="40">
        <f t="shared" si="150"/>
        <v>395</v>
      </c>
      <c r="M284" s="41">
        <f t="shared" si="128"/>
        <v>400</v>
      </c>
      <c r="N284" s="41">
        <f t="shared" si="129"/>
        <v>380</v>
      </c>
      <c r="O284" s="42">
        <f>LOOKUP(M284,$T$37:$T$62,IF(J284=-10,$AY$37:$AY$62,IF(J284=0,$AZ$37:$AZ$62,IF(J284=5,$BA$37:$BA$610,IF(J284=10,$BB$37:$BB$62,IF(J284=20,$BC$37:$BC$62,$BD$37:$BD$62))))))</f>
        <v>11.1</v>
      </c>
      <c r="P284" s="42">
        <f>LOOKUP(N284,$T$37:$T$62,IF(J284=-10,$AY$37:$AY$62,IF(J284=0,$AZ$37:$AZ$62,IF(J284=5,$BA$37:$BA$610,IF(J284=10,$BB$37:$BB$62,IF(J284=20,$BC$37:$BC$62,$BD$37:$BD$62))))))</f>
        <v>9.9</v>
      </c>
      <c r="Q284" s="43">
        <f t="shared" si="130"/>
        <v>10.8</v>
      </c>
    </row>
    <row r="285" spans="1:17" x14ac:dyDescent="0.2">
      <c r="A285" s="59">
        <f t="shared" si="147"/>
        <v>10</v>
      </c>
      <c r="B285" s="40">
        <v>240</v>
      </c>
      <c r="C285" s="40">
        <f t="shared" si="148"/>
        <v>395</v>
      </c>
      <c r="D285" s="41">
        <f t="shared" si="124"/>
        <v>400</v>
      </c>
      <c r="E285" s="41">
        <f t="shared" si="125"/>
        <v>380</v>
      </c>
      <c r="F285" s="42">
        <f>LOOKUP(D285,$T$37:$T$62,IF(A285=-10,$BE$37:$BE$62,IF(A285=0,$BF$37:$BF$62,IF(A285=5,$BG$37:$BG$62,IF(A285=10,$BH$37:$BH$62,IF(A285=20,$BI$37:$BI$62,$BJ$37:$BJ$62))))))</f>
        <v>10.4</v>
      </c>
      <c r="G285" s="42">
        <f>LOOKUP(E285,$T$37:$T$62,IF(A285=-10,$BE$37:$BE$62,IF(A285=0,$BF$37:$BF$62,IF(A285=5,$BG$37:$BG$62,IF(A285=10,$BH$37:$BH$62,IF(A285=20,$BI$37:$BI$62,$BJ$37:$BJ$62))))))</f>
        <v>9.3699999999999992</v>
      </c>
      <c r="H285" s="43">
        <f t="shared" si="121"/>
        <v>10.1425</v>
      </c>
      <c r="J285" s="40">
        <f t="shared" si="149"/>
        <v>0</v>
      </c>
      <c r="K285" s="40">
        <v>240</v>
      </c>
      <c r="L285" s="40">
        <f t="shared" si="150"/>
        <v>395</v>
      </c>
      <c r="M285" s="41">
        <f t="shared" si="128"/>
        <v>400</v>
      </c>
      <c r="N285" s="41">
        <f t="shared" si="129"/>
        <v>380</v>
      </c>
      <c r="O285" s="42">
        <f>LOOKUP(M285,$T$37:$T$62,IF(J285=-10,$BE$37:$BE$62,IF(J285=0,$BF$37:$BF$62,IF(J285=5,$BG$37:$BG$62,IF(J285=10,$BH$37:$BH$62,IF(J285=20,$BI$37:$BI$62,$BJ$37:$BJ$62))))))</f>
        <v>10</v>
      </c>
      <c r="P285" s="42">
        <f>LOOKUP(N285,$T$37:$T$62,IF(J285=-10,$BE$37:$BE$62,IF(J285=0,$BF$37:$BF$62,IF(J285=5,$BG$37:$BG$62,IF(J285=10,$BH$37:$BH$62,IF(J285=20,$BI$37:$BI$62,$BJ$37:$BJ$62))))))</f>
        <v>8.93</v>
      </c>
      <c r="Q285" s="43">
        <f t="shared" si="130"/>
        <v>9.7324999999999999</v>
      </c>
    </row>
    <row r="286" spans="1:17" x14ac:dyDescent="0.2">
      <c r="A286" s="59">
        <f t="shared" si="147"/>
        <v>10</v>
      </c>
      <c r="B286" s="40">
        <v>400</v>
      </c>
      <c r="C286" s="40">
        <f t="shared" si="148"/>
        <v>395</v>
      </c>
      <c r="D286" s="41">
        <f t="shared" si="124"/>
        <v>400</v>
      </c>
      <c r="E286" s="41">
        <f t="shared" si="125"/>
        <v>380</v>
      </c>
      <c r="F286" s="42">
        <f>LOOKUP(D286,$T$37:$T$62,IF(A286=-10,$BK$37:$BK$62,IF(A286=0,$BL$37:$BL$62,IF(A286=5,$BM$37:$BM$62,IF(A286=10,$BN$37:$BN$62,IF(A286=20,$BO$37:$BO$62,$BP$37:$BP$62))))))</f>
        <v>10.199999999999999</v>
      </c>
      <c r="G286" s="42">
        <f>LOOKUP(E286,$T$37:$T$62,IF(A286=-10,$BK$37:$BK$62,IF(A286=0,$BL$37:$BL$62,IF(A286=5,$BM$37:$BM$62,IF(A286=10,$BN$37:$BN$62,IF(A286=20,$BO$37:$BO$62,$BP$37:$BP$62))))))</f>
        <v>9.2899999999999991</v>
      </c>
      <c r="H286" s="43">
        <f t="shared" si="121"/>
        <v>9.9725000000000001</v>
      </c>
      <c r="J286" s="40">
        <f t="shared" si="149"/>
        <v>0</v>
      </c>
      <c r="K286" s="40">
        <v>400</v>
      </c>
      <c r="L286" s="40">
        <f t="shared" si="150"/>
        <v>395</v>
      </c>
      <c r="M286" s="41">
        <f t="shared" si="128"/>
        <v>400</v>
      </c>
      <c r="N286" s="41">
        <f t="shared" si="129"/>
        <v>380</v>
      </c>
      <c r="O286" s="42">
        <f>LOOKUP(M286,$T$37:$T$62,IF(J286=-10,$BK$37:$BK$62,IF(J286=0,$BL$37:$BL$62,IF(J286=5,$BM$37:$BM$62,IF(J286=10,$BN$37:$BN$62,IF(J286=20,$BO$37:$BO$62,$BP$37:$BP$62))))))</f>
        <v>9.8000000000000007</v>
      </c>
      <c r="P286" s="42">
        <f>LOOKUP(N286,$T$37:$T$62,IF(J286=-10,$BK$37:$BK$62,IF(J286=0,$BL$37:$BL$62,IF(J286=5,$BM$37:$BM$62,IF(J286=10,$BN$37:$BN$62,IF(J286=20,$BO$37:$BO$62,$BP$37:$BP$62))))))</f>
        <v>8.83</v>
      </c>
      <c r="Q286" s="43">
        <f t="shared" si="130"/>
        <v>9.557500000000001</v>
      </c>
    </row>
    <row r="287" spans="1:17" x14ac:dyDescent="0.2">
      <c r="A287" s="59">
        <f>L$103</f>
        <v>20</v>
      </c>
      <c r="B287" s="40">
        <v>50</v>
      </c>
      <c r="C287" s="40">
        <f>E$29</f>
        <v>266</v>
      </c>
      <c r="D287" s="41">
        <f t="shared" si="124"/>
        <v>280</v>
      </c>
      <c r="E287" s="41">
        <f t="shared" si="125"/>
        <v>260</v>
      </c>
      <c r="F287" s="42">
        <f>LOOKUP(D287,$T$37:$T$62,IF(A287=-10,$U$37:$U$62,IF(A287=0,$V$37:$V$62,IF(A287=5,$W$37:$W$62,IF(A287=10,$X$37:$X$62,IF(A287=20,$Y$37:$Y$62,$Z$37:$Z$62))))))</f>
        <v>12.9</v>
      </c>
      <c r="G287" s="42">
        <f>LOOKUP(E287,$T$37:$T$62,IF(A287=-10,$U$37:$U$62,IF(A287=0,$V$37:$V$62,IF(A287=5,$W$37:$W$62,IF(A287=10,$X$37:$X$62,IF(A287=20,$Y$37:$Y$62,$Z$37:$Z$62))))))</f>
        <v>11</v>
      </c>
      <c r="H287" s="43">
        <f t="shared" si="121"/>
        <v>11.57</v>
      </c>
      <c r="J287" s="40">
        <f>M$103</f>
        <v>10</v>
      </c>
      <c r="K287" s="40">
        <v>50</v>
      </c>
      <c r="L287" s="40">
        <f>L$75</f>
        <v>266</v>
      </c>
      <c r="M287" s="41">
        <f t="shared" si="128"/>
        <v>280</v>
      </c>
      <c r="N287" s="41">
        <f t="shared" si="129"/>
        <v>260</v>
      </c>
      <c r="O287" s="42">
        <f>LOOKUP(M287,$T$37:$T$62,IF(J287=-10,$U$37:$U$62,IF(J287=0,$V$37:$V$62,IF(J287=5,$W$37:$W$62,IF(J287=10,$X$37:$X$62,IF(J287=20,$Y$37:$Y$62,$Z$37:$Z$62))))))</f>
        <v>12.7</v>
      </c>
      <c r="P287" s="42">
        <f>LOOKUP(N287,$T$37:$T$62,IF(J287=-10,$U$37:$U$62,IF(J287=0,$V$37:$V$62,IF(J287=5,$W$37:$W$62,IF(J287=10,$X$37:$X$62,IF(J287=20,$Y$37:$Y$62,$Z$37:$Z$62))))))</f>
        <v>10.8</v>
      </c>
      <c r="Q287" s="43">
        <f t="shared" si="130"/>
        <v>11.370000000000001</v>
      </c>
    </row>
    <row r="288" spans="1:17" x14ac:dyDescent="0.2">
      <c r="A288" s="59">
        <f t="shared" ref="A288:A294" si="151">L$103</f>
        <v>20</v>
      </c>
      <c r="B288" s="40">
        <v>70</v>
      </c>
      <c r="C288" s="40">
        <f t="shared" ref="C288:C294" si="152">E$29</f>
        <v>266</v>
      </c>
      <c r="D288" s="41">
        <f t="shared" si="124"/>
        <v>280</v>
      </c>
      <c r="E288" s="41">
        <f t="shared" si="125"/>
        <v>260</v>
      </c>
      <c r="F288" s="42">
        <f>LOOKUP(D288,$T$37:$T$62,IF(A288=-10,$AA$37:$AA$62,IF(A288=0,$AB$37:$AB$62,IF(A288=5,$AC$37:$AC$62,IF(A288=10,$AD$37:$AD$62,IF(A288=20,$AE$37:$AE$62,$AF$37:$AF$62))))))</f>
        <v>10.7</v>
      </c>
      <c r="G288" s="42">
        <f>LOOKUP(E288,$T$37:$T$62,IF(A288=-10,$AA$37:$AA$62,IF(A288=0,$AB$37:$AB$62,IF(A288=5,$AC$37:$AC$62,IF(A288=10,$AD$37:$AD$62,IF(A288=20,$AE$37:$AE$62,$AF$37:$AF$62))))))</f>
        <v>9.17</v>
      </c>
      <c r="H288" s="43">
        <f t="shared" si="121"/>
        <v>9.6289999999999996</v>
      </c>
      <c r="J288" s="40">
        <f t="shared" ref="J288:J294" si="153">M$103</f>
        <v>10</v>
      </c>
      <c r="K288" s="40">
        <v>70</v>
      </c>
      <c r="L288" s="40">
        <f t="shared" ref="L288:L294" si="154">L$75</f>
        <v>266</v>
      </c>
      <c r="M288" s="41">
        <f t="shared" si="128"/>
        <v>280</v>
      </c>
      <c r="N288" s="41">
        <f t="shared" si="129"/>
        <v>260</v>
      </c>
      <c r="O288" s="42">
        <f>LOOKUP(M288,$T$37:$T$62,IF(J288=-10,$AA$37:$AA$62,IF(J288=0,$AB$37:$AB$62,IF(J288=5,$AC$37:$AC$62,IF(J288=10,$AD$37:$AD$62,IF(J288=20,$AE$37:$AE$62,$AF$37:$AF$62))))))</f>
        <v>10.4</v>
      </c>
      <c r="P288" s="42">
        <f>LOOKUP(N288,$T$37:$T$62,IF(J288=-10,$AA$37:$AA$62,IF(J288=0,$AB$37:$AB$62,IF(J288=5,$AC$37:$AC$62,IF(J288=10,$AD$37:$AD$62,IF(J288=20,$AE$37:$AE$62,$AF$37:$AF$62))))))</f>
        <v>8.92</v>
      </c>
      <c r="Q288" s="43">
        <f t="shared" si="130"/>
        <v>9.3640000000000008</v>
      </c>
    </row>
    <row r="289" spans="1:17" x14ac:dyDescent="0.2">
      <c r="A289" s="59">
        <f t="shared" si="151"/>
        <v>20</v>
      </c>
      <c r="B289" s="40">
        <v>95</v>
      </c>
      <c r="C289" s="40">
        <f t="shared" si="152"/>
        <v>266</v>
      </c>
      <c r="D289" s="41">
        <f t="shared" si="124"/>
        <v>280</v>
      </c>
      <c r="E289" s="41">
        <f t="shared" si="125"/>
        <v>260</v>
      </c>
      <c r="F289" s="42">
        <f>LOOKUP(D289,$T$37:$T$62,IF(A289=-10,$AG$37:$AG$62,IF(A289=0,$AH$37:$AH$62,IF(A289=5,$AI$37:$AI$62,IF(A289=10,$AJ$37:$AJ$62,IF(A289=20,$AK$37:$AK$62,$AL$37:$AL$62))))))</f>
        <v>8.9</v>
      </c>
      <c r="G289" s="42">
        <f>LOOKUP(E289,$T$37:$T$62,IF(A289=-10,$AG$37:$AG$62,IF(A289=0,$AH$37:$AH$62,IF(A289=5,$AI$37:$AI$62,IF(A289=10,$AJ$37:$AJ$62,IF(A289=20,$AK$37:$AK$62,$AL$37:$AL$62))))))</f>
        <v>7.61</v>
      </c>
      <c r="H289" s="43">
        <f t="shared" si="121"/>
        <v>7.9969999999999999</v>
      </c>
      <c r="J289" s="40">
        <f t="shared" si="153"/>
        <v>10</v>
      </c>
      <c r="K289" s="40">
        <v>95</v>
      </c>
      <c r="L289" s="40">
        <f t="shared" si="154"/>
        <v>266</v>
      </c>
      <c r="M289" s="41">
        <f t="shared" si="128"/>
        <v>280</v>
      </c>
      <c r="N289" s="41">
        <f t="shared" si="129"/>
        <v>260</v>
      </c>
      <c r="O289" s="42">
        <f>LOOKUP(M289,$T$37:$T$62,IF(J289=-10,$AG$37:$AG$62,IF(J289=0,$AH$37:$AH$62,IF(J289=5,$AI$37:$AI$62,IF(J289=10,$AJ$37:$AJ$62,IF(J289=20,$AK$37:$AK$62,$AL$37:$AL$62))))))</f>
        <v>8.61</v>
      </c>
      <c r="P289" s="42">
        <f>LOOKUP(N289,$T$37:$T$62,IF(J289=-10,$AG$37:$AG$62,IF(J289=0,$AH$37:$AH$62,IF(J289=5,$AI$37:$AI$62,IF(J289=10,$AJ$37:$AJ$62,IF(J289=20,$AK$37:$AK$62,$AL$37:$AL$62))))))</f>
        <v>7.32</v>
      </c>
      <c r="Q289" s="43">
        <f t="shared" si="130"/>
        <v>7.7069999999999999</v>
      </c>
    </row>
    <row r="290" spans="1:17" x14ac:dyDescent="0.2">
      <c r="A290" s="59">
        <f t="shared" si="151"/>
        <v>20</v>
      </c>
      <c r="B290" s="40">
        <v>120</v>
      </c>
      <c r="C290" s="40">
        <f t="shared" si="152"/>
        <v>266</v>
      </c>
      <c r="D290" s="41">
        <f t="shared" si="124"/>
        <v>280</v>
      </c>
      <c r="E290" s="41">
        <f t="shared" si="125"/>
        <v>260</v>
      </c>
      <c r="F290" s="42">
        <f>LOOKUP(D290,$T$37:$T$62,IF(A290=-10,$AM$37:$AM$62,IF(A290=0,$AN$37:$AN$62,IF(A290=5,$AO$37:$AO$62,IF(A290=10,$AP$37:$AP$62,IF(A290=20,$AQ$37:$AQ$62,$AR$37:$AR$62))))))</f>
        <v>6.74</v>
      </c>
      <c r="G290" s="42">
        <f>LOOKUP(E290,$T$37:$T$62,IF(A290=-10,$AM$37:$AM$62,IF(A290=0,$AN$37:$AN$62,IF(A290=5,$AO$37:$AO$62,IF(A290=10,$AP$37:$AP$62,IF(A290=20,$AQ$37:$AQ$62,$AR$37:$AR$62))))))</f>
        <v>5.72</v>
      </c>
      <c r="H290" s="43">
        <f t="shared" si="121"/>
        <v>6.0259999999999998</v>
      </c>
      <c r="J290" s="40">
        <f t="shared" si="153"/>
        <v>10</v>
      </c>
      <c r="K290" s="40">
        <v>120</v>
      </c>
      <c r="L290" s="40">
        <f t="shared" si="154"/>
        <v>266</v>
      </c>
      <c r="M290" s="41">
        <f t="shared" si="128"/>
        <v>280</v>
      </c>
      <c r="N290" s="41">
        <f t="shared" si="129"/>
        <v>260</v>
      </c>
      <c r="O290" s="42">
        <f>LOOKUP(M290,$T$37:$T$62,IF(J290=-10,$AM$37:$AM$62,IF(J290=0,$AN$37:$AN$62,IF(J290=5,$AO$37:$AO$62,IF(J290=10,$AP$37:$AP$62,IF(J290=20,$AQ$37:$AQ$62,$AR$37:$AR$62))))))</f>
        <v>6.39</v>
      </c>
      <c r="P290" s="42">
        <f>LOOKUP(N290,$T$37:$T$62,IF(J290=-10,$AM$37:$AM$62,IF(J290=0,$AN$37:$AN$62,IF(J290=5,$AO$37:$AO$62,IF(J290=10,$AP$37:$AP$62,IF(J290=20,$AQ$37:$AQ$62,$AR$37:$AR$62))))))</f>
        <v>5.38</v>
      </c>
      <c r="Q290" s="43">
        <f t="shared" si="130"/>
        <v>5.6829999999999998</v>
      </c>
    </row>
    <row r="291" spans="1:17" x14ac:dyDescent="0.2">
      <c r="A291" s="59">
        <f t="shared" si="151"/>
        <v>20</v>
      </c>
      <c r="B291" s="40">
        <v>150</v>
      </c>
      <c r="C291" s="40">
        <f t="shared" si="152"/>
        <v>266</v>
      </c>
      <c r="D291" s="41">
        <f t="shared" si="124"/>
        <v>280</v>
      </c>
      <c r="E291" s="41">
        <f t="shared" si="125"/>
        <v>260</v>
      </c>
      <c r="F291" s="42">
        <f>LOOKUP(D291,$T$37:$T$62,IF(A291=-10,$AS$37:$AS$62,IF(A291=0,$AT$37:$AT$62,IF(A291=5,$AU$37:$AU$62,IF(A291=10,$AV$37:$AV$62,IF(A291=20,$AW$37:$AW$62,$AX$37:$AX$62))))))</f>
        <v>6.04</v>
      </c>
      <c r="G291" s="42">
        <f>LOOKUP(E291,$T$37:$T$62,IF(A291=-10,$AS$37:$AS$62,IF(A291=0,$AT$37:$AT$62,IF(A291=5,$AU$37:$AU$62,IF(A291=10,$AV$37:$AV$62,IF(A291=20,$AW$37:$AW$62,$AX$37:$AX$62))))))</f>
        <v>5.14</v>
      </c>
      <c r="H291" s="43">
        <f t="shared" si="121"/>
        <v>5.41</v>
      </c>
      <c r="J291" s="40">
        <f t="shared" si="153"/>
        <v>10</v>
      </c>
      <c r="K291" s="40">
        <v>150</v>
      </c>
      <c r="L291" s="40">
        <f t="shared" si="154"/>
        <v>266</v>
      </c>
      <c r="M291" s="41">
        <f t="shared" si="128"/>
        <v>280</v>
      </c>
      <c r="N291" s="41">
        <f t="shared" si="129"/>
        <v>260</v>
      </c>
      <c r="O291" s="42">
        <f>LOOKUP(M291,$T$37:$T$62,IF(J291=-10,$AS$37:$AS$62,IF(J291=0,$AT$37:$AT$62,IF(J291=5,$AU$37:$AU$62,IF(J291=10,$AV$37:$AV$62,IF(J291=20,$AW$37:$AW$62,$AX$37:$AX$62))))))</f>
        <v>5.68</v>
      </c>
      <c r="P291" s="42">
        <f>LOOKUP(N291,$T$37:$T$62,IF(J291=-10,$AS$37:$AS$62,IF(J291=0,$AT$37:$AT$62,IF(J291=5,$AU$37:$AU$62,IF(J291=10,$AV$37:$AV$62,IF(J291=20,$AW$37:$AW$62,$AX$37:$AX$62))))))</f>
        <v>4.79</v>
      </c>
      <c r="Q291" s="43">
        <f t="shared" si="130"/>
        <v>5.0570000000000004</v>
      </c>
    </row>
    <row r="292" spans="1:17" x14ac:dyDescent="0.2">
      <c r="A292" s="59">
        <f t="shared" si="151"/>
        <v>20</v>
      </c>
      <c r="B292" s="40">
        <v>185</v>
      </c>
      <c r="C292" s="40">
        <f t="shared" si="152"/>
        <v>266</v>
      </c>
      <c r="D292" s="41">
        <f t="shared" si="124"/>
        <v>280</v>
      </c>
      <c r="E292" s="41">
        <f t="shared" si="125"/>
        <v>260</v>
      </c>
      <c r="F292" s="42">
        <f>LOOKUP(D292,$T$37:$T$62,IF(A292=-10,$AY$37:$AY$62,IF(A292=0,$AZ$37:$AZ$62,IF(A292=5,$BA$37:$BA$610,IF(A292=10,$BB$37:$BB$62,IF(A292=20,$BC$37:$BC$62,$BD$37:$BD$62))))))</f>
        <v>5.6</v>
      </c>
      <c r="G292" s="42">
        <f>LOOKUP(E292,$T$37:$T$62,IF(A292=-10,$AY$37:$AY$62,IF(A292=0,$AZ$37:$AZ$62,IF(A292=5,$BA$37:$BA$610,IF(A292=10,$BB$37:$BB$62,IF(A292=20,$BC$37:$BC$62,$BD$37:$BD$62))))))</f>
        <v>4.8099999999999996</v>
      </c>
      <c r="H292" s="43">
        <f t="shared" si="121"/>
        <v>5.0469999999999997</v>
      </c>
      <c r="J292" s="40">
        <f t="shared" si="153"/>
        <v>10</v>
      </c>
      <c r="K292" s="40">
        <v>185</v>
      </c>
      <c r="L292" s="40">
        <f t="shared" si="154"/>
        <v>266</v>
      </c>
      <c r="M292" s="41">
        <f t="shared" si="128"/>
        <v>280</v>
      </c>
      <c r="N292" s="41">
        <f t="shared" si="129"/>
        <v>260</v>
      </c>
      <c r="O292" s="42">
        <f>LOOKUP(M292,$T$37:$T$62,IF(J292=-10,$AY$37:$AY$62,IF(J292=0,$AZ$37:$AZ$62,IF(J292=5,$BA$37:$BA$610,IF(J292=10,$BB$37:$BB$62,IF(J292=20,$BC$37:$BC$62,$BD$37:$BD$62))))))</f>
        <v>5.23</v>
      </c>
      <c r="P292" s="42">
        <f>LOOKUP(N292,$T$37:$T$62,IF(J292=-10,$AY$37:$AY$62,IF(J292=0,$AZ$37:$AZ$62,IF(J292=5,$BA$37:$BA$610,IF(J292=10,$BB$37:$BB$62,IF(J292=20,$BC$37:$BC$62,$BD$37:$BD$62))))))</f>
        <v>4.46</v>
      </c>
      <c r="Q292" s="43">
        <f t="shared" si="130"/>
        <v>4.6909999999999998</v>
      </c>
    </row>
    <row r="293" spans="1:17" x14ac:dyDescent="0.2">
      <c r="A293" s="59">
        <f t="shared" si="151"/>
        <v>20</v>
      </c>
      <c r="B293" s="40">
        <v>240</v>
      </c>
      <c r="C293" s="40">
        <f t="shared" si="152"/>
        <v>266</v>
      </c>
      <c r="D293" s="41">
        <f t="shared" si="124"/>
        <v>280</v>
      </c>
      <c r="E293" s="41">
        <f t="shared" si="125"/>
        <v>260</v>
      </c>
      <c r="F293" s="42">
        <f>LOOKUP(D293,$T$37:$T$62,IF(A293=-10,$BE$37:$BE$62,IF(A293=0,$BF$37:$BF$62,IF(A293=5,$BG$37:$BG$62,IF(A293=10,$BH$37:$BH$62,IF(A293=20,$BI$37:$BI$62,$BJ$37:$BJ$62))))))</f>
        <v>5.39</v>
      </c>
      <c r="G293" s="42">
        <f>LOOKUP(E293,$T$37:$T$62,IF(A293=-10,$BE$37:$BE$62,IF(A293=0,$BF$37:$BF$62,IF(A293=5,$BG$37:$BG$62,IF(A293=10,$BH$37:$BH$62,IF(A293=20,$BI$37:$BI$62,$BJ$37:$BJ$62))))))</f>
        <v>4.8099999999999996</v>
      </c>
      <c r="H293" s="43">
        <f t="shared" si="121"/>
        <v>4.984</v>
      </c>
      <c r="J293" s="40">
        <f t="shared" si="153"/>
        <v>10</v>
      </c>
      <c r="K293" s="40">
        <v>240</v>
      </c>
      <c r="L293" s="40">
        <f t="shared" si="154"/>
        <v>266</v>
      </c>
      <c r="M293" s="41">
        <f t="shared" si="128"/>
        <v>280</v>
      </c>
      <c r="N293" s="41">
        <f t="shared" si="129"/>
        <v>260</v>
      </c>
      <c r="O293" s="42">
        <f>LOOKUP(M293,$T$37:$T$62,IF(J293=-10,$BE$37:$BE$62,IF(J293=0,$BF$37:$BF$62,IF(J293=5,$BG$37:$BG$62,IF(J293=10,$BH$37:$BH$62,IF(J293=20,$BI$37:$BI$62,$BJ$37:$BJ$62))))))</f>
        <v>5.01</v>
      </c>
      <c r="P293" s="42">
        <f>LOOKUP(N293,$T$37:$T$62,IF(J293=-10,$BE$37:$BE$62,IF(J293=0,$BF$37:$BF$62,IF(J293=5,$BG$37:$BG$62,IF(J293=10,$BH$37:$BH$62,IF(J293=20,$BI$37:$BI$62,$BJ$37:$BJ$62))))))</f>
        <v>4.45</v>
      </c>
      <c r="Q293" s="43">
        <f t="shared" si="130"/>
        <v>4.6180000000000003</v>
      </c>
    </row>
    <row r="294" spans="1:17" x14ac:dyDescent="0.2">
      <c r="A294" s="59">
        <f t="shared" si="151"/>
        <v>20</v>
      </c>
      <c r="B294" s="40">
        <v>400</v>
      </c>
      <c r="C294" s="40">
        <f t="shared" si="152"/>
        <v>266</v>
      </c>
      <c r="D294" s="41">
        <f t="shared" si="124"/>
        <v>280</v>
      </c>
      <c r="E294" s="41">
        <f t="shared" si="125"/>
        <v>260</v>
      </c>
      <c r="F294" s="42">
        <f>LOOKUP(D294,$T$37:$T$62,IF(A294=-10,$BK$37:$BK$62,IF(A294=0,$BL$37:$BL$62,IF(A294=5,$BM$37:$BM$62,IF(A294=10,$BN$37:$BN$62,IF(A294=20,$BO$37:$BO$62,$BP$37:$BP$62))))))</f>
        <v>5.56</v>
      </c>
      <c r="G294" s="42">
        <f>LOOKUP(E294,$T$37:$T$62,IF(A294=-10,$BK$37:$BK$62,IF(A294=0,$BL$37:$BL$62,IF(A294=5,$BM$37:$BM$62,IF(A294=10,$BN$37:$BN$62,IF(A294=20,$BO$37:$BO$62,$BP$37:$BP$62))))))</f>
        <v>4.97</v>
      </c>
      <c r="H294" s="43">
        <f t="shared" si="121"/>
        <v>5.1469999999999994</v>
      </c>
      <c r="J294" s="40">
        <f t="shared" si="153"/>
        <v>10</v>
      </c>
      <c r="K294" s="40">
        <v>400</v>
      </c>
      <c r="L294" s="40">
        <f t="shared" si="154"/>
        <v>266</v>
      </c>
      <c r="M294" s="41">
        <f t="shared" si="128"/>
        <v>280</v>
      </c>
      <c r="N294" s="41">
        <f t="shared" si="129"/>
        <v>260</v>
      </c>
      <c r="O294" s="42">
        <f>LOOKUP(M294,$T$37:$T$62,IF(J294=-10,$BK$37:$BK$62,IF(J294=0,$BL$37:$BL$62,IF(J294=5,$BM$37:$BM$62,IF(J294=10,$BN$37:$BN$62,IF(J294=20,$BO$37:$BO$62,$BP$37:$BP$62))))))</f>
        <v>5.18</v>
      </c>
      <c r="P294" s="42">
        <f>LOOKUP(N294,$T$37:$T$62,IF(J294=-10,$BK$37:$BK$62,IF(J294=0,$BL$37:$BL$62,IF(J294=5,$BM$37:$BM$62,IF(J294=10,$BN$37:$BN$62,IF(J294=20,$BO$37:$BO$62,$BP$37:$BP$62))))))</f>
        <v>4.5999999999999996</v>
      </c>
      <c r="Q294" s="43">
        <f t="shared" si="130"/>
        <v>4.774</v>
      </c>
    </row>
    <row r="295" spans="1:17" x14ac:dyDescent="0.2">
      <c r="A295" s="59">
        <f>L$104</f>
        <v>20</v>
      </c>
      <c r="B295" s="40">
        <v>50</v>
      </c>
      <c r="C295" s="40">
        <f>E$30</f>
        <v>250</v>
      </c>
      <c r="D295" s="41">
        <f t="shared" si="124"/>
        <v>260</v>
      </c>
      <c r="E295" s="41">
        <f t="shared" si="125"/>
        <v>240</v>
      </c>
      <c r="F295" s="42">
        <f>LOOKUP(D295,$T$37:$T$62,IF(A295=-10,$U$37:$U$62,IF(A295=0,$V$37:$V$62,IF(A295=5,$W$37:$W$62,IF(A295=10,$X$37:$X$62,IF(A295=20,$Y$37:$Y$62,$Z$37:$Z$62))))))</f>
        <v>11</v>
      </c>
      <c r="G295" s="42">
        <f>LOOKUP(E295,$T$37:$T$62,IF(A295=-10,$U$37:$U$62,IF(A295=0,$V$37:$V$62,IF(A295=5,$W$37:$W$62,IF(A295=10,$X$37:$X$62,IF(A295=20,$Y$37:$Y$62,$Z$37:$Z$62))))))</f>
        <v>9.36</v>
      </c>
      <c r="H295" s="43">
        <f t="shared" si="121"/>
        <v>10.18</v>
      </c>
      <c r="J295" s="40">
        <f>M$104</f>
        <v>10</v>
      </c>
      <c r="K295" s="40">
        <v>50</v>
      </c>
      <c r="L295" s="40">
        <f>L$76</f>
        <v>250</v>
      </c>
      <c r="M295" s="41">
        <f t="shared" si="128"/>
        <v>260</v>
      </c>
      <c r="N295" s="41">
        <f t="shared" si="129"/>
        <v>240</v>
      </c>
      <c r="O295" s="42">
        <f>LOOKUP(M295,$T$37:$T$62,IF(J295=-10,$U$37:$U$62,IF(J295=0,$V$37:$V$62,IF(J295=5,$W$37:$W$62,IF(J295=10,$X$37:$X$62,IF(J295=20,$Y$37:$Y$62,$Z$37:$Z$62))))))</f>
        <v>10.8</v>
      </c>
      <c r="P295" s="42">
        <f>LOOKUP(N295,$T$37:$T$62,IF(J295=-10,$U$37:$U$62,IF(J295=0,$V$37:$V$62,IF(J295=5,$W$37:$W$62,IF(J295=10,$X$37:$X$62,IF(J295=20,$Y$37:$Y$62,$Z$37:$Z$62))))))</f>
        <v>9.14</v>
      </c>
      <c r="Q295" s="43">
        <f t="shared" si="130"/>
        <v>9.9700000000000006</v>
      </c>
    </row>
    <row r="296" spans="1:17" x14ac:dyDescent="0.2">
      <c r="A296" s="59">
        <f t="shared" ref="A296:A302" si="155">L$104</f>
        <v>20</v>
      </c>
      <c r="B296" s="40">
        <v>70</v>
      </c>
      <c r="C296" s="40">
        <f t="shared" ref="C296:C302" si="156">E$30</f>
        <v>250</v>
      </c>
      <c r="D296" s="41">
        <f t="shared" si="124"/>
        <v>260</v>
      </c>
      <c r="E296" s="41">
        <f t="shared" si="125"/>
        <v>240</v>
      </c>
      <c r="F296" s="42">
        <f>LOOKUP(D296,$T$37:$T$62,IF(A296=-10,$AA$37:$AA$62,IF(A296=0,$AB$37:$AB$62,IF(A296=5,$AC$37:$AC$62,IF(A296=10,$AD$37:$AD$62,IF(A296=20,$AE$37:$AE$62,$AF$37:$AF$62))))))</f>
        <v>9.17</v>
      </c>
      <c r="G296" s="42">
        <f>LOOKUP(E296,$T$37:$T$62,IF(A296=-10,$AA$37:$AA$62,IF(A296=0,$AB$37:$AB$62,IF(A296=5,$AC$37:$AC$62,IF(A296=10,$AD$37:$AD$62,IF(A296=20,$AE$37:$AE$62,$AF$37:$AF$62))))))</f>
        <v>7.74</v>
      </c>
      <c r="H296" s="43">
        <f t="shared" si="121"/>
        <v>8.4550000000000001</v>
      </c>
      <c r="J296" s="40">
        <f t="shared" ref="J296:J302" si="157">M$104</f>
        <v>10</v>
      </c>
      <c r="K296" s="40">
        <v>70</v>
      </c>
      <c r="L296" s="40">
        <f t="shared" ref="L296:L302" si="158">L$76</f>
        <v>250</v>
      </c>
      <c r="M296" s="41">
        <f t="shared" si="128"/>
        <v>260</v>
      </c>
      <c r="N296" s="41">
        <f t="shared" si="129"/>
        <v>240</v>
      </c>
      <c r="O296" s="42">
        <f>LOOKUP(M296,$T$37:$T$62,IF(J296=-10,$AA$37:$AA$62,IF(J296=0,$AB$37:$AB$62,IF(J296=5,$AC$37:$AC$62,IF(J296=10,$AD$37:$AD$62,IF(J296=20,$AE$37:$AE$62,$AF$37:$AF$62))))))</f>
        <v>8.92</v>
      </c>
      <c r="P296" s="42">
        <f>LOOKUP(N296,$T$37:$T$62,IF(J296=-10,$AA$37:$AA$62,IF(J296=0,$AB$37:$AB$62,IF(J296=5,$AC$37:$AC$62,IF(J296=10,$AD$37:$AD$62,IF(J296=20,$AE$37:$AE$62,$AF$37:$AF$62))))))</f>
        <v>7.48</v>
      </c>
      <c r="Q296" s="43">
        <f t="shared" si="130"/>
        <v>8.1999999999999993</v>
      </c>
    </row>
    <row r="297" spans="1:17" x14ac:dyDescent="0.2">
      <c r="A297" s="59">
        <f t="shared" si="155"/>
        <v>20</v>
      </c>
      <c r="B297" s="40">
        <v>95</v>
      </c>
      <c r="C297" s="40">
        <f t="shared" si="156"/>
        <v>250</v>
      </c>
      <c r="D297" s="41">
        <f t="shared" si="124"/>
        <v>260</v>
      </c>
      <c r="E297" s="41">
        <f t="shared" si="125"/>
        <v>240</v>
      </c>
      <c r="F297" s="42">
        <f>LOOKUP(D297,$T$37:$T$62,IF(A297=-10,$AG$37:$AG$62,IF(A297=0,$AH$37:$AH$62,IF(A297=5,$AI$37:$AI$62,IF(A297=10,$AJ$37:$AJ$62,IF(A297=20,$AK$37:$AK$62,$AL$37:$AL$62))))))</f>
        <v>7.61</v>
      </c>
      <c r="G297" s="42">
        <f>LOOKUP(E297,$T$37:$T$62,IF(A297=-10,$AG$37:$AG$62,IF(A297=0,$AH$37:$AH$62,IF(A297=5,$AI$37:$AI$62,IF(A297=10,$AJ$37:$AJ$62,IF(A297=20,$AK$37:$AK$62,$AL$37:$AL$62))))))</f>
        <v>6.41</v>
      </c>
      <c r="H297" s="43">
        <f t="shared" si="121"/>
        <v>7.01</v>
      </c>
      <c r="J297" s="40">
        <f t="shared" si="157"/>
        <v>10</v>
      </c>
      <c r="K297" s="40">
        <v>95</v>
      </c>
      <c r="L297" s="40">
        <f t="shared" si="158"/>
        <v>250</v>
      </c>
      <c r="M297" s="41">
        <f t="shared" si="128"/>
        <v>260</v>
      </c>
      <c r="N297" s="41">
        <f t="shared" si="129"/>
        <v>240</v>
      </c>
      <c r="O297" s="42">
        <f>LOOKUP(M297,$T$37:$T$62,IF(J297=-10,$AG$37:$AG$62,IF(J297=0,$AH$37:$AH$62,IF(J297=5,$AI$37:$AI$62,IF(J297=10,$AJ$37:$AJ$62,IF(J297=20,$AK$37:$AK$62,$AL$37:$AL$62))))))</f>
        <v>7.32</v>
      </c>
      <c r="P297" s="42">
        <f>LOOKUP(N297,$T$37:$T$62,IF(J297=-10,$AG$37:$AG$62,IF(J297=0,$AH$37:$AH$62,IF(J297=5,$AI$37:$AI$62,IF(J297=10,$AJ$37:$AJ$62,IF(J297=20,$AK$37:$AK$62,$AL$37:$AL$62))))))</f>
        <v>6.12</v>
      </c>
      <c r="Q297" s="43">
        <f t="shared" si="130"/>
        <v>6.7200000000000006</v>
      </c>
    </row>
    <row r="298" spans="1:17" x14ac:dyDescent="0.2">
      <c r="A298" s="59">
        <f t="shared" si="155"/>
        <v>20</v>
      </c>
      <c r="B298" s="40">
        <v>120</v>
      </c>
      <c r="C298" s="40">
        <f t="shared" si="156"/>
        <v>250</v>
      </c>
      <c r="D298" s="41">
        <f t="shared" si="124"/>
        <v>260</v>
      </c>
      <c r="E298" s="41">
        <f t="shared" si="125"/>
        <v>240</v>
      </c>
      <c r="F298" s="42">
        <f>LOOKUP(D298,$T$37:$T$62,IF(A298=-10,$AM$37:$AM$62,IF(A298=0,$AN$37:$AN$62,IF(A298=5,$AO$37:$AO$62,IF(A298=10,$AP$37:$AP$62,IF(A298=20,$AQ$37:$AQ$62,$AR$37:$AR$62))))))</f>
        <v>5.72</v>
      </c>
      <c r="G298" s="42">
        <f>LOOKUP(E298,$T$37:$T$62,IF(A298=-10,$AM$37:$AM$62,IF(A298=0,$AN$37:$AN$62,IF(A298=5,$AO$37:$AO$62,IF(A298=10,$AP$37:$AP$62,IF(A298=20,$AQ$37:$AQ$62,$AR$37:$AR$62))))))</f>
        <v>4.79</v>
      </c>
      <c r="H298" s="43">
        <f t="shared" si="121"/>
        <v>5.2549999999999999</v>
      </c>
      <c r="J298" s="40">
        <f t="shared" si="157"/>
        <v>10</v>
      </c>
      <c r="K298" s="40">
        <v>120</v>
      </c>
      <c r="L298" s="40">
        <f t="shared" si="158"/>
        <v>250</v>
      </c>
      <c r="M298" s="41">
        <f t="shared" si="128"/>
        <v>260</v>
      </c>
      <c r="N298" s="41">
        <f t="shared" si="129"/>
        <v>240</v>
      </c>
      <c r="O298" s="42">
        <f>LOOKUP(M298,$T$37:$T$62,IF(J298=-10,$AM$37:$AM$62,IF(J298=0,$AN$37:$AN$62,IF(J298=5,$AO$37:$AO$62,IF(J298=10,$AP$37:$AP$62,IF(J298=20,$AQ$37:$AQ$62,$AR$37:$AR$62))))))</f>
        <v>5.38</v>
      </c>
      <c r="P298" s="42">
        <f>LOOKUP(N298,$T$37:$T$62,IF(J298=-10,$AM$37:$AM$62,IF(J298=0,$AN$37:$AN$62,IF(J298=5,$AO$37:$AO$62,IF(J298=10,$AP$37:$AP$62,IF(J298=20,$AQ$37:$AQ$62,$AR$37:$AR$62))))))</f>
        <v>4.45</v>
      </c>
      <c r="Q298" s="43">
        <f t="shared" si="130"/>
        <v>4.915</v>
      </c>
    </row>
    <row r="299" spans="1:17" x14ac:dyDescent="0.2">
      <c r="A299" s="59">
        <f t="shared" si="155"/>
        <v>20</v>
      </c>
      <c r="B299" s="40">
        <v>150</v>
      </c>
      <c r="C299" s="40">
        <f t="shared" si="156"/>
        <v>250</v>
      </c>
      <c r="D299" s="41">
        <f t="shared" si="124"/>
        <v>260</v>
      </c>
      <c r="E299" s="41">
        <f t="shared" si="125"/>
        <v>240</v>
      </c>
      <c r="F299" s="42">
        <f>LOOKUP(D299,$T$37:$T$62,IF(A299=-10,$AS$37:$AS$62,IF(A299=0,$AT$37:$AT$62,IF(A299=5,$AU$37:$AU$62,IF(A299=10,$AV$37:$AV$62,IF(A299=20,$AW$37:$AW$62,$AX$37:$AX$62))))))</f>
        <v>5.14</v>
      </c>
      <c r="G299" s="42">
        <f>LOOKUP(E299,$T$37:$T$62,IF(A299=-10,$AS$37:$AS$62,IF(A299=0,$AT$37:$AT$62,IF(A299=5,$AU$37:$AU$62,IF(A299=10,$AV$37:$AV$62,IF(A299=20,$AW$37:$AW$62,$AX$37:$AX$62))))))</f>
        <v>4.3099999999999996</v>
      </c>
      <c r="H299" s="43">
        <f t="shared" si="121"/>
        <v>4.7249999999999996</v>
      </c>
      <c r="J299" s="40">
        <f t="shared" si="157"/>
        <v>10</v>
      </c>
      <c r="K299" s="40">
        <v>150</v>
      </c>
      <c r="L299" s="40">
        <f t="shared" si="158"/>
        <v>250</v>
      </c>
      <c r="M299" s="41">
        <f t="shared" si="128"/>
        <v>260</v>
      </c>
      <c r="N299" s="41">
        <f t="shared" si="129"/>
        <v>240</v>
      </c>
      <c r="O299" s="42">
        <f>LOOKUP(M299,$T$37:$T$62,IF(J299=-10,$AS$37:$AS$62,IF(J299=0,$AT$37:$AT$62,IF(J299=5,$AU$37:$AU$62,IF(J299=10,$AV$37:$AV$62,IF(J299=20,$AW$37:$AW$62,$AX$37:$AX$62))))))</f>
        <v>4.79</v>
      </c>
      <c r="P299" s="42">
        <f>LOOKUP(N299,$T$37:$T$62,IF(J299=-10,$AS$37:$AS$62,IF(J299=0,$AT$37:$AT$62,IF(J299=5,$AU$37:$AU$62,IF(J299=10,$AV$37:$AV$62,IF(J299=20,$AW$37:$AW$62,$AX$37:$AX$62))))))</f>
        <v>3.97</v>
      </c>
      <c r="Q299" s="43">
        <f t="shared" si="130"/>
        <v>4.38</v>
      </c>
    </row>
    <row r="300" spans="1:17" x14ac:dyDescent="0.2">
      <c r="A300" s="59">
        <f t="shared" si="155"/>
        <v>20</v>
      </c>
      <c r="B300" s="40">
        <v>185</v>
      </c>
      <c r="C300" s="40">
        <f t="shared" si="156"/>
        <v>250</v>
      </c>
      <c r="D300" s="41">
        <f t="shared" si="124"/>
        <v>260</v>
      </c>
      <c r="E300" s="41">
        <f t="shared" si="125"/>
        <v>240</v>
      </c>
      <c r="F300" s="42">
        <f>LOOKUP(D300,$T$37:$T$62,IF(A300=-10,$AY$37:$AY$62,IF(A300=0,$AZ$37:$AZ$62,IF(A300=5,$BA$37:$BA$610,IF(A300=10,$BB$37:$BB$62,IF(A300=20,$BC$37:$BC$62,$BD$37:$BD$62))))))</f>
        <v>4.8099999999999996</v>
      </c>
      <c r="G300" s="42">
        <f>LOOKUP(E300,$T$37:$T$62,IF(A300=-10,$AY$37:$AY$62,IF(A300=0,$AZ$37:$AZ$62,IF(A300=5,$BA$37:$BA$610,IF(A300=10,$BB$37:$BB$62,IF(A300=20,$BC$37:$BC$62,$BD$37:$BD$62))))))</f>
        <v>4.26</v>
      </c>
      <c r="H300" s="43">
        <f t="shared" si="121"/>
        <v>4.5350000000000001</v>
      </c>
      <c r="J300" s="40">
        <f t="shared" si="157"/>
        <v>10</v>
      </c>
      <c r="K300" s="40">
        <v>185</v>
      </c>
      <c r="L300" s="40">
        <f t="shared" si="158"/>
        <v>250</v>
      </c>
      <c r="M300" s="41">
        <f t="shared" si="128"/>
        <v>260</v>
      </c>
      <c r="N300" s="41">
        <f t="shared" si="129"/>
        <v>240</v>
      </c>
      <c r="O300" s="42">
        <f>LOOKUP(M300,$T$37:$T$62,IF(J300=-10,$AY$37:$AY$62,IF(J300=0,$AZ$37:$AZ$62,IF(J300=5,$BA$37:$BA$610,IF(J300=10,$BB$37:$BB$62,IF(J300=20,$BC$37:$BC$62,$BD$37:$BD$62))))))</f>
        <v>4.46</v>
      </c>
      <c r="P300" s="42">
        <f>LOOKUP(N300,$T$37:$T$62,IF(J300=-10,$AY$37:$AY$62,IF(J300=0,$AZ$37:$AZ$62,IF(J300=5,$BA$37:$BA$610,IF(J300=10,$BB$37:$BB$62,IF(J300=20,$BC$37:$BC$62,$BD$37:$BD$62))))))</f>
        <v>3.92</v>
      </c>
      <c r="Q300" s="43">
        <f t="shared" si="130"/>
        <v>4.1899999999999995</v>
      </c>
    </row>
    <row r="301" spans="1:17" x14ac:dyDescent="0.2">
      <c r="A301" s="59">
        <f t="shared" si="155"/>
        <v>20</v>
      </c>
      <c r="B301" s="40">
        <v>240</v>
      </c>
      <c r="C301" s="40">
        <f t="shared" si="156"/>
        <v>250</v>
      </c>
      <c r="D301" s="41">
        <f t="shared" si="124"/>
        <v>260</v>
      </c>
      <c r="E301" s="41">
        <f t="shared" si="125"/>
        <v>240</v>
      </c>
      <c r="F301" s="42">
        <f>LOOKUP(D301,$T$37:$T$62,IF(A301=-10,$BE$37:$BE$62,IF(A301=0,$BF$37:$BF$62,IF(A301=5,$BG$37:$BG$62,IF(A301=10,$BH$37:$BH$62,IF(A301=20,$BI$37:$BI$62,$BJ$37:$BJ$62))))))</f>
        <v>4.8099999999999996</v>
      </c>
      <c r="G301" s="42">
        <f>LOOKUP(E301,$T$37:$T$62,IF(A301=-10,$BE$37:$BE$62,IF(A301=0,$BF$37:$BF$62,IF(A301=5,$BG$37:$BG$62,IF(A301=10,$BH$37:$BH$62,IF(A301=20,$BI$37:$BI$62,$BJ$37:$BJ$62))))))</f>
        <v>4.25</v>
      </c>
      <c r="H301" s="43">
        <f t="shared" si="121"/>
        <v>4.5299999999999994</v>
      </c>
      <c r="J301" s="40">
        <f t="shared" si="157"/>
        <v>10</v>
      </c>
      <c r="K301" s="40">
        <v>240</v>
      </c>
      <c r="L301" s="40">
        <f t="shared" si="158"/>
        <v>250</v>
      </c>
      <c r="M301" s="41">
        <f t="shared" si="128"/>
        <v>260</v>
      </c>
      <c r="N301" s="41">
        <f t="shared" si="129"/>
        <v>240</v>
      </c>
      <c r="O301" s="42">
        <f>LOOKUP(M301,$T$37:$T$62,IF(J301=-10,$BE$37:$BE$62,IF(J301=0,$BF$37:$BF$62,IF(J301=5,$BG$37:$BG$62,IF(J301=10,$BH$37:$BH$62,IF(J301=20,$BI$37:$BI$62,$BJ$37:$BJ$62))))))</f>
        <v>4.45</v>
      </c>
      <c r="P301" s="42">
        <f>LOOKUP(N301,$T$37:$T$62,IF(J301=-10,$BE$37:$BE$62,IF(J301=0,$BF$37:$BF$62,IF(J301=5,$BG$37:$BG$62,IF(J301=10,$BH$37:$BH$62,IF(J301=20,$BI$37:$BI$62,$BJ$37:$BJ$62))))))</f>
        <v>3.92</v>
      </c>
      <c r="Q301" s="43">
        <f t="shared" si="130"/>
        <v>4.1850000000000005</v>
      </c>
    </row>
    <row r="302" spans="1:17" x14ac:dyDescent="0.2">
      <c r="A302" s="59">
        <f t="shared" si="155"/>
        <v>20</v>
      </c>
      <c r="B302" s="40">
        <v>400</v>
      </c>
      <c r="C302" s="40">
        <f t="shared" si="156"/>
        <v>250</v>
      </c>
      <c r="D302" s="41">
        <f t="shared" si="124"/>
        <v>260</v>
      </c>
      <c r="E302" s="41">
        <f t="shared" si="125"/>
        <v>240</v>
      </c>
      <c r="F302" s="42">
        <f>LOOKUP(D302,$T$37:$T$62,IF(A302=-10,$BK$37:$BK$62,IF(A302=0,$BL$37:$BL$62,IF(A302=5,$BM$37:$BM$62,IF(A302=10,$BN$37:$BN$62,IF(A302=20,$BO$37:$BO$62,$BP$37:$BP$62))))))</f>
        <v>4.97</v>
      </c>
      <c r="G302" s="42">
        <f>LOOKUP(E302,$T$37:$T$62,IF(A302=-10,$BK$37:$BK$62,IF(A302=0,$BL$37:$BL$62,IF(A302=5,$BM$37:$BM$62,IF(A302=10,$BN$37:$BN$62,IF(A302=20,$BO$37:$BO$62,$BP$37:$BP$62))))))</f>
        <v>4.4000000000000004</v>
      </c>
      <c r="H302" s="43">
        <f t="shared" si="121"/>
        <v>4.6850000000000005</v>
      </c>
      <c r="J302" s="40">
        <f t="shared" si="157"/>
        <v>10</v>
      </c>
      <c r="K302" s="40">
        <v>400</v>
      </c>
      <c r="L302" s="40">
        <f t="shared" si="158"/>
        <v>250</v>
      </c>
      <c r="M302" s="41">
        <f t="shared" si="128"/>
        <v>260</v>
      </c>
      <c r="N302" s="41">
        <f t="shared" si="129"/>
        <v>240</v>
      </c>
      <c r="O302" s="42">
        <f>LOOKUP(M302,$T$37:$T$62,IF(J302=-10,$BK$37:$BK$62,IF(J302=0,$BL$37:$BL$62,IF(J302=5,$BM$37:$BM$62,IF(J302=10,$BN$37:$BN$62,IF(J302=20,$BO$37:$BO$62,$BP$37:$BP$62))))))</f>
        <v>4.5999999999999996</v>
      </c>
      <c r="P302" s="42">
        <f>LOOKUP(N302,$T$37:$T$62,IF(J302=-10,$BK$37:$BK$62,IF(J302=0,$BL$37:$BL$62,IF(J302=5,$BM$37:$BM$62,IF(J302=10,$BN$37:$BN$62,IF(J302=20,$BO$37:$BO$62,$BP$37:$BP$62))))))</f>
        <v>4.05</v>
      </c>
      <c r="Q302" s="43">
        <f t="shared" si="130"/>
        <v>4.3249999999999993</v>
      </c>
    </row>
    <row r="303" spans="1:17" x14ac:dyDescent="0.2">
      <c r="A303" s="59">
        <f>L$105</f>
        <v>10</v>
      </c>
      <c r="B303" s="40">
        <v>50</v>
      </c>
      <c r="C303" s="40">
        <f>E$31</f>
        <v>273</v>
      </c>
      <c r="D303" s="41">
        <f t="shared" si="124"/>
        <v>280</v>
      </c>
      <c r="E303" s="41">
        <f t="shared" si="125"/>
        <v>260</v>
      </c>
      <c r="F303" s="42">
        <f>LOOKUP(D303,$T$37:$T$62,IF(A303=-10,$U$37:$U$62,IF(A303=0,$V$37:$V$62,IF(A303=5,$W$37:$W$62,IF(A303=10,$X$37:$X$62,IF(A303=20,$Y$37:$Y$62,$Z$37:$Z$62))))))</f>
        <v>12.7</v>
      </c>
      <c r="G303" s="42">
        <f>LOOKUP(E303,$T$37:$T$62,IF(A303=-10,$U$37:$U$62,IF(A303=0,$V$37:$V$62,IF(A303=5,$W$37:$W$62,IF(A303=10,$X$37:$X$62,IF(A303=20,$Y$37:$Y$62,$Z$37:$Z$62))))))</f>
        <v>10.8</v>
      </c>
      <c r="H303" s="43">
        <f t="shared" ref="H303:H318" si="159">F303-(((F303-G303)*(D303-C303))/(D303-E303))</f>
        <v>12.035</v>
      </c>
      <c r="J303" s="40">
        <f>M$105</f>
        <v>0</v>
      </c>
      <c r="K303" s="40">
        <v>50</v>
      </c>
      <c r="L303" s="40">
        <f>L$77</f>
        <v>273</v>
      </c>
      <c r="M303" s="41">
        <f t="shared" si="128"/>
        <v>280</v>
      </c>
      <c r="N303" s="41">
        <f t="shared" si="129"/>
        <v>260</v>
      </c>
      <c r="O303" s="42">
        <f>LOOKUP(M303,$T$37:$T$62,IF(J303=-10,$U$37:$U$62,IF(J303=0,$V$37:$V$62,IF(J303=5,$W$37:$W$62,IF(J303=10,$X$37:$X$62,IF(J303=20,$Y$37:$Y$62,$Z$37:$Z$62))))))</f>
        <v>12.4</v>
      </c>
      <c r="P303" s="42">
        <f>LOOKUP(N303,$T$37:$T$62,IF(J303=-10,$U$37:$U$62,IF(J303=0,$V$37:$V$62,IF(J303=5,$W$37:$W$62,IF(J303=10,$X$37:$X$62,IF(J303=20,$Y$37:$Y$62,$Z$37:$Z$62))))))</f>
        <v>10.6</v>
      </c>
      <c r="Q303" s="43">
        <f t="shared" si="130"/>
        <v>11.77</v>
      </c>
    </row>
    <row r="304" spans="1:17" x14ac:dyDescent="0.2">
      <c r="A304" s="59">
        <f t="shared" ref="A304:A310" si="160">L$105</f>
        <v>10</v>
      </c>
      <c r="B304" s="40">
        <v>70</v>
      </c>
      <c r="C304" s="40">
        <f t="shared" ref="C304:C310" si="161">E$31</f>
        <v>273</v>
      </c>
      <c r="D304" s="41">
        <f t="shared" ref="D304:D318" si="162">E304+20</f>
        <v>280</v>
      </c>
      <c r="E304" s="41">
        <f t="shared" ref="E304:E318" si="163">FLOOR(C304,20)</f>
        <v>260</v>
      </c>
      <c r="F304" s="42">
        <f>LOOKUP(D304,$T$37:$T$62,IF(A304=-10,$AA$37:$AA$62,IF(A304=0,$AB$37:$AB$62,IF(A304=5,$AC$37:$AC$62,IF(A304=10,$AD$37:$AD$62,IF(A304=20,$AE$37:$AE$62,$AF$37:$AF$62))))))</f>
        <v>10.4</v>
      </c>
      <c r="G304" s="42">
        <f>LOOKUP(E304,$T$37:$T$62,IF(A304=-10,$AA$37:$AA$62,IF(A304=0,$AB$37:$AB$62,IF(A304=5,$AC$37:$AC$62,IF(A304=10,$AD$37:$AD$62,IF(A304=20,$AE$37:$AE$62,$AF$37:$AF$62))))))</f>
        <v>8.92</v>
      </c>
      <c r="H304" s="43">
        <f t="shared" si="159"/>
        <v>9.8819999999999997</v>
      </c>
      <c r="J304" s="40">
        <f t="shared" ref="J304:J310" si="164">M$105</f>
        <v>0</v>
      </c>
      <c r="K304" s="40">
        <v>70</v>
      </c>
      <c r="L304" s="40">
        <f t="shared" ref="L304:L310" si="165">L$77</f>
        <v>273</v>
      </c>
      <c r="M304" s="41">
        <f t="shared" ref="M304:M318" si="166">N304+20</f>
        <v>280</v>
      </c>
      <c r="N304" s="41">
        <f t="shared" si="129"/>
        <v>260</v>
      </c>
      <c r="O304" s="42">
        <f>LOOKUP(M304,$T$37:$T$62,IF(J304=-10,$AA$37:$AA$62,IF(J304=0,$AB$37:$AB$62,IF(J304=5,$AC$37:$AC$62,IF(J304=10,$AD$37:$AD$62,IF(J304=20,$AE$37:$AE$62,$AF$37:$AF$62))))))</f>
        <v>10.199999999999999</v>
      </c>
      <c r="P304" s="42">
        <f>LOOKUP(N304,$T$37:$T$62,IF(J304=-10,$AA$37:$AA$62,IF(J304=0,$AB$37:$AB$62,IF(J304=5,$AC$37:$AC$62,IF(J304=10,$AD$37:$AD$62,IF(J304=20,$AE$37:$AE$62,$AF$37:$AF$62))))))</f>
        <v>8.66</v>
      </c>
      <c r="Q304" s="43">
        <f t="shared" si="130"/>
        <v>9.6609999999999996</v>
      </c>
    </row>
    <row r="305" spans="1:17" x14ac:dyDescent="0.2">
      <c r="A305" s="59">
        <f t="shared" si="160"/>
        <v>10</v>
      </c>
      <c r="B305" s="40">
        <v>95</v>
      </c>
      <c r="C305" s="40">
        <f t="shared" si="161"/>
        <v>273</v>
      </c>
      <c r="D305" s="41">
        <f t="shared" si="162"/>
        <v>280</v>
      </c>
      <c r="E305" s="41">
        <f t="shared" si="163"/>
        <v>260</v>
      </c>
      <c r="F305" s="42">
        <f>LOOKUP(D305,$T$37:$T$62,IF(A305=-10,$AG$37:$AG$62,IF(A305=0,$AH$37:$AH$62,IF(A305=5,$AI$37:$AI$62,IF(A305=10,$AJ$37:$AJ$62,IF(A305=20,$AK$37:$AK$62,$AL$37:$AL$62))))))</f>
        <v>8.61</v>
      </c>
      <c r="G305" s="42">
        <f>LOOKUP(E305,$T$37:$T$62,IF(A305=-10,$AG$37:$AG$62,IF(A305=0,$AH$37:$AH$62,IF(A305=5,$AI$37:$AI$62,IF(A305=10,$AJ$37:$AJ$62,IF(A305=20,$AK$37:$AK$62,$AL$37:$AL$62))))))</f>
        <v>7.32</v>
      </c>
      <c r="H305" s="43">
        <f t="shared" si="159"/>
        <v>8.1585000000000001</v>
      </c>
      <c r="J305" s="40">
        <f t="shared" si="164"/>
        <v>0</v>
      </c>
      <c r="K305" s="40">
        <v>95</v>
      </c>
      <c r="L305" s="40">
        <f t="shared" si="165"/>
        <v>273</v>
      </c>
      <c r="M305" s="41">
        <f t="shared" si="166"/>
        <v>280</v>
      </c>
      <c r="N305" s="41">
        <f t="shared" ref="N305:N318" si="167">FLOOR(L305,20)</f>
        <v>260</v>
      </c>
      <c r="O305" s="42">
        <f>LOOKUP(M305,$T$37:$T$62,IF(J305=-10,$AG$37:$AG$62,IF(J305=0,$AH$37:$AH$62,IF(J305=5,$AI$37:$AI$62,IF(J305=10,$AJ$37:$AJ$62,IF(J305=20,$AK$37:$AK$62,$AL$37:$AL$62))))))</f>
        <v>8.31</v>
      </c>
      <c r="P305" s="42">
        <f>LOOKUP(N305,$T$37:$T$62,IF(J305=-10,$AG$37:$AG$62,IF(J305=0,$AH$37:$AH$62,IF(J305=5,$AI$37:$AI$62,IF(J305=10,$AJ$37:$AJ$62,IF(J305=20,$AK$37:$AK$62,$AL$37:$AL$62))))))</f>
        <v>7.01</v>
      </c>
      <c r="Q305" s="43">
        <f t="shared" ref="Q305:Q318" si="168">O305-(((O305-P305)*(M305-L305))/(M305-N305))</f>
        <v>7.8550000000000004</v>
      </c>
    </row>
    <row r="306" spans="1:17" x14ac:dyDescent="0.2">
      <c r="A306" s="59">
        <f t="shared" si="160"/>
        <v>10</v>
      </c>
      <c r="B306" s="40">
        <v>120</v>
      </c>
      <c r="C306" s="40">
        <f t="shared" si="161"/>
        <v>273</v>
      </c>
      <c r="D306" s="41">
        <f t="shared" si="162"/>
        <v>280</v>
      </c>
      <c r="E306" s="41">
        <f t="shared" si="163"/>
        <v>260</v>
      </c>
      <c r="F306" s="42">
        <f>LOOKUP(D306,$T$37:$T$62,IF(A306=-10,$AM$37:$AM$62,IF(A306=0,$AN$37:$AN$62,IF(A306=5,$AO$37:$AO$62,IF(A306=10,$AP$37:$AP$62,IF(A306=20,$AQ$37:$AQ$62,$AR$37:$AR$62))))))</f>
        <v>6.39</v>
      </c>
      <c r="G306" s="42">
        <f>LOOKUP(E306,$T$37:$T$62,IF(A306=-10,$AM$37:$AM$62,IF(A306=0,$AN$37:$AN$62,IF(A306=5,$AO$37:$AO$62,IF(A306=10,$AP$37:$AP$62,IF(A306=20,$AQ$37:$AQ$62,$AR$37:$AR$62))))))</f>
        <v>5.38</v>
      </c>
      <c r="H306" s="43">
        <f t="shared" si="159"/>
        <v>6.0365000000000002</v>
      </c>
      <c r="J306" s="40">
        <f t="shared" si="164"/>
        <v>0</v>
      </c>
      <c r="K306" s="40">
        <v>120</v>
      </c>
      <c r="L306" s="40">
        <f t="shared" si="165"/>
        <v>273</v>
      </c>
      <c r="M306" s="41">
        <f t="shared" si="166"/>
        <v>280</v>
      </c>
      <c r="N306" s="41">
        <f t="shared" si="167"/>
        <v>260</v>
      </c>
      <c r="O306" s="42">
        <f>LOOKUP(M306,$T$37:$T$62,IF(J306=-10,$AM$37:$AM$62,IF(J306=0,$AN$37:$AN$62,IF(J306=5,$AO$37:$AO$62,IF(J306=10,$AP$37:$AP$62,IF(J306=20,$AQ$37:$AQ$62,$AR$37:$AR$62))))))</f>
        <v>6.03</v>
      </c>
      <c r="P306" s="42">
        <f>LOOKUP(N306,$T$37:$T$62,IF(J306=-10,$AM$37:$AM$62,IF(J306=0,$AN$37:$AN$62,IF(J306=5,$AO$37:$AO$62,IF(J306=10,$AP$37:$AP$62,IF(J306=20,$AQ$37:$AQ$62,$AR$37:$AR$62))))))</f>
        <v>5.03</v>
      </c>
      <c r="Q306" s="43">
        <f t="shared" si="168"/>
        <v>5.6800000000000006</v>
      </c>
    </row>
    <row r="307" spans="1:17" x14ac:dyDescent="0.2">
      <c r="A307" s="59">
        <f t="shared" si="160"/>
        <v>10</v>
      </c>
      <c r="B307" s="40">
        <v>150</v>
      </c>
      <c r="C307" s="40">
        <f t="shared" si="161"/>
        <v>273</v>
      </c>
      <c r="D307" s="41">
        <f t="shared" si="162"/>
        <v>280</v>
      </c>
      <c r="E307" s="41">
        <f t="shared" si="163"/>
        <v>260</v>
      </c>
      <c r="F307" s="42">
        <f>LOOKUP(D307,$T$37:$T$62,IF(A307=-10,$AS$37:$AS$62,IF(A307=0,$AT$37:$AT$62,IF(A307=5,$AU$37:$AU$62,IF(A307=10,$AV$37:$AV$62,IF(A307=20,$AW$37:$AW$62,$AX$37:$AX$62))))))</f>
        <v>5.68</v>
      </c>
      <c r="G307" s="42">
        <f>LOOKUP(E307,$T$37:$T$62,IF(A307=-10,$AS$37:$AS$62,IF(A307=0,$AT$37:$AT$62,IF(A307=5,$AU$37:$AU$62,IF(A307=10,$AV$37:$AV$62,IF(A307=20,$AW$37:$AW$62,$AX$37:$AX$62))))))</f>
        <v>4.79</v>
      </c>
      <c r="H307" s="43">
        <f t="shared" si="159"/>
        <v>5.3685</v>
      </c>
      <c r="J307" s="40">
        <f t="shared" si="164"/>
        <v>0</v>
      </c>
      <c r="K307" s="40">
        <v>150</v>
      </c>
      <c r="L307" s="40">
        <f t="shared" si="165"/>
        <v>273</v>
      </c>
      <c r="M307" s="41">
        <f t="shared" si="166"/>
        <v>280</v>
      </c>
      <c r="N307" s="41">
        <f t="shared" si="167"/>
        <v>260</v>
      </c>
      <c r="O307" s="42">
        <f>LOOKUP(M307,$T$37:$T$62,IF(J307=-10,$AS$37:$AS$62,IF(J307=0,$AT$37:$AT$62,IF(J307=5,$AU$37:$AU$62,IF(J307=10,$AV$37:$AV$62,IF(J307=20,$AW$37:$AW$62,$AX$37:$AX$62))))))</f>
        <v>5.31</v>
      </c>
      <c r="P307" s="42">
        <f>LOOKUP(N307,$T$37:$T$62,IF(J307=-10,$AS$37:$AS$62,IF(J307=0,$AT$37:$AT$62,IF(J307=5,$AU$37:$AU$62,IF(J307=10,$AV$37:$AV$62,IF(J307=20,$AW$37:$AW$62,$AX$37:$AX$62))))))</f>
        <v>4.43</v>
      </c>
      <c r="Q307" s="43">
        <f t="shared" si="168"/>
        <v>5.0019999999999998</v>
      </c>
    </row>
    <row r="308" spans="1:17" x14ac:dyDescent="0.2">
      <c r="A308" s="59">
        <f t="shared" si="160"/>
        <v>10</v>
      </c>
      <c r="B308" s="40">
        <v>185</v>
      </c>
      <c r="C308" s="40">
        <f t="shared" si="161"/>
        <v>273</v>
      </c>
      <c r="D308" s="41">
        <f t="shared" si="162"/>
        <v>280</v>
      </c>
      <c r="E308" s="41">
        <f t="shared" si="163"/>
        <v>260</v>
      </c>
      <c r="F308" s="42">
        <f>LOOKUP(D308,$T$37:$T$62,IF(A308=-10,$AY$37:$AY$62,IF(A308=0,$AZ$37:$AZ$62,IF(A308=5,$BA$37:$BA$610,IF(A308=10,$BB$37:$BB$62,IF(A308=20,$BC$37:$BC$62,$BD$37:$BD$62))))))</f>
        <v>5.23</v>
      </c>
      <c r="G308" s="42">
        <f>LOOKUP(E308,$T$37:$T$62,IF(A308=-10,$AY$37:$AY$62,IF(A308=0,$AZ$37:$AZ$62,IF(A308=5,$BA$37:$BA$610,IF(A308=10,$BB$37:$BB$62,IF(A308=20,$BC$37:$BC$62,$BD$37:$BD$62))))))</f>
        <v>4.46</v>
      </c>
      <c r="H308" s="43">
        <f t="shared" si="159"/>
        <v>4.9605000000000006</v>
      </c>
      <c r="J308" s="40">
        <f t="shared" si="164"/>
        <v>0</v>
      </c>
      <c r="K308" s="40">
        <v>185</v>
      </c>
      <c r="L308" s="40">
        <f t="shared" si="165"/>
        <v>273</v>
      </c>
      <c r="M308" s="41">
        <f t="shared" si="166"/>
        <v>280</v>
      </c>
      <c r="N308" s="41">
        <f t="shared" si="167"/>
        <v>260</v>
      </c>
      <c r="O308" s="42">
        <f>LOOKUP(M308,$T$37:$T$62,IF(J308=-10,$AY$37:$AY$62,IF(J308=0,$AZ$37:$AZ$62,IF(J308=5,$BA$37:$BA$610,IF(J308=10,$BB$37:$BB$62,IF(J308=20,$BC$37:$BC$62,$BD$37:$BD$62))))))</f>
        <v>4.8600000000000003</v>
      </c>
      <c r="P308" s="42">
        <f>LOOKUP(N308,$T$37:$T$62,IF(J308=-10,$AY$37:$AY$62,IF(J308=0,$AZ$37:$AZ$62,IF(J308=5,$BA$37:$BA$610,IF(J308=10,$BB$37:$BB$62,IF(J308=20,$BC$37:$BC$62,$BD$37:$BD$62))))))</f>
        <v>4.0999999999999996</v>
      </c>
      <c r="Q308" s="43">
        <f t="shared" si="168"/>
        <v>4.5940000000000003</v>
      </c>
    </row>
    <row r="309" spans="1:17" x14ac:dyDescent="0.2">
      <c r="A309" s="59">
        <f t="shared" si="160"/>
        <v>10</v>
      </c>
      <c r="B309" s="40">
        <v>240</v>
      </c>
      <c r="C309" s="40">
        <f t="shared" si="161"/>
        <v>273</v>
      </c>
      <c r="D309" s="41">
        <f t="shared" si="162"/>
        <v>280</v>
      </c>
      <c r="E309" s="41">
        <f t="shared" si="163"/>
        <v>260</v>
      </c>
      <c r="F309" s="42">
        <f>LOOKUP(D309,$T$37:$T$62,IF(A309=-10,$BE$37:$BE$62,IF(A309=0,$BF$37:$BF$62,IF(A309=5,$BG$37:$BG$62,IF(A309=10,$BH$37:$BH$62,IF(A309=20,$BI$37:$BI$62,$BJ$37:$BJ$62))))))</f>
        <v>5.01</v>
      </c>
      <c r="G309" s="42">
        <f>LOOKUP(E309,$T$37:$T$62,IF(A309=-10,$BE$37:$BE$62,IF(A309=0,$BF$37:$BF$62,IF(A309=5,$BG$37:$BG$62,IF(A309=10,$BH$37:$BH$62,IF(A309=20,$BI$37:$BI$62,$BJ$37:$BJ$62))))))</f>
        <v>4.45</v>
      </c>
      <c r="H309" s="43">
        <f t="shared" si="159"/>
        <v>4.8140000000000001</v>
      </c>
      <c r="J309" s="40">
        <f t="shared" si="164"/>
        <v>0</v>
      </c>
      <c r="K309" s="40">
        <v>240</v>
      </c>
      <c r="L309" s="40">
        <f t="shared" si="165"/>
        <v>273</v>
      </c>
      <c r="M309" s="41">
        <f t="shared" si="166"/>
        <v>280</v>
      </c>
      <c r="N309" s="41">
        <f t="shared" si="167"/>
        <v>260</v>
      </c>
      <c r="O309" s="42">
        <f>LOOKUP(M309,$T$37:$T$62,IF(J309=-10,$BE$37:$BE$62,IF(J309=0,$BF$37:$BF$62,IF(J309=5,$BG$37:$BG$62,IF(J309=10,$BH$37:$BH$62,IF(J309=20,$BI$37:$BI$62,$BJ$37:$BJ$62))))))</f>
        <v>4.6399999999999997</v>
      </c>
      <c r="P309" s="42">
        <f>LOOKUP(N309,$T$37:$T$62,IF(J309=-10,$BE$37:$BE$62,IF(J309=0,$BF$37:$BF$62,IF(J309=5,$BG$37:$BG$62,IF(J309=10,$BH$37:$BH$62,IF(J309=20,$BI$37:$BI$62,$BJ$37:$BJ$62))))))</f>
        <v>4.0999999999999996</v>
      </c>
      <c r="Q309" s="43">
        <f t="shared" si="168"/>
        <v>4.4509999999999996</v>
      </c>
    </row>
    <row r="310" spans="1:17" x14ac:dyDescent="0.2">
      <c r="A310" s="59">
        <f t="shared" si="160"/>
        <v>10</v>
      </c>
      <c r="B310" s="40">
        <v>400</v>
      </c>
      <c r="C310" s="40">
        <f t="shared" si="161"/>
        <v>273</v>
      </c>
      <c r="D310" s="41">
        <f t="shared" si="162"/>
        <v>280</v>
      </c>
      <c r="E310" s="41">
        <f t="shared" si="163"/>
        <v>260</v>
      </c>
      <c r="F310" s="42">
        <f>LOOKUP(D310,$T$37:$T$62,IF(A310=-10,$BK$37:$BK$62,IF(A310=0,$BL$37:$BL$62,IF(A310=5,$BM$37:$BM$62,IF(A310=10,$BN$37:$BN$62,IF(A310=20,$BO$37:$BO$62,$BP$37:$BP$62))))))</f>
        <v>5.18</v>
      </c>
      <c r="G310" s="42">
        <f>LOOKUP(E310,$T$37:$T$62,IF(A310=-10,$BK$37:$BK$62,IF(A310=0,$BL$37:$BL$62,IF(A310=5,$BM$37:$BM$62,IF(A310=10,$BN$37:$BN$62,IF(A310=20,$BO$37:$BO$62,$BP$37:$BP$62))))))</f>
        <v>4.5999999999999996</v>
      </c>
      <c r="H310" s="43">
        <f t="shared" si="159"/>
        <v>4.9769999999999994</v>
      </c>
      <c r="J310" s="40">
        <f t="shared" si="164"/>
        <v>0</v>
      </c>
      <c r="K310" s="40">
        <v>400</v>
      </c>
      <c r="L310" s="40">
        <f t="shared" si="165"/>
        <v>273</v>
      </c>
      <c r="M310" s="41">
        <f t="shared" si="166"/>
        <v>280</v>
      </c>
      <c r="N310" s="41">
        <f t="shared" si="167"/>
        <v>260</v>
      </c>
      <c r="O310" s="42">
        <f>LOOKUP(M310,$T$37:$T$62,IF(J310=-10,$BK$37:$BK$62,IF(J310=0,$BL$37:$BL$62,IF(J310=5,$BM$37:$BM$62,IF(J310=10,$BN$37:$BN$62,IF(J310=20,$BO$37:$BO$62,$BP$37:$BP$62))))))</f>
        <v>4.79</v>
      </c>
      <c r="P310" s="42">
        <f>LOOKUP(N310,$T$37:$T$62,IF(J310=-10,$BK$37:$BK$62,IF(J310=0,$BL$37:$BL$62,IF(J310=5,$BM$37:$BM$62,IF(J310=10,$BN$37:$BN$62,IF(J310=20,$BO$37:$BO$62,$BP$37:$BP$62))))))</f>
        <v>4.2300000000000004</v>
      </c>
      <c r="Q310" s="43">
        <f t="shared" si="168"/>
        <v>4.5940000000000003</v>
      </c>
    </row>
    <row r="311" spans="1:17" x14ac:dyDescent="0.2">
      <c r="A311" s="59">
        <f>L$106</f>
        <v>0</v>
      </c>
      <c r="B311" s="40">
        <v>50</v>
      </c>
      <c r="C311" s="40">
        <f>E$32</f>
        <v>0</v>
      </c>
      <c r="D311" s="41">
        <f t="shared" si="162"/>
        <v>20</v>
      </c>
      <c r="E311" s="41">
        <f t="shared" si="163"/>
        <v>0</v>
      </c>
      <c r="F311" s="42" t="e">
        <f>LOOKUP(D311,$T$37:$T$62,IF(A311=-10,$U$37:$U$62,IF(A311=0,$V$37:$V$62,IF(A311=5,$W$37:$W$62,IF(A311=10,$X$37:$X$62,IF(A311=20,$Y$37:$Y$62,$Z$37:$Z$62))))))</f>
        <v>#N/A</v>
      </c>
      <c r="G311" s="42" t="e">
        <f>LOOKUP(E311,$T$37:$T$62,IF(A311=-10,$U$37:$U$62,IF(A311=0,$V$37:$V$62,IF(A311=5,$W$37:$W$62,IF(A311=10,$X$37:$X$62,IF(A311=20,$Y$37:$Y$62,$Z$37:$Z$62))))))</f>
        <v>#N/A</v>
      </c>
      <c r="H311" s="43" t="e">
        <f t="shared" si="159"/>
        <v>#N/A</v>
      </c>
      <c r="J311" s="40">
        <f>M$106</f>
        <v>0</v>
      </c>
      <c r="K311" s="40">
        <v>50</v>
      </c>
      <c r="L311" s="40">
        <f>L$78</f>
        <v>0</v>
      </c>
      <c r="M311" s="41">
        <f t="shared" si="166"/>
        <v>20</v>
      </c>
      <c r="N311" s="41">
        <f t="shared" si="167"/>
        <v>0</v>
      </c>
      <c r="O311" s="42" t="e">
        <f>LOOKUP(M311,$T$37:$T$62,IF(J311=-10,$U$37:$U$62,IF(J311=0,$V$37:$V$62,IF(J311=5,$W$37:$W$62,IF(J311=10,$X$37:$X$62,IF(J311=20,$Y$37:$Y$62,$Z$37:$Z$62))))))</f>
        <v>#N/A</v>
      </c>
      <c r="P311" s="42" t="e">
        <f>LOOKUP(N311,$T$37:$T$62,IF(J311=-10,$U$37:$U$62,IF(J311=0,$V$37:$V$62,IF(J311=5,$W$37:$W$62,IF(J311=10,$X$37:$X$62,IF(J311=20,$Y$37:$Y$62,$Z$37:$Z$62))))))</f>
        <v>#N/A</v>
      </c>
      <c r="Q311" s="43" t="e">
        <f t="shared" si="168"/>
        <v>#N/A</v>
      </c>
    </row>
    <row r="312" spans="1:17" x14ac:dyDescent="0.2">
      <c r="A312" s="59">
        <f t="shared" ref="A312:A318" si="169">L$106</f>
        <v>0</v>
      </c>
      <c r="B312" s="40">
        <v>70</v>
      </c>
      <c r="C312" s="40">
        <f t="shared" ref="C312:C318" si="170">E$32</f>
        <v>0</v>
      </c>
      <c r="D312" s="41">
        <f t="shared" si="162"/>
        <v>20</v>
      </c>
      <c r="E312" s="41">
        <f t="shared" si="163"/>
        <v>0</v>
      </c>
      <c r="F312" s="42" t="e">
        <f>LOOKUP(D312,$T$37:$T$62,IF(A312=-10,$AA$37:$AA$62,IF(A312=0,$AB$37:$AB$62,IF(A312=5,$AC$37:$AC$62,IF(A312=10,$AD$37:$AD$62,IF(A312=20,$AE$37:$AE$62,$AF$37:$AF$62))))))</f>
        <v>#N/A</v>
      </c>
      <c r="G312" s="42" t="e">
        <f>LOOKUP(E312,$T$37:$T$62,IF(A312=-10,$AA$37:$AA$62,IF(A312=0,$AB$37:$AB$62,IF(A312=5,$AC$37:$AC$62,IF(A312=10,$AD$37:$AD$62,IF(A312=20,$AE$37:$AE$62,$AF$37:$AF$62))))))</f>
        <v>#N/A</v>
      </c>
      <c r="H312" s="43" t="e">
        <f t="shared" si="159"/>
        <v>#N/A</v>
      </c>
      <c r="J312" s="40">
        <f t="shared" ref="J312:J318" si="171">M$106</f>
        <v>0</v>
      </c>
      <c r="K312" s="40">
        <v>70</v>
      </c>
      <c r="L312" s="40">
        <f t="shared" ref="L312:L318" si="172">L$78</f>
        <v>0</v>
      </c>
      <c r="M312" s="41">
        <f t="shared" si="166"/>
        <v>20</v>
      </c>
      <c r="N312" s="41">
        <f t="shared" si="167"/>
        <v>0</v>
      </c>
      <c r="O312" s="42" t="e">
        <f>LOOKUP(M312,$T$37:$T$62,IF(J312=-10,$AA$37:$AA$62,IF(J312=0,$AB$37:$AB$62,IF(J312=5,$AC$37:$AC$62,IF(J312=10,$AD$37:$AD$62,IF(J312=20,$AE$37:$AE$62,$AF$37:$AF$62))))))</f>
        <v>#N/A</v>
      </c>
      <c r="P312" s="42" t="e">
        <f>LOOKUP(N312,$T$37:$T$62,IF(J312=-10,$AA$37:$AA$62,IF(J312=0,$AB$37:$AB$62,IF(J312=5,$AC$37:$AC$62,IF(J312=10,$AD$37:$AD$62,IF(J312=20,$AE$37:$AE$62,$AF$37:$AF$62))))))</f>
        <v>#N/A</v>
      </c>
      <c r="Q312" s="43" t="e">
        <f t="shared" si="168"/>
        <v>#N/A</v>
      </c>
    </row>
    <row r="313" spans="1:17" x14ac:dyDescent="0.2">
      <c r="A313" s="59">
        <f t="shared" si="169"/>
        <v>0</v>
      </c>
      <c r="B313" s="40">
        <v>95</v>
      </c>
      <c r="C313" s="40">
        <f t="shared" si="170"/>
        <v>0</v>
      </c>
      <c r="D313" s="41">
        <f t="shared" si="162"/>
        <v>20</v>
      </c>
      <c r="E313" s="41">
        <f t="shared" si="163"/>
        <v>0</v>
      </c>
      <c r="F313" s="42" t="e">
        <f>LOOKUP(D313,$T$37:$T$62,IF(A313=-10,$AG$37:$AG$62,IF(A313=0,$AH$37:$AH$62,IF(A313=5,$AI$37:$AI$62,IF(A313=10,$AJ$37:$AJ$62,IF(A313=20,$AK$37:$AK$62,$AL$37:$AL$62))))))</f>
        <v>#N/A</v>
      </c>
      <c r="G313" s="42" t="e">
        <f>LOOKUP(E313,$T$37:$T$62,IF(A313=-10,$AG$37:$AG$62,IF(A313=0,$AH$37:$AH$62,IF(A313=5,$AI$37:$AI$62,IF(A313=10,$AJ$37:$AJ$62,IF(A313=20,$AK$37:$AK$62,$AL$37:$AL$62))))))</f>
        <v>#N/A</v>
      </c>
      <c r="H313" s="43" t="e">
        <f t="shared" si="159"/>
        <v>#N/A</v>
      </c>
      <c r="J313" s="40">
        <f t="shared" si="171"/>
        <v>0</v>
      </c>
      <c r="K313" s="40">
        <v>95</v>
      </c>
      <c r="L313" s="40">
        <f t="shared" si="172"/>
        <v>0</v>
      </c>
      <c r="M313" s="41">
        <f t="shared" si="166"/>
        <v>20</v>
      </c>
      <c r="N313" s="41">
        <f t="shared" si="167"/>
        <v>0</v>
      </c>
      <c r="O313" s="42" t="e">
        <f>LOOKUP(M313,$T$37:$T$62,IF(J313=-10,$AG$37:$AG$62,IF(J313=0,$AH$37:$AH$62,IF(J313=5,$AI$37:$AI$62,IF(J313=10,$AJ$37:$AJ$62,IF(J313=20,$AK$37:$AK$62,$AL$37:$AL$62))))))</f>
        <v>#N/A</v>
      </c>
      <c r="P313" s="42" t="e">
        <f>LOOKUP(N313,$T$37:$T$62,IF(J313=-10,$AG$37:$AG$62,IF(J313=0,$AH$37:$AH$62,IF(J313=5,$AI$37:$AI$62,IF(J313=10,$AJ$37:$AJ$62,IF(J313=20,$AK$37:$AK$62,$AL$37:$AL$62))))))</f>
        <v>#N/A</v>
      </c>
      <c r="Q313" s="43" t="e">
        <f t="shared" si="168"/>
        <v>#N/A</v>
      </c>
    </row>
    <row r="314" spans="1:17" x14ac:dyDescent="0.2">
      <c r="A314" s="59">
        <f t="shared" si="169"/>
        <v>0</v>
      </c>
      <c r="B314" s="40">
        <v>120</v>
      </c>
      <c r="C314" s="40">
        <f t="shared" si="170"/>
        <v>0</v>
      </c>
      <c r="D314" s="41">
        <f t="shared" si="162"/>
        <v>20</v>
      </c>
      <c r="E314" s="41">
        <f t="shared" si="163"/>
        <v>0</v>
      </c>
      <c r="F314" s="42" t="e">
        <f>LOOKUP(D314,$T$37:$T$62,IF(A314=-10,$AM$37:$AM$62,IF(A314=0,$AN$37:$AN$62,IF(A314=5,$AO$37:$AO$62,IF(A314=10,$AP$37:$AP$62,IF(A314=20,$AQ$37:$AQ$62,$AR$37:$AR$62))))))</f>
        <v>#N/A</v>
      </c>
      <c r="G314" s="42" t="e">
        <f>LOOKUP(E314,$T$37:$T$62,IF(A314=-10,$AM$37:$AM$62,IF(A314=0,$AN$37:$AN$62,IF(A314=5,$AO$37:$AO$62,IF(A314=10,$AP$37:$AP$62,IF(A314=20,$AQ$37:$AQ$62,$AR$37:$AR$62))))))</f>
        <v>#N/A</v>
      </c>
      <c r="H314" s="43" t="e">
        <f t="shared" si="159"/>
        <v>#N/A</v>
      </c>
      <c r="J314" s="40">
        <f t="shared" si="171"/>
        <v>0</v>
      </c>
      <c r="K314" s="40">
        <v>120</v>
      </c>
      <c r="L314" s="40">
        <f t="shared" si="172"/>
        <v>0</v>
      </c>
      <c r="M314" s="41">
        <f t="shared" si="166"/>
        <v>20</v>
      </c>
      <c r="N314" s="41">
        <f t="shared" si="167"/>
        <v>0</v>
      </c>
      <c r="O314" s="42" t="e">
        <f>LOOKUP(M314,$T$37:$T$62,IF(J314=-10,$AM$37:$AM$62,IF(J314=0,$AN$37:$AN$62,IF(J314=5,$AO$37:$AO$62,IF(J314=10,$AP$37:$AP$62,IF(J314=20,$AQ$37:$AQ$62,$AR$37:$AR$62))))))</f>
        <v>#N/A</v>
      </c>
      <c r="P314" s="42" t="e">
        <f>LOOKUP(N314,$T$37:$T$62,IF(J314=-10,$AM$37:$AM$62,IF(J314=0,$AN$37:$AN$62,IF(J314=5,$AO$37:$AO$62,IF(J314=10,$AP$37:$AP$62,IF(J314=20,$AQ$37:$AQ$62,$AR$37:$AR$62))))))</f>
        <v>#N/A</v>
      </c>
      <c r="Q314" s="43" t="e">
        <f t="shared" si="168"/>
        <v>#N/A</v>
      </c>
    </row>
    <row r="315" spans="1:17" x14ac:dyDescent="0.2">
      <c r="A315" s="59">
        <f t="shared" si="169"/>
        <v>0</v>
      </c>
      <c r="B315" s="40">
        <v>150</v>
      </c>
      <c r="C315" s="40">
        <f t="shared" si="170"/>
        <v>0</v>
      </c>
      <c r="D315" s="41">
        <f t="shared" si="162"/>
        <v>20</v>
      </c>
      <c r="E315" s="41">
        <f t="shared" si="163"/>
        <v>0</v>
      </c>
      <c r="F315" s="42" t="e">
        <f>LOOKUP(D315,$T$37:$T$62,IF(A315=-10,$AS$37:$AS$62,IF(A315=0,$AT$37:$AT$62,IF(A315=5,$AU$37:$AU$62,IF(A315=10,$AV$37:$AV$62,IF(A315=20,$AW$37:$AW$62,$AX$37:$AX$62))))))</f>
        <v>#N/A</v>
      </c>
      <c r="G315" s="42" t="e">
        <f>LOOKUP(E315,$T$37:$T$62,IF(A315=-10,$AS$37:$AS$62,IF(A315=0,$AT$37:$AT$62,IF(A315=5,$AU$37:$AU$62,IF(A315=10,$AV$37:$AV$62,IF(A315=20,$AW$37:$AW$62,$AX$37:$AX$62))))))</f>
        <v>#N/A</v>
      </c>
      <c r="H315" s="43" t="e">
        <f t="shared" si="159"/>
        <v>#N/A</v>
      </c>
      <c r="J315" s="40">
        <f t="shared" si="171"/>
        <v>0</v>
      </c>
      <c r="K315" s="40">
        <v>150</v>
      </c>
      <c r="L315" s="40">
        <f t="shared" si="172"/>
        <v>0</v>
      </c>
      <c r="M315" s="41">
        <f t="shared" si="166"/>
        <v>20</v>
      </c>
      <c r="N315" s="41">
        <f t="shared" si="167"/>
        <v>0</v>
      </c>
      <c r="O315" s="42" t="e">
        <f>LOOKUP(M315,$T$37:$T$62,IF(J315=-10,$AS$37:$AS$62,IF(J315=0,$AT$37:$AT$62,IF(J315=5,$AU$37:$AU$62,IF(J315=10,$AV$37:$AV$62,IF(J315=20,$AW$37:$AW$62,$AX$37:$AX$62))))))</f>
        <v>#N/A</v>
      </c>
      <c r="P315" s="42" t="e">
        <f>LOOKUP(N315,$T$37:$T$62,IF(J315=-10,$AS$37:$AS$62,IF(J315=0,$AT$37:$AT$62,IF(J315=5,$AU$37:$AU$62,IF(J315=10,$AV$37:$AV$62,IF(J315=20,$AW$37:$AW$62,$AX$37:$AX$62))))))</f>
        <v>#N/A</v>
      </c>
      <c r="Q315" s="43" t="e">
        <f t="shared" si="168"/>
        <v>#N/A</v>
      </c>
    </row>
    <row r="316" spans="1:17" x14ac:dyDescent="0.2">
      <c r="A316" s="59">
        <f t="shared" si="169"/>
        <v>0</v>
      </c>
      <c r="B316" s="40">
        <v>185</v>
      </c>
      <c r="C316" s="40">
        <f t="shared" si="170"/>
        <v>0</v>
      </c>
      <c r="D316" s="41">
        <f t="shared" si="162"/>
        <v>20</v>
      </c>
      <c r="E316" s="41">
        <f t="shared" si="163"/>
        <v>0</v>
      </c>
      <c r="F316" s="42" t="e">
        <f>LOOKUP(D316,$T$37:$T$62,IF(A316=-10,$AY$37:$AY$62,IF(A316=0,$AZ$37:$AZ$62,IF(A316=5,$BA$37:$BA$610,IF(A316=10,$BB$37:$BB$62,IF(A316=20,$BC$37:$BC$62,$BD$37:$BD$62))))))</f>
        <v>#N/A</v>
      </c>
      <c r="G316" s="42" t="e">
        <f>LOOKUP(E316,$T$37:$T$62,IF(A316=-10,$AY$37:$AY$62,IF(A316=0,$AZ$37:$AZ$62,IF(A316=5,$BA$37:$BA$610,IF(A316=10,$BB$37:$BB$62,IF(A316=20,$BC$37:$BC$62,$BD$37:$BD$62))))))</f>
        <v>#N/A</v>
      </c>
      <c r="H316" s="43" t="e">
        <f t="shared" si="159"/>
        <v>#N/A</v>
      </c>
      <c r="J316" s="40">
        <f t="shared" si="171"/>
        <v>0</v>
      </c>
      <c r="K316" s="40">
        <v>185</v>
      </c>
      <c r="L316" s="40">
        <f t="shared" si="172"/>
        <v>0</v>
      </c>
      <c r="M316" s="41">
        <f t="shared" si="166"/>
        <v>20</v>
      </c>
      <c r="N316" s="41">
        <f t="shared" si="167"/>
        <v>0</v>
      </c>
      <c r="O316" s="42" t="e">
        <f>LOOKUP(M316,$T$37:$T$62,IF(J316=-10,$AY$37:$AY$62,IF(J316=0,$AZ$37:$AZ$62,IF(J316=5,$BA$37:$BA$610,IF(J316=10,$BB$37:$BB$62,IF(J316=20,$BC$37:$BC$62,$BD$37:$BD$62))))))</f>
        <v>#N/A</v>
      </c>
      <c r="P316" s="42" t="e">
        <f>LOOKUP(N316,$T$37:$T$62,IF(J316=-10,$AY$37:$AY$62,IF(J316=0,$AZ$37:$AZ$62,IF(J316=5,$BA$37:$BA$610,IF(J316=10,$BB$37:$BB$62,IF(J316=20,$BC$37:$BC$62,$BD$37:$BD$62))))))</f>
        <v>#N/A</v>
      </c>
      <c r="Q316" s="43" t="e">
        <f t="shared" si="168"/>
        <v>#N/A</v>
      </c>
    </row>
    <row r="317" spans="1:17" x14ac:dyDescent="0.2">
      <c r="A317" s="59">
        <f t="shared" si="169"/>
        <v>0</v>
      </c>
      <c r="B317" s="40">
        <v>240</v>
      </c>
      <c r="C317" s="40">
        <f t="shared" si="170"/>
        <v>0</v>
      </c>
      <c r="D317" s="41">
        <f t="shared" si="162"/>
        <v>20</v>
      </c>
      <c r="E317" s="41">
        <f t="shared" si="163"/>
        <v>0</v>
      </c>
      <c r="F317" s="42" t="e">
        <f>LOOKUP(D317,$T$37:$T$62,IF(A317=-10,$BE$37:$BE$62,IF(A317=0,$BF$37:$BF$62,IF(A317=5,$BG$37:$BG$62,IF(A317=10,$BH$37:$BH$62,IF(A317=20,$BI$37:$BI$62,$BJ$37:$BJ$62))))))</f>
        <v>#N/A</v>
      </c>
      <c r="G317" s="42" t="e">
        <f>LOOKUP(E317,$T$37:$T$62,IF(A317=-10,$BE$37:$BE$62,IF(A317=0,$BF$37:$BF$62,IF(A317=5,$BG$37:$BG$62,IF(A317=10,$BH$37:$BH$62,IF(A317=20,$BI$37:$BI$62,$BJ$37:$BJ$62))))))</f>
        <v>#N/A</v>
      </c>
      <c r="H317" s="43" t="e">
        <f t="shared" si="159"/>
        <v>#N/A</v>
      </c>
      <c r="J317" s="40">
        <f t="shared" si="171"/>
        <v>0</v>
      </c>
      <c r="K317" s="40">
        <v>240</v>
      </c>
      <c r="L317" s="40">
        <f t="shared" si="172"/>
        <v>0</v>
      </c>
      <c r="M317" s="41">
        <f t="shared" si="166"/>
        <v>20</v>
      </c>
      <c r="N317" s="41">
        <f t="shared" si="167"/>
        <v>0</v>
      </c>
      <c r="O317" s="42" t="e">
        <f>LOOKUP(M317,$T$37:$T$62,IF(J317=-10,$BE$37:$BE$62,IF(J317=0,$BF$37:$BF$62,IF(J317=5,$BG$37:$BG$62,IF(J317=10,$BH$37:$BH$62,IF(J317=20,$BI$37:$BI$62,$BJ$37:$BJ$62))))))</f>
        <v>#N/A</v>
      </c>
      <c r="P317" s="42" t="e">
        <f>LOOKUP(N317,$T$37:$T$62,IF(J317=-10,$BE$37:$BE$62,IF(J317=0,$BF$37:$BF$62,IF(J317=5,$BG$37:$BG$62,IF(J317=10,$BH$37:$BH$62,IF(J317=20,$BI$37:$BI$62,$BJ$37:$BJ$62))))))</f>
        <v>#N/A</v>
      </c>
      <c r="Q317" s="43" t="e">
        <f t="shared" si="168"/>
        <v>#N/A</v>
      </c>
    </row>
    <row r="318" spans="1:17" x14ac:dyDescent="0.2">
      <c r="A318" s="59">
        <f t="shared" si="169"/>
        <v>0</v>
      </c>
      <c r="B318" s="40">
        <v>400</v>
      </c>
      <c r="C318" s="40">
        <f t="shared" si="170"/>
        <v>0</v>
      </c>
      <c r="D318" s="41">
        <f t="shared" si="162"/>
        <v>20</v>
      </c>
      <c r="E318" s="41">
        <f t="shared" si="163"/>
        <v>0</v>
      </c>
      <c r="F318" s="42" t="e">
        <f>LOOKUP(D318,$T$37:$T$62,IF(A318=-10,$BK$37:$BK$62,IF(A318=0,$BL$37:$BL$62,IF(A318=5,$BM$37:$BM$62,IF(A318=10,$BN$37:$BN$62,IF(A318=20,$BO$37:$BO$62,$BP$37:$BP$62))))))</f>
        <v>#N/A</v>
      </c>
      <c r="G318" s="42" t="e">
        <f>LOOKUP(E318,$T$37:$T$62,IF(A318=-10,$BK$37:$BK$62,IF(A318=0,$BL$37:$BL$62,IF(A318=5,$BM$37:$BM$62,IF(A318=10,$BN$37:$BN$62,IF(A318=20,$BO$37:$BO$62,$BP$37:$BP$62))))))</f>
        <v>#N/A</v>
      </c>
      <c r="H318" s="43" t="e">
        <f t="shared" si="159"/>
        <v>#N/A</v>
      </c>
      <c r="J318" s="40">
        <f t="shared" si="171"/>
        <v>0</v>
      </c>
      <c r="K318" s="40">
        <v>400</v>
      </c>
      <c r="L318" s="40">
        <f t="shared" si="172"/>
        <v>0</v>
      </c>
      <c r="M318" s="41">
        <f t="shared" si="166"/>
        <v>20</v>
      </c>
      <c r="N318" s="41">
        <f t="shared" si="167"/>
        <v>0</v>
      </c>
      <c r="O318" s="42" t="e">
        <f>LOOKUP(M318,$T$37:$T$62,IF(J318=-10,$BK$37:$BK$62,IF(J318=0,$BL$37:$BL$62,IF(J318=5,$BM$37:$BM$62,IF(J318=10,$BN$37:$BN$62,IF(J318=20,$BO$37:$BO$62,$BP$37:$BP$62))))))</f>
        <v>#N/A</v>
      </c>
      <c r="P318" s="42" t="e">
        <f>LOOKUP(N318,$T$37:$T$62,IF(J318=-10,$BK$37:$BK$62,IF(J318=0,$BL$37:$BL$62,IF(J318=5,$BM$37:$BM$62,IF(J318=10,$BN$37:$BN$62,IF(J318=20,$BO$37:$BO$62,$BP$37:$BP$62))))))</f>
        <v>#N/A</v>
      </c>
      <c r="Q318" s="43" t="e">
        <f t="shared" si="168"/>
        <v>#N/A</v>
      </c>
    </row>
  </sheetData>
  <mergeCells count="25">
    <mergeCell ref="J108:L108"/>
    <mergeCell ref="M108:P108"/>
    <mergeCell ref="J109:J110"/>
    <mergeCell ref="BT5:BT6"/>
    <mergeCell ref="A50:C50"/>
    <mergeCell ref="D50:G50"/>
    <mergeCell ref="J50:L50"/>
    <mergeCell ref="M50:P50"/>
    <mergeCell ref="A51:A52"/>
    <mergeCell ref="J51:J52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34">
    <cfRule type="containsErrors" dxfId="395" priority="95" stopIfTrue="1">
      <formula>ISERROR(J34)</formula>
    </cfRule>
  </conditionalFormatting>
  <conditionalFormatting sqref="J34">
    <cfRule type="containsErrors" dxfId="394" priority="94" stopIfTrue="1">
      <formula>ISERROR(J34)</formula>
    </cfRule>
  </conditionalFormatting>
  <conditionalFormatting sqref="J34">
    <cfRule type="containsErrors" dxfId="393" priority="93" stopIfTrue="1">
      <formula>ISERROR(J34)</formula>
    </cfRule>
  </conditionalFormatting>
  <conditionalFormatting sqref="J34">
    <cfRule type="containsErrors" dxfId="392" priority="92" stopIfTrue="1">
      <formula>ISERROR(J34)</formula>
    </cfRule>
  </conditionalFormatting>
  <conditionalFormatting sqref="J34">
    <cfRule type="containsErrors" dxfId="391" priority="91" stopIfTrue="1">
      <formula>ISERROR(J34)</formula>
    </cfRule>
  </conditionalFormatting>
  <conditionalFormatting sqref="J8:J9">
    <cfRule type="containsErrors" dxfId="390" priority="80" stopIfTrue="1">
      <formula>ISERROR(J8)</formula>
    </cfRule>
  </conditionalFormatting>
  <conditionalFormatting sqref="J8:J9">
    <cfRule type="containsErrors" dxfId="389" priority="79" stopIfTrue="1">
      <formula>ISERROR(J8)</formula>
    </cfRule>
  </conditionalFormatting>
  <conditionalFormatting sqref="J8:J9">
    <cfRule type="containsErrors" dxfId="388" priority="78" stopIfTrue="1">
      <formula>ISERROR(J8)</formula>
    </cfRule>
  </conditionalFormatting>
  <conditionalFormatting sqref="J8:J9">
    <cfRule type="containsErrors" dxfId="387" priority="77" stopIfTrue="1">
      <formula>ISERROR(J8)</formula>
    </cfRule>
  </conditionalFormatting>
  <conditionalFormatting sqref="J8:J9">
    <cfRule type="containsErrors" dxfId="386" priority="76" stopIfTrue="1">
      <formula>ISERROR(J8)</formula>
    </cfRule>
  </conditionalFormatting>
  <conditionalFormatting sqref="J9:J12">
    <cfRule type="containsErrors" dxfId="385" priority="75" stopIfTrue="1">
      <formula>ISERROR(J9)</formula>
    </cfRule>
  </conditionalFormatting>
  <conditionalFormatting sqref="J9:J12">
    <cfRule type="containsErrors" dxfId="384" priority="74" stopIfTrue="1">
      <formula>ISERROR(J9)</formula>
    </cfRule>
  </conditionalFormatting>
  <conditionalFormatting sqref="J9:J12">
    <cfRule type="containsErrors" dxfId="383" priority="73" stopIfTrue="1">
      <formula>ISERROR(J9)</formula>
    </cfRule>
  </conditionalFormatting>
  <conditionalFormatting sqref="J9:J12">
    <cfRule type="containsErrors" dxfId="382" priority="72" stopIfTrue="1">
      <formula>ISERROR(J9)</formula>
    </cfRule>
  </conditionalFormatting>
  <conditionalFormatting sqref="J9:J12">
    <cfRule type="containsErrors" dxfId="381" priority="71" stopIfTrue="1">
      <formula>ISERROR(J9)</formula>
    </cfRule>
  </conditionalFormatting>
  <conditionalFormatting sqref="J12">
    <cfRule type="containsErrors" dxfId="380" priority="70" stopIfTrue="1">
      <formula>ISERROR(J12)</formula>
    </cfRule>
  </conditionalFormatting>
  <conditionalFormatting sqref="J12">
    <cfRule type="containsErrors" dxfId="379" priority="69" stopIfTrue="1">
      <formula>ISERROR(J12)</formula>
    </cfRule>
  </conditionalFormatting>
  <conditionalFormatting sqref="J12">
    <cfRule type="containsErrors" dxfId="378" priority="68" stopIfTrue="1">
      <formula>ISERROR(J12)</formula>
    </cfRule>
  </conditionalFormatting>
  <conditionalFormatting sqref="J12">
    <cfRule type="containsErrors" dxfId="377" priority="67" stopIfTrue="1">
      <formula>ISERROR(J12)</formula>
    </cfRule>
  </conditionalFormatting>
  <conditionalFormatting sqref="J12">
    <cfRule type="containsErrors" dxfId="376" priority="66" stopIfTrue="1">
      <formula>ISERROR(J12)</formula>
    </cfRule>
  </conditionalFormatting>
  <conditionalFormatting sqref="J13:J17">
    <cfRule type="containsErrors" dxfId="375" priority="65" stopIfTrue="1">
      <formula>ISERROR(J13)</formula>
    </cfRule>
  </conditionalFormatting>
  <conditionalFormatting sqref="J13:J17">
    <cfRule type="containsErrors" dxfId="374" priority="64" stopIfTrue="1">
      <formula>ISERROR(J13)</formula>
    </cfRule>
  </conditionalFormatting>
  <conditionalFormatting sqref="J13:J17">
    <cfRule type="containsErrors" dxfId="373" priority="63" stopIfTrue="1">
      <formula>ISERROR(J13)</formula>
    </cfRule>
  </conditionalFormatting>
  <conditionalFormatting sqref="J13:J17">
    <cfRule type="containsErrors" dxfId="372" priority="62" stopIfTrue="1">
      <formula>ISERROR(J13)</formula>
    </cfRule>
  </conditionalFormatting>
  <conditionalFormatting sqref="J13:J17">
    <cfRule type="containsErrors" dxfId="371" priority="61" stopIfTrue="1">
      <formula>ISERROR(J13)</formula>
    </cfRule>
  </conditionalFormatting>
  <conditionalFormatting sqref="J16:J33">
    <cfRule type="containsErrors" dxfId="370" priority="60" stopIfTrue="1">
      <formula>ISERROR(J16)</formula>
    </cfRule>
  </conditionalFormatting>
  <conditionalFormatting sqref="J16:J33">
    <cfRule type="containsErrors" dxfId="369" priority="59" stopIfTrue="1">
      <formula>ISERROR(J16)</formula>
    </cfRule>
  </conditionalFormatting>
  <conditionalFormatting sqref="J16:J33">
    <cfRule type="containsErrors" dxfId="368" priority="58" stopIfTrue="1">
      <formula>ISERROR(J16)</formula>
    </cfRule>
  </conditionalFormatting>
  <conditionalFormatting sqref="J16:J33">
    <cfRule type="containsErrors" dxfId="367" priority="57" stopIfTrue="1">
      <formula>ISERROR(J16)</formula>
    </cfRule>
  </conditionalFormatting>
  <conditionalFormatting sqref="J16:J33">
    <cfRule type="containsErrors" dxfId="366" priority="56" stopIfTrue="1">
      <formula>ISERROR(J16)</formula>
    </cfRule>
  </conditionalFormatting>
  <conditionalFormatting sqref="J24">
    <cfRule type="containsErrors" dxfId="365" priority="55" stopIfTrue="1">
      <formula>ISERROR(J24)</formula>
    </cfRule>
  </conditionalFormatting>
  <conditionalFormatting sqref="J24">
    <cfRule type="containsErrors" dxfId="364" priority="54" stopIfTrue="1">
      <formula>ISERROR(J24)</formula>
    </cfRule>
  </conditionalFormatting>
  <conditionalFormatting sqref="J24">
    <cfRule type="containsErrors" dxfId="363" priority="53" stopIfTrue="1">
      <formula>ISERROR(J24)</formula>
    </cfRule>
  </conditionalFormatting>
  <conditionalFormatting sqref="J24">
    <cfRule type="containsErrors" dxfId="362" priority="52" stopIfTrue="1">
      <formula>ISERROR(J24)</formula>
    </cfRule>
  </conditionalFormatting>
  <conditionalFormatting sqref="J24">
    <cfRule type="containsErrors" dxfId="361" priority="51" stopIfTrue="1">
      <formula>ISERROR(J24)</formula>
    </cfRule>
  </conditionalFormatting>
  <conditionalFormatting sqref="J23">
    <cfRule type="containsErrors" dxfId="360" priority="50" stopIfTrue="1">
      <formula>ISERROR(J23)</formula>
    </cfRule>
  </conditionalFormatting>
  <conditionalFormatting sqref="J23">
    <cfRule type="containsErrors" dxfId="359" priority="49" stopIfTrue="1">
      <formula>ISERROR(J23)</formula>
    </cfRule>
  </conditionalFormatting>
  <conditionalFormatting sqref="J23">
    <cfRule type="containsErrors" dxfId="358" priority="48" stopIfTrue="1">
      <formula>ISERROR(J23)</formula>
    </cfRule>
  </conditionalFormatting>
  <conditionalFormatting sqref="J23">
    <cfRule type="containsErrors" dxfId="357" priority="47" stopIfTrue="1">
      <formula>ISERROR(J23)</formula>
    </cfRule>
  </conditionalFormatting>
  <conditionalFormatting sqref="J23">
    <cfRule type="containsErrors" dxfId="356" priority="46" stopIfTrue="1">
      <formula>ISERROR(J23)</formula>
    </cfRule>
  </conditionalFormatting>
  <conditionalFormatting sqref="J13">
    <cfRule type="containsErrors" dxfId="355" priority="45" stopIfTrue="1">
      <formula>ISERROR(J13)</formula>
    </cfRule>
  </conditionalFormatting>
  <conditionalFormatting sqref="J13">
    <cfRule type="containsErrors" dxfId="354" priority="44" stopIfTrue="1">
      <formula>ISERROR(J13)</formula>
    </cfRule>
  </conditionalFormatting>
  <conditionalFormatting sqref="J13">
    <cfRule type="containsErrors" dxfId="353" priority="43" stopIfTrue="1">
      <formula>ISERROR(J13)</formula>
    </cfRule>
  </conditionalFormatting>
  <conditionalFormatting sqref="J13">
    <cfRule type="containsErrors" dxfId="352" priority="42" stopIfTrue="1">
      <formula>ISERROR(J13)</formula>
    </cfRule>
  </conditionalFormatting>
  <conditionalFormatting sqref="J13">
    <cfRule type="containsErrors" dxfId="351" priority="41" stopIfTrue="1">
      <formula>ISERROR(J13)</formula>
    </cfRule>
  </conditionalFormatting>
  <conditionalFormatting sqref="J25">
    <cfRule type="containsErrors" dxfId="350" priority="40" stopIfTrue="1">
      <formula>ISERROR(J25)</formula>
    </cfRule>
  </conditionalFormatting>
  <conditionalFormatting sqref="J25">
    <cfRule type="containsErrors" dxfId="349" priority="39" stopIfTrue="1">
      <formula>ISERROR(J25)</formula>
    </cfRule>
  </conditionalFormatting>
  <conditionalFormatting sqref="J25">
    <cfRule type="containsErrors" dxfId="348" priority="38" stopIfTrue="1">
      <formula>ISERROR(J25)</formula>
    </cfRule>
  </conditionalFormatting>
  <conditionalFormatting sqref="J25">
    <cfRule type="containsErrors" dxfId="347" priority="37" stopIfTrue="1">
      <formula>ISERROR(J25)</formula>
    </cfRule>
  </conditionalFormatting>
  <conditionalFormatting sqref="J25">
    <cfRule type="containsErrors" dxfId="346" priority="36" stopIfTrue="1">
      <formula>ISERROR(J25)</formula>
    </cfRule>
  </conditionalFormatting>
  <conditionalFormatting sqref="J24">
    <cfRule type="containsErrors" dxfId="345" priority="35" stopIfTrue="1">
      <formula>ISERROR(J24)</formula>
    </cfRule>
  </conditionalFormatting>
  <conditionalFormatting sqref="J24">
    <cfRule type="containsErrors" dxfId="344" priority="34" stopIfTrue="1">
      <formula>ISERROR(J24)</formula>
    </cfRule>
  </conditionalFormatting>
  <conditionalFormatting sqref="J24">
    <cfRule type="containsErrors" dxfId="343" priority="33" stopIfTrue="1">
      <formula>ISERROR(J24)</formula>
    </cfRule>
  </conditionalFormatting>
  <conditionalFormatting sqref="J24">
    <cfRule type="containsErrors" dxfId="342" priority="32" stopIfTrue="1">
      <formula>ISERROR(J24)</formula>
    </cfRule>
  </conditionalFormatting>
  <conditionalFormatting sqref="J24">
    <cfRule type="containsErrors" dxfId="341" priority="31" stopIfTrue="1">
      <formula>ISERROR(J24)</formula>
    </cfRule>
  </conditionalFormatting>
  <conditionalFormatting sqref="J7">
    <cfRule type="containsErrors" dxfId="340" priority="30" stopIfTrue="1">
      <formula>ISERROR(J7)</formula>
    </cfRule>
  </conditionalFormatting>
  <conditionalFormatting sqref="J7">
    <cfRule type="containsErrors" dxfId="339" priority="29" stopIfTrue="1">
      <formula>ISERROR(J7)</formula>
    </cfRule>
  </conditionalFormatting>
  <conditionalFormatting sqref="J7">
    <cfRule type="containsErrors" dxfId="338" priority="28" stopIfTrue="1">
      <formula>ISERROR(J7)</formula>
    </cfRule>
  </conditionalFormatting>
  <conditionalFormatting sqref="J7">
    <cfRule type="containsErrors" dxfId="337" priority="27" stopIfTrue="1">
      <formula>ISERROR(J7)</formula>
    </cfRule>
  </conditionalFormatting>
  <conditionalFormatting sqref="J7">
    <cfRule type="containsErrors" dxfId="336" priority="26" stopIfTrue="1">
      <formula>ISERROR(J7)</formula>
    </cfRule>
  </conditionalFormatting>
  <conditionalFormatting sqref="J25">
    <cfRule type="containsErrors" dxfId="335" priority="25" stopIfTrue="1">
      <formula>ISERROR(J25)</formula>
    </cfRule>
  </conditionalFormatting>
  <conditionalFormatting sqref="J25">
    <cfRule type="containsErrors" dxfId="334" priority="24" stopIfTrue="1">
      <formula>ISERROR(J25)</formula>
    </cfRule>
  </conditionalFormatting>
  <conditionalFormatting sqref="J25">
    <cfRule type="containsErrors" dxfId="333" priority="23" stopIfTrue="1">
      <formula>ISERROR(J25)</formula>
    </cfRule>
  </conditionalFormatting>
  <conditionalFormatting sqref="J25">
    <cfRule type="containsErrors" dxfId="332" priority="22" stopIfTrue="1">
      <formula>ISERROR(J25)</formula>
    </cfRule>
  </conditionalFormatting>
  <conditionalFormatting sqref="J25">
    <cfRule type="containsErrors" dxfId="331" priority="21" stopIfTrue="1">
      <formula>ISERROR(J25)</formula>
    </cfRule>
  </conditionalFormatting>
  <conditionalFormatting sqref="J24">
    <cfRule type="containsErrors" dxfId="330" priority="20" stopIfTrue="1">
      <formula>ISERROR(J24)</formula>
    </cfRule>
  </conditionalFormatting>
  <conditionalFormatting sqref="J24">
    <cfRule type="containsErrors" dxfId="329" priority="19" stopIfTrue="1">
      <formula>ISERROR(J24)</formula>
    </cfRule>
  </conditionalFormatting>
  <conditionalFormatting sqref="J24">
    <cfRule type="containsErrors" dxfId="328" priority="18" stopIfTrue="1">
      <formula>ISERROR(J24)</formula>
    </cfRule>
  </conditionalFormatting>
  <conditionalFormatting sqref="J24">
    <cfRule type="containsErrors" dxfId="327" priority="17" stopIfTrue="1">
      <formula>ISERROR(J24)</formula>
    </cfRule>
  </conditionalFormatting>
  <conditionalFormatting sqref="J24">
    <cfRule type="containsErrors" dxfId="326" priority="16" stopIfTrue="1">
      <formula>ISERROR(J24)</formula>
    </cfRule>
  </conditionalFormatting>
  <conditionalFormatting sqref="J14">
    <cfRule type="containsErrors" dxfId="325" priority="15" stopIfTrue="1">
      <formula>ISERROR(J14)</formula>
    </cfRule>
  </conditionalFormatting>
  <conditionalFormatting sqref="J14">
    <cfRule type="containsErrors" dxfId="324" priority="14" stopIfTrue="1">
      <formula>ISERROR(J14)</formula>
    </cfRule>
  </conditionalFormatting>
  <conditionalFormatting sqref="J14">
    <cfRule type="containsErrors" dxfId="323" priority="13" stopIfTrue="1">
      <formula>ISERROR(J14)</formula>
    </cfRule>
  </conditionalFormatting>
  <conditionalFormatting sqref="J14">
    <cfRule type="containsErrors" dxfId="322" priority="12" stopIfTrue="1">
      <formula>ISERROR(J14)</formula>
    </cfRule>
  </conditionalFormatting>
  <conditionalFormatting sqref="J14">
    <cfRule type="containsErrors" dxfId="321" priority="11" stopIfTrue="1">
      <formula>ISERROR(J14)</formula>
    </cfRule>
  </conditionalFormatting>
  <conditionalFormatting sqref="J26">
    <cfRule type="containsErrors" dxfId="320" priority="10" stopIfTrue="1">
      <formula>ISERROR(J26)</formula>
    </cfRule>
  </conditionalFormatting>
  <conditionalFormatting sqref="J26">
    <cfRule type="containsErrors" dxfId="319" priority="9" stopIfTrue="1">
      <formula>ISERROR(J26)</formula>
    </cfRule>
  </conditionalFormatting>
  <conditionalFormatting sqref="J26">
    <cfRule type="containsErrors" dxfId="318" priority="8" stopIfTrue="1">
      <formula>ISERROR(J26)</formula>
    </cfRule>
  </conditionalFormatting>
  <conditionalFormatting sqref="J26">
    <cfRule type="containsErrors" dxfId="317" priority="7" stopIfTrue="1">
      <formula>ISERROR(J26)</formula>
    </cfRule>
  </conditionalFormatting>
  <conditionalFormatting sqref="J26">
    <cfRule type="containsErrors" dxfId="316" priority="6" stopIfTrue="1">
      <formula>ISERROR(J26)</formula>
    </cfRule>
  </conditionalFormatting>
  <conditionalFormatting sqref="J25">
    <cfRule type="containsErrors" dxfId="315" priority="5" stopIfTrue="1">
      <formula>ISERROR(J25)</formula>
    </cfRule>
  </conditionalFormatting>
  <conditionalFormatting sqref="J25">
    <cfRule type="containsErrors" dxfId="314" priority="4" stopIfTrue="1">
      <formula>ISERROR(J25)</formula>
    </cfRule>
  </conditionalFormatting>
  <conditionalFormatting sqref="J25">
    <cfRule type="containsErrors" dxfId="313" priority="3" stopIfTrue="1">
      <formula>ISERROR(J25)</formula>
    </cfRule>
  </conditionalFormatting>
  <conditionalFormatting sqref="J25">
    <cfRule type="containsErrors" dxfId="312" priority="2" stopIfTrue="1">
      <formula>ISERROR(J25)</formula>
    </cfRule>
  </conditionalFormatting>
  <conditionalFormatting sqref="J25">
    <cfRule type="containsErrors" dxfId="311" priority="1" stopIfTrue="1">
      <formula>ISERROR(J25)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2"/>
  <dimension ref="A1:BT317"/>
  <sheetViews>
    <sheetView workbookViewId="0">
      <selection activeCell="O16" activeCellId="1" sqref="C24:O24 C16:O16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0.140625" style="1" customWidth="1"/>
    <col min="4" max="4" width="10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 customWidth="1"/>
    <col min="11" max="11" width="5.7109375" style="1" customWidth="1"/>
    <col min="12" max="12" width="11.28515625" style="1" bestFit="1" customWidth="1"/>
    <col min="13" max="13" width="13.140625" style="1" customWidth="1"/>
    <col min="14" max="14" width="8.85546875" style="1" customWidth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18.75" x14ac:dyDescent="0.3">
      <c r="A1" s="110" t="s">
        <v>119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72" s="2" customFormat="1" ht="18.75" x14ac:dyDescent="0.3">
      <c r="A2" s="78"/>
    </row>
    <row r="3" spans="1:72" s="2" customFormat="1" ht="18.75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72" x14ac:dyDescent="0.2">
      <c r="AF4" s="112" t="s">
        <v>15</v>
      </c>
      <c r="AG4" s="113"/>
      <c r="AH4" s="114" t="s">
        <v>16</v>
      </c>
      <c r="AI4" s="115"/>
      <c r="AJ4" s="115"/>
      <c r="AK4" s="115"/>
      <c r="AL4" s="33" t="s">
        <v>17</v>
      </c>
      <c r="AW4" s="112" t="s">
        <v>15</v>
      </c>
      <c r="AX4" s="113"/>
      <c r="AY4" s="114" t="s">
        <v>16</v>
      </c>
      <c r="AZ4" s="115"/>
      <c r="BA4" s="115"/>
      <c r="BB4" s="115"/>
      <c r="BC4" s="33" t="s">
        <v>17</v>
      </c>
      <c r="BM4" s="112" t="s">
        <v>15</v>
      </c>
      <c r="BN4" s="113"/>
      <c r="BO4" s="114" t="s">
        <v>16</v>
      </c>
      <c r="BP4" s="115"/>
      <c r="BQ4" s="115"/>
      <c r="BR4" s="115"/>
      <c r="BS4" s="33" t="s">
        <v>17</v>
      </c>
    </row>
    <row r="5" spans="1:72" ht="12.75" customHeight="1" x14ac:dyDescent="0.25">
      <c r="A5" s="71" t="s">
        <v>5</v>
      </c>
      <c r="B5" s="116" t="s">
        <v>50</v>
      </c>
      <c r="C5" s="71" t="s">
        <v>3</v>
      </c>
      <c r="D5" s="118" t="s">
        <v>1</v>
      </c>
      <c r="E5" s="119"/>
      <c r="F5" s="118" t="s">
        <v>2</v>
      </c>
      <c r="G5" s="119"/>
      <c r="H5" s="71" t="s">
        <v>7</v>
      </c>
      <c r="I5" s="71" t="s">
        <v>9</v>
      </c>
      <c r="J5" s="72" t="s">
        <v>11</v>
      </c>
      <c r="K5" s="120" t="s">
        <v>65</v>
      </c>
      <c r="L5" s="120" t="s">
        <v>13</v>
      </c>
      <c r="M5" s="118" t="s">
        <v>60</v>
      </c>
      <c r="N5" s="119"/>
      <c r="O5" s="120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25" t="s">
        <v>64</v>
      </c>
    </row>
    <row r="6" spans="1:72" ht="15.75" x14ac:dyDescent="0.2">
      <c r="A6" s="79" t="s">
        <v>6</v>
      </c>
      <c r="B6" s="117"/>
      <c r="C6" s="79" t="s">
        <v>4</v>
      </c>
      <c r="D6" s="73" t="s">
        <v>59</v>
      </c>
      <c r="E6" s="73" t="s">
        <v>51</v>
      </c>
      <c r="F6" s="73" t="s">
        <v>59</v>
      </c>
      <c r="G6" s="73" t="s">
        <v>52</v>
      </c>
      <c r="H6" s="79" t="s">
        <v>53</v>
      </c>
      <c r="I6" s="79" t="s">
        <v>10</v>
      </c>
      <c r="J6" s="74" t="s">
        <v>66</v>
      </c>
      <c r="K6" s="121"/>
      <c r="L6" s="121"/>
      <c r="M6" s="73" t="s">
        <v>61</v>
      </c>
      <c r="N6" s="73" t="s">
        <v>62</v>
      </c>
      <c r="O6" s="121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25"/>
    </row>
    <row r="7" spans="1:72" s="52" customFormat="1" ht="15.75" x14ac:dyDescent="0.25">
      <c r="A7" s="77">
        <v>51</v>
      </c>
      <c r="B7" s="76"/>
      <c r="C7" s="76" t="s">
        <v>39</v>
      </c>
      <c r="D7" s="81" t="s">
        <v>113</v>
      </c>
      <c r="E7" s="76">
        <v>360</v>
      </c>
      <c r="F7" s="76">
        <v>315</v>
      </c>
      <c r="G7" s="76">
        <v>68</v>
      </c>
      <c r="H7" s="65">
        <v>300</v>
      </c>
      <c r="I7" s="76"/>
      <c r="J7" s="80">
        <f t="shared" ref="J7:J8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-0.56999999999999995</v>
      </c>
      <c r="K7" s="64">
        <v>14</v>
      </c>
      <c r="L7" s="90">
        <v>40084</v>
      </c>
      <c r="M7" s="64" t="s">
        <v>120</v>
      </c>
      <c r="N7" s="64"/>
      <c r="O7" s="64" t="s">
        <v>149</v>
      </c>
      <c r="Q7" s="52">
        <f>($G7/$E7)*$P7+($G7/$E7)*4*AL7*(1-$G7/$E7)</f>
        <v>5.7698839506172828</v>
      </c>
      <c r="R7" s="52">
        <f>($G7/$E7)*$P7+($G7/$E7)*4*BC7*(1-$G7/$E7)</f>
        <v>5.2581629629629631</v>
      </c>
      <c r="S7" s="52">
        <f t="shared" ref="S7:S31" si="1">($G7/$E7)*$P7+($G7/$E7)*4*P80*(1-$G7/$E7)</f>
        <v>5.2042330864197535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2">($G7/$E7)*$P7+($G7/$E7)*4*BS7*(1-$G7/$E7)</f>
        <v>6.6615654320987643</v>
      </c>
      <c r="AF7" s="54">
        <f>H7</f>
        <v>300</v>
      </c>
      <c r="AG7" s="54">
        <f>E7</f>
        <v>360</v>
      </c>
      <c r="AH7" s="55">
        <f>AI7+20</f>
        <v>380</v>
      </c>
      <c r="AI7" s="55">
        <f>FLOOR(AG7,20)</f>
        <v>360</v>
      </c>
      <c r="AJ7" s="56">
        <f>LOOKUP(AH7,T7:T33,IF(AF7=50,U7:U33,IF(AF7=70,V7:V33,IF(AF7=95,W7:W33,IF(AF7=120,X7:X33,IF(AF7=150,Y7:Y33,IF(AF7=185,Z7:Z33,IF(AF7=240,AA7:AA33,AB7:AB33))))))))</f>
        <v>10.35</v>
      </c>
      <c r="AK7" s="56">
        <f>LOOKUP(AI7,T7:T33,IF(AF7=50,U7:U33,IF(AF7=70,V7:V33,IF(AF7=95,W7:W33,IF(AF7=120,X7:X33,IF(AF7=150,Y7:Y33,IF(AF7=185,Z7:Z33,IF(AF7=240,AA7:AA33,AB7:AB33))))))))</f>
        <v>9.4149999999999991</v>
      </c>
      <c r="AL7" s="57">
        <f>AJ7-(((AJ7-AK7)*(AH7-AG7))/(AH7-AI7))</f>
        <v>9.4149999999999991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300</v>
      </c>
      <c r="AX7" s="54">
        <f>E7</f>
        <v>360</v>
      </c>
      <c r="AY7" s="55">
        <f>AZ7+20</f>
        <v>380</v>
      </c>
      <c r="AZ7" s="55">
        <f>FLOOR(AX7,20)</f>
        <v>360</v>
      </c>
      <c r="BA7" s="56">
        <f>LOOKUP(AY7,AN7:AN33,IF(AW7=50,AO7:AO33,IF(AW7=70,AP7:AP33,IF(AW7=95,AQ7:AQ33,IF(AW7=120,AR7:AR33,IF(AW7=150,AS7:AS33,IF(AW7=185,AT7:AT33,IF(AW7=240,AU7:AU33,AV7:AV33))))))))</f>
        <v>9.5950000000000006</v>
      </c>
      <c r="BB7" s="56">
        <f>LOOKUP(AZ7,AN7:AN33,IF(AW7=50,AO7:AO33,IF(AW7=70,AP7:AP33,IF(AW7=95,AQ7:AQ33,IF(AW7=120,AR7:AR33,IF(AW7=150,AS7:AS33,IF(AW7=185,AT7:AT33,IF(AW7=240,AU7:AU33,AV7:AV33))))))))</f>
        <v>8.58</v>
      </c>
      <c r="BC7" s="57">
        <f>BA7-(((BA7-BB7)*(AY7-AX7))/(AY7-AZ7))</f>
        <v>8.58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300</v>
      </c>
      <c r="BN7" s="54">
        <f>E7</f>
        <v>360</v>
      </c>
      <c r="BO7" s="55">
        <f>BP7+20</f>
        <v>380</v>
      </c>
      <c r="BP7" s="55">
        <f>FLOOR(BN7,20)</f>
        <v>360</v>
      </c>
      <c r="BQ7" s="56">
        <f>LOOKUP(BO7,$BD$7:$BD$33,IF(BM7=50,$BE$7:$BE$33,IF(BM7=70,$BF$7:$BF$33,IF(BM7=95,$BG7:BG$33,IF(BM7=120,$BH$7:$BH$33,IF(BM7=150,$BI$7:$BI$33,IF(BM7=185,$BJ$7:$BJ$33,IF(BM7=240,$BK$7:$BK$33,$BL$7:$BL$33))))))))</f>
        <v>11.87</v>
      </c>
      <c r="BR7" s="56">
        <f t="shared" ref="BR7:BR31" si="3">LOOKUP(BP7,$BD$7:$BD$33,IF(BM7=50,$BE$7:$BE$33,IF(BM7=70,$BF$7:$BF$33,IF(BM7=95,$BG$7:$BG$33,IF(BM7=120,$BH$7:$BH$33,IF(BM7=150,$BI$7:$BI$33,IF(BM7=185,$BJ$7:$BJ$33,IF(BM7=240,$BK$7:$BK$33,$BL$7:$BL$33))))))))</f>
        <v>10.87</v>
      </c>
      <c r="BS7" s="57">
        <f>BQ7-(((BQ7-BR7)*(BO7-BN7))/(BO7-BP7))</f>
        <v>10.87</v>
      </c>
      <c r="BT7" s="62" t="s">
        <v>63</v>
      </c>
    </row>
    <row r="8" spans="1:72" s="52" customFormat="1" ht="15.75" x14ac:dyDescent="0.25">
      <c r="A8" s="75">
        <v>52</v>
      </c>
      <c r="B8" s="76"/>
      <c r="C8" s="76" t="s">
        <v>39</v>
      </c>
      <c r="D8" s="81" t="s">
        <v>70</v>
      </c>
      <c r="E8" s="76">
        <v>341</v>
      </c>
      <c r="F8" s="76">
        <v>317</v>
      </c>
      <c r="G8" s="76">
        <v>31</v>
      </c>
      <c r="H8" s="65">
        <v>300</v>
      </c>
      <c r="I8" s="76"/>
      <c r="J8" s="80">
        <f t="shared" si="0"/>
        <v>-0.34</v>
      </c>
      <c r="K8" s="64">
        <v>14</v>
      </c>
      <c r="L8" s="90">
        <v>40085</v>
      </c>
      <c r="M8" s="64" t="s">
        <v>120</v>
      </c>
      <c r="N8" s="64"/>
      <c r="O8" s="64" t="s">
        <v>150</v>
      </c>
      <c r="Q8" s="52">
        <f>(G8/E8)*P8+(G8/E8)*4*AL8*(1-G8/E8)</f>
        <v>2.8360330578512398</v>
      </c>
      <c r="R8" s="52">
        <f t="shared" ref="R8:R31" si="4">($G8/$E8)*$P8+($G8/$E8)*4*BC8*(1-$G8/$E8)</f>
        <v>2.5552892561983467</v>
      </c>
      <c r="S8" s="52">
        <f t="shared" si="1"/>
        <v>2.4982479338842976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>
        <f t="shared" si="2"/>
        <v>3.2950413223140496</v>
      </c>
      <c r="AF8" s="54">
        <f>H8</f>
        <v>300</v>
      </c>
      <c r="AG8" s="54">
        <f t="shared" ref="AG8:AG31" si="5">E8</f>
        <v>341</v>
      </c>
      <c r="AH8" s="55">
        <f>AI8+20</f>
        <v>360</v>
      </c>
      <c r="AI8" s="55">
        <f>FLOOR(AG8,20)</f>
        <v>340</v>
      </c>
      <c r="AJ8" s="56">
        <f t="shared" ref="AJ8:AJ31" si="6">LOOKUP(AH8,$T$7:$T$33,IF(AF8=50,$U$7:$U$33,IF(AF8=70,$V$7:$V$33,IF(AF8=95,$W$7:$W$33,IF(AF8=120,$X$7:$X$33,IF(AF8=150,$Y$7:$Y$33,IF(AF8=185,$Z$7:$Z$33,IF(AF8=240,$AA$7:$AA$33,$AB$7:$AB$33))))))))</f>
        <v>9.4149999999999991</v>
      </c>
      <c r="AK8" s="56">
        <f t="shared" ref="AK8:AK31" si="7">LOOKUP(AI8,$T$7:$T$33,IF(AF8=50,$U$7:$U$33,IF(AF8=70,$V$7:$V$33,IF(AF8=95,$W$7:$W$33,IF(AF8=120,$X$7:$X$33,IF(AF8=150,$Y$7:$Y$33,IF(AF8=185,$Z$7:$Z$33,IF(AF8=240,$AA$7:$AA$33,$AB$7:$AB$33))))))))</f>
        <v>8.5350000000000001</v>
      </c>
      <c r="AL8" s="57">
        <f>AJ8-(((AJ8-AK8)*(AH8-AG8))/(AH8-AI8))</f>
        <v>8.5790000000000006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8">H8</f>
        <v>300</v>
      </c>
      <c r="AX8" s="54">
        <f t="shared" ref="AX8:AX31" si="9">E8</f>
        <v>341</v>
      </c>
      <c r="AY8" s="55">
        <f>AZ8+20</f>
        <v>360</v>
      </c>
      <c r="AZ8" s="55">
        <f>FLOOR(AX8,20)</f>
        <v>340</v>
      </c>
      <c r="BA8" s="56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8.58</v>
      </c>
      <c r="BB8" s="56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7.6849999999999996</v>
      </c>
      <c r="BC8" s="57">
        <f>BA8-(((BA8-BB8)*(AY8-AX8))/(AY8-AZ8))</f>
        <v>7.7297499999999992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2">H8</f>
        <v>300</v>
      </c>
      <c r="BN8" s="54">
        <f t="shared" ref="BN8:BN31" si="13">E8</f>
        <v>341</v>
      </c>
      <c r="BO8" s="55">
        <f t="shared" ref="BO8:BO31" si="14">BP8+20</f>
        <v>360</v>
      </c>
      <c r="BP8" s="55">
        <f t="shared" ref="BP8:BP31" si="15">FLOOR(BN8,20)</f>
        <v>340</v>
      </c>
      <c r="BQ8" s="56">
        <f>LOOKUP(BO8,$BD$7:$BD$33,IF(BM8=50,$BE$7:$BE$33,IF(BM8=70,$BF$7:$BF$33,IF(BM8=95,$BG7:BG$33,IF(BM8=120,$BH$7:$BH$33,IF(BM8=150,$BI$7:$BI$33,IF(BM8=185,$BJ$7:$BJ$33,IF(BM8=240,$BK$7:$BK$33,$BL$7:$BL$33))))))))</f>
        <v>10.87</v>
      </c>
      <c r="BR8" s="56">
        <f t="shared" si="3"/>
        <v>9.92</v>
      </c>
      <c r="BS8" s="57">
        <f t="shared" ref="BS8:BS31" si="16">BQ8-(((BQ8-BR8)*(BO8-BN8))/(BO8-BP8))</f>
        <v>9.9674999999999994</v>
      </c>
      <c r="BT8" s="62" t="s">
        <v>38</v>
      </c>
    </row>
    <row r="9" spans="1:72" s="52" customFormat="1" ht="15.75" x14ac:dyDescent="0.25">
      <c r="A9" s="75">
        <v>53</v>
      </c>
      <c r="B9" s="76"/>
      <c r="C9" s="76" t="s">
        <v>39</v>
      </c>
      <c r="D9" s="81" t="s">
        <v>67</v>
      </c>
      <c r="E9" s="76">
        <v>338</v>
      </c>
      <c r="F9" s="76">
        <v>321</v>
      </c>
      <c r="G9" s="76">
        <v>72</v>
      </c>
      <c r="H9" s="65">
        <v>300</v>
      </c>
      <c r="I9" s="76">
        <v>14.7</v>
      </c>
      <c r="J9" s="66">
        <f t="shared" ref="J9:J13" si="17">IF(C9="10 kV",ROUND(I9+S9-R9,2),IF(C9="330 kV",ROUND(I9+S9-R9,2),IF(C9="0.2 kV",ROUND(I9+S9-R9,2),IF(C9="0.4 kV",ROUND(I9+S9-R9,2),IF(C9="RL",ROUND(I9+S9-R9,2),IF(C9="35 kV",ROUND(I9+S9-R9,2),IF(C9="110 kV",ROUND(I9+S9-R9,2),IF(C9="Geležinkelis",ROUND(I9+S9-AD9,2),ROUND(I9+S9-Q9,2)))))))))</f>
        <v>14.12</v>
      </c>
      <c r="K9" s="64">
        <v>18</v>
      </c>
      <c r="L9" s="90">
        <v>42129</v>
      </c>
      <c r="M9" s="64" t="s">
        <v>122</v>
      </c>
      <c r="N9" s="68"/>
      <c r="O9" s="70" t="s">
        <v>151</v>
      </c>
      <c r="Q9" s="52">
        <f t="shared" ref="Q9:Q31" si="18">(G9/E9)*P9+(G9/E9)*4*AL9*(1-G9/E9)</f>
        <v>5.6652663422149079</v>
      </c>
      <c r="R9" s="52">
        <f t="shared" si="4"/>
        <v>5.0972979937677252</v>
      </c>
      <c r="S9" s="52">
        <f t="shared" si="1"/>
        <v>5.0891841602184797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>
        <f t="shared" si="2"/>
        <v>6.5916515528167787</v>
      </c>
      <c r="AF9" s="54">
        <f t="shared" ref="AF9:AF31" si="19">H9</f>
        <v>300</v>
      </c>
      <c r="AG9" s="54">
        <f t="shared" si="5"/>
        <v>338</v>
      </c>
      <c r="AH9" s="55">
        <f t="shared" ref="AH9:AH31" si="20">AI9+20</f>
        <v>340</v>
      </c>
      <c r="AI9" s="55">
        <f t="shared" ref="AI9:AI31" si="21">FLOOR(AG9,20)</f>
        <v>320</v>
      </c>
      <c r="AJ9" s="56">
        <f t="shared" si="6"/>
        <v>8.5350000000000001</v>
      </c>
      <c r="AK9" s="56">
        <f t="shared" si="7"/>
        <v>7.67</v>
      </c>
      <c r="AL9" s="57">
        <f t="shared" ref="AL9:AL31" si="22">AJ9-(((AJ9-AK9)*(AH9-AG9))/(AH9-AI9))</f>
        <v>8.4484999999999992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300</v>
      </c>
      <c r="AX9" s="54">
        <f t="shared" si="9"/>
        <v>338</v>
      </c>
      <c r="AY9" s="55">
        <f t="shared" ref="AY9:AY31" si="23">AZ9+20</f>
        <v>340</v>
      </c>
      <c r="AZ9" s="55">
        <f t="shared" ref="AZ9:AZ31" si="24">FLOOR(AX9,20)</f>
        <v>320</v>
      </c>
      <c r="BA9" s="56">
        <f t="shared" si="10"/>
        <v>7.6849999999999996</v>
      </c>
      <c r="BB9" s="56">
        <f t="shared" si="11"/>
        <v>6.85</v>
      </c>
      <c r="BC9" s="57">
        <f t="shared" ref="BC9:BC31" si="25">BA9-(((BA9-BB9)*(AY9-AX9))/(AY9-AZ9))</f>
        <v>7.6014999999999997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300</v>
      </c>
      <c r="BN9" s="54">
        <f t="shared" si="13"/>
        <v>338</v>
      </c>
      <c r="BO9" s="55">
        <f t="shared" si="14"/>
        <v>340</v>
      </c>
      <c r="BP9" s="55">
        <f t="shared" si="15"/>
        <v>320</v>
      </c>
      <c r="BQ9" s="56">
        <f>LOOKUP(BO9,$BD$7:$BD$33,IF(BM9=50,$BE$7:$BE$33,IF(BM9=70,$BF$7:$BF$33,IF(BM9=95,$BG7:BG$33,IF(BM9=120,$BH$7:$BH$33,IF(BM9=150,$BI$7:$BI$33,IF(BM9=185,$BJ$7:$BJ$33,IF(BM9=240,$BK$7:$BK$33,$BL$7:$BL$33))))))))</f>
        <v>9.92</v>
      </c>
      <c r="BR9" s="56">
        <f t="shared" si="3"/>
        <v>9.02</v>
      </c>
      <c r="BS9" s="57">
        <f t="shared" si="16"/>
        <v>9.83</v>
      </c>
      <c r="BT9" s="62" t="s">
        <v>40</v>
      </c>
    </row>
    <row r="10" spans="1:72" s="52" customFormat="1" ht="15.75" x14ac:dyDescent="0.25">
      <c r="A10" s="77">
        <v>54</v>
      </c>
      <c r="B10" s="76"/>
      <c r="C10" s="76" t="s">
        <v>39</v>
      </c>
      <c r="D10" s="81" t="s">
        <v>114</v>
      </c>
      <c r="E10" s="76">
        <v>285</v>
      </c>
      <c r="F10" s="76">
        <v>339</v>
      </c>
      <c r="G10" s="76">
        <v>133</v>
      </c>
      <c r="H10" s="65">
        <v>300</v>
      </c>
      <c r="I10" s="76"/>
      <c r="J10" s="66">
        <f t="shared" si="17"/>
        <v>-0.96</v>
      </c>
      <c r="K10" s="64">
        <v>14</v>
      </c>
      <c r="L10" s="90">
        <v>40087</v>
      </c>
      <c r="M10" s="64" t="s">
        <v>120</v>
      </c>
      <c r="N10" s="64"/>
      <c r="O10" s="64"/>
      <c r="Q10" s="52">
        <f t="shared" si="18"/>
        <v>6.2807111111111116</v>
      </c>
      <c r="R10" s="52">
        <f t="shared" si="4"/>
        <v>5.5166222222222219</v>
      </c>
      <c r="S10" s="52">
        <f t="shared" si="1"/>
        <v>5.3167644444444448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>
        <f t="shared" si="2"/>
        <v>7.538844444444444</v>
      </c>
      <c r="AF10" s="54">
        <f t="shared" si="19"/>
        <v>300</v>
      </c>
      <c r="AG10" s="54">
        <f t="shared" si="5"/>
        <v>285</v>
      </c>
      <c r="AH10" s="55">
        <f t="shared" si="20"/>
        <v>300</v>
      </c>
      <c r="AI10" s="55">
        <f t="shared" si="21"/>
        <v>280</v>
      </c>
      <c r="AJ10" s="56">
        <f t="shared" si="6"/>
        <v>6.8449999999999998</v>
      </c>
      <c r="AK10" s="56">
        <f t="shared" si="7"/>
        <v>6.13</v>
      </c>
      <c r="AL10" s="57">
        <f t="shared" si="22"/>
        <v>6.3087499999999999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300</v>
      </c>
      <c r="AX10" s="54">
        <f t="shared" si="9"/>
        <v>285</v>
      </c>
      <c r="AY10" s="55">
        <f t="shared" si="23"/>
        <v>300</v>
      </c>
      <c r="AZ10" s="55">
        <f t="shared" si="24"/>
        <v>280</v>
      </c>
      <c r="BA10" s="56">
        <f t="shared" si="10"/>
        <v>6.0549999999999997</v>
      </c>
      <c r="BB10" s="56">
        <f t="shared" si="11"/>
        <v>5.37</v>
      </c>
      <c r="BC10" s="57">
        <f t="shared" si="25"/>
        <v>5.5412499999999998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300</v>
      </c>
      <c r="BN10" s="54">
        <f t="shared" si="13"/>
        <v>285</v>
      </c>
      <c r="BO10" s="55">
        <f t="shared" si="14"/>
        <v>300</v>
      </c>
      <c r="BP10" s="55">
        <f t="shared" si="15"/>
        <v>280</v>
      </c>
      <c r="BQ10" s="56">
        <f>LOOKUP(BO10,$BD$7:$BD$33,IF(BM10=50,$BE$7:$BE$33,IF(BM10=70,$BF$7:$BF$33,IF(BM10=95,$BG7:BG$33,IF(BM10=120,$BH$7:$BH$33,IF(BM10=150,$BI$7:$BI$33,IF(BM10=185,$BJ$7:$BJ$33,IF(BM10=240,$BK$7:$BK$33,$BL$7:$BL$33))))))))</f>
        <v>8.15</v>
      </c>
      <c r="BR10" s="56">
        <f t="shared" si="3"/>
        <v>7.38</v>
      </c>
      <c r="BS10" s="57">
        <f t="shared" si="16"/>
        <v>7.5724999999999998</v>
      </c>
      <c r="BT10" s="62" t="s">
        <v>45</v>
      </c>
    </row>
    <row r="11" spans="1:72" s="52" customFormat="1" ht="15.75" x14ac:dyDescent="0.25">
      <c r="A11" s="77">
        <v>55</v>
      </c>
      <c r="B11" s="76"/>
      <c r="C11" s="76" t="s">
        <v>39</v>
      </c>
      <c r="D11" s="81" t="s">
        <v>114</v>
      </c>
      <c r="E11" s="76">
        <v>285</v>
      </c>
      <c r="F11" s="76">
        <v>339</v>
      </c>
      <c r="G11" s="76">
        <v>102</v>
      </c>
      <c r="H11" s="65">
        <v>300</v>
      </c>
      <c r="I11" s="76"/>
      <c r="J11" s="66">
        <f t="shared" si="17"/>
        <v>-0.89</v>
      </c>
      <c r="K11" s="64">
        <v>14</v>
      </c>
      <c r="L11" s="90">
        <v>40088</v>
      </c>
      <c r="M11" s="64" t="s">
        <v>120</v>
      </c>
      <c r="N11" s="64"/>
      <c r="O11" s="64" t="s">
        <v>152</v>
      </c>
      <c r="Q11" s="52">
        <f t="shared" si="18"/>
        <v>5.7991567867036009</v>
      </c>
      <c r="R11" s="52">
        <f t="shared" si="4"/>
        <v>5.0936520775623269</v>
      </c>
      <c r="S11" s="52">
        <f t="shared" si="1"/>
        <v>4.9091177839335192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>
        <f t="shared" si="2"/>
        <v>6.9608265927977842</v>
      </c>
      <c r="AF11" s="54">
        <f t="shared" si="19"/>
        <v>300</v>
      </c>
      <c r="AG11" s="54">
        <f t="shared" si="5"/>
        <v>285</v>
      </c>
      <c r="AH11" s="55">
        <f t="shared" si="20"/>
        <v>300</v>
      </c>
      <c r="AI11" s="55">
        <f t="shared" si="21"/>
        <v>280</v>
      </c>
      <c r="AJ11" s="56">
        <f t="shared" si="6"/>
        <v>6.8449999999999998</v>
      </c>
      <c r="AK11" s="56">
        <f t="shared" si="7"/>
        <v>6.13</v>
      </c>
      <c r="AL11" s="57">
        <f t="shared" si="22"/>
        <v>6.3087499999999999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300</v>
      </c>
      <c r="AX11" s="54">
        <f t="shared" si="9"/>
        <v>285</v>
      </c>
      <c r="AY11" s="55">
        <f t="shared" si="23"/>
        <v>300</v>
      </c>
      <c r="AZ11" s="55">
        <f t="shared" si="24"/>
        <v>280</v>
      </c>
      <c r="BA11" s="56">
        <f t="shared" si="10"/>
        <v>6.0549999999999997</v>
      </c>
      <c r="BB11" s="56">
        <f t="shared" si="11"/>
        <v>5.37</v>
      </c>
      <c r="BC11" s="57">
        <f t="shared" si="25"/>
        <v>5.5412499999999998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300</v>
      </c>
      <c r="BN11" s="54">
        <f t="shared" si="13"/>
        <v>285</v>
      </c>
      <c r="BO11" s="55">
        <f t="shared" si="14"/>
        <v>300</v>
      </c>
      <c r="BP11" s="55">
        <f t="shared" si="15"/>
        <v>280</v>
      </c>
      <c r="BQ11" s="56">
        <f>LOOKUP(BO11,$BD$7:$BD$33,IF(BM11=50,$BE$7:$BE$33,IF(BM11=70,$BF$7:$BF$33,IF(BM11=95,$BG7:BG$33,IF(BM11=120,$BH$7:$BH$33,IF(BM11=150,$BI$7:$BI$33,IF(BM11=185,$BJ$7:$BJ$33,IF(BM11=240,$BK$7:$BK$33,$BL$7:$BL$33))))))))</f>
        <v>8.15</v>
      </c>
      <c r="BR11" s="56">
        <f t="shared" si="3"/>
        <v>7.38</v>
      </c>
      <c r="BS11" s="57">
        <f t="shared" si="16"/>
        <v>7.5724999999999998</v>
      </c>
      <c r="BT11" s="62" t="s">
        <v>48</v>
      </c>
    </row>
    <row r="12" spans="1:72" s="52" customFormat="1" ht="15.75" x14ac:dyDescent="0.25">
      <c r="A12" s="75">
        <v>56</v>
      </c>
      <c r="B12" s="76"/>
      <c r="C12" s="76" t="s">
        <v>39</v>
      </c>
      <c r="D12" s="76" t="s">
        <v>98</v>
      </c>
      <c r="E12" s="76">
        <v>86</v>
      </c>
      <c r="F12" s="76">
        <v>340</v>
      </c>
      <c r="G12" s="76">
        <v>45</v>
      </c>
      <c r="H12" s="65">
        <v>300</v>
      </c>
      <c r="I12" s="76">
        <v>8.9</v>
      </c>
      <c r="J12" s="66">
        <f t="shared" si="17"/>
        <v>8.49</v>
      </c>
      <c r="K12" s="64">
        <v>14</v>
      </c>
      <c r="L12" s="90">
        <v>40089</v>
      </c>
      <c r="M12" s="64" t="s">
        <v>120</v>
      </c>
      <c r="N12" s="64"/>
      <c r="O12" s="70" t="s">
        <v>153</v>
      </c>
      <c r="Q12" s="52">
        <f t="shared" si="18"/>
        <v>1.2497904272579774</v>
      </c>
      <c r="R12" s="52">
        <f t="shared" si="4"/>
        <v>0.90553677663601961</v>
      </c>
      <c r="S12" s="52">
        <f t="shared" si="1"/>
        <v>0.83997890751757698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>
        <f t="shared" si="2"/>
        <v>1.7971038399134667</v>
      </c>
      <c r="AF12" s="54">
        <f t="shared" si="19"/>
        <v>300</v>
      </c>
      <c r="AG12" s="54">
        <f t="shared" si="5"/>
        <v>86</v>
      </c>
      <c r="AH12" s="55">
        <f t="shared" si="20"/>
        <v>100</v>
      </c>
      <c r="AI12" s="55">
        <f t="shared" si="21"/>
        <v>80</v>
      </c>
      <c r="AJ12" s="56">
        <f t="shared" si="6"/>
        <v>1.5149999999999999</v>
      </c>
      <c r="AK12" s="56">
        <f t="shared" si="7"/>
        <v>1.1399999999999999</v>
      </c>
      <c r="AL12" s="57">
        <f t="shared" si="22"/>
        <v>1.2524999999999999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300</v>
      </c>
      <c r="AX12" s="54">
        <f t="shared" si="9"/>
        <v>86</v>
      </c>
      <c r="AY12" s="55">
        <f t="shared" si="23"/>
        <v>100</v>
      </c>
      <c r="AZ12" s="55">
        <f t="shared" si="24"/>
        <v>80</v>
      </c>
      <c r="BA12" s="56">
        <f t="shared" si="10"/>
        <v>1.135</v>
      </c>
      <c r="BB12" s="56">
        <f t="shared" si="11"/>
        <v>0.81</v>
      </c>
      <c r="BC12" s="57">
        <f t="shared" si="25"/>
        <v>0.90750000000000008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300</v>
      </c>
      <c r="BN12" s="54">
        <f t="shared" si="13"/>
        <v>86</v>
      </c>
      <c r="BO12" s="55">
        <f t="shared" si="14"/>
        <v>100</v>
      </c>
      <c r="BP12" s="55">
        <f t="shared" si="15"/>
        <v>80</v>
      </c>
      <c r="BQ12" s="56">
        <f>LOOKUP(BO12,$BD$7:$BD$33,IF(BM12=50,$BE$7:$BE$33,IF(BM12=70,$BF$7:$BF$33,IF(BM12=95,$BG7:BG$33,IF(BM12=120,$BH$7:$BH$33,IF(BM12=150,$BI$7:$BI$33,IF(BM12=185,$BJ$7:$BJ$33,IF(BM12=240,$BK$7:$BK$33,$BL$7:$BL$33))))))))</f>
        <v>2.13</v>
      </c>
      <c r="BR12" s="56">
        <f t="shared" si="3"/>
        <v>1.66</v>
      </c>
      <c r="BS12" s="57">
        <f t="shared" si="16"/>
        <v>1.8009999999999999</v>
      </c>
      <c r="BT12" s="62" t="s">
        <v>49</v>
      </c>
    </row>
    <row r="13" spans="1:72" s="52" customFormat="1" ht="15.75" x14ac:dyDescent="0.25">
      <c r="A13" s="75">
        <v>57</v>
      </c>
      <c r="B13" s="76"/>
      <c r="C13" s="76" t="s">
        <v>39</v>
      </c>
      <c r="D13" s="76" t="s">
        <v>154</v>
      </c>
      <c r="E13" s="76">
        <v>367</v>
      </c>
      <c r="F13" s="76">
        <v>343</v>
      </c>
      <c r="G13" s="76">
        <v>50</v>
      </c>
      <c r="H13" s="65">
        <v>300</v>
      </c>
      <c r="I13" s="76"/>
      <c r="J13" s="66">
        <f t="shared" si="17"/>
        <v>-0.42</v>
      </c>
      <c r="K13" s="64">
        <v>14</v>
      </c>
      <c r="L13" s="90">
        <v>40090</v>
      </c>
      <c r="M13" s="64" t="s">
        <v>120</v>
      </c>
      <c r="N13" s="64"/>
      <c r="O13" s="70" t="s">
        <v>155</v>
      </c>
      <c r="Q13" s="52">
        <f t="shared" si="18"/>
        <v>4.5858136150687878</v>
      </c>
      <c r="R13" s="52">
        <f t="shared" si="4"/>
        <v>4.2059474047620817</v>
      </c>
      <c r="S13" s="52">
        <f t="shared" si="1"/>
        <v>4.1702908181068983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>
        <f t="shared" si="2"/>
        <v>5.2814112511043962</v>
      </c>
      <c r="AF13" s="54">
        <f t="shared" si="19"/>
        <v>300</v>
      </c>
      <c r="AG13" s="54">
        <f t="shared" si="5"/>
        <v>367</v>
      </c>
      <c r="AH13" s="55">
        <f t="shared" si="20"/>
        <v>380</v>
      </c>
      <c r="AI13" s="55">
        <f t="shared" si="21"/>
        <v>360</v>
      </c>
      <c r="AJ13" s="56">
        <f t="shared" si="6"/>
        <v>10.35</v>
      </c>
      <c r="AK13" s="56">
        <f t="shared" si="7"/>
        <v>9.4149999999999991</v>
      </c>
      <c r="AL13" s="57">
        <f t="shared" si="22"/>
        <v>9.7422499999999985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300</v>
      </c>
      <c r="AX13" s="54">
        <f t="shared" si="9"/>
        <v>367</v>
      </c>
      <c r="AY13" s="55">
        <f t="shared" si="23"/>
        <v>380</v>
      </c>
      <c r="AZ13" s="55">
        <f t="shared" si="24"/>
        <v>360</v>
      </c>
      <c r="BA13" s="56">
        <f t="shared" si="10"/>
        <v>9.5950000000000006</v>
      </c>
      <c r="BB13" s="56">
        <f t="shared" si="11"/>
        <v>8.58</v>
      </c>
      <c r="BC13" s="57">
        <f t="shared" si="25"/>
        <v>8.9352499999999999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300</v>
      </c>
      <c r="BN13" s="54">
        <f t="shared" si="13"/>
        <v>367</v>
      </c>
      <c r="BO13" s="55">
        <f t="shared" si="14"/>
        <v>380</v>
      </c>
      <c r="BP13" s="55">
        <f t="shared" si="15"/>
        <v>360</v>
      </c>
      <c r="BQ13" s="56">
        <f>LOOKUP(BO13,$BD$7:$BD$33,IF(BM13=50,$BE$7:$BE$33,IF(BM13=70,$BF$7:$BF$33,IF(BM13=95,$BG7:BG$33,IF(BM13=120,$BH$7:$BH$33,IF(BM13=150,$BI$7:$BI$33,IF(BM13=185,$BJ$7:$BJ$33,IF(BM13=240,$BK$7:$BK$33,$BL$7:$BL$33))))))))</f>
        <v>11.87</v>
      </c>
      <c r="BR13" s="56">
        <f t="shared" si="3"/>
        <v>10.87</v>
      </c>
      <c r="BS13" s="57">
        <f t="shared" si="16"/>
        <v>11.219999999999999</v>
      </c>
      <c r="BT13" s="62" t="s">
        <v>39</v>
      </c>
    </row>
    <row r="14" spans="1:72" s="52" customFormat="1" ht="15.75" x14ac:dyDescent="0.25">
      <c r="A14" s="77">
        <v>58</v>
      </c>
      <c r="B14" s="76"/>
      <c r="C14" s="76" t="s">
        <v>39</v>
      </c>
      <c r="D14" s="76" t="s">
        <v>115</v>
      </c>
      <c r="E14" s="76">
        <v>349</v>
      </c>
      <c r="F14" s="76">
        <v>344</v>
      </c>
      <c r="G14" s="76">
        <v>118</v>
      </c>
      <c r="H14" s="65">
        <v>300</v>
      </c>
      <c r="I14" s="76"/>
      <c r="J14" s="66">
        <f>IF(C14="10 kV",ROUND(I14+S14-R14,2),IF(C14="330 kV",ROUND(I14+S14-R14,2),IF(C14="0.2 kV",ROUND(I14+S14-R14,2),IF(C14="0.4 kV",ROUND(I14+S14-R14,2),IF(C14="RL",ROUND(I14+S14-R14,2),IF(C14="35 kV",ROUND(I14+S14-R14,2),IF(C14="110 kV",ROUND(I14+S14-R14,2),IF(C14="Geležinkelis",ROUND(I14+S14-AD14,2),ROUND(I14+S14-Q14,2)))))))))</f>
        <v>-0.88</v>
      </c>
      <c r="K14" s="64">
        <v>14</v>
      </c>
      <c r="L14" s="90">
        <v>40066</v>
      </c>
      <c r="M14" s="64" t="s">
        <v>120</v>
      </c>
      <c r="N14" s="64"/>
      <c r="O14" s="70" t="s">
        <v>156</v>
      </c>
      <c r="Q14" s="52">
        <f t="shared" si="18"/>
        <v>7.9947191894976228</v>
      </c>
      <c r="R14" s="52">
        <f t="shared" si="4"/>
        <v>7.2398712490045236</v>
      </c>
      <c r="S14" s="52">
        <f t="shared" si="1"/>
        <v>7.1172783934450461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>
        <f t="shared" si="2"/>
        <v>9.2627205031157391</v>
      </c>
      <c r="AF14" s="54">
        <f t="shared" si="19"/>
        <v>300</v>
      </c>
      <c r="AG14" s="54">
        <f t="shared" si="5"/>
        <v>349</v>
      </c>
      <c r="AH14" s="55">
        <f t="shared" si="20"/>
        <v>360</v>
      </c>
      <c r="AI14" s="55">
        <f t="shared" si="21"/>
        <v>340</v>
      </c>
      <c r="AJ14" s="56">
        <f t="shared" si="6"/>
        <v>9.4149999999999991</v>
      </c>
      <c r="AK14" s="56">
        <f t="shared" si="7"/>
        <v>8.5350000000000001</v>
      </c>
      <c r="AL14" s="57">
        <f t="shared" si="22"/>
        <v>8.9309999999999992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300</v>
      </c>
      <c r="AX14" s="54">
        <f t="shared" si="9"/>
        <v>349</v>
      </c>
      <c r="AY14" s="55">
        <f t="shared" si="23"/>
        <v>360</v>
      </c>
      <c r="AZ14" s="55">
        <f t="shared" si="24"/>
        <v>340</v>
      </c>
      <c r="BA14" s="56">
        <f t="shared" si="10"/>
        <v>8.58</v>
      </c>
      <c r="BB14" s="56">
        <f t="shared" si="11"/>
        <v>7.6849999999999996</v>
      </c>
      <c r="BC14" s="57">
        <f t="shared" si="25"/>
        <v>8.0877499999999998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300</v>
      </c>
      <c r="BN14" s="54">
        <f t="shared" si="13"/>
        <v>349</v>
      </c>
      <c r="BO14" s="55">
        <f t="shared" si="14"/>
        <v>360</v>
      </c>
      <c r="BP14" s="55">
        <f t="shared" si="15"/>
        <v>340</v>
      </c>
      <c r="BQ14" s="56">
        <f>LOOKUP(BO14,$BD$7:$BD$33,IF(BM14=50,$BE$7:$BE$33,IF(BM14=70,$BF$7:$BF$33,IF(BM14=95,$BG7:BG$33,IF(BM14=120,$BH$7:$BH$33,IF(BM14=150,$BI$7:$BI$33,IF(BM14=185,$BJ$7:$BJ$33,IF(BM14=240,$BK$7:$BK$33,$BL$7:$BL$33))))))))</f>
        <v>10.87</v>
      </c>
      <c r="BR14" s="56">
        <f t="shared" si="3"/>
        <v>9.92</v>
      </c>
      <c r="BS14" s="57">
        <f t="shared" si="16"/>
        <v>10.3475</v>
      </c>
      <c r="BT14" s="62" t="s">
        <v>47</v>
      </c>
    </row>
    <row r="15" spans="1:72" s="52" customFormat="1" ht="15.75" x14ac:dyDescent="0.25">
      <c r="A15" s="77">
        <v>59</v>
      </c>
      <c r="B15" s="76"/>
      <c r="C15" s="76" t="s">
        <v>39</v>
      </c>
      <c r="D15" s="76" t="s">
        <v>157</v>
      </c>
      <c r="E15" s="76">
        <v>147</v>
      </c>
      <c r="F15" s="76">
        <v>347</v>
      </c>
      <c r="G15" s="76">
        <v>44</v>
      </c>
      <c r="H15" s="65">
        <v>300</v>
      </c>
      <c r="I15" s="76"/>
      <c r="J15" s="66">
        <f t="shared" ref="J15" si="26">IF(C15="10 kV",ROUND(I15+S15-R15,2),IF(C15="330 kV",ROUND(I15+S15-R15,2),IF(C15="0.2 kV",ROUND(I15+S15-R15,2),IF(C15="0.4 kV",ROUND(I15+S15-R15,2),IF(C15="RL",ROUND(I15+S15-R15,2),IF(C15="35 kV",ROUND(I15+S15-R15,2),IF(C15="110 kV",ROUND(I15+S15-R15,2),IF(C15="Geležinkelis",ROUND(I15+S15-AD15,2),ROUND(I15+S15-Q15,2)))))))))</f>
        <v>-0.51</v>
      </c>
      <c r="K15" s="64">
        <v>14</v>
      </c>
      <c r="L15" s="90">
        <v>40066</v>
      </c>
      <c r="M15" s="64" t="s">
        <v>120</v>
      </c>
      <c r="N15" s="64"/>
      <c r="O15" s="64" t="s">
        <v>158</v>
      </c>
      <c r="Q15" s="52">
        <f t="shared" si="18"/>
        <v>2.1106968392799299</v>
      </c>
      <c r="R15" s="52">
        <f t="shared" si="4"/>
        <v>1.6906128002221297</v>
      </c>
      <c r="S15" s="52">
        <f t="shared" si="1"/>
        <v>1.5961935119626081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>
        <f t="shared" si="2"/>
        <v>2.7843413392567911</v>
      </c>
      <c r="AF15" s="54">
        <f t="shared" si="19"/>
        <v>300</v>
      </c>
      <c r="AG15" s="54">
        <f t="shared" si="5"/>
        <v>147</v>
      </c>
      <c r="AH15" s="55">
        <f t="shared" si="20"/>
        <v>160</v>
      </c>
      <c r="AI15" s="55">
        <f t="shared" si="21"/>
        <v>140</v>
      </c>
      <c r="AJ15" s="56">
        <f t="shared" si="6"/>
        <v>2.8149999999999999</v>
      </c>
      <c r="AK15" s="56">
        <f t="shared" si="7"/>
        <v>2.355</v>
      </c>
      <c r="AL15" s="57">
        <f t="shared" si="22"/>
        <v>2.516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300</v>
      </c>
      <c r="AX15" s="54">
        <f t="shared" si="9"/>
        <v>147</v>
      </c>
      <c r="AY15" s="55">
        <f t="shared" si="23"/>
        <v>160</v>
      </c>
      <c r="AZ15" s="55">
        <f t="shared" si="24"/>
        <v>140</v>
      </c>
      <c r="BA15" s="56">
        <f t="shared" si="10"/>
        <v>2.2850000000000001</v>
      </c>
      <c r="BB15" s="56">
        <f t="shared" si="11"/>
        <v>1.87</v>
      </c>
      <c r="BC15" s="57">
        <f t="shared" si="25"/>
        <v>2.01525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300</v>
      </c>
      <c r="BN15" s="54">
        <f t="shared" si="13"/>
        <v>147</v>
      </c>
      <c r="BO15" s="55">
        <f t="shared" si="14"/>
        <v>160</v>
      </c>
      <c r="BP15" s="55">
        <f t="shared" si="15"/>
        <v>140</v>
      </c>
      <c r="BQ15" s="56">
        <f>LOOKUP(BO15,$BD$7:$BD$33,IF(BM15=50,$BE$7:$BE$33,IF(BM15=70,$BF$7:$BF$33,IF(BM15=95,$BG7:BG$33,IF(BM15=120,$BH$7:$BH$33,IF(BM15=150,$BI$7:$BI$33,IF(BM15=185,$BJ$7:$BJ$33,IF(BM15=240,$BK$7:$BK$33,$BL$7:$BL$33))))))))</f>
        <v>3.67</v>
      </c>
      <c r="BR15" s="56">
        <f t="shared" si="3"/>
        <v>3.13</v>
      </c>
      <c r="BS15" s="60">
        <f t="shared" si="16"/>
        <v>3.319</v>
      </c>
      <c r="BT15" s="62" t="s">
        <v>54</v>
      </c>
    </row>
    <row r="16" spans="1:72" s="52" customFormat="1" ht="15.75" x14ac:dyDescent="0.25">
      <c r="A16" s="75">
        <v>60</v>
      </c>
      <c r="B16" s="76"/>
      <c r="C16" s="106" t="s">
        <v>39</v>
      </c>
      <c r="D16" s="106" t="s">
        <v>116</v>
      </c>
      <c r="E16" s="106">
        <v>266</v>
      </c>
      <c r="F16" s="106">
        <v>347</v>
      </c>
      <c r="G16" s="106">
        <v>41</v>
      </c>
      <c r="H16" s="107">
        <v>300</v>
      </c>
      <c r="I16" s="106"/>
      <c r="J16" s="108">
        <f t="shared" ref="J16:J18" si="27">IF(C16="10 kV",ROUND(I16+S16-R16,2),IF(C16="330 kV",ROUND(I16+S16-R16,2),IF(C16="0.2 kV",ROUND(I16+S16-R16,2),IF(C16="0.4 kV",ROUND(I16+S16-R16,2),IF(C16="RL",ROUND(I16+S16-R16,2),IF(C16="35 kV",ROUND(I16+S16-R16,2),IF(C16="110 kV",ROUND(I16+S16-R16,2),IF(C16="Geležinkelis",ROUND(I16+S16-AD16,2),ROUND(I16+S16-Q16,2)))))))))</f>
        <v>-0.49</v>
      </c>
      <c r="K16" s="107">
        <v>14</v>
      </c>
      <c r="L16" s="109">
        <v>40066</v>
      </c>
      <c r="M16" s="107" t="s">
        <v>120</v>
      </c>
      <c r="N16" s="107"/>
      <c r="O16" s="107" t="s">
        <v>159</v>
      </c>
      <c r="Q16" s="52">
        <f t="shared" si="18"/>
        <v>2.9705240544971447</v>
      </c>
      <c r="R16" s="52">
        <f t="shared" si="4"/>
        <v>2.5869530499180278</v>
      </c>
      <c r="S16" s="52">
        <f t="shared" si="1"/>
        <v>2.4846848323817059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>
        <f t="shared" si="2"/>
        <v>3.6041593645768555</v>
      </c>
      <c r="AF16" s="54">
        <f t="shared" si="19"/>
        <v>300</v>
      </c>
      <c r="AG16" s="54">
        <f t="shared" si="5"/>
        <v>266</v>
      </c>
      <c r="AH16" s="55">
        <f t="shared" si="20"/>
        <v>280</v>
      </c>
      <c r="AI16" s="55">
        <f t="shared" si="21"/>
        <v>260</v>
      </c>
      <c r="AJ16" s="56">
        <f t="shared" si="6"/>
        <v>6.13</v>
      </c>
      <c r="AK16" s="56">
        <f t="shared" si="7"/>
        <v>5.51</v>
      </c>
      <c r="AL16" s="57">
        <f t="shared" si="22"/>
        <v>5.6959999999999997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300</v>
      </c>
      <c r="AX16" s="54">
        <f t="shared" si="9"/>
        <v>266</v>
      </c>
      <c r="AY16" s="55">
        <f t="shared" si="23"/>
        <v>280</v>
      </c>
      <c r="AZ16" s="55">
        <f t="shared" si="24"/>
        <v>260</v>
      </c>
      <c r="BA16" s="56">
        <f t="shared" si="10"/>
        <v>5.37</v>
      </c>
      <c r="BB16" s="56">
        <f t="shared" si="11"/>
        <v>4.7850000000000001</v>
      </c>
      <c r="BC16" s="57">
        <f t="shared" si="25"/>
        <v>4.9604999999999997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300</v>
      </c>
      <c r="BN16" s="54">
        <f t="shared" si="13"/>
        <v>266</v>
      </c>
      <c r="BO16" s="55">
        <f t="shared" si="14"/>
        <v>280</v>
      </c>
      <c r="BP16" s="55">
        <f t="shared" si="15"/>
        <v>260</v>
      </c>
      <c r="BQ16" s="56">
        <f>LOOKUP(BO16,$BD$7:$BD$33,IF(BM16=50,$BE$7:$BE$33,IF(BM16=70,$BF$7:$BF$33,IF(BM16=95,$BG7:BG$33,IF(BM16=120,$BH$7:$BH$33,IF(BM16=150,$BI$7:$BI$33,IF(BM16=185,$BJ$7:$BJ$33,IF(BM16=240,$BK$7:$BK$33,$BL$7:$BL$33))))))))</f>
        <v>7.38</v>
      </c>
      <c r="BR16" s="56">
        <f t="shared" si="3"/>
        <v>6.71</v>
      </c>
      <c r="BS16" s="60">
        <f t="shared" si="16"/>
        <v>6.9109999999999996</v>
      </c>
      <c r="BT16" s="61"/>
    </row>
    <row r="17" spans="1:72" s="52" customFormat="1" ht="15.75" x14ac:dyDescent="0.25">
      <c r="A17" s="75">
        <v>61</v>
      </c>
      <c r="B17" s="76"/>
      <c r="C17" s="76" t="s">
        <v>39</v>
      </c>
      <c r="D17" s="76" t="s">
        <v>99</v>
      </c>
      <c r="E17" s="76">
        <v>303</v>
      </c>
      <c r="F17" s="76">
        <v>349</v>
      </c>
      <c r="G17" s="76">
        <v>54</v>
      </c>
      <c r="H17" s="65">
        <v>300</v>
      </c>
      <c r="I17" s="76">
        <v>16.100000000000001</v>
      </c>
      <c r="J17" s="66">
        <f t="shared" ca="1" si="27"/>
        <v>15.53</v>
      </c>
      <c r="K17" s="64">
        <v>14</v>
      </c>
      <c r="L17" s="90">
        <v>40066</v>
      </c>
      <c r="M17" s="64" t="s">
        <v>120</v>
      </c>
      <c r="N17" s="64"/>
      <c r="O17" s="70"/>
      <c r="Q17" s="52">
        <f t="shared" si="18"/>
        <v>4.0824674051563576</v>
      </c>
      <c r="R17" s="52">
        <f t="shared" si="4"/>
        <v>3.6170295069110869</v>
      </c>
      <c r="S17" s="52">
        <f t="shared" ca="1" si="1"/>
        <v>3.5103214978923631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>
        <f t="shared" si="2"/>
        <v>4.8509232428193316</v>
      </c>
      <c r="AF17" s="54">
        <f t="shared" si="19"/>
        <v>300</v>
      </c>
      <c r="AG17" s="54">
        <f t="shared" si="5"/>
        <v>303</v>
      </c>
      <c r="AH17" s="55">
        <f t="shared" si="20"/>
        <v>320</v>
      </c>
      <c r="AI17" s="55">
        <f t="shared" si="21"/>
        <v>300</v>
      </c>
      <c r="AJ17" s="56">
        <f t="shared" si="6"/>
        <v>7.67</v>
      </c>
      <c r="AK17" s="56">
        <f t="shared" si="7"/>
        <v>6.8449999999999998</v>
      </c>
      <c r="AL17" s="57">
        <f t="shared" si="22"/>
        <v>6.96875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300</v>
      </c>
      <c r="AX17" s="54">
        <f t="shared" si="9"/>
        <v>303</v>
      </c>
      <c r="AY17" s="55">
        <f t="shared" si="23"/>
        <v>320</v>
      </c>
      <c r="AZ17" s="55">
        <f t="shared" si="24"/>
        <v>300</v>
      </c>
      <c r="BA17" s="56">
        <f t="shared" si="10"/>
        <v>6.85</v>
      </c>
      <c r="BB17" s="56">
        <f t="shared" si="11"/>
        <v>6.0549999999999997</v>
      </c>
      <c r="BC17" s="57">
        <f t="shared" si="25"/>
        <v>6.1742499999999998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300</v>
      </c>
      <c r="BN17" s="54">
        <f t="shared" si="13"/>
        <v>303</v>
      </c>
      <c r="BO17" s="55">
        <f t="shared" si="14"/>
        <v>320</v>
      </c>
      <c r="BP17" s="55">
        <f t="shared" si="15"/>
        <v>300</v>
      </c>
      <c r="BQ17" s="56">
        <f>LOOKUP(BO17,$BD$7:$BD$33,IF(BM17=50,$BE$7:$BE$33,IF(BM17=70,$BF$7:$BF$33,IF(BM17=95,$BG7:BG$33,IF(BM17=120,$BH$7:$BH$33,IF(BM17=150,$BI$7:$BI$33,IF(BM17=185,$BJ$7:$BJ$33,IF(BM17=240,$BK$7:$BK$33,$BL$7:$BL$33))))))))</f>
        <v>9.02</v>
      </c>
      <c r="BR17" s="56">
        <f t="shared" si="3"/>
        <v>8.15</v>
      </c>
      <c r="BS17" s="60">
        <f t="shared" si="16"/>
        <v>8.2805</v>
      </c>
      <c r="BT17" s="61"/>
    </row>
    <row r="18" spans="1:72" s="52" customFormat="1" ht="15.75" x14ac:dyDescent="0.25">
      <c r="A18" s="77">
        <v>62</v>
      </c>
      <c r="B18" s="76"/>
      <c r="C18" s="76" t="s">
        <v>39</v>
      </c>
      <c r="D18" s="76" t="s">
        <v>99</v>
      </c>
      <c r="E18" s="76">
        <v>303</v>
      </c>
      <c r="F18" s="76">
        <v>349</v>
      </c>
      <c r="G18" s="76">
        <v>72</v>
      </c>
      <c r="H18" s="65">
        <v>300</v>
      </c>
      <c r="I18" s="76"/>
      <c r="J18" s="66">
        <f t="shared" si="27"/>
        <v>-0.71</v>
      </c>
      <c r="K18" s="64">
        <v>14</v>
      </c>
      <c r="L18" s="90">
        <v>40066</v>
      </c>
      <c r="M18" s="64" t="s">
        <v>120</v>
      </c>
      <c r="N18" s="64"/>
      <c r="O18" s="70" t="s">
        <v>160</v>
      </c>
      <c r="Q18" s="52">
        <f t="shared" si="18"/>
        <v>5.0497990393098711</v>
      </c>
      <c r="R18" s="52">
        <f t="shared" si="4"/>
        <v>4.4740766591510637</v>
      </c>
      <c r="S18" s="52">
        <f t="shared" si="1"/>
        <v>4.3420844230957742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>
        <f t="shared" si="2"/>
        <v>6.0003387903146752</v>
      </c>
      <c r="AF18" s="54">
        <f t="shared" si="19"/>
        <v>300</v>
      </c>
      <c r="AG18" s="54">
        <f t="shared" si="5"/>
        <v>303</v>
      </c>
      <c r="AH18" s="55">
        <f t="shared" si="20"/>
        <v>320</v>
      </c>
      <c r="AI18" s="55">
        <f t="shared" si="21"/>
        <v>300</v>
      </c>
      <c r="AJ18" s="56">
        <f t="shared" si="6"/>
        <v>7.67</v>
      </c>
      <c r="AK18" s="56">
        <f t="shared" si="7"/>
        <v>6.8449999999999998</v>
      </c>
      <c r="AL18" s="57">
        <f t="shared" si="22"/>
        <v>6.96875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300</v>
      </c>
      <c r="AX18" s="54">
        <f t="shared" si="9"/>
        <v>303</v>
      </c>
      <c r="AY18" s="55">
        <f t="shared" si="23"/>
        <v>320</v>
      </c>
      <c r="AZ18" s="55">
        <f t="shared" si="24"/>
        <v>300</v>
      </c>
      <c r="BA18" s="56">
        <f t="shared" si="10"/>
        <v>6.85</v>
      </c>
      <c r="BB18" s="56">
        <f t="shared" si="11"/>
        <v>6.0549999999999997</v>
      </c>
      <c r="BC18" s="57">
        <f t="shared" si="25"/>
        <v>6.1742499999999998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300</v>
      </c>
      <c r="BN18" s="54">
        <f t="shared" si="13"/>
        <v>303</v>
      </c>
      <c r="BO18" s="55">
        <f t="shared" si="14"/>
        <v>320</v>
      </c>
      <c r="BP18" s="55">
        <f t="shared" si="15"/>
        <v>300</v>
      </c>
      <c r="BQ18" s="56">
        <f>LOOKUP(BO18,$BD$7:$BD$33,IF(BM18=50,$BE$7:$BE$33,IF(BM18=70,$BF$7:$BF$33,IF(BM18=95,$BG7:BG$33,IF(BM18=120,$BH$7:$BH$33,IF(BM18=150,$BI$7:$BI$33,IF(BM18=185,$BJ$7:$BJ$33,IF(BM18=240,$BK$7:$BK$33,$BL$7:$BL$33))))))))</f>
        <v>9.02</v>
      </c>
      <c r="BR18" s="56">
        <f t="shared" si="3"/>
        <v>8.15</v>
      </c>
      <c r="BS18" s="60">
        <f t="shared" si="16"/>
        <v>8.2805</v>
      </c>
      <c r="BT18" s="61"/>
    </row>
    <row r="19" spans="1:72" s="52" customFormat="1" ht="15.75" x14ac:dyDescent="0.25">
      <c r="A19" s="77">
        <v>63</v>
      </c>
      <c r="B19" s="76"/>
      <c r="C19" s="76" t="s">
        <v>39</v>
      </c>
      <c r="D19" s="76" t="s">
        <v>68</v>
      </c>
      <c r="E19" s="76">
        <v>349</v>
      </c>
      <c r="F19" s="76">
        <v>353</v>
      </c>
      <c r="G19" s="76">
        <v>185</v>
      </c>
      <c r="H19" s="65">
        <v>300</v>
      </c>
      <c r="I19" s="76">
        <v>12.5</v>
      </c>
      <c r="J19" s="66">
        <f t="shared" ref="J19:J31" si="28">IF(C19="10 kV",ROUND(I19+S19-R19,2),IF(C19="330 kV",ROUND(I19+S19-R19,2),IF(C19="0.2 kV",ROUND(I19+S19-R19,2),IF(C19="0.4 kV",ROUND(I19+S19-R19,2),IF(C19="RL",ROUND(I19+S19-R19,2),IF(C19="35 kV",ROUND(I19+S19-R19,2),IF(C19="110 kV",ROUND(I19+S19-R19,2),IF(C19="Geležinkelis",ROUND(I19+S19-AD19,2),ROUND(I19+S19-Q19,2)))))))))</f>
        <v>11.52</v>
      </c>
      <c r="K19" s="64">
        <v>14</v>
      </c>
      <c r="L19" s="90">
        <v>40066</v>
      </c>
      <c r="M19" s="64" t="s">
        <v>120</v>
      </c>
      <c r="N19" s="64"/>
      <c r="O19" s="64" t="s">
        <v>161</v>
      </c>
      <c r="Q19" s="52">
        <f t="shared" si="18"/>
        <v>8.8986638861749885</v>
      </c>
      <c r="R19" s="52">
        <f t="shared" si="4"/>
        <v>8.0584670076600347</v>
      </c>
      <c r="S19" s="52">
        <f t="shared" si="1"/>
        <v>7.9220128570372985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>
        <f t="shared" si="2"/>
        <v>10.310035221385702</v>
      </c>
      <c r="AF19" s="54">
        <f t="shared" si="19"/>
        <v>300</v>
      </c>
      <c r="AG19" s="54">
        <f t="shared" si="5"/>
        <v>349</v>
      </c>
      <c r="AH19" s="55">
        <f t="shared" si="20"/>
        <v>360</v>
      </c>
      <c r="AI19" s="55">
        <f t="shared" si="21"/>
        <v>340</v>
      </c>
      <c r="AJ19" s="56">
        <f t="shared" si="6"/>
        <v>9.4149999999999991</v>
      </c>
      <c r="AK19" s="56">
        <f t="shared" si="7"/>
        <v>8.5350000000000001</v>
      </c>
      <c r="AL19" s="57">
        <f t="shared" si="22"/>
        <v>8.9309999999999992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300</v>
      </c>
      <c r="AX19" s="54">
        <f t="shared" si="9"/>
        <v>349</v>
      </c>
      <c r="AY19" s="55">
        <f t="shared" si="23"/>
        <v>360</v>
      </c>
      <c r="AZ19" s="55">
        <f t="shared" si="24"/>
        <v>340</v>
      </c>
      <c r="BA19" s="56">
        <f>LOOKUP(AY19,AN7:AN33,IF(AW19=50,AO7:AO33,IF(AW19=70,AP7:AP33,IF(AW19=95,AQ7:AQ33,IF(AW19=120,AR7:AR33,IF(AW19=150,AS7:AS33,IF(AW19=185,AT7:AT33,IF(AW19=240,AU7:AU33,AV7:AV33))))))))</f>
        <v>8.58</v>
      </c>
      <c r="BB19" s="56">
        <f t="shared" si="11"/>
        <v>7.6849999999999996</v>
      </c>
      <c r="BC19" s="57">
        <f t="shared" si="25"/>
        <v>8.0877499999999998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300</v>
      </c>
      <c r="BN19" s="54">
        <f t="shared" si="13"/>
        <v>349</v>
      </c>
      <c r="BO19" s="55">
        <f t="shared" si="14"/>
        <v>360</v>
      </c>
      <c r="BP19" s="55">
        <f t="shared" si="15"/>
        <v>340</v>
      </c>
      <c r="BQ19" s="56">
        <f>LOOKUP(BO19,$BD$7:$BD$33,IF(BM19=50,$BE$7:$BE$33,IF(BM19=70,$BF$7:$BF$33,IF(BM19=95,$BG7:BG$33,IF(BM19=120,$BH$7:$BH$33,IF(BM19=150,$BI$7:$BI$33,IF(BM19=185,$BJ$7:$BJ$33,IF(BM19=240,$BK$7:$BK$33,$BL$7:$BL$33))))))))</f>
        <v>10.87</v>
      </c>
      <c r="BR19" s="56">
        <f t="shared" si="3"/>
        <v>9.92</v>
      </c>
      <c r="BS19" s="60">
        <f t="shared" si="16"/>
        <v>10.3475</v>
      </c>
      <c r="BT19" s="61"/>
    </row>
    <row r="20" spans="1:72" s="52" customFormat="1" ht="15.75" x14ac:dyDescent="0.25">
      <c r="A20" s="75">
        <v>64</v>
      </c>
      <c r="B20" s="76"/>
      <c r="C20" s="76" t="s">
        <v>40</v>
      </c>
      <c r="D20" s="76" t="s">
        <v>68</v>
      </c>
      <c r="E20" s="76">
        <v>349</v>
      </c>
      <c r="F20" s="76">
        <v>354</v>
      </c>
      <c r="G20" s="76">
        <v>21</v>
      </c>
      <c r="H20" s="65">
        <v>300</v>
      </c>
      <c r="I20" s="76">
        <v>10.85</v>
      </c>
      <c r="J20" s="66">
        <f t="shared" si="28"/>
        <v>10.73</v>
      </c>
      <c r="K20" s="64">
        <v>5</v>
      </c>
      <c r="L20" s="90">
        <v>42667</v>
      </c>
      <c r="M20" s="64" t="s">
        <v>121</v>
      </c>
      <c r="N20" s="64"/>
      <c r="O20" s="64"/>
      <c r="Q20" s="52">
        <f t="shared" si="18"/>
        <v>2.0202372065910783</v>
      </c>
      <c r="R20" s="52">
        <f t="shared" si="4"/>
        <v>1.8294898071444405</v>
      </c>
      <c r="S20" s="52">
        <f t="shared" si="1"/>
        <v>1.7120893917127116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>
        <f t="shared" si="2"/>
        <v>2.3406566448551325</v>
      </c>
      <c r="AF20" s="54">
        <f t="shared" si="19"/>
        <v>300</v>
      </c>
      <c r="AG20" s="54">
        <f t="shared" si="5"/>
        <v>349</v>
      </c>
      <c r="AH20" s="55">
        <f t="shared" si="20"/>
        <v>360</v>
      </c>
      <c r="AI20" s="55">
        <f t="shared" si="21"/>
        <v>340</v>
      </c>
      <c r="AJ20" s="56">
        <f t="shared" si="6"/>
        <v>9.4149999999999991</v>
      </c>
      <c r="AK20" s="56">
        <f t="shared" si="7"/>
        <v>8.5350000000000001</v>
      </c>
      <c r="AL20" s="57">
        <f t="shared" si="22"/>
        <v>8.9309999999999992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300</v>
      </c>
      <c r="AX20" s="54">
        <f t="shared" si="9"/>
        <v>349</v>
      </c>
      <c r="AY20" s="55">
        <f t="shared" si="23"/>
        <v>360</v>
      </c>
      <c r="AZ20" s="55">
        <f t="shared" si="24"/>
        <v>340</v>
      </c>
      <c r="BA20" s="56">
        <f t="shared" ref="BA20:BA31" si="29">LOOKUP($AY20,$AN$7:$AN$33,IF($AW20=50,$AO$7:$AO$33,IF($AW20=70,$AP$7:$AP$33,IF($AW20=95,$AQ$7:$AQ$33,IF($AW20=120,$AR$7:$AR$33,IF($AW20=150,$AS$7:$AS$33,IF($AW20=185,$AT$7:$AT$33,IF($AW20=240,$AU$7:$AU$33,$AV$7:$AV$33))))))))</f>
        <v>8.58</v>
      </c>
      <c r="BB20" s="56">
        <f t="shared" si="11"/>
        <v>7.6849999999999996</v>
      </c>
      <c r="BC20" s="57">
        <f t="shared" si="25"/>
        <v>8.0877499999999998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300</v>
      </c>
      <c r="BN20" s="54">
        <f t="shared" si="13"/>
        <v>349</v>
      </c>
      <c r="BO20" s="55">
        <f t="shared" si="14"/>
        <v>360</v>
      </c>
      <c r="BP20" s="55">
        <f t="shared" si="15"/>
        <v>340</v>
      </c>
      <c r="BQ20" s="56">
        <f>LOOKUP(BO20,$BD$7:$BD$33,IF(BM20=50,$BE$7:$BE$33,IF(BM20=70,$BF$7:$BF$33,IF(BM20=95,$BG7:BG$33,IF(BM20=120,$BH$7:$BH$33,IF(BM20=150,$BI$7:$BI$33,IF(BM20=185,$BJ$7:$BJ$33,IF(BM20=240,$BK$7:$BK$33,$BL$7:$BL$33))))))))</f>
        <v>10.87</v>
      </c>
      <c r="BR20" s="56">
        <f t="shared" si="3"/>
        <v>9.92</v>
      </c>
      <c r="BS20" s="57">
        <f t="shared" si="16"/>
        <v>10.3475</v>
      </c>
    </row>
    <row r="21" spans="1:72" s="52" customFormat="1" ht="15.75" x14ac:dyDescent="0.25">
      <c r="A21" s="75">
        <v>65</v>
      </c>
      <c r="B21" s="76"/>
      <c r="C21" s="76" t="s">
        <v>39</v>
      </c>
      <c r="D21" s="76" t="s">
        <v>117</v>
      </c>
      <c r="E21" s="76">
        <v>382</v>
      </c>
      <c r="F21" s="76">
        <v>360</v>
      </c>
      <c r="G21" s="76">
        <v>47</v>
      </c>
      <c r="H21" s="65">
        <v>300</v>
      </c>
      <c r="I21" s="76">
        <v>18.5</v>
      </c>
      <c r="J21" s="66">
        <f t="shared" si="28"/>
        <v>18.149999999999999</v>
      </c>
      <c r="K21" s="64">
        <v>14</v>
      </c>
      <c r="L21" s="90">
        <v>40066</v>
      </c>
      <c r="M21" s="64" t="s">
        <v>120</v>
      </c>
      <c r="N21" s="64"/>
      <c r="O21" s="64" t="s">
        <v>162</v>
      </c>
      <c r="Q21" s="52">
        <f t="shared" si="18"/>
        <v>4.5101628244839773</v>
      </c>
      <c r="R21" s="52">
        <f t="shared" si="4"/>
        <v>4.1780508346810663</v>
      </c>
      <c r="S21" s="52">
        <f t="shared" si="1"/>
        <v>4.1639376935939252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>
        <f t="shared" si="2"/>
        <v>5.1679128861599182</v>
      </c>
      <c r="AF21" s="54">
        <f t="shared" si="19"/>
        <v>300</v>
      </c>
      <c r="AG21" s="54">
        <f t="shared" si="5"/>
        <v>382</v>
      </c>
      <c r="AH21" s="55">
        <f t="shared" si="20"/>
        <v>400</v>
      </c>
      <c r="AI21" s="55">
        <f t="shared" si="21"/>
        <v>380</v>
      </c>
      <c r="AJ21" s="56">
        <f t="shared" si="6"/>
        <v>11.35</v>
      </c>
      <c r="AK21" s="56">
        <f t="shared" si="7"/>
        <v>10.35</v>
      </c>
      <c r="AL21" s="57">
        <f t="shared" si="22"/>
        <v>10.45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300</v>
      </c>
      <c r="AX21" s="54">
        <f t="shared" si="9"/>
        <v>382</v>
      </c>
      <c r="AY21" s="55">
        <f t="shared" si="23"/>
        <v>400</v>
      </c>
      <c r="AZ21" s="55">
        <f t="shared" si="24"/>
        <v>380</v>
      </c>
      <c r="BA21" s="56">
        <f t="shared" si="29"/>
        <v>10.45</v>
      </c>
      <c r="BB21" s="56">
        <f t="shared" si="11"/>
        <v>9.5950000000000006</v>
      </c>
      <c r="BC21" s="57">
        <f t="shared" si="25"/>
        <v>9.6805000000000003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300</v>
      </c>
      <c r="BN21" s="54">
        <f t="shared" si="13"/>
        <v>382</v>
      </c>
      <c r="BO21" s="55">
        <f t="shared" si="14"/>
        <v>400</v>
      </c>
      <c r="BP21" s="55">
        <f t="shared" si="15"/>
        <v>380</v>
      </c>
      <c r="BQ21" s="56">
        <f>LOOKUP(BO21,$BD$7:$BD$33,IF(BM21=50,$BE$7:$BE$33,IF(BM21=70,$BF$7:$BF$33,IF(BM21=95,$BG7:BG$33,IF(BM21=120,$BH$7:$BH$33,IF(BM21=150,$BI$7:$BI$33,IF(BM21=185,$BJ$7:$BJ$33,IF(BM21=240,$BK$7:$BK$33,$BL$7:$BL$33))))))))</f>
        <v>12.91</v>
      </c>
      <c r="BR21" s="56">
        <f t="shared" si="3"/>
        <v>11.87</v>
      </c>
      <c r="BS21" s="57">
        <f t="shared" si="16"/>
        <v>11.974</v>
      </c>
    </row>
    <row r="22" spans="1:72" s="52" customFormat="1" ht="15.75" x14ac:dyDescent="0.25">
      <c r="A22" s="77">
        <v>66</v>
      </c>
      <c r="B22" s="76"/>
      <c r="C22" s="76" t="s">
        <v>38</v>
      </c>
      <c r="D22" s="76" t="s">
        <v>100</v>
      </c>
      <c r="E22" s="76">
        <v>282</v>
      </c>
      <c r="F22" s="76">
        <v>361</v>
      </c>
      <c r="G22" s="76">
        <v>70</v>
      </c>
      <c r="H22" s="65">
        <v>300</v>
      </c>
      <c r="I22" s="76">
        <v>9.1</v>
      </c>
      <c r="J22" s="66">
        <f t="shared" si="28"/>
        <v>8.98</v>
      </c>
      <c r="K22" s="64">
        <v>15</v>
      </c>
      <c r="L22" s="90">
        <v>42626</v>
      </c>
      <c r="M22" s="64" t="s">
        <v>120</v>
      </c>
      <c r="N22" s="64"/>
      <c r="O22" s="64"/>
      <c r="Q22" s="52">
        <f t="shared" si="18"/>
        <v>4.6290558825008805</v>
      </c>
      <c r="R22" s="52">
        <f t="shared" si="4"/>
        <v>4.0595211508475426</v>
      </c>
      <c r="S22" s="52">
        <f t="shared" si="1"/>
        <v>3.9348654494240729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>
        <f t="shared" si="2"/>
        <v>5.566212967154569</v>
      </c>
      <c r="AF22" s="54">
        <f t="shared" si="19"/>
        <v>300</v>
      </c>
      <c r="AG22" s="54">
        <f t="shared" si="5"/>
        <v>282</v>
      </c>
      <c r="AH22" s="55">
        <f t="shared" si="20"/>
        <v>300</v>
      </c>
      <c r="AI22" s="55">
        <f t="shared" si="21"/>
        <v>280</v>
      </c>
      <c r="AJ22" s="56">
        <f t="shared" si="6"/>
        <v>6.8449999999999998</v>
      </c>
      <c r="AK22" s="56">
        <f t="shared" si="7"/>
        <v>6.13</v>
      </c>
      <c r="AL22" s="57">
        <f t="shared" si="22"/>
        <v>6.2015000000000002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300</v>
      </c>
      <c r="AX22" s="54">
        <f t="shared" si="9"/>
        <v>282</v>
      </c>
      <c r="AY22" s="55">
        <f t="shared" si="23"/>
        <v>300</v>
      </c>
      <c r="AZ22" s="55">
        <f t="shared" si="24"/>
        <v>280</v>
      </c>
      <c r="BA22" s="56">
        <f t="shared" si="29"/>
        <v>6.0549999999999997</v>
      </c>
      <c r="BB22" s="56">
        <f t="shared" si="11"/>
        <v>5.37</v>
      </c>
      <c r="BC22" s="57">
        <f t="shared" si="25"/>
        <v>5.4385000000000003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300</v>
      </c>
      <c r="BN22" s="54">
        <f t="shared" si="13"/>
        <v>282</v>
      </c>
      <c r="BO22" s="55">
        <f t="shared" si="14"/>
        <v>300</v>
      </c>
      <c r="BP22" s="55">
        <f t="shared" si="15"/>
        <v>280</v>
      </c>
      <c r="BQ22" s="56">
        <f>LOOKUP(BO22,$BD$7:$BD$33,IF(BM22=50,$BE$7:$BE$33,IF(BM22=70,$BF$7:$BF$33,IF(BM22=95,$BG7:BG$33,IF(BM22=120,$BH$7:$BH$33,IF(BM22=150,$BI$7:$BI$33,IF(BM22=185,$BJ$7:$BJ$33,IF(BM22=240,$BK$7:$BK$33,$BL$7:$BL$33))))))))</f>
        <v>8.15</v>
      </c>
      <c r="BR22" s="56">
        <f t="shared" si="3"/>
        <v>7.38</v>
      </c>
      <c r="BS22" s="57">
        <f t="shared" si="16"/>
        <v>7.4569999999999999</v>
      </c>
    </row>
    <row r="23" spans="1:72" s="52" customFormat="1" ht="15.75" x14ac:dyDescent="0.25">
      <c r="A23" s="77">
        <v>67</v>
      </c>
      <c r="B23" s="69"/>
      <c r="C23" s="76" t="s">
        <v>39</v>
      </c>
      <c r="D23" s="76" t="s">
        <v>100</v>
      </c>
      <c r="E23" s="76">
        <v>282</v>
      </c>
      <c r="F23" s="76">
        <v>361</v>
      </c>
      <c r="G23" s="76">
        <v>53</v>
      </c>
      <c r="H23" s="65">
        <v>300</v>
      </c>
      <c r="I23" s="76">
        <v>18.5</v>
      </c>
      <c r="J23" s="66">
        <f t="shared" si="28"/>
        <v>17.91</v>
      </c>
      <c r="K23" s="64">
        <v>14</v>
      </c>
      <c r="L23" s="90">
        <v>40066</v>
      </c>
      <c r="M23" s="64" t="s">
        <v>120</v>
      </c>
      <c r="N23" s="64"/>
      <c r="O23" s="64" t="s">
        <v>162</v>
      </c>
      <c r="Q23" s="52">
        <f t="shared" si="18"/>
        <v>3.7859064181882198</v>
      </c>
      <c r="R23" s="52">
        <f t="shared" si="4"/>
        <v>3.320108369800312</v>
      </c>
      <c r="S23" s="52">
        <f t="shared" si="1"/>
        <v>3.1948984356923691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>
        <f t="shared" si="2"/>
        <v>4.5523670338514162</v>
      </c>
      <c r="AF23" s="54">
        <f t="shared" si="19"/>
        <v>300</v>
      </c>
      <c r="AG23" s="54">
        <f t="shared" si="5"/>
        <v>282</v>
      </c>
      <c r="AH23" s="55">
        <f t="shared" si="20"/>
        <v>300</v>
      </c>
      <c r="AI23" s="55">
        <f t="shared" si="21"/>
        <v>280</v>
      </c>
      <c r="AJ23" s="56">
        <f t="shared" si="6"/>
        <v>6.8449999999999998</v>
      </c>
      <c r="AK23" s="56">
        <f t="shared" si="7"/>
        <v>6.13</v>
      </c>
      <c r="AL23" s="57">
        <f t="shared" si="22"/>
        <v>6.2015000000000002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300</v>
      </c>
      <c r="AX23" s="54">
        <f t="shared" si="9"/>
        <v>282</v>
      </c>
      <c r="AY23" s="55">
        <f t="shared" si="23"/>
        <v>300</v>
      </c>
      <c r="AZ23" s="55">
        <f t="shared" si="24"/>
        <v>280</v>
      </c>
      <c r="BA23" s="56">
        <f t="shared" si="29"/>
        <v>6.0549999999999997</v>
      </c>
      <c r="BB23" s="56">
        <f t="shared" si="11"/>
        <v>5.37</v>
      </c>
      <c r="BC23" s="57">
        <f t="shared" si="25"/>
        <v>5.4385000000000003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300</v>
      </c>
      <c r="BN23" s="54">
        <f t="shared" si="13"/>
        <v>282</v>
      </c>
      <c r="BO23" s="55">
        <f t="shared" si="14"/>
        <v>300</v>
      </c>
      <c r="BP23" s="55">
        <f t="shared" si="15"/>
        <v>280</v>
      </c>
      <c r="BQ23" s="56">
        <f>LOOKUP(BO23,$BD$7:$BD$33,IF(BM23=50,$BE$7:$BE$33,IF(BM23=70,$BF$7:$BF$33,IF(BM23=95,$BG23:BR$33,IF(BM23=120,$BH$7:$BH$33,IF(BM23=150,$BI$7:$BI$33,IF(BM23=185,$BJ$7:$BJ$33,IF(BM23=240,$BK$7:$BK$33,$BL$7:$BL$33))))))))</f>
        <v>8.15</v>
      </c>
      <c r="BR23" s="56">
        <f t="shared" si="3"/>
        <v>7.38</v>
      </c>
      <c r="BS23" s="57">
        <f t="shared" si="16"/>
        <v>7.4569999999999999</v>
      </c>
    </row>
    <row r="24" spans="1:72" s="52" customFormat="1" ht="15.75" x14ac:dyDescent="0.25">
      <c r="A24" s="75">
        <v>68</v>
      </c>
      <c r="B24" s="76"/>
      <c r="C24" s="106" t="s">
        <v>40</v>
      </c>
      <c r="D24" s="106" t="s">
        <v>100</v>
      </c>
      <c r="E24" s="106">
        <v>282</v>
      </c>
      <c r="F24" s="106">
        <v>361</v>
      </c>
      <c r="G24" s="106">
        <v>27</v>
      </c>
      <c r="H24" s="107">
        <v>300</v>
      </c>
      <c r="I24" s="106">
        <v>8.92</v>
      </c>
      <c r="J24" s="108">
        <f t="shared" si="28"/>
        <v>8.73</v>
      </c>
      <c r="K24" s="107">
        <v>5</v>
      </c>
      <c r="L24" s="109">
        <v>42667</v>
      </c>
      <c r="M24" s="107" t="s">
        <v>121</v>
      </c>
      <c r="N24" s="107"/>
      <c r="O24" s="107"/>
      <c r="Q24" s="52">
        <f t="shared" si="18"/>
        <v>2.1476448619284749</v>
      </c>
      <c r="R24" s="52">
        <f t="shared" si="4"/>
        <v>1.8834099139882301</v>
      </c>
      <c r="S24" s="52">
        <f t="shared" si="1"/>
        <v>1.6951901312811226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>
        <f t="shared" si="2"/>
        <v>2.5824377546401087</v>
      </c>
      <c r="AF24" s="54">
        <f t="shared" si="19"/>
        <v>300</v>
      </c>
      <c r="AG24" s="54">
        <f t="shared" si="5"/>
        <v>282</v>
      </c>
      <c r="AH24" s="55">
        <f t="shared" si="20"/>
        <v>300</v>
      </c>
      <c r="AI24" s="55">
        <f t="shared" si="21"/>
        <v>280</v>
      </c>
      <c r="AJ24" s="56">
        <f t="shared" si="6"/>
        <v>6.8449999999999998</v>
      </c>
      <c r="AK24" s="56">
        <f t="shared" si="7"/>
        <v>6.13</v>
      </c>
      <c r="AL24" s="57">
        <f t="shared" si="22"/>
        <v>6.2015000000000002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300</v>
      </c>
      <c r="AX24" s="54">
        <f t="shared" si="9"/>
        <v>282</v>
      </c>
      <c r="AY24" s="55">
        <f t="shared" si="23"/>
        <v>300</v>
      </c>
      <c r="AZ24" s="55">
        <f t="shared" si="24"/>
        <v>280</v>
      </c>
      <c r="BA24" s="56">
        <f t="shared" si="29"/>
        <v>6.0549999999999997</v>
      </c>
      <c r="BB24" s="56">
        <f t="shared" si="11"/>
        <v>5.37</v>
      </c>
      <c r="BC24" s="57">
        <f t="shared" si="25"/>
        <v>5.4385000000000003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300</v>
      </c>
      <c r="BN24" s="54">
        <f t="shared" si="13"/>
        <v>282</v>
      </c>
      <c r="BO24" s="55">
        <f t="shared" si="14"/>
        <v>300</v>
      </c>
      <c r="BP24" s="55">
        <f t="shared" si="15"/>
        <v>280</v>
      </c>
      <c r="BQ24" s="56">
        <f>LOOKUP(BO24,$BD$7:$BD$33,IF(BM24=50,$BE$7:$BE$33,IF(BM24=70,$BF$7:$BF$33,IF(BM24=95,$BG24:BR$33,IF(BM24=120,$BH$7:$BH$33,IF(BM24=150,$BI$7:$BI$33,IF(BM24=185,$BJ$7:$BJ$33,IF(BM24=240,$BK$7:$BK$33,$BL$7:$BL$33))))))))</f>
        <v>8.15</v>
      </c>
      <c r="BR24" s="56">
        <f t="shared" si="3"/>
        <v>7.38</v>
      </c>
      <c r="BS24" s="57">
        <f t="shared" si="16"/>
        <v>7.4569999999999999</v>
      </c>
    </row>
    <row r="25" spans="1:72" s="52" customFormat="1" ht="15.75" x14ac:dyDescent="0.25">
      <c r="A25" s="75">
        <v>69</v>
      </c>
      <c r="B25" s="76"/>
      <c r="C25" s="76" t="s">
        <v>47</v>
      </c>
      <c r="D25" s="76" t="s">
        <v>101</v>
      </c>
      <c r="E25" s="76">
        <v>303</v>
      </c>
      <c r="F25" s="76">
        <v>361</v>
      </c>
      <c r="G25" s="76">
        <v>62</v>
      </c>
      <c r="H25" s="65">
        <v>300</v>
      </c>
      <c r="I25" s="76">
        <v>14</v>
      </c>
      <c r="J25" s="66">
        <f t="shared" si="28"/>
        <v>12.51</v>
      </c>
      <c r="K25" s="64">
        <v>14</v>
      </c>
      <c r="L25" s="90">
        <v>40066</v>
      </c>
      <c r="M25" s="64" t="s">
        <v>120</v>
      </c>
      <c r="N25" s="64"/>
      <c r="O25" s="64"/>
      <c r="Q25" s="52">
        <f t="shared" si="18"/>
        <v>4.536682133559891</v>
      </c>
      <c r="R25" s="52">
        <f t="shared" si="4"/>
        <v>4.0194596826019238</v>
      </c>
      <c r="S25" s="52">
        <f t="shared" si="1"/>
        <v>3.9008793560544173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>
        <f t="shared" si="2"/>
        <v>5.390636255704778</v>
      </c>
      <c r="AF25" s="54">
        <f t="shared" si="19"/>
        <v>300</v>
      </c>
      <c r="AG25" s="54">
        <f t="shared" si="5"/>
        <v>303</v>
      </c>
      <c r="AH25" s="55">
        <f t="shared" si="20"/>
        <v>320</v>
      </c>
      <c r="AI25" s="55">
        <f t="shared" si="21"/>
        <v>300</v>
      </c>
      <c r="AJ25" s="56">
        <f t="shared" si="6"/>
        <v>7.67</v>
      </c>
      <c r="AK25" s="56">
        <f t="shared" si="7"/>
        <v>6.8449999999999998</v>
      </c>
      <c r="AL25" s="57">
        <f t="shared" si="22"/>
        <v>6.96875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300</v>
      </c>
      <c r="AX25" s="54">
        <f t="shared" si="9"/>
        <v>303</v>
      </c>
      <c r="AY25" s="55">
        <f t="shared" si="23"/>
        <v>320</v>
      </c>
      <c r="AZ25" s="55">
        <f t="shared" si="24"/>
        <v>300</v>
      </c>
      <c r="BA25" s="56">
        <f t="shared" si="29"/>
        <v>6.85</v>
      </c>
      <c r="BB25" s="56">
        <f t="shared" si="11"/>
        <v>6.0549999999999997</v>
      </c>
      <c r="BC25" s="57">
        <f t="shared" si="25"/>
        <v>6.1742499999999998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300</v>
      </c>
      <c r="BN25" s="54">
        <f t="shared" si="13"/>
        <v>303</v>
      </c>
      <c r="BO25" s="55">
        <f t="shared" si="14"/>
        <v>320</v>
      </c>
      <c r="BP25" s="55">
        <f t="shared" si="15"/>
        <v>300</v>
      </c>
      <c r="BQ25" s="56">
        <f>LOOKUP(BO25,$BD$7:$BD$33,IF(BM25=50,$BE$7:$BE$33,IF(BM25=70,$BF$7:$BF$33,IF(BM25=95,$BG25:BR$33,IF(BM25=120,$BH$7:$BH$33,IF(BM25=150,$BI$7:$BI$33,IF(BM25=185,$BJ$7:$BJ$33,IF(BM25=240,$BK$7:$BK$33,$BL$7:$BL$33))))))))</f>
        <v>9.02</v>
      </c>
      <c r="BR25" s="56">
        <f t="shared" si="3"/>
        <v>8.15</v>
      </c>
      <c r="BS25" s="57">
        <f t="shared" si="16"/>
        <v>8.2805</v>
      </c>
    </row>
    <row r="26" spans="1:72" s="52" customFormat="1" ht="15.75" x14ac:dyDescent="0.25">
      <c r="A26" s="77">
        <v>70</v>
      </c>
      <c r="B26" s="76"/>
      <c r="C26" s="76" t="s">
        <v>39</v>
      </c>
      <c r="D26" s="76" t="s">
        <v>71</v>
      </c>
      <c r="E26" s="76">
        <v>394</v>
      </c>
      <c r="F26" s="76">
        <v>363</v>
      </c>
      <c r="G26" s="76">
        <v>157</v>
      </c>
      <c r="H26" s="65">
        <v>300</v>
      </c>
      <c r="I26" s="76">
        <v>8.5</v>
      </c>
      <c r="J26" s="103">
        <f t="shared" si="28"/>
        <v>7.76</v>
      </c>
      <c r="K26" s="64">
        <v>14</v>
      </c>
      <c r="L26" s="90">
        <v>40066</v>
      </c>
      <c r="M26" s="64" t="s">
        <v>120</v>
      </c>
      <c r="N26" s="64"/>
      <c r="O26" s="64" t="s">
        <v>136</v>
      </c>
      <c r="Q26" s="52">
        <f t="shared" si="18"/>
        <v>10.594435569069029</v>
      </c>
      <c r="R26" s="52">
        <f t="shared" si="4"/>
        <v>9.773246965909971</v>
      </c>
      <c r="S26" s="52">
        <f t="shared" si="1"/>
        <v>9.858673591177304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>
        <f t="shared" si="2"/>
        <v>12.078615321188384</v>
      </c>
      <c r="AF26" s="54">
        <f t="shared" si="19"/>
        <v>300</v>
      </c>
      <c r="AG26" s="54">
        <f t="shared" si="5"/>
        <v>394</v>
      </c>
      <c r="AH26" s="55">
        <f t="shared" si="20"/>
        <v>400</v>
      </c>
      <c r="AI26" s="55">
        <f t="shared" si="21"/>
        <v>380</v>
      </c>
      <c r="AJ26" s="56">
        <f t="shared" si="6"/>
        <v>11.35</v>
      </c>
      <c r="AK26" s="56">
        <f t="shared" si="7"/>
        <v>10.35</v>
      </c>
      <c r="AL26" s="57">
        <f t="shared" si="22"/>
        <v>11.049999999999999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300</v>
      </c>
      <c r="AX26" s="54">
        <f t="shared" si="9"/>
        <v>394</v>
      </c>
      <c r="AY26" s="55">
        <f t="shared" si="23"/>
        <v>400</v>
      </c>
      <c r="AZ26" s="55">
        <f t="shared" si="24"/>
        <v>380</v>
      </c>
      <c r="BA26" s="56">
        <f t="shared" si="29"/>
        <v>10.45</v>
      </c>
      <c r="BB26" s="56">
        <f t="shared" si="11"/>
        <v>9.5950000000000006</v>
      </c>
      <c r="BC26" s="57">
        <f t="shared" si="25"/>
        <v>10.1935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300</v>
      </c>
      <c r="BN26" s="54">
        <f t="shared" si="13"/>
        <v>394</v>
      </c>
      <c r="BO26" s="55">
        <f t="shared" si="14"/>
        <v>400</v>
      </c>
      <c r="BP26" s="55">
        <f t="shared" si="15"/>
        <v>380</v>
      </c>
      <c r="BQ26" s="56">
        <f>LOOKUP(BO26,$BD$7:$BD$33,IF(BM26=50,$BE$7:$BE$33,IF(BM26=70,$BF$7:$BF$33,IF(BM26=95,$BG26:BR$33,IF(BM26=120,$BH$7:$BH$33,IF(BM26=150,$BI$7:$BI$33,IF(BM26=185,$BJ$7:$BJ$33,IF(BM26=240,$BK$7:$BK$33,$BL$7:$BL$33))))))))</f>
        <v>12.91</v>
      </c>
      <c r="BR26" s="56">
        <f t="shared" si="3"/>
        <v>11.87</v>
      </c>
      <c r="BS26" s="57">
        <f t="shared" si="16"/>
        <v>12.597999999999999</v>
      </c>
    </row>
    <row r="27" spans="1:72" s="52" customFormat="1" ht="15.75" x14ac:dyDescent="0.25">
      <c r="A27" s="77">
        <v>71</v>
      </c>
      <c r="B27" s="76"/>
      <c r="C27" s="76" t="s">
        <v>40</v>
      </c>
      <c r="D27" s="76" t="s">
        <v>102</v>
      </c>
      <c r="E27" s="76">
        <v>243</v>
      </c>
      <c r="F27" s="76">
        <v>365</v>
      </c>
      <c r="G27" s="76">
        <v>51</v>
      </c>
      <c r="H27" s="65">
        <v>300</v>
      </c>
      <c r="I27" s="76">
        <v>7.01</v>
      </c>
      <c r="J27" s="66">
        <f t="shared" si="28"/>
        <v>6.69</v>
      </c>
      <c r="K27" s="64">
        <v>5</v>
      </c>
      <c r="L27" s="90">
        <v>42667</v>
      </c>
      <c r="M27" s="64" t="s">
        <v>121</v>
      </c>
      <c r="N27" s="64"/>
      <c r="O27" s="64"/>
      <c r="Q27" s="52">
        <f t="shared" si="18"/>
        <v>3.3222057613168721</v>
      </c>
      <c r="R27" s="52">
        <f t="shared" si="4"/>
        <v>2.8582179545800939</v>
      </c>
      <c r="S27" s="52">
        <f t="shared" si="1"/>
        <v>2.5396616369455876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>
        <f t="shared" si="2"/>
        <v>4.0787148300563931</v>
      </c>
      <c r="AF27" s="54">
        <f t="shared" si="19"/>
        <v>300</v>
      </c>
      <c r="AG27" s="54">
        <f t="shared" si="5"/>
        <v>243</v>
      </c>
      <c r="AH27" s="55">
        <f t="shared" si="20"/>
        <v>260</v>
      </c>
      <c r="AI27" s="55">
        <f t="shared" si="21"/>
        <v>240</v>
      </c>
      <c r="AJ27" s="56">
        <f t="shared" si="6"/>
        <v>5.51</v>
      </c>
      <c r="AK27" s="56">
        <f t="shared" si="7"/>
        <v>4.92</v>
      </c>
      <c r="AL27" s="57">
        <f t="shared" si="22"/>
        <v>5.0084999999999997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300</v>
      </c>
      <c r="AX27" s="54">
        <f t="shared" si="9"/>
        <v>243</v>
      </c>
      <c r="AY27" s="55">
        <f t="shared" si="23"/>
        <v>260</v>
      </c>
      <c r="AZ27" s="55">
        <f t="shared" si="24"/>
        <v>240</v>
      </c>
      <c r="BA27" s="56">
        <f t="shared" si="29"/>
        <v>4.7850000000000001</v>
      </c>
      <c r="BB27" s="56">
        <f t="shared" si="11"/>
        <v>4.2249999999999996</v>
      </c>
      <c r="BC27" s="57">
        <f t="shared" si="25"/>
        <v>4.3089999999999993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300</v>
      </c>
      <c r="BN27" s="54">
        <f t="shared" si="13"/>
        <v>243</v>
      </c>
      <c r="BO27" s="55">
        <f t="shared" si="14"/>
        <v>260</v>
      </c>
      <c r="BP27" s="55">
        <f t="shared" si="15"/>
        <v>240</v>
      </c>
      <c r="BQ27" s="56">
        <f>LOOKUP(BO27,$BD$7:$BD$33,IF(BM27=50,$BE$7:$BE$33,IF(BM27=70,$BF$7:$BF$33,IF(BM27=95,$BG27:BR$33,IF(BM27=120,$BH$7:$BH$33,IF(BM27=150,$BI$7:$BI$33,IF(BM27=185,$BJ$7:$BJ$33,IF(BM27=240,$BK$7:$BK$33,$BL$7:$BL$33))))))))</f>
        <v>6.71</v>
      </c>
      <c r="BR27" s="56">
        <f t="shared" si="3"/>
        <v>6.05</v>
      </c>
      <c r="BS27" s="57">
        <f t="shared" si="16"/>
        <v>6.149</v>
      </c>
    </row>
    <row r="28" spans="1:72" s="52" customFormat="1" ht="15.75" x14ac:dyDescent="0.25">
      <c r="A28" s="75">
        <v>72</v>
      </c>
      <c r="B28" s="76"/>
      <c r="C28" s="76" t="s">
        <v>39</v>
      </c>
      <c r="D28" s="76" t="s">
        <v>102</v>
      </c>
      <c r="E28" s="76">
        <v>243</v>
      </c>
      <c r="F28" s="76">
        <v>366</v>
      </c>
      <c r="G28" s="76">
        <v>42</v>
      </c>
      <c r="H28" s="65">
        <v>300</v>
      </c>
      <c r="I28" s="76">
        <v>17.399999999999999</v>
      </c>
      <c r="J28" s="66">
        <f t="shared" si="28"/>
        <v>16.899999999999999</v>
      </c>
      <c r="K28" s="64">
        <v>14</v>
      </c>
      <c r="L28" s="90">
        <v>40066</v>
      </c>
      <c r="M28" s="64" t="s">
        <v>120</v>
      </c>
      <c r="N28" s="64"/>
      <c r="O28" s="64" t="s">
        <v>163</v>
      </c>
      <c r="Q28" s="52">
        <f t="shared" si="18"/>
        <v>2.8641810699588475</v>
      </c>
      <c r="R28" s="52">
        <f t="shared" si="4"/>
        <v>2.4641621704008529</v>
      </c>
      <c r="S28" s="52">
        <f t="shared" si="1"/>
        <v>2.363685657674135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>
        <f t="shared" si="2"/>
        <v>3.5163920134125894</v>
      </c>
      <c r="AF28" s="54">
        <f t="shared" si="19"/>
        <v>300</v>
      </c>
      <c r="AG28" s="54">
        <f t="shared" si="5"/>
        <v>243</v>
      </c>
      <c r="AH28" s="55">
        <f t="shared" si="20"/>
        <v>260</v>
      </c>
      <c r="AI28" s="55">
        <f t="shared" si="21"/>
        <v>240</v>
      </c>
      <c r="AJ28" s="56">
        <f t="shared" si="6"/>
        <v>5.51</v>
      </c>
      <c r="AK28" s="56">
        <f t="shared" si="7"/>
        <v>4.92</v>
      </c>
      <c r="AL28" s="57">
        <f t="shared" si="22"/>
        <v>5.0084999999999997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300</v>
      </c>
      <c r="AX28" s="54">
        <f t="shared" si="9"/>
        <v>243</v>
      </c>
      <c r="AY28" s="55">
        <f t="shared" si="23"/>
        <v>260</v>
      </c>
      <c r="AZ28" s="55">
        <f t="shared" si="24"/>
        <v>240</v>
      </c>
      <c r="BA28" s="56">
        <f t="shared" si="29"/>
        <v>4.7850000000000001</v>
      </c>
      <c r="BB28" s="56">
        <f t="shared" si="11"/>
        <v>4.2249999999999996</v>
      </c>
      <c r="BC28" s="57">
        <f t="shared" si="25"/>
        <v>4.3089999999999993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300</v>
      </c>
      <c r="BN28" s="54">
        <f t="shared" si="13"/>
        <v>243</v>
      </c>
      <c r="BO28" s="55">
        <f t="shared" si="14"/>
        <v>260</v>
      </c>
      <c r="BP28" s="55">
        <f t="shared" si="15"/>
        <v>240</v>
      </c>
      <c r="BQ28" s="56">
        <f>LOOKUP(BO28,$BD$7:$BD$33,IF(BM28=50,$BE$7:$BE$33,IF(BM28=70,$BF$7:$BF$33,IF(BM28=95,$BG28:BR$33,IF(BM28=120,$BH$7:$BH$33,IF(BM28=150,$BI$7:$BI$33,IF(BM28=185,$BJ$7:$BJ$33,IF(BM28=240,$BK$7:$BK$33,$BL$7:$BL$33))))))))</f>
        <v>6.71</v>
      </c>
      <c r="BR28" s="56">
        <f t="shared" si="3"/>
        <v>6.05</v>
      </c>
      <c r="BS28" s="57">
        <f t="shared" si="16"/>
        <v>6.149</v>
      </c>
    </row>
    <row r="29" spans="1:72" s="52" customFormat="1" ht="15.75" x14ac:dyDescent="0.25">
      <c r="A29" s="75">
        <v>73</v>
      </c>
      <c r="B29" s="76"/>
      <c r="C29" s="76" t="s">
        <v>39</v>
      </c>
      <c r="D29" s="76" t="s">
        <v>118</v>
      </c>
      <c r="E29" s="76">
        <v>265</v>
      </c>
      <c r="F29" s="76">
        <v>367</v>
      </c>
      <c r="G29" s="76">
        <v>157</v>
      </c>
      <c r="H29" s="65">
        <v>300</v>
      </c>
      <c r="I29" s="76"/>
      <c r="J29" s="66">
        <f t="shared" si="28"/>
        <v>-0.9</v>
      </c>
      <c r="K29" s="64">
        <v>14</v>
      </c>
      <c r="L29" s="90">
        <v>40066</v>
      </c>
      <c r="M29" s="64" t="s">
        <v>120</v>
      </c>
      <c r="N29" s="64"/>
      <c r="O29" s="64" t="s">
        <v>164</v>
      </c>
      <c r="Q29" s="52">
        <f t="shared" si="18"/>
        <v>5.4713130651477391</v>
      </c>
      <c r="R29" s="52">
        <f t="shared" si="4"/>
        <v>4.7626500533997866</v>
      </c>
      <c r="S29" s="52">
        <f t="shared" si="1"/>
        <v>4.5740756710573161</v>
      </c>
      <c r="T29" s="53">
        <v>480</v>
      </c>
      <c r="AA29" s="52">
        <v>16.55</v>
      </c>
      <c r="AB29" s="52">
        <v>15.85</v>
      </c>
      <c r="AD29" s="52">
        <f t="shared" si="2"/>
        <v>6.6423575649697399</v>
      </c>
      <c r="AF29" s="54">
        <f t="shared" si="19"/>
        <v>300</v>
      </c>
      <c r="AG29" s="54">
        <f t="shared" si="5"/>
        <v>265</v>
      </c>
      <c r="AH29" s="55">
        <f t="shared" si="20"/>
        <v>280</v>
      </c>
      <c r="AI29" s="55">
        <f t="shared" si="21"/>
        <v>260</v>
      </c>
      <c r="AJ29" s="56">
        <f t="shared" si="6"/>
        <v>6.13</v>
      </c>
      <c r="AK29" s="56">
        <f t="shared" si="7"/>
        <v>5.51</v>
      </c>
      <c r="AL29" s="57">
        <f t="shared" si="22"/>
        <v>5.665</v>
      </c>
      <c r="AN29" s="53">
        <v>480</v>
      </c>
      <c r="AU29" s="52">
        <v>17.05</v>
      </c>
      <c r="AV29" s="52">
        <v>14.95</v>
      </c>
      <c r="AW29" s="54">
        <f t="shared" si="8"/>
        <v>300</v>
      </c>
      <c r="AX29" s="54">
        <f t="shared" si="9"/>
        <v>265</v>
      </c>
      <c r="AY29" s="55">
        <f t="shared" si="23"/>
        <v>280</v>
      </c>
      <c r="AZ29" s="55">
        <f t="shared" si="24"/>
        <v>260</v>
      </c>
      <c r="BA29" s="56">
        <f t="shared" si="29"/>
        <v>5.37</v>
      </c>
      <c r="BB29" s="56">
        <f t="shared" si="11"/>
        <v>4.7850000000000001</v>
      </c>
      <c r="BC29" s="57">
        <f t="shared" si="25"/>
        <v>4.9312500000000004</v>
      </c>
      <c r="BD29" s="53">
        <v>480</v>
      </c>
      <c r="BK29" s="52">
        <v>18.079999999999998</v>
      </c>
      <c r="BL29" s="52">
        <v>17.53</v>
      </c>
      <c r="BM29" s="54">
        <f t="shared" si="12"/>
        <v>300</v>
      </c>
      <c r="BN29" s="54">
        <f t="shared" si="13"/>
        <v>265</v>
      </c>
      <c r="BO29" s="55">
        <f t="shared" si="14"/>
        <v>280</v>
      </c>
      <c r="BP29" s="55">
        <f t="shared" si="15"/>
        <v>260</v>
      </c>
      <c r="BQ29" s="56">
        <f>LOOKUP(BO29,$BD$7:$BD$33,IF(BM29=50,$BE$7:$BE$33,IF(BM29=70,$BF$7:$BF$33,IF(BM29=95,$BG29:BR$33,IF(BM29=120,$BH$7:$BH$33,IF(BM29=150,$BI$7:$BI$33,IF(BM29=185,$BJ$7:$BJ$33,IF(BM29=240,$BK$7:$BK$33,$BL$7:$BL$33))))))))</f>
        <v>7.38</v>
      </c>
      <c r="BR29" s="56">
        <f t="shared" si="3"/>
        <v>6.71</v>
      </c>
      <c r="BS29" s="57">
        <f t="shared" si="16"/>
        <v>6.8774999999999995</v>
      </c>
    </row>
    <row r="30" spans="1:72" s="52" customFormat="1" ht="15.75" x14ac:dyDescent="0.25">
      <c r="A30" s="77">
        <v>74</v>
      </c>
      <c r="B30" s="76"/>
      <c r="C30" s="76" t="s">
        <v>39</v>
      </c>
      <c r="D30" s="76" t="s">
        <v>118</v>
      </c>
      <c r="E30" s="76">
        <v>265</v>
      </c>
      <c r="F30" s="76">
        <v>368</v>
      </c>
      <c r="G30" s="76">
        <v>9</v>
      </c>
      <c r="H30" s="65">
        <v>300</v>
      </c>
      <c r="I30" s="76"/>
      <c r="J30" s="66">
        <f t="shared" si="28"/>
        <v>-0.12</v>
      </c>
      <c r="K30" s="64">
        <v>14</v>
      </c>
      <c r="L30" s="90">
        <v>40066</v>
      </c>
      <c r="M30" s="64" t="s">
        <v>120</v>
      </c>
      <c r="N30" s="64"/>
      <c r="O30" s="64" t="s">
        <v>166</v>
      </c>
      <c r="Q30" s="52">
        <f t="shared" si="18"/>
        <v>0.74344805980776074</v>
      </c>
      <c r="R30" s="52">
        <f t="shared" si="4"/>
        <v>0.64715414738341048</v>
      </c>
      <c r="S30" s="52">
        <f t="shared" si="1"/>
        <v>0.62153045211819147</v>
      </c>
      <c r="T30" s="53">
        <v>500</v>
      </c>
      <c r="AA30" s="52">
        <v>17.95</v>
      </c>
      <c r="AB30" s="52">
        <v>17.149999999999999</v>
      </c>
      <c r="AD30" s="52">
        <f t="shared" si="2"/>
        <v>0.90257087931648261</v>
      </c>
      <c r="AF30" s="54">
        <f t="shared" si="19"/>
        <v>300</v>
      </c>
      <c r="AG30" s="54">
        <f t="shared" si="5"/>
        <v>265</v>
      </c>
      <c r="AH30" s="55">
        <f t="shared" si="20"/>
        <v>280</v>
      </c>
      <c r="AI30" s="55">
        <f t="shared" si="21"/>
        <v>260</v>
      </c>
      <c r="AJ30" s="56">
        <f t="shared" si="6"/>
        <v>6.13</v>
      </c>
      <c r="AK30" s="56">
        <f t="shared" si="7"/>
        <v>5.51</v>
      </c>
      <c r="AL30" s="57">
        <f t="shared" si="22"/>
        <v>5.665</v>
      </c>
      <c r="AN30" s="53">
        <v>500</v>
      </c>
      <c r="AU30" s="52">
        <v>18.5</v>
      </c>
      <c r="AV30" s="52">
        <v>16.149999999999999</v>
      </c>
      <c r="AW30" s="54">
        <f t="shared" si="8"/>
        <v>300</v>
      </c>
      <c r="AX30" s="54">
        <f t="shared" si="9"/>
        <v>265</v>
      </c>
      <c r="AY30" s="55">
        <f t="shared" si="23"/>
        <v>280</v>
      </c>
      <c r="AZ30" s="55">
        <f t="shared" si="24"/>
        <v>260</v>
      </c>
      <c r="BA30" s="56">
        <f t="shared" si="29"/>
        <v>5.37</v>
      </c>
      <c r="BB30" s="56">
        <f t="shared" si="11"/>
        <v>4.7850000000000001</v>
      </c>
      <c r="BC30" s="57">
        <f t="shared" si="25"/>
        <v>4.9312500000000004</v>
      </c>
      <c r="BD30" s="53">
        <v>500</v>
      </c>
      <c r="BK30" s="52">
        <v>19.5</v>
      </c>
      <c r="BL30" s="52">
        <v>18.809999999999999</v>
      </c>
      <c r="BM30" s="54">
        <f t="shared" si="12"/>
        <v>300</v>
      </c>
      <c r="BN30" s="54">
        <f t="shared" si="13"/>
        <v>265</v>
      </c>
      <c r="BO30" s="55">
        <f t="shared" si="14"/>
        <v>280</v>
      </c>
      <c r="BP30" s="55">
        <f t="shared" si="15"/>
        <v>260</v>
      </c>
      <c r="BQ30" s="56">
        <f>LOOKUP(BO30,$BD$7:$BD$33,IF(BM30=50,$BE$7:$BE$33,IF(BM30=70,$BF$7:$BF$33,IF(BM30=95,$BG30:BR$33,IF(BM30=120,$BH$7:$BH$33,IF(BM30=150,$BI$7:$BI$33,IF(BM30=185,$BJ$7:$BJ$33,IF(BM30=240,$BK$7:$BK$33,$BL$7:$BL$33))))))))</f>
        <v>7.38</v>
      </c>
      <c r="BR30" s="56">
        <f t="shared" si="3"/>
        <v>6.71</v>
      </c>
      <c r="BS30" s="57">
        <f t="shared" si="16"/>
        <v>6.8774999999999995</v>
      </c>
    </row>
    <row r="31" spans="1:72" s="52" customFormat="1" ht="15.75" x14ac:dyDescent="0.25">
      <c r="A31" s="77">
        <v>75</v>
      </c>
      <c r="B31" s="65"/>
      <c r="C31" s="76" t="s">
        <v>39</v>
      </c>
      <c r="D31" s="76" t="s">
        <v>69</v>
      </c>
      <c r="E31" s="76">
        <v>282</v>
      </c>
      <c r="F31" s="76">
        <v>368</v>
      </c>
      <c r="G31" s="76">
        <v>90</v>
      </c>
      <c r="H31" s="65">
        <v>300</v>
      </c>
      <c r="I31" s="1"/>
      <c r="J31" s="66">
        <f t="shared" si="28"/>
        <v>-0.81</v>
      </c>
      <c r="K31" s="64">
        <v>15</v>
      </c>
      <c r="L31" s="90">
        <v>40067</v>
      </c>
      <c r="M31" s="64" t="s">
        <v>120</v>
      </c>
      <c r="N31" s="64"/>
      <c r="O31" s="64" t="s">
        <v>167</v>
      </c>
      <c r="Q31" s="52">
        <f t="shared" si="18"/>
        <v>5.390167496604799</v>
      </c>
      <c r="R31" s="52">
        <f t="shared" si="4"/>
        <v>4.726989588048891</v>
      </c>
      <c r="S31" s="52">
        <f t="shared" si="1"/>
        <v>4.5818379357175187</v>
      </c>
      <c r="T31" s="53">
        <v>520</v>
      </c>
      <c r="AA31" s="52">
        <v>19.399999999999999</v>
      </c>
      <c r="AB31" s="52">
        <v>18.45</v>
      </c>
      <c r="AD31" s="52">
        <f t="shared" si="2"/>
        <v>6.4814124038026257</v>
      </c>
      <c r="AF31" s="54">
        <f t="shared" si="19"/>
        <v>300</v>
      </c>
      <c r="AG31" s="54">
        <f t="shared" si="5"/>
        <v>282</v>
      </c>
      <c r="AH31" s="55">
        <f t="shared" si="20"/>
        <v>300</v>
      </c>
      <c r="AI31" s="55">
        <f t="shared" si="21"/>
        <v>280</v>
      </c>
      <c r="AJ31" s="56">
        <f t="shared" si="6"/>
        <v>6.8449999999999998</v>
      </c>
      <c r="AK31" s="56">
        <f t="shared" si="7"/>
        <v>6.13</v>
      </c>
      <c r="AL31" s="57">
        <f t="shared" si="22"/>
        <v>6.2015000000000002</v>
      </c>
      <c r="AN31" s="53">
        <v>520</v>
      </c>
      <c r="AU31" s="52">
        <v>20</v>
      </c>
      <c r="AW31" s="54">
        <f t="shared" si="8"/>
        <v>300</v>
      </c>
      <c r="AX31" s="54">
        <f t="shared" si="9"/>
        <v>282</v>
      </c>
      <c r="AY31" s="55">
        <f t="shared" si="23"/>
        <v>300</v>
      </c>
      <c r="AZ31" s="55">
        <f t="shared" si="24"/>
        <v>280</v>
      </c>
      <c r="BA31" s="56">
        <f t="shared" si="29"/>
        <v>6.0549999999999997</v>
      </c>
      <c r="BB31" s="56">
        <f t="shared" si="11"/>
        <v>5.37</v>
      </c>
      <c r="BC31" s="57">
        <f t="shared" si="25"/>
        <v>5.4385000000000003</v>
      </c>
      <c r="BD31" s="53">
        <v>520</v>
      </c>
      <c r="BK31" s="52">
        <v>20.97</v>
      </c>
      <c r="BM31" s="54">
        <f t="shared" si="12"/>
        <v>300</v>
      </c>
      <c r="BN31" s="54">
        <f t="shared" si="13"/>
        <v>282</v>
      </c>
      <c r="BO31" s="55">
        <f t="shared" si="14"/>
        <v>300</v>
      </c>
      <c r="BP31" s="55">
        <f t="shared" si="15"/>
        <v>280</v>
      </c>
      <c r="BQ31" s="56">
        <f>LOOKUP(BO31,$BD$7:$BD$33,IF(BM31=50,$BE$7:$BE$33,IF(BM31=70,$BF$7:$BF$33,IF(BM31=95,$BG31:BR$33,IF(BM31=120,$BH$7:$BH$33,IF(BM31=150,$BI$7:$BI$33,IF(BM31=185,$BJ$7:$BJ$33,IF(BM31=240,$BK$7:$BK$33,$BL$7:$BL$33))))))))</f>
        <v>8.15</v>
      </c>
      <c r="BR31" s="56">
        <f t="shared" si="3"/>
        <v>7.38</v>
      </c>
      <c r="BS31" s="57">
        <f t="shared" si="16"/>
        <v>7.4569999999999999</v>
      </c>
    </row>
    <row r="32" spans="1:72" ht="15.75" x14ac:dyDescent="0.25">
      <c r="A32" s="91"/>
      <c r="C32" s="92"/>
      <c r="D32" s="92"/>
      <c r="E32" s="92"/>
      <c r="F32" s="92"/>
      <c r="H32" s="93"/>
      <c r="J32" s="98"/>
      <c r="K32" s="96"/>
      <c r="L32" s="97"/>
      <c r="M32" s="96"/>
      <c r="N32" s="96"/>
      <c r="O32" s="96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91"/>
      <c r="C33" s="92"/>
      <c r="D33" s="92"/>
      <c r="E33" s="92"/>
      <c r="F33" s="92"/>
      <c r="G33" s="92"/>
      <c r="H33" s="93"/>
      <c r="I33" s="92"/>
      <c r="J33" s="98"/>
      <c r="K33" s="96"/>
      <c r="L33" s="97"/>
      <c r="M33" s="96"/>
      <c r="N33" s="96"/>
      <c r="O33" s="96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ht="15.75" x14ac:dyDescent="0.25">
      <c r="C34" s="92"/>
      <c r="D34" s="92"/>
      <c r="E34" s="92"/>
      <c r="F34" s="92"/>
      <c r="G34" s="92"/>
      <c r="H34" s="93"/>
      <c r="I34" s="92"/>
      <c r="J34" s="98"/>
      <c r="K34" s="96"/>
      <c r="L34" s="97"/>
      <c r="M34" s="96"/>
      <c r="N34" s="96"/>
      <c r="O34" s="96"/>
      <c r="R34" s="45"/>
      <c r="T34" s="9"/>
      <c r="U34" s="10" t="s">
        <v>21</v>
      </c>
      <c r="V34" s="10"/>
      <c r="W34" s="10"/>
      <c r="X34" s="10"/>
      <c r="Y34" s="10"/>
      <c r="Z34" s="10"/>
      <c r="AA34" s="11"/>
      <c r="AB34" s="12" t="s">
        <v>22</v>
      </c>
      <c r="AC34" s="12"/>
      <c r="AD34" s="12"/>
      <c r="AE34" s="12"/>
      <c r="AF34" s="12"/>
      <c r="AG34" s="9"/>
      <c r="AH34" s="10" t="s">
        <v>23</v>
      </c>
      <c r="AI34" s="10"/>
      <c r="AJ34" s="10"/>
      <c r="AK34" s="10"/>
      <c r="AL34" s="10"/>
      <c r="AM34" s="11"/>
      <c r="AN34" s="12" t="s">
        <v>24</v>
      </c>
      <c r="AO34" s="12"/>
      <c r="AP34" s="12"/>
      <c r="AQ34" s="12"/>
      <c r="AR34" s="12"/>
      <c r="AS34" s="9"/>
      <c r="AT34" s="10" t="s">
        <v>25</v>
      </c>
      <c r="AU34" s="10"/>
      <c r="AV34" s="10"/>
      <c r="AW34" s="10"/>
      <c r="AX34" s="10"/>
      <c r="AY34" s="11"/>
      <c r="AZ34" s="12" t="s">
        <v>26</v>
      </c>
      <c r="BA34" s="12"/>
      <c r="BB34" s="12"/>
      <c r="BC34" s="12"/>
      <c r="BD34" s="12"/>
      <c r="BE34" s="9"/>
      <c r="BF34" s="10" t="s">
        <v>27</v>
      </c>
      <c r="BG34" s="10"/>
      <c r="BH34" s="10"/>
      <c r="BI34" s="10"/>
      <c r="BJ34" s="10"/>
      <c r="BK34" s="11"/>
      <c r="BL34" s="12" t="s">
        <v>28</v>
      </c>
      <c r="BM34" s="12"/>
      <c r="BN34" s="12"/>
      <c r="BO34" s="12"/>
      <c r="BP34" s="13"/>
      <c r="BQ34" s="1" t="s">
        <v>32</v>
      </c>
    </row>
    <row r="35" spans="1:69" x14ac:dyDescent="0.2">
      <c r="R35" s="46"/>
      <c r="T35" s="14" t="s">
        <v>29</v>
      </c>
      <c r="U35" s="15">
        <v>-10</v>
      </c>
      <c r="V35" s="16">
        <v>0</v>
      </c>
      <c r="W35" s="16">
        <v>5</v>
      </c>
      <c r="X35" s="16">
        <v>10</v>
      </c>
      <c r="Y35" s="16">
        <v>20</v>
      </c>
      <c r="Z35" s="16">
        <v>30</v>
      </c>
      <c r="AA35" s="17">
        <v>-10</v>
      </c>
      <c r="AB35" s="18">
        <v>0</v>
      </c>
      <c r="AC35" s="18">
        <v>5</v>
      </c>
      <c r="AD35" s="18">
        <v>10</v>
      </c>
      <c r="AE35" s="18">
        <v>20</v>
      </c>
      <c r="AF35" s="18">
        <v>30</v>
      </c>
      <c r="AG35" s="15">
        <v>-10</v>
      </c>
      <c r="AH35" s="16">
        <v>0</v>
      </c>
      <c r="AI35" s="16">
        <v>5</v>
      </c>
      <c r="AJ35" s="16">
        <v>10</v>
      </c>
      <c r="AK35" s="16">
        <v>20</v>
      </c>
      <c r="AL35" s="16">
        <v>30</v>
      </c>
      <c r="AM35" s="17">
        <v>-10</v>
      </c>
      <c r="AN35" s="18">
        <v>0</v>
      </c>
      <c r="AO35" s="18">
        <v>5</v>
      </c>
      <c r="AP35" s="18">
        <v>10</v>
      </c>
      <c r="AQ35" s="18">
        <v>20</v>
      </c>
      <c r="AR35" s="18">
        <v>30</v>
      </c>
      <c r="AS35" s="15">
        <v>-10</v>
      </c>
      <c r="AT35" s="16">
        <v>0</v>
      </c>
      <c r="AU35" s="16">
        <v>5</v>
      </c>
      <c r="AV35" s="16">
        <v>10</v>
      </c>
      <c r="AW35" s="16">
        <v>20</v>
      </c>
      <c r="AX35" s="16">
        <v>30</v>
      </c>
      <c r="AY35" s="17">
        <v>-10</v>
      </c>
      <c r="AZ35" s="18">
        <v>0</v>
      </c>
      <c r="BA35" s="18">
        <v>5</v>
      </c>
      <c r="BB35" s="18">
        <v>10</v>
      </c>
      <c r="BC35" s="18">
        <v>20</v>
      </c>
      <c r="BD35" s="18">
        <v>30</v>
      </c>
      <c r="BE35" s="15">
        <v>-10</v>
      </c>
      <c r="BF35" s="16">
        <v>0</v>
      </c>
      <c r="BG35" s="16">
        <v>5</v>
      </c>
      <c r="BH35" s="16">
        <v>10</v>
      </c>
      <c r="BI35" s="16">
        <v>20</v>
      </c>
      <c r="BJ35" s="16">
        <v>30</v>
      </c>
      <c r="BK35" s="17">
        <v>-10</v>
      </c>
      <c r="BL35" s="18">
        <v>0</v>
      </c>
      <c r="BM35" s="18">
        <v>5</v>
      </c>
      <c r="BN35" s="18">
        <v>10</v>
      </c>
      <c r="BO35" s="18">
        <v>20</v>
      </c>
      <c r="BP35" s="19">
        <v>30</v>
      </c>
    </row>
    <row r="36" spans="1:69" x14ac:dyDescent="0.2">
      <c r="R36" s="46"/>
      <c r="T36" s="20">
        <v>40</v>
      </c>
      <c r="U36" s="21">
        <v>0.15</v>
      </c>
      <c r="V36" s="22">
        <v>0.2</v>
      </c>
      <c r="W36" s="22">
        <v>0.24</v>
      </c>
      <c r="X36" s="1">
        <v>0.28999999999999998</v>
      </c>
      <c r="Y36" s="1">
        <v>0.39</v>
      </c>
      <c r="Z36" s="1">
        <v>0.49</v>
      </c>
      <c r="AA36" s="21">
        <v>0.15</v>
      </c>
      <c r="AB36" s="22">
        <v>0.2</v>
      </c>
      <c r="AC36" s="1">
        <v>0.24</v>
      </c>
      <c r="AD36" s="1">
        <v>0.28999999999999998</v>
      </c>
      <c r="AE36" s="1">
        <v>0.39</v>
      </c>
      <c r="AF36" s="1">
        <v>0.49</v>
      </c>
      <c r="AG36" s="23">
        <v>0.15</v>
      </c>
      <c r="AH36" s="1">
        <v>0.2</v>
      </c>
      <c r="AI36" s="1">
        <v>0.24</v>
      </c>
      <c r="AJ36" s="1">
        <v>0.28999999999999998</v>
      </c>
      <c r="AK36" s="1">
        <v>0.39</v>
      </c>
      <c r="AL36" s="1">
        <v>0.49</v>
      </c>
      <c r="AM36" s="21">
        <v>0.12</v>
      </c>
      <c r="AN36" s="22">
        <v>0.15</v>
      </c>
      <c r="AO36" s="1">
        <v>0.18</v>
      </c>
      <c r="AP36" s="1">
        <v>0.21</v>
      </c>
      <c r="AQ36" s="1">
        <v>0.3</v>
      </c>
      <c r="AR36" s="1">
        <v>0.4</v>
      </c>
      <c r="AS36" s="21">
        <v>0.12</v>
      </c>
      <c r="AT36" s="22">
        <v>0.15</v>
      </c>
      <c r="AU36" s="1">
        <v>0.18</v>
      </c>
      <c r="AV36" s="1">
        <v>0.21</v>
      </c>
      <c r="AW36" s="1">
        <v>0.3</v>
      </c>
      <c r="AX36" s="1">
        <v>0.4</v>
      </c>
      <c r="AY36" s="21">
        <v>0.12</v>
      </c>
      <c r="AZ36" s="22">
        <v>0.15</v>
      </c>
      <c r="BA36" s="1">
        <v>0.18</v>
      </c>
      <c r="BB36" s="1">
        <v>0.21</v>
      </c>
      <c r="BC36" s="1">
        <v>0.3</v>
      </c>
      <c r="BD36" s="1">
        <v>0.4</v>
      </c>
      <c r="BE36" s="21">
        <v>0.12</v>
      </c>
      <c r="BF36" s="22">
        <v>0.15</v>
      </c>
      <c r="BG36" s="1">
        <v>0.18</v>
      </c>
      <c r="BH36" s="1">
        <v>0.21</v>
      </c>
      <c r="BI36" s="1">
        <v>0.3</v>
      </c>
      <c r="BJ36" s="1">
        <v>0.4</v>
      </c>
      <c r="BK36" s="21">
        <v>0.12</v>
      </c>
      <c r="BL36" s="22">
        <v>0.17</v>
      </c>
      <c r="BM36" s="1">
        <v>0.2</v>
      </c>
      <c r="BN36" s="1">
        <v>0.24</v>
      </c>
      <c r="BO36" s="1">
        <v>0.33</v>
      </c>
      <c r="BP36" s="24">
        <v>0.44</v>
      </c>
      <c r="BQ36" s="1">
        <v>40</v>
      </c>
    </row>
    <row r="37" spans="1:69" x14ac:dyDescent="0.2">
      <c r="R37" s="47"/>
      <c r="T37" s="20">
        <v>60</v>
      </c>
      <c r="U37" s="21">
        <v>0.32</v>
      </c>
      <c r="V37" s="22">
        <v>0.41</v>
      </c>
      <c r="W37" s="22">
        <v>0.47</v>
      </c>
      <c r="X37" s="1">
        <v>0.54</v>
      </c>
      <c r="Y37" s="1">
        <v>0.67</v>
      </c>
      <c r="Z37" s="1">
        <v>0.8</v>
      </c>
      <c r="AA37" s="21">
        <v>0.32</v>
      </c>
      <c r="AB37" s="22">
        <v>0.41</v>
      </c>
      <c r="AC37" s="1">
        <v>0.47</v>
      </c>
      <c r="AD37" s="1">
        <v>0.54</v>
      </c>
      <c r="AE37" s="1">
        <v>0.67</v>
      </c>
      <c r="AF37" s="1">
        <v>0.8</v>
      </c>
      <c r="AG37" s="23">
        <v>0.32</v>
      </c>
      <c r="AH37" s="1">
        <v>0.41</v>
      </c>
      <c r="AI37" s="1">
        <v>0.47</v>
      </c>
      <c r="AJ37" s="1">
        <v>0.54</v>
      </c>
      <c r="AK37" s="1">
        <v>0.67</v>
      </c>
      <c r="AL37" s="1">
        <v>0.8</v>
      </c>
      <c r="AM37" s="21">
        <v>0.26</v>
      </c>
      <c r="AN37" s="22">
        <v>0.33</v>
      </c>
      <c r="AO37" s="1">
        <v>0.37</v>
      </c>
      <c r="AP37" s="1">
        <v>0.43</v>
      </c>
      <c r="AQ37" s="1">
        <v>0.55000000000000004</v>
      </c>
      <c r="AR37" s="1">
        <v>0.68</v>
      </c>
      <c r="AS37" s="21">
        <v>0.26</v>
      </c>
      <c r="AT37" s="22">
        <v>0.33</v>
      </c>
      <c r="AU37" s="1">
        <v>0.37</v>
      </c>
      <c r="AV37" s="1">
        <v>0.43</v>
      </c>
      <c r="AW37" s="1">
        <v>0.55000000000000004</v>
      </c>
      <c r="AX37" s="1">
        <v>0.68</v>
      </c>
      <c r="AY37" s="21">
        <v>0.26</v>
      </c>
      <c r="AZ37" s="22">
        <v>0.33</v>
      </c>
      <c r="BA37" s="1">
        <v>0.37</v>
      </c>
      <c r="BB37" s="1">
        <v>0.43</v>
      </c>
      <c r="BC37" s="1">
        <v>0.55000000000000004</v>
      </c>
      <c r="BD37" s="1">
        <v>0.68</v>
      </c>
      <c r="BE37" s="21">
        <v>0.26</v>
      </c>
      <c r="BF37" s="22">
        <v>0.33</v>
      </c>
      <c r="BG37" s="1">
        <v>0.37</v>
      </c>
      <c r="BH37" s="1">
        <v>0.43</v>
      </c>
      <c r="BI37" s="1">
        <v>0.55000000000000004</v>
      </c>
      <c r="BJ37" s="1">
        <v>0.68</v>
      </c>
      <c r="BK37" s="21">
        <v>0.27</v>
      </c>
      <c r="BL37" s="22">
        <v>0.35</v>
      </c>
      <c r="BM37" s="1">
        <v>0.4</v>
      </c>
      <c r="BN37" s="1">
        <v>0.46</v>
      </c>
      <c r="BO37" s="1">
        <v>0.59</v>
      </c>
      <c r="BP37" s="25">
        <v>0.73</v>
      </c>
      <c r="BQ37" s="1">
        <v>60</v>
      </c>
    </row>
    <row r="38" spans="1:69" x14ac:dyDescent="0.2">
      <c r="R38" s="47"/>
      <c r="T38" s="20">
        <v>80</v>
      </c>
      <c r="U38" s="21">
        <v>0.54</v>
      </c>
      <c r="V38" s="22">
        <v>0.67</v>
      </c>
      <c r="W38" s="22">
        <v>0.75</v>
      </c>
      <c r="X38" s="1">
        <v>0.83</v>
      </c>
      <c r="Y38" s="1">
        <v>0.99</v>
      </c>
      <c r="Z38" s="1">
        <v>1.1499999999999999</v>
      </c>
      <c r="AA38" s="21">
        <v>0.54</v>
      </c>
      <c r="AB38" s="22">
        <v>0.67</v>
      </c>
      <c r="AC38" s="1">
        <v>0.75</v>
      </c>
      <c r="AD38" s="1">
        <v>0.83</v>
      </c>
      <c r="AE38" s="1">
        <v>0.99</v>
      </c>
      <c r="AF38" s="1">
        <v>1.1499999999999999</v>
      </c>
      <c r="AG38" s="23">
        <v>0.54</v>
      </c>
      <c r="AH38" s="1">
        <v>0.67</v>
      </c>
      <c r="AI38" s="1">
        <v>0.75</v>
      </c>
      <c r="AJ38" s="1">
        <v>0.83</v>
      </c>
      <c r="AK38" s="1">
        <v>0.99</v>
      </c>
      <c r="AL38" s="1">
        <v>1.1499999999999999</v>
      </c>
      <c r="AM38" s="23">
        <v>0.45</v>
      </c>
      <c r="AN38" s="1">
        <v>0.55000000000000004</v>
      </c>
      <c r="AO38" s="1">
        <v>0.62</v>
      </c>
      <c r="AP38" s="1">
        <v>0.69</v>
      </c>
      <c r="AQ38" s="1">
        <v>0.84</v>
      </c>
      <c r="AR38" s="1">
        <v>1</v>
      </c>
      <c r="AS38" s="23">
        <v>0.45</v>
      </c>
      <c r="AT38" s="1">
        <v>0.55000000000000004</v>
      </c>
      <c r="AU38" s="1">
        <v>0.62</v>
      </c>
      <c r="AV38" s="1">
        <v>0.69</v>
      </c>
      <c r="AW38" s="1">
        <v>0.84</v>
      </c>
      <c r="AX38" s="1">
        <v>1</v>
      </c>
      <c r="AY38" s="23">
        <v>0.45</v>
      </c>
      <c r="AZ38" s="1">
        <v>0.55000000000000004</v>
      </c>
      <c r="BA38" s="1">
        <v>0.62</v>
      </c>
      <c r="BB38" s="1">
        <v>0.69</v>
      </c>
      <c r="BC38" s="1">
        <v>0.84</v>
      </c>
      <c r="BD38" s="1">
        <v>1</v>
      </c>
      <c r="BE38" s="23">
        <v>0.45</v>
      </c>
      <c r="BF38" s="1">
        <v>0.55000000000000004</v>
      </c>
      <c r="BG38" s="1">
        <v>0.62</v>
      </c>
      <c r="BH38" s="1">
        <v>0.69</v>
      </c>
      <c r="BI38" s="1">
        <v>0.84</v>
      </c>
      <c r="BJ38" s="1">
        <v>1</v>
      </c>
      <c r="BK38" s="23">
        <v>0.47</v>
      </c>
      <c r="BL38" s="1">
        <v>0.57999999999999996</v>
      </c>
      <c r="BM38" s="1">
        <v>0.65</v>
      </c>
      <c r="BN38" s="1">
        <v>0.73</v>
      </c>
      <c r="BO38" s="1">
        <v>0.89</v>
      </c>
      <c r="BP38" s="25">
        <v>1.06</v>
      </c>
      <c r="BQ38" s="1">
        <v>80</v>
      </c>
    </row>
    <row r="39" spans="1:69" x14ac:dyDescent="0.2">
      <c r="R39" s="47"/>
      <c r="T39" s="20">
        <v>100</v>
      </c>
      <c r="U39" s="21">
        <v>0.8</v>
      </c>
      <c r="V39" s="22">
        <v>0.97</v>
      </c>
      <c r="W39" s="22">
        <v>1.06</v>
      </c>
      <c r="X39" s="1">
        <v>1.1499999999999999</v>
      </c>
      <c r="Y39" s="1">
        <v>1.34</v>
      </c>
      <c r="Z39" s="1">
        <v>1.53</v>
      </c>
      <c r="AA39" s="21">
        <v>0.8</v>
      </c>
      <c r="AB39" s="22">
        <v>0.97</v>
      </c>
      <c r="AC39" s="1">
        <v>1.06</v>
      </c>
      <c r="AD39" s="1">
        <v>1.1499999999999999</v>
      </c>
      <c r="AE39" s="1">
        <v>1.34</v>
      </c>
      <c r="AF39" s="1">
        <v>1.53</v>
      </c>
      <c r="AG39" s="23">
        <v>0.8</v>
      </c>
      <c r="AH39" s="1">
        <v>0.97</v>
      </c>
      <c r="AI39" s="1">
        <v>1.06</v>
      </c>
      <c r="AJ39" s="1">
        <v>1.1499999999999999</v>
      </c>
      <c r="AK39" s="1">
        <v>1.34</v>
      </c>
      <c r="AL39" s="1">
        <v>1.53</v>
      </c>
      <c r="AM39" s="23">
        <v>0.68</v>
      </c>
      <c r="AN39" s="1">
        <v>0.82</v>
      </c>
      <c r="AO39" s="1">
        <v>0.9</v>
      </c>
      <c r="AP39" s="1">
        <v>0.98</v>
      </c>
      <c r="AQ39" s="1">
        <v>1.17</v>
      </c>
      <c r="AR39" s="1">
        <v>1.35</v>
      </c>
      <c r="AS39" s="23">
        <v>0.68</v>
      </c>
      <c r="AT39" s="1">
        <v>0.82</v>
      </c>
      <c r="AU39" s="1">
        <v>0.9</v>
      </c>
      <c r="AV39" s="1">
        <v>0.98</v>
      </c>
      <c r="AW39" s="1">
        <v>1.17</v>
      </c>
      <c r="AX39" s="1">
        <v>1.35</v>
      </c>
      <c r="AY39" s="23">
        <v>0.68</v>
      </c>
      <c r="AZ39" s="1">
        <v>0.82</v>
      </c>
      <c r="BA39" s="1">
        <v>0.9</v>
      </c>
      <c r="BB39" s="1">
        <v>0.98</v>
      </c>
      <c r="BC39" s="1">
        <v>1.17</v>
      </c>
      <c r="BD39" s="1">
        <v>1.35</v>
      </c>
      <c r="BE39" s="23">
        <v>0.68</v>
      </c>
      <c r="BF39" s="1">
        <v>0.82</v>
      </c>
      <c r="BG39" s="1">
        <v>0.9</v>
      </c>
      <c r="BH39" s="1">
        <v>0.98</v>
      </c>
      <c r="BI39" s="1">
        <v>1.17</v>
      </c>
      <c r="BJ39" s="1">
        <v>1.35</v>
      </c>
      <c r="BK39" s="23">
        <v>0.71</v>
      </c>
      <c r="BL39" s="1">
        <v>0.86</v>
      </c>
      <c r="BM39" s="1">
        <v>0.94</v>
      </c>
      <c r="BN39" s="1">
        <v>1.04</v>
      </c>
      <c r="BO39" s="1">
        <v>1.23</v>
      </c>
      <c r="BP39" s="25">
        <v>1.42</v>
      </c>
      <c r="BQ39" s="1">
        <v>100</v>
      </c>
    </row>
    <row r="40" spans="1:69" x14ac:dyDescent="0.2">
      <c r="R40" s="47"/>
      <c r="T40" s="20">
        <v>120</v>
      </c>
      <c r="U40" s="21">
        <v>1.33</v>
      </c>
      <c r="V40" s="22">
        <v>1.55</v>
      </c>
      <c r="W40" s="22">
        <v>1.65</v>
      </c>
      <c r="X40" s="1">
        <v>1.76</v>
      </c>
      <c r="Y40" s="1">
        <v>1.97</v>
      </c>
      <c r="Z40" s="1">
        <v>2.1800000000000002</v>
      </c>
      <c r="AA40" s="21">
        <v>1.1000000000000001</v>
      </c>
      <c r="AB40" s="22">
        <v>1.3</v>
      </c>
      <c r="AC40" s="1">
        <v>1.41</v>
      </c>
      <c r="AD40" s="1">
        <v>1.51</v>
      </c>
      <c r="AE40" s="1">
        <v>1.73</v>
      </c>
      <c r="AF40" s="1">
        <v>1.94</v>
      </c>
      <c r="AG40" s="23">
        <v>1.1000000000000001</v>
      </c>
      <c r="AH40" s="1">
        <v>1.3</v>
      </c>
      <c r="AI40" s="1">
        <v>1.41</v>
      </c>
      <c r="AJ40" s="1">
        <v>1.51</v>
      </c>
      <c r="AK40" s="1">
        <v>1.73</v>
      </c>
      <c r="AL40" s="1">
        <v>1.94</v>
      </c>
      <c r="AM40" s="23">
        <v>0.95</v>
      </c>
      <c r="AN40" s="1">
        <v>1.1200000000000001</v>
      </c>
      <c r="AO40" s="1">
        <v>1.21</v>
      </c>
      <c r="AP40" s="1">
        <v>1.31</v>
      </c>
      <c r="AQ40" s="1">
        <v>1.52</v>
      </c>
      <c r="AR40" s="1">
        <v>1.73</v>
      </c>
      <c r="AS40" s="23">
        <v>0.95</v>
      </c>
      <c r="AT40" s="1">
        <v>1.1200000000000001</v>
      </c>
      <c r="AU40" s="1">
        <v>1.21</v>
      </c>
      <c r="AV40" s="1">
        <v>1.31</v>
      </c>
      <c r="AW40" s="1">
        <v>1.52</v>
      </c>
      <c r="AX40" s="1">
        <v>1.73</v>
      </c>
      <c r="AY40" s="23">
        <v>0.95</v>
      </c>
      <c r="AZ40" s="1">
        <v>1.1200000000000001</v>
      </c>
      <c r="BA40" s="1">
        <v>1.21</v>
      </c>
      <c r="BB40" s="1">
        <v>1.31</v>
      </c>
      <c r="BC40" s="1">
        <v>1.52</v>
      </c>
      <c r="BD40" s="1">
        <v>1.73</v>
      </c>
      <c r="BE40" s="23">
        <v>0.95</v>
      </c>
      <c r="BF40" s="1">
        <v>1.1200000000000001</v>
      </c>
      <c r="BG40" s="1">
        <v>1.21</v>
      </c>
      <c r="BH40" s="1">
        <v>1.31</v>
      </c>
      <c r="BI40" s="1">
        <v>1.52</v>
      </c>
      <c r="BJ40" s="1">
        <v>1.73</v>
      </c>
      <c r="BK40" s="23">
        <v>0.98</v>
      </c>
      <c r="BL40" s="1">
        <v>1.17</v>
      </c>
      <c r="BM40" s="1">
        <v>1.27</v>
      </c>
      <c r="BN40" s="1">
        <v>1.38</v>
      </c>
      <c r="BO40" s="1">
        <v>1.6</v>
      </c>
      <c r="BP40" s="25">
        <v>1.82</v>
      </c>
    </row>
    <row r="41" spans="1:69" x14ac:dyDescent="0.2">
      <c r="R41" s="47"/>
      <c r="T41" s="20">
        <v>140</v>
      </c>
      <c r="U41" s="21">
        <v>2.1800000000000002</v>
      </c>
      <c r="V41" s="22">
        <v>2.41</v>
      </c>
      <c r="W41" s="22">
        <v>2.52</v>
      </c>
      <c r="X41" s="1">
        <v>2.64</v>
      </c>
      <c r="Y41" s="1">
        <v>2.85</v>
      </c>
      <c r="Z41" s="1">
        <v>3.06</v>
      </c>
      <c r="AA41" s="21">
        <v>1.61</v>
      </c>
      <c r="AB41" s="22">
        <v>1.84</v>
      </c>
      <c r="AC41" s="1">
        <v>1.96</v>
      </c>
      <c r="AD41" s="1">
        <v>2.08</v>
      </c>
      <c r="AE41" s="1">
        <v>2.3199999999999998</v>
      </c>
      <c r="AF41" s="1">
        <v>2.56</v>
      </c>
      <c r="AG41" s="23">
        <v>1.44</v>
      </c>
      <c r="AH41" s="1">
        <v>1.67</v>
      </c>
      <c r="AI41" s="1">
        <v>1.79</v>
      </c>
      <c r="AJ41" s="1">
        <v>1.91</v>
      </c>
      <c r="AK41" s="1">
        <v>2.15</v>
      </c>
      <c r="AL41" s="1">
        <v>2.38</v>
      </c>
      <c r="AM41" s="23">
        <v>1.25</v>
      </c>
      <c r="AN41" s="1">
        <v>1.45</v>
      </c>
      <c r="AO41" s="1">
        <v>1.56</v>
      </c>
      <c r="AP41" s="1">
        <v>1.67</v>
      </c>
      <c r="AQ41" s="1">
        <v>1.91</v>
      </c>
      <c r="AR41" s="1">
        <v>2.14</v>
      </c>
      <c r="AS41" s="23">
        <v>1.25</v>
      </c>
      <c r="AT41" s="1">
        <v>1.45</v>
      </c>
      <c r="AU41" s="1">
        <v>1.56</v>
      </c>
      <c r="AV41" s="1">
        <v>1.67</v>
      </c>
      <c r="AW41" s="1">
        <v>1.91</v>
      </c>
      <c r="AX41" s="1">
        <v>2.14</v>
      </c>
      <c r="AY41" s="23">
        <v>1.25</v>
      </c>
      <c r="AZ41" s="1">
        <v>1.45</v>
      </c>
      <c r="BA41" s="1">
        <v>1.56</v>
      </c>
      <c r="BB41" s="1">
        <v>1.67</v>
      </c>
      <c r="BC41" s="1">
        <v>1.91</v>
      </c>
      <c r="BD41" s="1">
        <v>2.14</v>
      </c>
      <c r="BE41" s="23">
        <v>1.25</v>
      </c>
      <c r="BF41" s="1">
        <v>1.45</v>
      </c>
      <c r="BG41" s="1">
        <v>1.56</v>
      </c>
      <c r="BH41" s="1">
        <v>1.67</v>
      </c>
      <c r="BI41" s="1">
        <v>1.9</v>
      </c>
      <c r="BJ41" s="1">
        <v>2.14</v>
      </c>
      <c r="BK41" s="23">
        <v>1.3</v>
      </c>
      <c r="BL41" s="1">
        <v>1.51</v>
      </c>
      <c r="BM41" s="1">
        <v>1.63</v>
      </c>
      <c r="BN41" s="1">
        <v>1.75</v>
      </c>
      <c r="BO41" s="1">
        <v>1.99</v>
      </c>
      <c r="BP41" s="25">
        <v>2.2400000000000002</v>
      </c>
    </row>
    <row r="42" spans="1:69" x14ac:dyDescent="0.2">
      <c r="R42" s="47"/>
      <c r="T42" s="20">
        <v>160</v>
      </c>
      <c r="U42" s="21">
        <v>3.19</v>
      </c>
      <c r="V42" s="22">
        <v>3.43</v>
      </c>
      <c r="W42" s="22">
        <v>3.54</v>
      </c>
      <c r="X42" s="1">
        <v>3.66</v>
      </c>
      <c r="Y42" s="1">
        <v>3.88</v>
      </c>
      <c r="Z42" s="1">
        <v>4.09</v>
      </c>
      <c r="AA42" s="21">
        <v>2.4</v>
      </c>
      <c r="AB42" s="22">
        <v>2.66</v>
      </c>
      <c r="AC42" s="1">
        <v>2.79</v>
      </c>
      <c r="AD42" s="1">
        <v>2.92</v>
      </c>
      <c r="AE42" s="1">
        <v>3.16</v>
      </c>
      <c r="AF42" s="1">
        <v>3.4</v>
      </c>
      <c r="AG42" s="23">
        <v>1.84</v>
      </c>
      <c r="AH42" s="1">
        <v>2.09</v>
      </c>
      <c r="AI42" s="1">
        <v>2.2200000000000002</v>
      </c>
      <c r="AJ42" s="1">
        <v>2.35</v>
      </c>
      <c r="AK42" s="1">
        <v>2.61</v>
      </c>
      <c r="AL42" s="1">
        <v>2.87</v>
      </c>
      <c r="AM42" s="23">
        <v>1.59</v>
      </c>
      <c r="AN42" s="1">
        <v>1.82</v>
      </c>
      <c r="AO42" s="1">
        <v>1.94</v>
      </c>
      <c r="AP42" s="1">
        <v>2.0699999999999998</v>
      </c>
      <c r="AQ42" s="1">
        <v>2.3199999999999998</v>
      </c>
      <c r="AR42" s="1">
        <v>2.58</v>
      </c>
      <c r="AS42" s="23">
        <v>1.59</v>
      </c>
      <c r="AT42" s="1">
        <v>1.82</v>
      </c>
      <c r="AU42" s="1">
        <v>1.94</v>
      </c>
      <c r="AV42" s="1">
        <v>2.0699999999999998</v>
      </c>
      <c r="AW42" s="1">
        <v>2.3199999999999998</v>
      </c>
      <c r="AX42" s="1">
        <v>2.58</v>
      </c>
      <c r="AY42" s="23">
        <v>1.59</v>
      </c>
      <c r="AZ42" s="1">
        <v>1.82</v>
      </c>
      <c r="BA42" s="1">
        <v>1.94</v>
      </c>
      <c r="BB42" s="1">
        <v>2.0699999999999998</v>
      </c>
      <c r="BC42" s="1">
        <v>2.3199999999999998</v>
      </c>
      <c r="BD42" s="1">
        <v>2.58</v>
      </c>
      <c r="BE42" s="23">
        <v>1.59</v>
      </c>
      <c r="BF42" s="1">
        <v>1.82</v>
      </c>
      <c r="BG42" s="1">
        <v>1.94</v>
      </c>
      <c r="BH42" s="1">
        <v>2.06</v>
      </c>
      <c r="BI42" s="1">
        <v>2.3199999999999998</v>
      </c>
      <c r="BJ42" s="1">
        <v>2.57</v>
      </c>
      <c r="BK42" s="23">
        <v>1.65</v>
      </c>
      <c r="BL42" s="1">
        <v>1.89</v>
      </c>
      <c r="BM42" s="1">
        <v>2.02</v>
      </c>
      <c r="BN42" s="1">
        <v>2.15</v>
      </c>
      <c r="BO42" s="1">
        <v>2.42</v>
      </c>
      <c r="BP42" s="25">
        <v>2.68</v>
      </c>
    </row>
    <row r="43" spans="1:69" x14ac:dyDescent="0.2">
      <c r="R43" s="47"/>
      <c r="T43" s="20">
        <v>180</v>
      </c>
      <c r="U43" s="21">
        <v>4.3600000000000003</v>
      </c>
      <c r="V43" s="22">
        <v>4.59</v>
      </c>
      <c r="W43" s="22">
        <v>4.71</v>
      </c>
      <c r="X43" s="1">
        <v>4.82</v>
      </c>
      <c r="Y43" s="1">
        <v>5.04</v>
      </c>
      <c r="Z43" s="1">
        <v>5.25</v>
      </c>
      <c r="AA43" s="21">
        <v>3.35</v>
      </c>
      <c r="AB43" s="22">
        <v>3.62</v>
      </c>
      <c r="AC43" s="1">
        <v>3.75</v>
      </c>
      <c r="AD43" s="1">
        <v>3.88</v>
      </c>
      <c r="AE43" s="1">
        <v>4.13</v>
      </c>
      <c r="AF43" s="1">
        <v>4.37</v>
      </c>
      <c r="AG43" s="23">
        <v>2.57</v>
      </c>
      <c r="AH43" s="1">
        <v>2.85</v>
      </c>
      <c r="AI43" s="1">
        <v>3</v>
      </c>
      <c r="AJ43" s="1">
        <v>3.14</v>
      </c>
      <c r="AK43" s="1">
        <v>3.41</v>
      </c>
      <c r="AL43" s="1">
        <v>3.68</v>
      </c>
      <c r="AM43" s="23">
        <v>1.96</v>
      </c>
      <c r="AN43" s="1">
        <v>2.2200000000000002</v>
      </c>
      <c r="AO43" s="1">
        <v>2.35</v>
      </c>
      <c r="AP43" s="1">
        <v>2.4900000000000002</v>
      </c>
      <c r="AQ43" s="1">
        <v>2.77</v>
      </c>
      <c r="AR43" s="1">
        <v>3.04</v>
      </c>
      <c r="AS43" s="23">
        <v>1.96</v>
      </c>
      <c r="AT43" s="1">
        <v>2.2200000000000002</v>
      </c>
      <c r="AU43" s="1">
        <v>2.35</v>
      </c>
      <c r="AV43" s="1">
        <v>2.4900000000000002</v>
      </c>
      <c r="AW43" s="1">
        <v>2.77</v>
      </c>
      <c r="AX43" s="1">
        <v>3.04</v>
      </c>
      <c r="AY43" s="23">
        <v>1.96</v>
      </c>
      <c r="AZ43" s="1">
        <v>2.2200000000000002</v>
      </c>
      <c r="BA43" s="1">
        <v>2.35</v>
      </c>
      <c r="BB43" s="1">
        <v>2.4900000000000002</v>
      </c>
      <c r="BC43" s="1">
        <v>2.77</v>
      </c>
      <c r="BD43" s="1">
        <v>3.04</v>
      </c>
      <c r="BE43" s="23">
        <v>1.96</v>
      </c>
      <c r="BF43" s="1">
        <v>2.2200000000000002</v>
      </c>
      <c r="BG43" s="1">
        <v>2.35</v>
      </c>
      <c r="BH43" s="1">
        <v>2.48</v>
      </c>
      <c r="BI43" s="1">
        <v>2.76</v>
      </c>
      <c r="BJ43" s="1">
        <v>3.04</v>
      </c>
      <c r="BK43" s="23">
        <v>2.0299999999999998</v>
      </c>
      <c r="BL43" s="1">
        <v>2.2999999999999998</v>
      </c>
      <c r="BM43" s="1">
        <v>2.44</v>
      </c>
      <c r="BN43" s="1">
        <v>2.58</v>
      </c>
      <c r="BO43" s="1">
        <v>2.87</v>
      </c>
      <c r="BP43" s="25">
        <v>3.16</v>
      </c>
    </row>
    <row r="44" spans="1:69" x14ac:dyDescent="0.2">
      <c r="R44" s="47"/>
      <c r="T44" s="20">
        <v>200</v>
      </c>
      <c r="U44" s="21">
        <v>5.67</v>
      </c>
      <c r="V44" s="22">
        <v>5.9</v>
      </c>
      <c r="W44" s="22">
        <v>6.01</v>
      </c>
      <c r="X44" s="1">
        <v>6.12</v>
      </c>
      <c r="Y44" s="1">
        <v>6.34</v>
      </c>
      <c r="Z44" s="1">
        <v>6.55</v>
      </c>
      <c r="AA44" s="21">
        <v>4.43</v>
      </c>
      <c r="AB44" s="22">
        <v>4.7</v>
      </c>
      <c r="AC44" s="1">
        <v>4.83</v>
      </c>
      <c r="AD44" s="1">
        <v>4.96</v>
      </c>
      <c r="AE44" s="1">
        <v>5.22</v>
      </c>
      <c r="AF44" s="1">
        <v>5.46</v>
      </c>
      <c r="AG44" s="23">
        <v>3.44</v>
      </c>
      <c r="AH44" s="1">
        <v>3.74</v>
      </c>
      <c r="AI44" s="1">
        <v>3.88</v>
      </c>
      <c r="AJ44" s="1">
        <v>4.03</v>
      </c>
      <c r="AK44" s="1">
        <v>4.3099999999999996</v>
      </c>
      <c r="AL44" s="1">
        <v>4.59</v>
      </c>
      <c r="AM44" s="23">
        <v>2.36</v>
      </c>
      <c r="AN44" s="1">
        <v>2.64</v>
      </c>
      <c r="AO44" s="1">
        <v>2.79</v>
      </c>
      <c r="AP44" s="1">
        <v>2.94</v>
      </c>
      <c r="AQ44" s="1">
        <v>3.24</v>
      </c>
      <c r="AR44" s="1">
        <v>3.53</v>
      </c>
      <c r="AS44" s="23">
        <v>2.36</v>
      </c>
      <c r="AT44" s="1">
        <v>2.64</v>
      </c>
      <c r="AU44" s="1">
        <v>2.79</v>
      </c>
      <c r="AV44" s="1">
        <v>2.94</v>
      </c>
      <c r="AW44" s="1">
        <v>3.24</v>
      </c>
      <c r="AX44" s="1">
        <v>3.53</v>
      </c>
      <c r="AY44" s="23">
        <v>2.36</v>
      </c>
      <c r="AZ44" s="1">
        <v>2.64</v>
      </c>
      <c r="BA44" s="1">
        <v>2.79</v>
      </c>
      <c r="BB44" s="1">
        <v>2.94</v>
      </c>
      <c r="BC44" s="1">
        <v>3.24</v>
      </c>
      <c r="BD44" s="1">
        <v>3.53</v>
      </c>
      <c r="BE44" s="23">
        <v>2.36</v>
      </c>
      <c r="BF44" s="1">
        <v>2.64</v>
      </c>
      <c r="BG44" s="1">
        <v>2.79</v>
      </c>
      <c r="BH44" s="1">
        <v>2.93</v>
      </c>
      <c r="BI44" s="1">
        <v>3.23</v>
      </c>
      <c r="BJ44" s="1">
        <v>3.53</v>
      </c>
      <c r="BK44" s="23">
        <v>2.44</v>
      </c>
      <c r="BL44" s="1">
        <v>2.74</v>
      </c>
      <c r="BM44" s="1">
        <v>2.89</v>
      </c>
      <c r="BN44" s="1">
        <v>3.05</v>
      </c>
      <c r="BO44" s="1">
        <v>3.36</v>
      </c>
      <c r="BP44" s="25">
        <v>3.66</v>
      </c>
    </row>
    <row r="45" spans="1:69" x14ac:dyDescent="0.2">
      <c r="J45" s="48"/>
      <c r="K45" s="48"/>
      <c r="L45" s="48"/>
      <c r="M45" s="49"/>
      <c r="N45" s="49"/>
      <c r="O45" s="50"/>
      <c r="P45" s="50"/>
      <c r="Q45" s="48"/>
      <c r="R45" s="48"/>
      <c r="T45" s="20">
        <v>220</v>
      </c>
      <c r="U45" s="21">
        <v>7.11</v>
      </c>
      <c r="V45" s="22">
        <v>7.34</v>
      </c>
      <c r="W45" s="22">
        <v>7.45</v>
      </c>
      <c r="X45" s="1">
        <v>7.56</v>
      </c>
      <c r="Y45" s="1">
        <v>7.78</v>
      </c>
      <c r="Z45" s="1">
        <v>7.99</v>
      </c>
      <c r="AA45" s="21">
        <v>5.64</v>
      </c>
      <c r="AB45" s="22">
        <v>5.9</v>
      </c>
      <c r="AC45" s="1">
        <v>6.04</v>
      </c>
      <c r="AD45" s="1">
        <v>6.17</v>
      </c>
      <c r="AE45" s="1">
        <v>6.42</v>
      </c>
      <c r="AF45" s="1">
        <v>6.67</v>
      </c>
      <c r="AG45" s="23">
        <v>4.42</v>
      </c>
      <c r="AH45" s="1">
        <v>4.7300000000000004</v>
      </c>
      <c r="AI45" s="1">
        <v>4.88</v>
      </c>
      <c r="AJ45" s="1">
        <v>5.0199999999999996</v>
      </c>
      <c r="AK45" s="1">
        <v>5.31</v>
      </c>
      <c r="AL45" s="1">
        <v>5.59</v>
      </c>
      <c r="AM45" s="23">
        <v>2.98</v>
      </c>
      <c r="AN45" s="1">
        <v>3.3</v>
      </c>
      <c r="AO45" s="1">
        <v>3.46</v>
      </c>
      <c r="AP45" s="1">
        <v>3.61</v>
      </c>
      <c r="AQ45" s="1">
        <v>3.93</v>
      </c>
      <c r="AR45" s="1">
        <v>4.25</v>
      </c>
      <c r="AS45" s="23">
        <v>2.8</v>
      </c>
      <c r="AT45" s="1">
        <v>3.1</v>
      </c>
      <c r="AU45" s="1">
        <v>3.26</v>
      </c>
      <c r="AV45" s="1">
        <v>3.42</v>
      </c>
      <c r="AW45" s="1">
        <v>3.73</v>
      </c>
      <c r="AX45" s="1">
        <v>4.05</v>
      </c>
      <c r="AY45" s="23">
        <v>2.8</v>
      </c>
      <c r="AZ45" s="1">
        <v>3.1</v>
      </c>
      <c r="BA45" s="1">
        <v>3.26</v>
      </c>
      <c r="BB45" s="1">
        <v>3.42</v>
      </c>
      <c r="BC45" s="1">
        <v>3.73</v>
      </c>
      <c r="BD45" s="1">
        <v>4.05</v>
      </c>
      <c r="BE45" s="23">
        <v>2.79</v>
      </c>
      <c r="BF45" s="1">
        <v>3.1</v>
      </c>
      <c r="BG45" s="1">
        <v>3.25</v>
      </c>
      <c r="BH45" s="1">
        <v>3.41</v>
      </c>
      <c r="BI45" s="1">
        <v>3.73</v>
      </c>
      <c r="BJ45" s="1">
        <v>4.05</v>
      </c>
      <c r="BK45" s="23">
        <v>2.89</v>
      </c>
      <c r="BL45" s="1">
        <v>3.21</v>
      </c>
      <c r="BM45" s="1">
        <v>3.37</v>
      </c>
      <c r="BN45" s="1">
        <v>3.54</v>
      </c>
      <c r="BO45" s="1">
        <v>3.87</v>
      </c>
      <c r="BP45" s="25">
        <v>4.1900000000000004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240</v>
      </c>
      <c r="U46" s="21">
        <v>8.6999999999999993</v>
      </c>
      <c r="V46" s="22">
        <v>8.92</v>
      </c>
      <c r="W46" s="22">
        <v>9.0299999999999994</v>
      </c>
      <c r="X46" s="1">
        <v>9.14</v>
      </c>
      <c r="Y46" s="1">
        <v>9.36</v>
      </c>
      <c r="Z46" s="1">
        <v>9.57</v>
      </c>
      <c r="AA46" s="21">
        <v>6.96</v>
      </c>
      <c r="AB46" s="22">
        <v>7.22</v>
      </c>
      <c r="AC46" s="1">
        <v>7.36</v>
      </c>
      <c r="AD46" s="1">
        <v>7.48</v>
      </c>
      <c r="AE46" s="1">
        <v>7.74</v>
      </c>
      <c r="AF46" s="1">
        <v>7.99</v>
      </c>
      <c r="AG46" s="23">
        <v>5.51</v>
      </c>
      <c r="AH46" s="1">
        <v>5.82</v>
      </c>
      <c r="AI46" s="1">
        <v>5.97</v>
      </c>
      <c r="AJ46" s="1">
        <v>6.12</v>
      </c>
      <c r="AK46" s="1">
        <v>6.41</v>
      </c>
      <c r="AL46" s="1">
        <v>6.7</v>
      </c>
      <c r="AM46" s="23">
        <v>3.78</v>
      </c>
      <c r="AN46" s="1">
        <v>4.12</v>
      </c>
      <c r="AO46" s="1">
        <v>4.29</v>
      </c>
      <c r="AP46" s="1">
        <v>4.45</v>
      </c>
      <c r="AQ46" s="1">
        <v>4.79</v>
      </c>
      <c r="AR46" s="1">
        <v>5.1100000000000003</v>
      </c>
      <c r="AS46" s="23">
        <v>3.3</v>
      </c>
      <c r="AT46" s="1">
        <v>3.63</v>
      </c>
      <c r="AU46" s="1">
        <v>3.8</v>
      </c>
      <c r="AV46" s="1">
        <v>3.97</v>
      </c>
      <c r="AW46" s="1">
        <v>4.3099999999999996</v>
      </c>
      <c r="AX46" s="1">
        <v>4.6399999999999997</v>
      </c>
      <c r="AY46" s="23">
        <v>3.26</v>
      </c>
      <c r="AZ46" s="1">
        <v>3.59</v>
      </c>
      <c r="BA46" s="1">
        <v>3.75</v>
      </c>
      <c r="BB46" s="1">
        <v>3.92</v>
      </c>
      <c r="BC46" s="1">
        <v>4.26</v>
      </c>
      <c r="BD46" s="1">
        <v>4.5999999999999996</v>
      </c>
      <c r="BE46" s="23">
        <v>3.26</v>
      </c>
      <c r="BF46" s="1">
        <v>3.58</v>
      </c>
      <c r="BG46" s="1">
        <v>3.75</v>
      </c>
      <c r="BH46" s="1">
        <v>3.92</v>
      </c>
      <c r="BI46" s="1">
        <v>4.25</v>
      </c>
      <c r="BJ46" s="1">
        <v>4.59</v>
      </c>
      <c r="BK46" s="23">
        <v>3.36</v>
      </c>
      <c r="BL46" s="1">
        <v>3.7</v>
      </c>
      <c r="BM46" s="1">
        <v>3.88</v>
      </c>
      <c r="BN46" s="1">
        <v>4.05</v>
      </c>
      <c r="BO46" s="1">
        <v>4.4000000000000004</v>
      </c>
      <c r="BP46" s="25">
        <v>4.75</v>
      </c>
    </row>
    <row r="47" spans="1:69" x14ac:dyDescent="0.2">
      <c r="J47" s="51" t="s">
        <v>31</v>
      </c>
      <c r="T47" s="20">
        <v>260</v>
      </c>
      <c r="U47" s="21">
        <v>10.4</v>
      </c>
      <c r="V47" s="22">
        <v>10.6</v>
      </c>
      <c r="W47" s="22">
        <v>10.7</v>
      </c>
      <c r="X47" s="1">
        <v>10.8</v>
      </c>
      <c r="Y47" s="1">
        <v>11</v>
      </c>
      <c r="Z47" s="1">
        <v>11.2</v>
      </c>
      <c r="AA47" s="21">
        <v>8.39</v>
      </c>
      <c r="AB47" s="22">
        <v>8.66</v>
      </c>
      <c r="AC47" s="1">
        <v>8.7899999999999991</v>
      </c>
      <c r="AD47" s="1">
        <v>8.92</v>
      </c>
      <c r="AE47" s="1">
        <v>9.17</v>
      </c>
      <c r="AF47" s="1">
        <v>9.42</v>
      </c>
      <c r="AG47" s="23">
        <v>6.7</v>
      </c>
      <c r="AH47" s="1">
        <v>7.01</v>
      </c>
      <c r="AI47" s="1">
        <v>7.17</v>
      </c>
      <c r="AJ47" s="1">
        <v>7.32</v>
      </c>
      <c r="AK47" s="1">
        <v>7.61</v>
      </c>
      <c r="AL47" s="1">
        <v>7.9</v>
      </c>
      <c r="AM47" s="23">
        <v>4.68</v>
      </c>
      <c r="AN47" s="1">
        <v>5.03</v>
      </c>
      <c r="AO47" s="1">
        <v>5.21</v>
      </c>
      <c r="AP47" s="1">
        <v>5.38</v>
      </c>
      <c r="AQ47" s="1">
        <v>5.72</v>
      </c>
      <c r="AR47" s="1">
        <v>6.05</v>
      </c>
      <c r="AS47" s="23">
        <v>4.08</v>
      </c>
      <c r="AT47" s="1">
        <v>4.43</v>
      </c>
      <c r="AU47" s="1">
        <v>4.6100000000000003</v>
      </c>
      <c r="AV47" s="1">
        <v>4.79</v>
      </c>
      <c r="AW47" s="1">
        <v>5.14</v>
      </c>
      <c r="AX47" s="1">
        <v>5.48</v>
      </c>
      <c r="AY47" s="23">
        <v>3.75</v>
      </c>
      <c r="AZ47" s="1">
        <v>4.0999999999999996</v>
      </c>
      <c r="BA47" s="1">
        <v>4.28</v>
      </c>
      <c r="BB47" s="1">
        <v>4.46</v>
      </c>
      <c r="BC47" s="1">
        <v>4.8099999999999996</v>
      </c>
      <c r="BD47" s="1">
        <v>5.17</v>
      </c>
      <c r="BE47" s="23">
        <v>3.75</v>
      </c>
      <c r="BF47" s="1">
        <v>4.0999999999999996</v>
      </c>
      <c r="BG47" s="1">
        <v>4.2699999999999996</v>
      </c>
      <c r="BH47" s="1">
        <v>4.45</v>
      </c>
      <c r="BI47" s="1">
        <v>4.8099999999999996</v>
      </c>
      <c r="BJ47" s="1">
        <v>5.16</v>
      </c>
      <c r="BK47" s="23">
        <v>3.87</v>
      </c>
      <c r="BL47" s="1">
        <v>4.2300000000000004</v>
      </c>
      <c r="BM47" s="1">
        <v>4.42</v>
      </c>
      <c r="BN47" s="1">
        <v>4.5999999999999996</v>
      </c>
      <c r="BO47" s="1">
        <v>4.97</v>
      </c>
      <c r="BP47" s="25">
        <v>5.33</v>
      </c>
    </row>
    <row r="48" spans="1:69" x14ac:dyDescent="0.2">
      <c r="T48" s="20">
        <v>280</v>
      </c>
      <c r="U48" s="21">
        <v>12.2</v>
      </c>
      <c r="V48" s="22">
        <v>12.4</v>
      </c>
      <c r="W48" s="22">
        <v>12.6</v>
      </c>
      <c r="X48" s="1">
        <v>12.7</v>
      </c>
      <c r="Y48" s="1">
        <v>12.9</v>
      </c>
      <c r="Z48" s="1">
        <v>13.1</v>
      </c>
      <c r="AA48" s="21">
        <v>9.9</v>
      </c>
      <c r="AB48" s="22">
        <v>10.199999999999999</v>
      </c>
      <c r="AC48" s="1">
        <v>10.3</v>
      </c>
      <c r="AD48" s="1">
        <v>10.4</v>
      </c>
      <c r="AE48" s="1">
        <v>10.7</v>
      </c>
      <c r="AF48" s="1">
        <v>10.9</v>
      </c>
      <c r="AG48" s="23">
        <v>7.99</v>
      </c>
      <c r="AH48" s="1">
        <v>8.31</v>
      </c>
      <c r="AI48" s="1">
        <v>8.4600000000000009</v>
      </c>
      <c r="AJ48" s="1">
        <v>8.61</v>
      </c>
      <c r="AK48" s="1">
        <v>8.9</v>
      </c>
      <c r="AL48" s="1">
        <v>9.19</v>
      </c>
      <c r="AM48" s="23">
        <v>5.67</v>
      </c>
      <c r="AN48" s="1">
        <v>6.03</v>
      </c>
      <c r="AO48" s="1">
        <v>6.21</v>
      </c>
      <c r="AP48" s="1">
        <v>6.39</v>
      </c>
      <c r="AQ48" s="1">
        <v>6.74</v>
      </c>
      <c r="AR48" s="1">
        <v>7.08</v>
      </c>
      <c r="AS48" s="23">
        <v>4.9400000000000004</v>
      </c>
      <c r="AT48" s="1">
        <v>5.31</v>
      </c>
      <c r="AU48" s="1">
        <v>5.49</v>
      </c>
      <c r="AV48" s="1">
        <v>5.68</v>
      </c>
      <c r="AW48" s="1">
        <v>6.04</v>
      </c>
      <c r="AX48" s="1">
        <v>6.4</v>
      </c>
      <c r="AY48" s="23">
        <v>4.4800000000000004</v>
      </c>
      <c r="AZ48" s="1">
        <v>4.8600000000000003</v>
      </c>
      <c r="BA48" s="1">
        <v>5.04</v>
      </c>
      <c r="BB48" s="1">
        <v>5.23</v>
      </c>
      <c r="BC48" s="1">
        <v>5.6</v>
      </c>
      <c r="BD48" s="1">
        <v>5.97</v>
      </c>
      <c r="BE48" s="23">
        <v>4.2699999999999996</v>
      </c>
      <c r="BF48" s="1">
        <v>4.6399999999999997</v>
      </c>
      <c r="BG48" s="1">
        <v>4.83</v>
      </c>
      <c r="BH48" s="1">
        <v>5.01</v>
      </c>
      <c r="BI48" s="1">
        <v>5.39</v>
      </c>
      <c r="BJ48" s="1">
        <v>5.76</v>
      </c>
      <c r="BK48" s="23">
        <v>4.4000000000000004</v>
      </c>
      <c r="BL48" s="1">
        <v>4.79</v>
      </c>
      <c r="BM48" s="1">
        <v>4.9800000000000004</v>
      </c>
      <c r="BN48" s="1">
        <v>5.18</v>
      </c>
      <c r="BO48" s="1">
        <v>5.56</v>
      </c>
      <c r="BP48" s="25">
        <v>5.94</v>
      </c>
    </row>
    <row r="49" spans="1:68" x14ac:dyDescent="0.2">
      <c r="A49" s="112" t="s">
        <v>15</v>
      </c>
      <c r="B49" s="113"/>
      <c r="C49" s="122"/>
      <c r="D49" s="114" t="s">
        <v>16</v>
      </c>
      <c r="E49" s="115"/>
      <c r="F49" s="115"/>
      <c r="G49" s="115"/>
      <c r="H49" s="33" t="s">
        <v>17</v>
      </c>
      <c r="J49" s="112" t="s">
        <v>15</v>
      </c>
      <c r="K49" s="113"/>
      <c r="L49" s="122"/>
      <c r="M49" s="114" t="s">
        <v>16</v>
      </c>
      <c r="N49" s="115"/>
      <c r="O49" s="115"/>
      <c r="P49" s="115"/>
      <c r="Q49" s="33" t="s">
        <v>17</v>
      </c>
      <c r="R49" s="45"/>
      <c r="T49" s="20">
        <v>300</v>
      </c>
      <c r="U49" s="21">
        <v>14.2</v>
      </c>
      <c r="V49" s="22">
        <v>14.4</v>
      </c>
      <c r="W49" s="22">
        <v>14.5</v>
      </c>
      <c r="X49" s="1">
        <v>14.7</v>
      </c>
      <c r="Y49" s="1">
        <v>14.9</v>
      </c>
      <c r="Z49" s="1">
        <v>15.1</v>
      </c>
      <c r="AA49" s="21">
        <v>11.6</v>
      </c>
      <c r="AB49" s="22">
        <v>11.8</v>
      </c>
      <c r="AC49" s="1">
        <v>12</v>
      </c>
      <c r="AD49" s="1">
        <v>12.1</v>
      </c>
      <c r="AE49" s="1">
        <v>12.3</v>
      </c>
      <c r="AF49" s="1">
        <v>12.6</v>
      </c>
      <c r="AG49" s="23">
        <v>9.39</v>
      </c>
      <c r="AH49" s="1">
        <v>9.6999999999999993</v>
      </c>
      <c r="AI49" s="1">
        <v>9.8000000000000007</v>
      </c>
      <c r="AJ49" s="1">
        <v>10</v>
      </c>
      <c r="AK49" s="1">
        <v>10.3</v>
      </c>
      <c r="AL49" s="1">
        <v>10.5</v>
      </c>
      <c r="AM49" s="23">
        <v>6.74</v>
      </c>
      <c r="AN49" s="1">
        <v>7.11</v>
      </c>
      <c r="AO49" s="1">
        <v>7.3</v>
      </c>
      <c r="AP49" s="1">
        <v>7.48</v>
      </c>
      <c r="AQ49" s="1">
        <v>7.83</v>
      </c>
      <c r="AR49" s="1">
        <v>8.18</v>
      </c>
      <c r="AS49" s="23">
        <v>5.86</v>
      </c>
      <c r="AT49" s="1">
        <v>6.27</v>
      </c>
      <c r="AU49" s="1">
        <v>6.46</v>
      </c>
      <c r="AV49" s="1">
        <v>6.65</v>
      </c>
      <c r="AW49" s="1">
        <v>7.02</v>
      </c>
      <c r="AX49" s="1">
        <v>7.38</v>
      </c>
      <c r="AY49" s="23">
        <v>5.34</v>
      </c>
      <c r="AZ49" s="1">
        <v>5.73</v>
      </c>
      <c r="BA49" s="1">
        <v>5.92</v>
      </c>
      <c r="BB49" s="1">
        <v>6.12</v>
      </c>
      <c r="BC49" s="1">
        <v>6.5</v>
      </c>
      <c r="BD49" s="1">
        <v>6.88</v>
      </c>
      <c r="BE49" s="23">
        <v>4.9400000000000004</v>
      </c>
      <c r="BF49" s="1">
        <v>5.33</v>
      </c>
      <c r="BG49" s="1">
        <v>5.52</v>
      </c>
      <c r="BH49" s="1">
        <v>5.72</v>
      </c>
      <c r="BI49" s="1">
        <v>6.11</v>
      </c>
      <c r="BJ49" s="1">
        <v>6.49</v>
      </c>
      <c r="BK49" s="23">
        <v>5.04</v>
      </c>
      <c r="BL49" s="1">
        <v>5.45</v>
      </c>
      <c r="BM49" s="1">
        <v>5.65</v>
      </c>
      <c r="BN49" s="1">
        <v>5.85</v>
      </c>
      <c r="BO49" s="1">
        <v>6.26</v>
      </c>
      <c r="BP49" s="25">
        <v>6.65</v>
      </c>
    </row>
    <row r="50" spans="1:68" ht="14.25" customHeight="1" x14ac:dyDescent="0.25">
      <c r="A50" s="123" t="s">
        <v>12</v>
      </c>
      <c r="B50" s="5" t="s">
        <v>7</v>
      </c>
      <c r="C50" s="5" t="s">
        <v>18</v>
      </c>
      <c r="D50" s="35" t="s">
        <v>55</v>
      </c>
      <c r="E50" s="35" t="s">
        <v>56</v>
      </c>
      <c r="F50" s="35" t="s">
        <v>57</v>
      </c>
      <c r="G50" s="35" t="s">
        <v>58</v>
      </c>
      <c r="H50" s="36" t="s">
        <v>19</v>
      </c>
      <c r="J50" s="123" t="s">
        <v>12</v>
      </c>
      <c r="K50" s="5" t="s">
        <v>7</v>
      </c>
      <c r="L50" s="5" t="s">
        <v>18</v>
      </c>
      <c r="M50" s="35" t="s">
        <v>55</v>
      </c>
      <c r="N50" s="35" t="s">
        <v>56</v>
      </c>
      <c r="O50" s="35" t="s">
        <v>57</v>
      </c>
      <c r="P50" s="35" t="s">
        <v>58</v>
      </c>
      <c r="Q50" s="36" t="s">
        <v>19</v>
      </c>
      <c r="R50" s="46"/>
      <c r="T50" s="20">
        <v>320</v>
      </c>
      <c r="U50" s="21">
        <v>16.3</v>
      </c>
      <c r="V50" s="22">
        <v>16.600000000000001</v>
      </c>
      <c r="W50" s="22">
        <v>16.7</v>
      </c>
      <c r="X50" s="1">
        <v>16.8</v>
      </c>
      <c r="Y50" s="1">
        <v>17</v>
      </c>
      <c r="Z50" s="1">
        <v>17.2</v>
      </c>
      <c r="AA50" s="21">
        <v>13.4</v>
      </c>
      <c r="AB50" s="22">
        <v>13.6</v>
      </c>
      <c r="AC50" s="1">
        <v>13.7</v>
      </c>
      <c r="AD50" s="1">
        <v>13.9</v>
      </c>
      <c r="AE50" s="1">
        <v>14.1</v>
      </c>
      <c r="AF50" s="1">
        <v>14.4</v>
      </c>
      <c r="AG50" s="23">
        <v>10.8</v>
      </c>
      <c r="AH50" s="1">
        <v>11.1</v>
      </c>
      <c r="AI50" s="1">
        <v>11.3</v>
      </c>
      <c r="AJ50" s="1">
        <v>11.4</v>
      </c>
      <c r="AK50" s="1">
        <v>11.7</v>
      </c>
      <c r="AL50" s="1">
        <v>12</v>
      </c>
      <c r="AM50" s="23">
        <v>7.9</v>
      </c>
      <c r="AN50" s="1">
        <v>8.23</v>
      </c>
      <c r="AO50" s="1">
        <v>8.4600000000000009</v>
      </c>
      <c r="AP50" s="1">
        <v>8.65</v>
      </c>
      <c r="AQ50" s="1">
        <v>9</v>
      </c>
      <c r="AR50" s="1">
        <v>9.35</v>
      </c>
      <c r="AS50" s="23">
        <v>6.9</v>
      </c>
      <c r="AT50" s="1">
        <v>7.3</v>
      </c>
      <c r="AU50" s="1">
        <v>7.49</v>
      </c>
      <c r="AV50" s="1">
        <v>7.69</v>
      </c>
      <c r="AW50" s="1">
        <v>8.07</v>
      </c>
      <c r="AX50" s="1">
        <v>8.44</v>
      </c>
      <c r="AY50" s="23">
        <v>6.26</v>
      </c>
      <c r="AZ50" s="1">
        <v>6.67</v>
      </c>
      <c r="BA50" s="1">
        <v>6.87</v>
      </c>
      <c r="BB50" s="1">
        <v>7.07</v>
      </c>
      <c r="BC50" s="1">
        <v>7.46</v>
      </c>
      <c r="BD50" s="1">
        <v>7.85</v>
      </c>
      <c r="BE50" s="23">
        <v>4.67</v>
      </c>
      <c r="BF50" s="1">
        <v>6.08</v>
      </c>
      <c r="BG50" s="1">
        <v>6.29</v>
      </c>
      <c r="BH50" s="1">
        <v>6.49</v>
      </c>
      <c r="BI50" s="1">
        <v>6.89</v>
      </c>
      <c r="BJ50" s="1">
        <v>7.29</v>
      </c>
      <c r="BK50" s="23">
        <v>5.79</v>
      </c>
      <c r="BL50" s="1">
        <v>6.22</v>
      </c>
      <c r="BM50" s="1">
        <v>6.43</v>
      </c>
      <c r="BN50" s="1">
        <v>6.64</v>
      </c>
      <c r="BO50" s="1">
        <v>7.06</v>
      </c>
      <c r="BP50" s="25">
        <v>7.47</v>
      </c>
    </row>
    <row r="51" spans="1:68" x14ac:dyDescent="0.2">
      <c r="A51" s="124"/>
      <c r="B51" s="6" t="s">
        <v>8</v>
      </c>
      <c r="C51" s="6" t="s">
        <v>20</v>
      </c>
      <c r="D51" s="37" t="s">
        <v>20</v>
      </c>
      <c r="E51" s="37" t="s">
        <v>20</v>
      </c>
      <c r="F51" s="37"/>
      <c r="G51" s="38"/>
      <c r="H51" s="39" t="s">
        <v>20</v>
      </c>
      <c r="J51" s="124"/>
      <c r="K51" s="6" t="s">
        <v>8</v>
      </c>
      <c r="L51" s="6" t="s">
        <v>20</v>
      </c>
      <c r="M51" s="37" t="s">
        <v>20</v>
      </c>
      <c r="N51" s="37" t="s">
        <v>20</v>
      </c>
      <c r="O51" s="37"/>
      <c r="P51" s="38"/>
      <c r="Q51" s="39" t="s">
        <v>20</v>
      </c>
      <c r="R51" s="46"/>
      <c r="T51" s="20">
        <v>340</v>
      </c>
      <c r="U51" s="21">
        <v>18.600000000000001</v>
      </c>
      <c r="V51" s="22">
        <v>18.8</v>
      </c>
      <c r="W51" s="22">
        <v>18.899999999999999</v>
      </c>
      <c r="X51" s="1">
        <v>19</v>
      </c>
      <c r="Y51" s="1">
        <v>19.3</v>
      </c>
      <c r="Z51" s="1">
        <v>19.5</v>
      </c>
      <c r="AA51" s="21">
        <v>15.3</v>
      </c>
      <c r="AB51" s="22">
        <v>15.5</v>
      </c>
      <c r="AC51" s="1">
        <v>15.6</v>
      </c>
      <c r="AD51" s="1">
        <v>15.8</v>
      </c>
      <c r="AE51" s="1">
        <v>16</v>
      </c>
      <c r="AF51" s="1">
        <v>16.3</v>
      </c>
      <c r="AG51" s="23">
        <v>12.4</v>
      </c>
      <c r="AH51" s="1">
        <v>12.7</v>
      </c>
      <c r="AI51" s="1">
        <v>12.9</v>
      </c>
      <c r="AJ51" s="1">
        <v>13</v>
      </c>
      <c r="AK51" s="1">
        <v>13.3</v>
      </c>
      <c r="AL51" s="1">
        <v>13.6</v>
      </c>
      <c r="AM51" s="23">
        <v>9.15</v>
      </c>
      <c r="AN51" s="1">
        <v>9.52</v>
      </c>
      <c r="AO51" s="1">
        <v>9.7100000000000009</v>
      </c>
      <c r="AP51" s="1">
        <v>9.8000000000000007</v>
      </c>
      <c r="AQ51" s="1">
        <v>10.199999999999999</v>
      </c>
      <c r="AR51" s="1">
        <v>10.6</v>
      </c>
      <c r="AS51" s="23">
        <v>8</v>
      </c>
      <c r="AT51" s="1">
        <v>8.41</v>
      </c>
      <c r="AU51" s="1">
        <v>8.6</v>
      </c>
      <c r="AV51" s="1">
        <v>8.8000000000000007</v>
      </c>
      <c r="AW51" s="1">
        <v>9.19</v>
      </c>
      <c r="AX51" s="1">
        <v>9.56</v>
      </c>
      <c r="AY51" s="23">
        <v>7.26</v>
      </c>
      <c r="AZ51" s="1">
        <v>7.68</v>
      </c>
      <c r="BA51" s="1">
        <v>7.89</v>
      </c>
      <c r="BB51" s="1">
        <v>8.09</v>
      </c>
      <c r="BC51" s="1">
        <v>8.49</v>
      </c>
      <c r="BD51" s="1">
        <v>8.8800000000000008</v>
      </c>
      <c r="BE51" s="23">
        <v>6.5</v>
      </c>
      <c r="BF51" s="1">
        <v>6.92</v>
      </c>
      <c r="BG51" s="1">
        <v>7.13</v>
      </c>
      <c r="BH51" s="1">
        <v>7.34</v>
      </c>
      <c r="BI51" s="1">
        <v>7.76</v>
      </c>
      <c r="BJ51" s="1">
        <v>8.17</v>
      </c>
      <c r="BK51" s="23">
        <v>6.6</v>
      </c>
      <c r="BL51" s="1">
        <v>7.04</v>
      </c>
      <c r="BM51" s="1">
        <v>7.26</v>
      </c>
      <c r="BN51" s="1">
        <v>7.47</v>
      </c>
      <c r="BO51" s="1">
        <v>7.9</v>
      </c>
      <c r="BP51" s="25">
        <v>8.33</v>
      </c>
    </row>
    <row r="52" spans="1:68" x14ac:dyDescent="0.2">
      <c r="A52" s="40">
        <f t="shared" ref="A52:A76" si="30">B7</f>
        <v>0</v>
      </c>
      <c r="B52" s="40">
        <f t="shared" ref="B52:B76" si="31">H7</f>
        <v>300</v>
      </c>
      <c r="C52" s="40">
        <f t="shared" ref="C52:C76" si="32">E7</f>
        <v>360</v>
      </c>
      <c r="D52" s="41">
        <f>E52+20</f>
        <v>380</v>
      </c>
      <c r="E52" s="41">
        <f>FLOOR(C52,20)</f>
        <v>360</v>
      </c>
      <c r="F52" s="42">
        <f>LOOKUP(B52,$B$110:$B$117,$F$110:$F$117)</f>
        <v>9.8000000000000007</v>
      </c>
      <c r="G52" s="42">
        <f>LOOKUP(B52,$B$110:$B$117,$G$110:$G$117)</f>
        <v>8.75</v>
      </c>
      <c r="H52" s="43">
        <f>F52-(((F52-G52)*(D52-C52))/(D52-E52))</f>
        <v>8.75</v>
      </c>
      <c r="J52" s="40">
        <f t="shared" ref="J52:J76" si="33">K7</f>
        <v>14</v>
      </c>
      <c r="K52" s="40">
        <f t="shared" ref="K52:K76" si="34">H7</f>
        <v>300</v>
      </c>
      <c r="L52" s="40">
        <f t="shared" ref="L52:L76" si="35">E7</f>
        <v>360</v>
      </c>
      <c r="M52" s="41">
        <f>N52+20</f>
        <v>380</v>
      </c>
      <c r="N52" s="41">
        <f>FLOOR(L52,20)</f>
        <v>360</v>
      </c>
      <c r="O52" s="42">
        <f>LOOKUP(K52,$K$110:$K$117,$O$110:$O$117)</f>
        <v>9.3699999999999992</v>
      </c>
      <c r="P52" s="42">
        <f>LOOKUP(K52,$K$110:$K$117,$P$110:$P$117)</f>
        <v>8.32</v>
      </c>
      <c r="Q52" s="43">
        <f>O52-(((O52-P52)*(M52-L52))/(M52-N52))</f>
        <v>8.32</v>
      </c>
      <c r="R52" s="47"/>
      <c r="T52" s="20">
        <v>360</v>
      </c>
      <c r="U52" s="23"/>
      <c r="AA52" s="23"/>
      <c r="AG52" s="23"/>
      <c r="AM52" s="23">
        <v>10.4</v>
      </c>
      <c r="AN52" s="1">
        <v>10.8</v>
      </c>
      <c r="AO52" s="1">
        <v>11</v>
      </c>
      <c r="AP52" s="1">
        <v>11.2</v>
      </c>
      <c r="AQ52" s="1">
        <v>11.5</v>
      </c>
      <c r="AR52" s="1">
        <v>11.9</v>
      </c>
      <c r="AS52" s="23">
        <v>9.18</v>
      </c>
      <c r="AT52" s="1">
        <v>9.59</v>
      </c>
      <c r="AU52" s="1">
        <v>9.7899999999999991</v>
      </c>
      <c r="AV52" s="1">
        <v>9.9</v>
      </c>
      <c r="AW52" s="1">
        <v>10.3</v>
      </c>
      <c r="AX52" s="1">
        <v>10.7</v>
      </c>
      <c r="AY52" s="23">
        <v>8.34</v>
      </c>
      <c r="AZ52" s="1">
        <v>8.76</v>
      </c>
      <c r="BA52" s="1">
        <v>8.9700000000000006</v>
      </c>
      <c r="BB52" s="1">
        <v>9.18</v>
      </c>
      <c r="BC52" s="1">
        <v>9.58</v>
      </c>
      <c r="BD52" s="1">
        <v>9.9</v>
      </c>
      <c r="BE52" s="23">
        <v>7.46</v>
      </c>
      <c r="BF52" s="1">
        <v>7.89</v>
      </c>
      <c r="BG52" s="1">
        <v>8.11</v>
      </c>
      <c r="BH52" s="1">
        <v>8.32</v>
      </c>
      <c r="BI52" s="1">
        <v>8.75</v>
      </c>
      <c r="BJ52" s="1">
        <v>9.16</v>
      </c>
      <c r="BK52" s="23">
        <v>7.46</v>
      </c>
      <c r="BL52" s="1">
        <v>7.91</v>
      </c>
      <c r="BM52" s="1">
        <v>8.14</v>
      </c>
      <c r="BN52" s="1">
        <v>8.36</v>
      </c>
      <c r="BO52" s="1">
        <v>8.8000000000000007</v>
      </c>
      <c r="BP52" s="25">
        <v>9.23</v>
      </c>
    </row>
    <row r="53" spans="1:68" x14ac:dyDescent="0.2">
      <c r="A53" s="40">
        <f t="shared" si="30"/>
        <v>0</v>
      </c>
      <c r="B53" s="40">
        <f t="shared" si="31"/>
        <v>300</v>
      </c>
      <c r="C53" s="40">
        <f t="shared" si="32"/>
        <v>341</v>
      </c>
      <c r="D53" s="41">
        <f t="shared" ref="D53:D76" si="36">E53+20</f>
        <v>360</v>
      </c>
      <c r="E53" s="41">
        <f t="shared" ref="E53:E76" si="37">FLOOR(C53,20)</f>
        <v>340</v>
      </c>
      <c r="F53" s="42">
        <f>LOOKUP(B53,$B$118:$B$125,$F$118:$F$125)</f>
        <v>8.75</v>
      </c>
      <c r="G53" s="42">
        <f>LOOKUP(B53,$B$118:$B$125,$G$118:$G$125)</f>
        <v>7.76</v>
      </c>
      <c r="H53" s="43">
        <f t="shared" ref="H53:H76" si="38">F53-(((F53-G53)*(D53-C53))/(D53-E53))</f>
        <v>7.8094999999999999</v>
      </c>
      <c r="J53" s="40">
        <f t="shared" si="33"/>
        <v>14</v>
      </c>
      <c r="K53" s="40">
        <f t="shared" si="34"/>
        <v>300</v>
      </c>
      <c r="L53" s="40">
        <f t="shared" si="35"/>
        <v>341</v>
      </c>
      <c r="M53" s="41">
        <f t="shared" ref="M53:M76" si="39">N53+20</f>
        <v>360</v>
      </c>
      <c r="N53" s="41">
        <f t="shared" ref="N53:N76" si="40">FLOOR(L53,20)</f>
        <v>340</v>
      </c>
      <c r="O53" s="42">
        <f>LOOKUP(K53,$K$118:$K$125,$O$118:$O$125)</f>
        <v>8.32</v>
      </c>
      <c r="P53" s="42">
        <f>LOOKUP(K53,$K$118:$K$125,$P$118:$P$125)</f>
        <v>7.34</v>
      </c>
      <c r="Q53" s="43">
        <f t="shared" ref="Q53:Q76" si="41">O53-(((O53-P53)*(M53-L53))/(M53-N53))</f>
        <v>7.3890000000000002</v>
      </c>
      <c r="T53" s="20">
        <v>380</v>
      </c>
      <c r="U53" s="23"/>
      <c r="AA53" s="23"/>
      <c r="AG53" s="23"/>
      <c r="AM53" s="23">
        <v>11.8</v>
      </c>
      <c r="AN53" s="1">
        <v>12.2</v>
      </c>
      <c r="AO53" s="1">
        <v>12.4</v>
      </c>
      <c r="AP53" s="1">
        <v>12.6</v>
      </c>
      <c r="AQ53" s="1">
        <v>12.9</v>
      </c>
      <c r="AR53" s="1">
        <v>13.3</v>
      </c>
      <c r="AS53" s="23">
        <v>10.4</v>
      </c>
      <c r="AT53" s="1">
        <v>10.8</v>
      </c>
      <c r="AU53" s="1">
        <v>11</v>
      </c>
      <c r="AV53" s="1">
        <v>11.2</v>
      </c>
      <c r="AW53" s="1">
        <v>11.6</v>
      </c>
      <c r="AX53" s="1">
        <v>12</v>
      </c>
      <c r="AY53" s="23">
        <v>9.48</v>
      </c>
      <c r="AZ53" s="1">
        <v>9.9</v>
      </c>
      <c r="BA53" s="1">
        <v>10.1</v>
      </c>
      <c r="BB53" s="1">
        <v>10.3</v>
      </c>
      <c r="BC53" s="1">
        <v>10.7</v>
      </c>
      <c r="BD53" s="1">
        <v>11.1</v>
      </c>
      <c r="BE53" s="23">
        <v>8.48</v>
      </c>
      <c r="BF53" s="1">
        <v>8.93</v>
      </c>
      <c r="BG53" s="1">
        <v>9.15</v>
      </c>
      <c r="BH53" s="1">
        <v>9.3699999999999992</v>
      </c>
      <c r="BI53" s="1">
        <v>9.8000000000000007</v>
      </c>
      <c r="BJ53" s="1">
        <v>10.199999999999999</v>
      </c>
      <c r="BK53" s="23">
        <v>8.3699999999999992</v>
      </c>
      <c r="BL53" s="1">
        <v>8.83</v>
      </c>
      <c r="BM53" s="1">
        <v>9.07</v>
      </c>
      <c r="BN53" s="1">
        <v>9.2899999999999991</v>
      </c>
      <c r="BO53" s="1">
        <v>9.6999999999999993</v>
      </c>
      <c r="BP53" s="25">
        <v>10.1</v>
      </c>
    </row>
    <row r="54" spans="1:68" x14ac:dyDescent="0.2">
      <c r="A54" s="40">
        <f t="shared" si="30"/>
        <v>0</v>
      </c>
      <c r="B54" s="40">
        <f t="shared" si="31"/>
        <v>300</v>
      </c>
      <c r="C54" s="40">
        <f t="shared" si="32"/>
        <v>338</v>
      </c>
      <c r="D54" s="41">
        <f t="shared" si="36"/>
        <v>340</v>
      </c>
      <c r="E54" s="41">
        <f t="shared" si="37"/>
        <v>320</v>
      </c>
      <c r="F54" s="42">
        <f>LOOKUP(B54,$B$126:$B$133,$F$126:$F$133)</f>
        <v>7.76</v>
      </c>
      <c r="G54" s="42">
        <f>LOOKUP(B54,$B$126:$B$133,$G$126:$G$133)</f>
        <v>6.89</v>
      </c>
      <c r="H54" s="43">
        <f t="shared" si="38"/>
        <v>7.673</v>
      </c>
      <c r="J54" s="40">
        <f t="shared" si="33"/>
        <v>18</v>
      </c>
      <c r="K54" s="40">
        <f t="shared" si="34"/>
        <v>300</v>
      </c>
      <c r="L54" s="40">
        <f t="shared" si="35"/>
        <v>338</v>
      </c>
      <c r="M54" s="41">
        <f t="shared" si="39"/>
        <v>340</v>
      </c>
      <c r="N54" s="41">
        <f t="shared" si="40"/>
        <v>320</v>
      </c>
      <c r="O54" s="42">
        <f>LOOKUP(K54,$K$126:$K$133,$O$126:$O$133)</f>
        <v>7.34</v>
      </c>
      <c r="P54" s="42">
        <f>LOOKUP(K54,$K$126:$K$133,$P$126:$P$133)</f>
        <v>6.49</v>
      </c>
      <c r="Q54" s="43">
        <f t="shared" si="41"/>
        <v>7.2549999999999999</v>
      </c>
      <c r="T54" s="20">
        <v>400</v>
      </c>
      <c r="U54" s="23"/>
      <c r="AA54" s="23"/>
      <c r="AG54" s="23"/>
      <c r="AM54" s="23">
        <v>13.3</v>
      </c>
      <c r="AN54" s="1">
        <v>13.7</v>
      </c>
      <c r="AO54" s="1">
        <v>13.9</v>
      </c>
      <c r="AP54" s="1">
        <v>14.1</v>
      </c>
      <c r="AQ54" s="1">
        <v>14.4</v>
      </c>
      <c r="AR54" s="1">
        <v>14.8</v>
      </c>
      <c r="AS54" s="23">
        <v>11.7</v>
      </c>
      <c r="AT54" s="1">
        <v>12.1</v>
      </c>
      <c r="AU54" s="1">
        <v>12.3</v>
      </c>
      <c r="AV54" s="1">
        <v>12.5</v>
      </c>
      <c r="AW54" s="1">
        <v>12.9</v>
      </c>
      <c r="AX54" s="1">
        <v>13.3</v>
      </c>
      <c r="AY54" s="23">
        <v>10.6</v>
      </c>
      <c r="AZ54" s="1">
        <v>11.1</v>
      </c>
      <c r="BA54" s="1">
        <v>11.3</v>
      </c>
      <c r="BB54" s="1">
        <v>11.5</v>
      </c>
      <c r="BC54" s="1">
        <v>11.9</v>
      </c>
      <c r="BD54" s="1">
        <v>12.3</v>
      </c>
      <c r="BE54" s="23">
        <v>9.5</v>
      </c>
      <c r="BF54" s="1">
        <v>10</v>
      </c>
      <c r="BG54" s="1">
        <v>10.199999999999999</v>
      </c>
      <c r="BH54" s="1">
        <v>10.4</v>
      </c>
      <c r="BI54" s="1">
        <v>10.9</v>
      </c>
      <c r="BJ54" s="1">
        <v>11.3</v>
      </c>
      <c r="BK54" s="23">
        <v>9.33</v>
      </c>
      <c r="BL54" s="1">
        <v>9.8000000000000007</v>
      </c>
      <c r="BM54" s="1">
        <v>10</v>
      </c>
      <c r="BN54" s="1">
        <v>10.199999999999999</v>
      </c>
      <c r="BO54" s="1">
        <v>10.7</v>
      </c>
      <c r="BP54" s="25">
        <v>11.1</v>
      </c>
    </row>
    <row r="55" spans="1:68" x14ac:dyDescent="0.2">
      <c r="A55" s="40">
        <f t="shared" si="30"/>
        <v>0</v>
      </c>
      <c r="B55" s="40">
        <f t="shared" si="31"/>
        <v>300</v>
      </c>
      <c r="C55" s="40">
        <f t="shared" si="32"/>
        <v>285</v>
      </c>
      <c r="D55" s="41">
        <f t="shared" si="36"/>
        <v>300</v>
      </c>
      <c r="E55" s="41">
        <f t="shared" si="37"/>
        <v>280</v>
      </c>
      <c r="F55" s="42">
        <f>LOOKUP(B55,$B$134:$B$141,$F$134:$F$141)</f>
        <v>6.11</v>
      </c>
      <c r="G55" s="42">
        <f>LOOKUP(B55,$B$134:$B$141,$G$134:$G$141)</f>
        <v>5.39</v>
      </c>
      <c r="H55" s="43">
        <f t="shared" si="38"/>
        <v>5.57</v>
      </c>
      <c r="J55" s="40">
        <f t="shared" si="33"/>
        <v>14</v>
      </c>
      <c r="K55" s="40">
        <f t="shared" si="34"/>
        <v>300</v>
      </c>
      <c r="L55" s="40">
        <f t="shared" si="35"/>
        <v>285</v>
      </c>
      <c r="M55" s="41">
        <f t="shared" si="39"/>
        <v>300</v>
      </c>
      <c r="N55" s="41">
        <f t="shared" si="40"/>
        <v>280</v>
      </c>
      <c r="O55" s="42">
        <f>LOOKUP(K55,$K$134:$K$141,$O$134:$O$141)</f>
        <v>5.72</v>
      </c>
      <c r="P55" s="42">
        <f>LOOKUP(K55,$K$134:$K$141,$P$134:$P$141)</f>
        <v>5.01</v>
      </c>
      <c r="Q55" s="43">
        <f t="shared" si="41"/>
        <v>5.1875</v>
      </c>
      <c r="T55" s="20">
        <v>420</v>
      </c>
      <c r="U55" s="23"/>
      <c r="AA55" s="23"/>
      <c r="AG55" s="23"/>
      <c r="AM55" s="23">
        <v>14.9</v>
      </c>
      <c r="AN55" s="1">
        <v>15.2</v>
      </c>
      <c r="AO55" s="1">
        <v>15.4</v>
      </c>
      <c r="AP55" s="1">
        <v>15.6</v>
      </c>
      <c r="AQ55" s="1">
        <v>16</v>
      </c>
      <c r="AR55" s="1">
        <v>16.3</v>
      </c>
      <c r="AS55" s="23">
        <v>13.1</v>
      </c>
      <c r="AT55" s="1">
        <v>13.5</v>
      </c>
      <c r="AU55" s="1">
        <v>13.7</v>
      </c>
      <c r="AV55" s="1">
        <v>13.9</v>
      </c>
      <c r="AW55" s="1">
        <v>14.3</v>
      </c>
      <c r="AX55" s="1">
        <v>14.7</v>
      </c>
      <c r="AY55" s="23">
        <v>11.9</v>
      </c>
      <c r="AZ55" s="1">
        <v>12.4</v>
      </c>
      <c r="BA55" s="1">
        <v>12.6</v>
      </c>
      <c r="BB55" s="1">
        <v>12.8</v>
      </c>
      <c r="BC55" s="1">
        <v>13.2</v>
      </c>
      <c r="BD55" s="1">
        <v>13.6</v>
      </c>
      <c r="BE55" s="23">
        <v>10.7</v>
      </c>
      <c r="BF55" s="1">
        <v>11.1</v>
      </c>
      <c r="BG55" s="1">
        <v>11.4</v>
      </c>
      <c r="BH55" s="1">
        <v>11.6</v>
      </c>
      <c r="BI55" s="1">
        <v>12</v>
      </c>
      <c r="BJ55" s="1">
        <v>12.5</v>
      </c>
      <c r="BK55" s="23">
        <v>10.3</v>
      </c>
      <c r="BL55" s="1">
        <v>10.8</v>
      </c>
      <c r="BM55" s="1">
        <v>11</v>
      </c>
      <c r="BN55" s="1">
        <v>11.3</v>
      </c>
      <c r="BO55" s="1">
        <v>11.7</v>
      </c>
      <c r="BP55" s="25">
        <v>12.2</v>
      </c>
    </row>
    <row r="56" spans="1:68" x14ac:dyDescent="0.2">
      <c r="A56" s="40">
        <f t="shared" si="30"/>
        <v>0</v>
      </c>
      <c r="B56" s="40">
        <f t="shared" si="31"/>
        <v>300</v>
      </c>
      <c r="C56" s="40">
        <f t="shared" si="32"/>
        <v>285</v>
      </c>
      <c r="D56" s="41">
        <f t="shared" si="36"/>
        <v>300</v>
      </c>
      <c r="E56" s="41">
        <f t="shared" si="37"/>
        <v>280</v>
      </c>
      <c r="F56" s="42">
        <f>LOOKUP(B56,$B$142:$B$149,$F$142:$F$149)</f>
        <v>6.11</v>
      </c>
      <c r="G56" s="42">
        <f>LOOKUP(B56,$B$142:$B$149,$G$142:$G$149)</f>
        <v>5.39</v>
      </c>
      <c r="H56" s="43">
        <f t="shared" si="38"/>
        <v>5.57</v>
      </c>
      <c r="J56" s="40">
        <f t="shared" si="33"/>
        <v>14</v>
      </c>
      <c r="K56" s="40">
        <f t="shared" si="34"/>
        <v>300</v>
      </c>
      <c r="L56" s="40">
        <f t="shared" si="35"/>
        <v>285</v>
      </c>
      <c r="M56" s="41">
        <f t="shared" si="39"/>
        <v>300</v>
      </c>
      <c r="N56" s="41">
        <f t="shared" si="40"/>
        <v>280</v>
      </c>
      <c r="O56" s="42">
        <f>LOOKUP(K56,$K$142:$K$149,$O$142:$O$149)</f>
        <v>5.72</v>
      </c>
      <c r="P56" s="42">
        <f>LOOKUP(K56,$K$142:$K$149,$P$142:$P$149)</f>
        <v>5.01</v>
      </c>
      <c r="Q56" s="43">
        <f t="shared" si="41"/>
        <v>5.1875</v>
      </c>
      <c r="T56" s="20">
        <v>440</v>
      </c>
      <c r="U56" s="23"/>
      <c r="AA56" s="23"/>
      <c r="AG56" s="23"/>
      <c r="AM56" s="23">
        <v>16.5</v>
      </c>
      <c r="AN56" s="1">
        <v>16.899999999999999</v>
      </c>
      <c r="AO56" s="1">
        <v>17.100000000000001</v>
      </c>
      <c r="AP56" s="1">
        <v>17.3</v>
      </c>
      <c r="AQ56" s="1">
        <v>17.600000000000001</v>
      </c>
      <c r="AR56" s="1">
        <v>18</v>
      </c>
      <c r="AS56" s="23">
        <v>14.6</v>
      </c>
      <c r="AT56" s="1">
        <v>15</v>
      </c>
      <c r="AU56" s="1">
        <v>15.2</v>
      </c>
      <c r="AV56" s="1">
        <v>15.4</v>
      </c>
      <c r="AW56" s="1">
        <v>15.8</v>
      </c>
      <c r="AX56" s="1">
        <v>16.2</v>
      </c>
      <c r="AY56" s="23">
        <v>13.3</v>
      </c>
      <c r="AZ56" s="1">
        <v>13.7</v>
      </c>
      <c r="BA56" s="1">
        <v>13.9</v>
      </c>
      <c r="BB56" s="1">
        <v>14.1</v>
      </c>
      <c r="BC56" s="1">
        <v>14.6</v>
      </c>
      <c r="BD56" s="1">
        <v>15</v>
      </c>
      <c r="BE56" s="23">
        <v>11.9</v>
      </c>
      <c r="BF56" s="1">
        <v>12.3</v>
      </c>
      <c r="BG56" s="1">
        <v>12.6</v>
      </c>
      <c r="BH56" s="1">
        <v>12.8</v>
      </c>
      <c r="BI56" s="1">
        <v>13.2</v>
      </c>
      <c r="BJ56" s="1">
        <v>13.7</v>
      </c>
      <c r="BK56" s="23">
        <v>11.4</v>
      </c>
      <c r="BL56" s="1">
        <v>11.9</v>
      </c>
      <c r="BM56" s="1">
        <v>12.1</v>
      </c>
      <c r="BN56" s="1">
        <v>12.4</v>
      </c>
      <c r="BO56" s="1">
        <v>12.8</v>
      </c>
      <c r="BP56" s="25">
        <v>13.3</v>
      </c>
    </row>
    <row r="57" spans="1:68" x14ac:dyDescent="0.2">
      <c r="A57" s="40">
        <f t="shared" si="30"/>
        <v>0</v>
      </c>
      <c r="B57" s="40">
        <f t="shared" si="31"/>
        <v>300</v>
      </c>
      <c r="C57" s="40">
        <f t="shared" si="32"/>
        <v>86</v>
      </c>
      <c r="D57" s="41">
        <f t="shared" si="36"/>
        <v>100</v>
      </c>
      <c r="E57" s="41">
        <f t="shared" si="37"/>
        <v>80</v>
      </c>
      <c r="F57" s="42">
        <f>LOOKUP(B57,$B$150:$B$157,$F$150:$F$157)</f>
        <v>1.17</v>
      </c>
      <c r="G57" s="42">
        <f>LOOKUP(B57,$B$150:$B$157,$G$150:$G$157)</f>
        <v>0.84</v>
      </c>
      <c r="H57" s="43">
        <f t="shared" si="38"/>
        <v>0.93899999999999995</v>
      </c>
      <c r="J57" s="40">
        <f t="shared" si="33"/>
        <v>14</v>
      </c>
      <c r="K57" s="40">
        <f t="shared" si="34"/>
        <v>300</v>
      </c>
      <c r="L57" s="40">
        <f t="shared" si="35"/>
        <v>86</v>
      </c>
      <c r="M57" s="41">
        <f t="shared" si="39"/>
        <v>100</v>
      </c>
      <c r="N57" s="41">
        <f t="shared" si="40"/>
        <v>80</v>
      </c>
      <c r="O57" s="42">
        <f>LOOKUP(K57,$K$150:$K$157,$O$150:$O$157)</f>
        <v>0.98</v>
      </c>
      <c r="P57" s="42">
        <f>LOOKUP(K57,$K$150:$K$157,$P$150:$P$157)</f>
        <v>0.69</v>
      </c>
      <c r="Q57" s="43">
        <f t="shared" si="41"/>
        <v>0.77699999999999991</v>
      </c>
      <c r="T57" s="20">
        <v>460</v>
      </c>
      <c r="U57" s="23"/>
      <c r="AA57" s="23"/>
      <c r="AG57" s="23"/>
      <c r="AM57" s="23">
        <v>18.2</v>
      </c>
      <c r="AN57" s="1">
        <v>18.600000000000001</v>
      </c>
      <c r="AO57" s="1">
        <v>18.8</v>
      </c>
      <c r="AP57" s="1">
        <v>19</v>
      </c>
      <c r="AQ57" s="1">
        <v>19.3</v>
      </c>
      <c r="AR57" s="1">
        <v>19.7</v>
      </c>
      <c r="AS57" s="23">
        <v>16.100000000000001</v>
      </c>
      <c r="AT57" s="1">
        <v>16.5</v>
      </c>
      <c r="AU57" s="1">
        <v>16.7</v>
      </c>
      <c r="AV57" s="1">
        <v>16.899999999999999</v>
      </c>
      <c r="AW57" s="1">
        <v>17.3</v>
      </c>
      <c r="AX57" s="1">
        <v>17.7</v>
      </c>
      <c r="AY57" s="23">
        <v>14.7</v>
      </c>
      <c r="AZ57" s="1">
        <v>15.1</v>
      </c>
      <c r="BA57" s="1">
        <v>15.3</v>
      </c>
      <c r="BB57" s="1">
        <v>15.5</v>
      </c>
      <c r="BC57" s="1">
        <v>16</v>
      </c>
      <c r="BD57" s="1">
        <v>16.399999999999999</v>
      </c>
      <c r="BE57" s="23">
        <v>13.1</v>
      </c>
      <c r="BF57" s="1">
        <v>13.6</v>
      </c>
      <c r="BG57" s="1">
        <v>13.8</v>
      </c>
      <c r="BH57" s="1">
        <v>14.1</v>
      </c>
      <c r="BI57" s="1">
        <v>14.5</v>
      </c>
      <c r="BJ57" s="1">
        <v>15</v>
      </c>
      <c r="BK57" s="23">
        <v>12.5</v>
      </c>
      <c r="BL57" s="1">
        <v>13</v>
      </c>
      <c r="BM57" s="1">
        <v>13.2</v>
      </c>
      <c r="BN57" s="1">
        <v>13.5</v>
      </c>
      <c r="BO57" s="1">
        <v>14</v>
      </c>
      <c r="BP57" s="25">
        <v>14.4</v>
      </c>
    </row>
    <row r="58" spans="1:68" x14ac:dyDescent="0.2">
      <c r="A58" s="40">
        <f t="shared" si="30"/>
        <v>0</v>
      </c>
      <c r="B58" s="40">
        <f t="shared" si="31"/>
        <v>300</v>
      </c>
      <c r="C58" s="40">
        <f t="shared" si="32"/>
        <v>367</v>
      </c>
      <c r="D58" s="41">
        <f t="shared" si="36"/>
        <v>380</v>
      </c>
      <c r="E58" s="41">
        <f t="shared" si="37"/>
        <v>360</v>
      </c>
      <c r="F58" s="42">
        <f>LOOKUP(B58,$B$158:$B$165,$F$158:$F$165)</f>
        <v>9.8000000000000007</v>
      </c>
      <c r="G58" s="42">
        <f>LOOKUP(B58,$B$158:$B$165,$G$158:$G$165)</f>
        <v>8.75</v>
      </c>
      <c r="H58" s="43">
        <f t="shared" si="38"/>
        <v>9.1174999999999997</v>
      </c>
      <c r="J58" s="40">
        <f t="shared" si="33"/>
        <v>14</v>
      </c>
      <c r="K58" s="40">
        <f t="shared" si="34"/>
        <v>300</v>
      </c>
      <c r="L58" s="40">
        <f t="shared" si="35"/>
        <v>367</v>
      </c>
      <c r="M58" s="41">
        <f t="shared" si="39"/>
        <v>380</v>
      </c>
      <c r="N58" s="41">
        <f t="shared" si="40"/>
        <v>360</v>
      </c>
      <c r="O58" s="42">
        <f>LOOKUP(K58,$K$158:$K$165,$O$158:$O$165)</f>
        <v>9.3699999999999992</v>
      </c>
      <c r="P58" s="42">
        <f>LOOKUP(K58,$K$158:$K$165,$P$158:$P$165)</f>
        <v>8.32</v>
      </c>
      <c r="Q58" s="43">
        <f t="shared" si="41"/>
        <v>8.6875</v>
      </c>
      <c r="T58" s="20">
        <v>480</v>
      </c>
      <c r="U58" s="23"/>
      <c r="AA58" s="23"/>
      <c r="AG58" s="23"/>
      <c r="AM58" s="23"/>
      <c r="AS58" s="23"/>
      <c r="AY58" s="23"/>
      <c r="BE58" s="23">
        <v>14.5</v>
      </c>
      <c r="BF58" s="1">
        <v>14.9</v>
      </c>
      <c r="BG58" s="1">
        <v>15.2</v>
      </c>
      <c r="BH58" s="1">
        <v>15.4</v>
      </c>
      <c r="BI58" s="1">
        <v>15.9</v>
      </c>
      <c r="BJ58" s="1">
        <v>16.3</v>
      </c>
      <c r="BK58" s="23">
        <v>13.7</v>
      </c>
      <c r="BL58" s="1">
        <v>14.2</v>
      </c>
      <c r="BM58" s="1">
        <v>14.4</v>
      </c>
      <c r="BN58" s="1">
        <v>14.7</v>
      </c>
      <c r="BO58" s="1">
        <v>15.2</v>
      </c>
      <c r="BP58" s="25">
        <v>15.6</v>
      </c>
    </row>
    <row r="59" spans="1:68" x14ac:dyDescent="0.2">
      <c r="A59" s="40">
        <f t="shared" si="30"/>
        <v>0</v>
      </c>
      <c r="B59" s="40">
        <f t="shared" si="31"/>
        <v>300</v>
      </c>
      <c r="C59" s="40">
        <f t="shared" si="32"/>
        <v>349</v>
      </c>
      <c r="D59" s="41">
        <f t="shared" si="36"/>
        <v>360</v>
      </c>
      <c r="E59" s="41">
        <f t="shared" si="37"/>
        <v>340</v>
      </c>
      <c r="F59" s="42">
        <f>LOOKUP(B59,$B$166:$B$173,$F$166:$F$173)</f>
        <v>8.75</v>
      </c>
      <c r="G59" s="42">
        <f>LOOKUP(B59,$B$166:$B$173,$G$166:$G$173)</f>
        <v>7.76</v>
      </c>
      <c r="H59" s="43">
        <f t="shared" si="38"/>
        <v>8.2055000000000007</v>
      </c>
      <c r="J59" s="40">
        <f t="shared" si="33"/>
        <v>14</v>
      </c>
      <c r="K59" s="40">
        <f t="shared" si="34"/>
        <v>300</v>
      </c>
      <c r="L59" s="40">
        <f t="shared" si="35"/>
        <v>349</v>
      </c>
      <c r="M59" s="41">
        <f t="shared" si="39"/>
        <v>360</v>
      </c>
      <c r="N59" s="41">
        <f t="shared" si="40"/>
        <v>340</v>
      </c>
      <c r="O59" s="42">
        <f>LOOKUP(K59,$K$166:$K$173,$O$166:$O$173)</f>
        <v>8.32</v>
      </c>
      <c r="P59" s="42">
        <f>LOOKUP(K59,$K$166:$K$173,$P$166:$P$173)</f>
        <v>7.34</v>
      </c>
      <c r="Q59" s="43">
        <f t="shared" si="41"/>
        <v>7.7809999999999997</v>
      </c>
      <c r="T59" s="20">
        <v>500</v>
      </c>
      <c r="U59" s="23"/>
      <c r="AA59" s="23"/>
      <c r="AG59" s="23"/>
      <c r="AM59" s="23"/>
      <c r="AS59" s="23"/>
      <c r="AY59" s="23"/>
      <c r="BE59" s="23">
        <v>15.9</v>
      </c>
      <c r="BF59" s="1">
        <v>16.3</v>
      </c>
      <c r="BG59" s="1">
        <v>16.600000000000001</v>
      </c>
      <c r="BH59" s="1">
        <v>16.8</v>
      </c>
      <c r="BI59" s="1">
        <v>17.3</v>
      </c>
      <c r="BJ59" s="1">
        <v>17.7</v>
      </c>
      <c r="BK59" s="23">
        <v>14.9</v>
      </c>
      <c r="BL59" s="1">
        <v>15.4</v>
      </c>
      <c r="BM59" s="1">
        <v>15.6</v>
      </c>
      <c r="BN59" s="1">
        <v>15.9</v>
      </c>
      <c r="BO59" s="1">
        <v>16.399999999999999</v>
      </c>
      <c r="BP59" s="25">
        <v>16.899999999999999</v>
      </c>
    </row>
    <row r="60" spans="1:68" x14ac:dyDescent="0.2">
      <c r="A60" s="40">
        <f t="shared" si="30"/>
        <v>0</v>
      </c>
      <c r="B60" s="40">
        <f t="shared" si="31"/>
        <v>300</v>
      </c>
      <c r="C60" s="40">
        <f t="shared" si="32"/>
        <v>147</v>
      </c>
      <c r="D60" s="41">
        <f t="shared" si="36"/>
        <v>160</v>
      </c>
      <c r="E60" s="41">
        <f t="shared" si="37"/>
        <v>140</v>
      </c>
      <c r="F60" s="42">
        <f>LOOKUP(B60,$B$174:$B$181,$F$174:$F$181)</f>
        <v>2.3199999999999998</v>
      </c>
      <c r="G60" s="42">
        <f>LOOKUP(B60,$B$174:$B$181,$G$174:$G$181)</f>
        <v>1.9</v>
      </c>
      <c r="H60" s="43">
        <f t="shared" si="38"/>
        <v>2.0469999999999997</v>
      </c>
      <c r="J60" s="40">
        <f t="shared" si="33"/>
        <v>14</v>
      </c>
      <c r="K60" s="40">
        <f t="shared" si="34"/>
        <v>300</v>
      </c>
      <c r="L60" s="40">
        <f t="shared" si="35"/>
        <v>147</v>
      </c>
      <c r="M60" s="41">
        <f t="shared" si="39"/>
        <v>160</v>
      </c>
      <c r="N60" s="41">
        <f t="shared" si="40"/>
        <v>140</v>
      </c>
      <c r="O60" s="42">
        <f>LOOKUP(K60,$K$174:$K$181,$O$174:$O$181)</f>
        <v>2.06</v>
      </c>
      <c r="P60" s="42">
        <f>LOOKUP(K60,$K$174:$K$181,$P$174:$P$181)</f>
        <v>1.67</v>
      </c>
      <c r="Q60" s="43">
        <f t="shared" si="41"/>
        <v>1.8065</v>
      </c>
      <c r="T60" s="20">
        <v>520</v>
      </c>
      <c r="U60" s="23"/>
      <c r="AA60" s="23"/>
      <c r="AG60" s="23"/>
      <c r="AM60" s="23"/>
      <c r="AS60" s="23"/>
      <c r="AY60" s="23"/>
      <c r="BE60" s="23">
        <v>16.8</v>
      </c>
      <c r="BF60" s="1">
        <v>17.8</v>
      </c>
      <c r="BG60" s="1">
        <v>18</v>
      </c>
      <c r="BH60" s="1">
        <v>18.3</v>
      </c>
      <c r="BI60" s="1">
        <v>18.7</v>
      </c>
      <c r="BJ60" s="1">
        <v>19.2</v>
      </c>
      <c r="BK60" s="23"/>
      <c r="BP60" s="25"/>
    </row>
    <row r="61" spans="1:68" x14ac:dyDescent="0.2">
      <c r="A61" s="40">
        <f t="shared" si="30"/>
        <v>0</v>
      </c>
      <c r="B61" s="40">
        <f t="shared" si="31"/>
        <v>300</v>
      </c>
      <c r="C61" s="40">
        <f t="shared" si="32"/>
        <v>266</v>
      </c>
      <c r="D61" s="41">
        <f t="shared" si="36"/>
        <v>280</v>
      </c>
      <c r="E61" s="41">
        <f t="shared" si="37"/>
        <v>260</v>
      </c>
      <c r="F61" s="42">
        <f>LOOKUP(B61,$B$182:$B$189,$F$182:$F$189)</f>
        <v>5.39</v>
      </c>
      <c r="G61" s="42">
        <f>LOOKUP(B61,$B$182:$B$189,$G$182:$G$189)</f>
        <v>4.8099999999999996</v>
      </c>
      <c r="H61" s="43">
        <f t="shared" si="38"/>
        <v>4.984</v>
      </c>
      <c r="J61" s="40">
        <f t="shared" si="33"/>
        <v>14</v>
      </c>
      <c r="K61" s="40">
        <f t="shared" si="34"/>
        <v>300</v>
      </c>
      <c r="L61" s="40">
        <f t="shared" si="35"/>
        <v>266</v>
      </c>
      <c r="M61" s="41">
        <f t="shared" si="39"/>
        <v>280</v>
      </c>
      <c r="N61" s="41">
        <f t="shared" si="40"/>
        <v>260</v>
      </c>
      <c r="O61" s="42">
        <f>LOOKUP(K61,$K$182:$K$189,$O$182:$O$189)</f>
        <v>5.01</v>
      </c>
      <c r="P61" s="42">
        <f>LOOKUP(K61,$K$182:$K$189,$P$182:$P$189)</f>
        <v>4.45</v>
      </c>
      <c r="Q61" s="43">
        <f t="shared" si="41"/>
        <v>4.6180000000000003</v>
      </c>
      <c r="T61" s="26">
        <v>540</v>
      </c>
      <c r="U61" s="27"/>
      <c r="V61" s="28"/>
      <c r="W61" s="28"/>
      <c r="X61" s="28"/>
      <c r="Y61" s="28"/>
      <c r="Z61" s="28"/>
      <c r="AA61" s="27"/>
      <c r="AB61" s="28"/>
      <c r="AC61" s="28"/>
      <c r="AD61" s="28"/>
      <c r="AE61" s="28"/>
      <c r="AF61" s="28"/>
      <c r="AG61" s="27"/>
      <c r="AH61" s="28"/>
      <c r="AI61" s="28"/>
      <c r="AJ61" s="28"/>
      <c r="AK61" s="28"/>
      <c r="AL61" s="28"/>
      <c r="AM61" s="27"/>
      <c r="AN61" s="28"/>
      <c r="AO61" s="28"/>
      <c r="AP61" s="28"/>
      <c r="AQ61" s="28"/>
      <c r="AR61" s="28"/>
      <c r="AS61" s="27"/>
      <c r="AT61" s="28"/>
      <c r="AU61" s="28"/>
      <c r="AV61" s="28"/>
      <c r="AW61" s="28"/>
      <c r="AX61" s="28"/>
      <c r="AY61" s="27"/>
      <c r="AZ61" s="28"/>
      <c r="BA61" s="28"/>
      <c r="BB61" s="28"/>
      <c r="BC61" s="28"/>
      <c r="BD61" s="28"/>
      <c r="BE61" s="27">
        <v>18.3</v>
      </c>
      <c r="BF61" s="28">
        <v>19.3</v>
      </c>
      <c r="BG61" s="28">
        <v>19.5</v>
      </c>
      <c r="BH61" s="28">
        <v>19.7</v>
      </c>
      <c r="BI61" s="28">
        <v>20.2</v>
      </c>
      <c r="BJ61" s="28">
        <v>20.7</v>
      </c>
      <c r="BK61" s="27"/>
      <c r="BL61" s="28"/>
      <c r="BM61" s="28"/>
      <c r="BN61" s="28"/>
      <c r="BO61" s="28"/>
      <c r="BP61" s="29"/>
    </row>
    <row r="62" spans="1:68" x14ac:dyDescent="0.2">
      <c r="A62" s="40">
        <f t="shared" si="30"/>
        <v>0</v>
      </c>
      <c r="B62" s="40">
        <f t="shared" si="31"/>
        <v>300</v>
      </c>
      <c r="C62" s="40">
        <f t="shared" si="32"/>
        <v>303</v>
      </c>
      <c r="D62" s="41">
        <f t="shared" si="36"/>
        <v>320</v>
      </c>
      <c r="E62" s="41">
        <f t="shared" si="37"/>
        <v>300</v>
      </c>
      <c r="F62" s="42">
        <f>LOOKUP(B62,$B$190:$B$197,$F$190:$F$197)</f>
        <v>6.89</v>
      </c>
      <c r="G62" s="42">
        <f>LOOKUP(B62,$B$190:$B$197,$G$190:$G$197)</f>
        <v>6.11</v>
      </c>
      <c r="H62" s="43">
        <f t="shared" si="38"/>
        <v>6.2270000000000003</v>
      </c>
      <c r="J62" s="40">
        <f t="shared" si="33"/>
        <v>14</v>
      </c>
      <c r="K62" s="40">
        <f t="shared" si="34"/>
        <v>300</v>
      </c>
      <c r="L62" s="40">
        <f t="shared" si="35"/>
        <v>303</v>
      </c>
      <c r="M62" s="41">
        <f t="shared" si="39"/>
        <v>320</v>
      </c>
      <c r="N62" s="41">
        <f t="shared" si="40"/>
        <v>300</v>
      </c>
      <c r="O62" s="42">
        <f ca="1">LOOKUP(K62,$K$190:$K$197,$O$190:$O$297)</f>
        <v>6.49</v>
      </c>
      <c r="P62" s="42">
        <f>LOOKUP(K62,$K$190:$K$197,$P$190:$P$197)</f>
        <v>5.72</v>
      </c>
      <c r="Q62" s="43">
        <f t="shared" ca="1" si="41"/>
        <v>5.8354999999999997</v>
      </c>
    </row>
    <row r="63" spans="1:68" x14ac:dyDescent="0.2">
      <c r="A63" s="40">
        <f t="shared" si="30"/>
        <v>0</v>
      </c>
      <c r="B63" s="40">
        <f t="shared" si="31"/>
        <v>300</v>
      </c>
      <c r="C63" s="40">
        <f t="shared" si="32"/>
        <v>303</v>
      </c>
      <c r="D63" s="41">
        <f t="shared" si="36"/>
        <v>320</v>
      </c>
      <c r="E63" s="41">
        <f t="shared" si="37"/>
        <v>300</v>
      </c>
      <c r="F63" s="42">
        <f>LOOKUP(B63,$B$198:$B$205,$F$198:$F$205)</f>
        <v>6.89</v>
      </c>
      <c r="G63" s="42">
        <f>LOOKUP(B63,$B$198:$B$205,$G$198:$G$205)</f>
        <v>6.11</v>
      </c>
      <c r="H63" s="43">
        <f t="shared" si="38"/>
        <v>6.2270000000000003</v>
      </c>
      <c r="J63" s="40">
        <f t="shared" si="33"/>
        <v>14</v>
      </c>
      <c r="K63" s="40">
        <f t="shared" si="34"/>
        <v>300</v>
      </c>
      <c r="L63" s="40">
        <f t="shared" si="35"/>
        <v>303</v>
      </c>
      <c r="M63" s="41">
        <f t="shared" si="39"/>
        <v>320</v>
      </c>
      <c r="N63" s="41">
        <f t="shared" si="40"/>
        <v>300</v>
      </c>
      <c r="O63" s="42">
        <f>LOOKUP(K63,$K$198:$K$205,$O$198:$O$205)</f>
        <v>6.49</v>
      </c>
      <c r="P63" s="42">
        <f>LOOKUP(K63,$K$198:$K$205,$P$198:$P$205)</f>
        <v>5.72</v>
      </c>
      <c r="Q63" s="43">
        <f t="shared" si="41"/>
        <v>5.8354999999999997</v>
      </c>
    </row>
    <row r="64" spans="1:68" x14ac:dyDescent="0.2">
      <c r="A64" s="40">
        <f t="shared" si="30"/>
        <v>0</v>
      </c>
      <c r="B64" s="40">
        <f t="shared" si="31"/>
        <v>300</v>
      </c>
      <c r="C64" s="40">
        <f t="shared" si="32"/>
        <v>349</v>
      </c>
      <c r="D64" s="41">
        <f t="shared" si="36"/>
        <v>360</v>
      </c>
      <c r="E64" s="41">
        <f t="shared" si="37"/>
        <v>340</v>
      </c>
      <c r="F64" s="42">
        <f>LOOKUP(B64,$B$206:$B$213,$F$206:$F$213)</f>
        <v>8.75</v>
      </c>
      <c r="G64" s="42">
        <f>LOOKUP(B64,$B$206:$B$213,$G$206:$G$213)</f>
        <v>7.76</v>
      </c>
      <c r="H64" s="43">
        <f t="shared" si="38"/>
        <v>8.2055000000000007</v>
      </c>
      <c r="J64" s="40">
        <f t="shared" si="33"/>
        <v>14</v>
      </c>
      <c r="K64" s="40">
        <f t="shared" si="34"/>
        <v>300</v>
      </c>
      <c r="L64" s="40">
        <f t="shared" si="35"/>
        <v>349</v>
      </c>
      <c r="M64" s="41">
        <f t="shared" si="39"/>
        <v>360</v>
      </c>
      <c r="N64" s="41">
        <f t="shared" si="40"/>
        <v>340</v>
      </c>
      <c r="O64" s="42">
        <f>LOOKUP(K64,$K$206:$K$213,$O$206:$O$213)</f>
        <v>8.32</v>
      </c>
      <c r="P64" s="42">
        <f>LOOKUP(K64,$K$206:$K$213,$P$206:$P$213)</f>
        <v>7.34</v>
      </c>
      <c r="Q64" s="43">
        <f t="shared" si="41"/>
        <v>7.7809999999999997</v>
      </c>
    </row>
    <row r="65" spans="1:17" x14ac:dyDescent="0.2">
      <c r="A65" s="40">
        <f t="shared" si="30"/>
        <v>0</v>
      </c>
      <c r="B65" s="40">
        <f t="shared" si="31"/>
        <v>300</v>
      </c>
      <c r="C65" s="40">
        <f t="shared" si="32"/>
        <v>349</v>
      </c>
      <c r="D65" s="41">
        <f t="shared" si="36"/>
        <v>360</v>
      </c>
      <c r="E65" s="41">
        <f t="shared" si="37"/>
        <v>340</v>
      </c>
      <c r="F65" s="42">
        <f>LOOKUP(B65,$B$214:$B$221,$F$214:$F$221)</f>
        <v>8.32</v>
      </c>
      <c r="G65" s="42">
        <f>LOOKUP(B65,$B$214:$B$221,$G$214:$G$221)</f>
        <v>7.34</v>
      </c>
      <c r="H65" s="43">
        <f t="shared" si="38"/>
        <v>7.7809999999999997</v>
      </c>
      <c r="J65" s="40">
        <f t="shared" si="33"/>
        <v>5</v>
      </c>
      <c r="K65" s="40">
        <f t="shared" si="34"/>
        <v>300</v>
      </c>
      <c r="L65" s="40">
        <f t="shared" si="35"/>
        <v>349</v>
      </c>
      <c r="M65" s="41">
        <f t="shared" si="39"/>
        <v>360</v>
      </c>
      <c r="N65" s="41">
        <f t="shared" si="40"/>
        <v>340</v>
      </c>
      <c r="O65" s="42">
        <f>LOOKUP(K65,$K$214:$K$221,$O$214:$O$221)</f>
        <v>7.89</v>
      </c>
      <c r="P65" s="42">
        <f>LOOKUP(K65,$K$214:$K$221,$P$214:$P$221)</f>
        <v>6.92</v>
      </c>
      <c r="Q65" s="43">
        <f t="shared" si="41"/>
        <v>7.3564999999999996</v>
      </c>
    </row>
    <row r="66" spans="1:17" x14ac:dyDescent="0.2">
      <c r="A66" s="40">
        <f t="shared" si="30"/>
        <v>0</v>
      </c>
      <c r="B66" s="40">
        <f t="shared" si="31"/>
        <v>300</v>
      </c>
      <c r="C66" s="40">
        <f t="shared" si="32"/>
        <v>382</v>
      </c>
      <c r="D66" s="41">
        <f t="shared" si="36"/>
        <v>400</v>
      </c>
      <c r="E66" s="41">
        <f t="shared" si="37"/>
        <v>380</v>
      </c>
      <c r="F66" s="42">
        <f>LOOKUP(B66,$B$222:$B$229,$F$222:$F$229)</f>
        <v>10.9</v>
      </c>
      <c r="G66" s="42">
        <f>LOOKUP(B66,$B$222:$B$229,$G$222:$G$229)</f>
        <v>9.8000000000000007</v>
      </c>
      <c r="H66" s="43">
        <f t="shared" si="38"/>
        <v>9.91</v>
      </c>
      <c r="J66" s="40">
        <f t="shared" si="33"/>
        <v>14</v>
      </c>
      <c r="K66" s="40">
        <f t="shared" si="34"/>
        <v>300</v>
      </c>
      <c r="L66" s="40">
        <f t="shared" si="35"/>
        <v>382</v>
      </c>
      <c r="M66" s="41">
        <f t="shared" si="39"/>
        <v>400</v>
      </c>
      <c r="N66" s="41">
        <f t="shared" si="40"/>
        <v>380</v>
      </c>
      <c r="O66" s="42">
        <f>LOOKUP(K66,$K$222:$K$229,$O$222:$O$229)</f>
        <v>10.4</v>
      </c>
      <c r="P66" s="42">
        <f>LOOKUP(K66,$K$222:$K$229,$P$222:$P$229)</f>
        <v>9.3699999999999992</v>
      </c>
      <c r="Q66" s="43">
        <f t="shared" si="41"/>
        <v>9.472999999999999</v>
      </c>
    </row>
    <row r="67" spans="1:17" x14ac:dyDescent="0.2">
      <c r="A67" s="40">
        <f t="shared" si="30"/>
        <v>0</v>
      </c>
      <c r="B67" s="40">
        <f t="shared" si="31"/>
        <v>300</v>
      </c>
      <c r="C67" s="40">
        <f t="shared" si="32"/>
        <v>282</v>
      </c>
      <c r="D67" s="41">
        <f t="shared" si="36"/>
        <v>300</v>
      </c>
      <c r="E67" s="41">
        <f t="shared" si="37"/>
        <v>280</v>
      </c>
      <c r="F67" s="42">
        <f>LOOKUP(B67,$B$230:$B$237,$F$230:$F$237)</f>
        <v>6.11</v>
      </c>
      <c r="G67" s="42">
        <f>LOOKUP(B67,$B$230:$B$237,$G$230:$G$237)</f>
        <v>5.39</v>
      </c>
      <c r="H67" s="43">
        <f t="shared" si="38"/>
        <v>5.4619999999999997</v>
      </c>
      <c r="J67" s="40">
        <f t="shared" si="33"/>
        <v>15</v>
      </c>
      <c r="K67" s="40">
        <f t="shared" si="34"/>
        <v>300</v>
      </c>
      <c r="L67" s="40">
        <f t="shared" si="35"/>
        <v>282</v>
      </c>
      <c r="M67" s="41">
        <f t="shared" si="39"/>
        <v>300</v>
      </c>
      <c r="N67" s="41">
        <f t="shared" si="40"/>
        <v>280</v>
      </c>
      <c r="O67" s="42">
        <f>LOOKUP(K67,$K$230:$K$237,$O$230:$O$237)</f>
        <v>5.72</v>
      </c>
      <c r="P67" s="42">
        <f>LOOKUP(K67,$K$230:$K$237,$P$230:$P$237)</f>
        <v>5.01</v>
      </c>
      <c r="Q67" s="43">
        <f t="shared" si="41"/>
        <v>5.0809999999999995</v>
      </c>
    </row>
    <row r="68" spans="1:17" x14ac:dyDescent="0.2">
      <c r="A68" s="40">
        <f t="shared" si="30"/>
        <v>0</v>
      </c>
      <c r="B68" s="40">
        <f t="shared" si="31"/>
        <v>300</v>
      </c>
      <c r="C68" s="40">
        <f t="shared" si="32"/>
        <v>282</v>
      </c>
      <c r="D68" s="41">
        <f t="shared" si="36"/>
        <v>300</v>
      </c>
      <c r="E68" s="41">
        <f t="shared" si="37"/>
        <v>280</v>
      </c>
      <c r="F68" s="42">
        <f>LOOKUP(B68,$B$238:$B$245,$F$238:$F$245)</f>
        <v>6.11</v>
      </c>
      <c r="G68" s="42">
        <f>LOOKUP(B68,$B$238:$B$245,$G$238:$G$245)</f>
        <v>5.39</v>
      </c>
      <c r="H68" s="43">
        <f t="shared" si="38"/>
        <v>5.4619999999999997</v>
      </c>
      <c r="J68" s="40">
        <f t="shared" si="33"/>
        <v>14</v>
      </c>
      <c r="K68" s="40">
        <f t="shared" si="34"/>
        <v>300</v>
      </c>
      <c r="L68" s="40">
        <f t="shared" si="35"/>
        <v>282</v>
      </c>
      <c r="M68" s="41">
        <f t="shared" si="39"/>
        <v>300</v>
      </c>
      <c r="N68" s="41">
        <f t="shared" si="40"/>
        <v>280</v>
      </c>
      <c r="O68" s="42">
        <f>LOOKUP(K68,$K$238:$K$245,$O$238:$O$245)</f>
        <v>5.72</v>
      </c>
      <c r="P68" s="42">
        <f>LOOKUP(K68,$K$238:$K$245,$P$238:$P$245)</f>
        <v>5.01</v>
      </c>
      <c r="Q68" s="43">
        <f t="shared" si="41"/>
        <v>5.0809999999999995</v>
      </c>
    </row>
    <row r="69" spans="1:17" x14ac:dyDescent="0.2">
      <c r="A69" s="40">
        <f t="shared" si="30"/>
        <v>0</v>
      </c>
      <c r="B69" s="40">
        <f t="shared" si="31"/>
        <v>300</v>
      </c>
      <c r="C69" s="40">
        <f t="shared" si="32"/>
        <v>282</v>
      </c>
      <c r="D69" s="41">
        <f t="shared" si="36"/>
        <v>300</v>
      </c>
      <c r="E69" s="41">
        <f t="shared" si="37"/>
        <v>280</v>
      </c>
      <c r="F69" s="42">
        <f>LOOKUP(B69,$B$246:$B$253,$F$246:$F$253)</f>
        <v>5.72</v>
      </c>
      <c r="G69" s="42">
        <f>LOOKUP(B69,$B$246:$B$253,$G$246:$G$253)</f>
        <v>5.01</v>
      </c>
      <c r="H69" s="43">
        <f t="shared" si="38"/>
        <v>5.0809999999999995</v>
      </c>
      <c r="J69" s="40">
        <f t="shared" si="33"/>
        <v>5</v>
      </c>
      <c r="K69" s="40">
        <f t="shared" si="34"/>
        <v>300</v>
      </c>
      <c r="L69" s="40">
        <f t="shared" si="35"/>
        <v>282</v>
      </c>
      <c r="M69" s="41">
        <f t="shared" si="39"/>
        <v>300</v>
      </c>
      <c r="N69" s="41">
        <f t="shared" si="40"/>
        <v>280</v>
      </c>
      <c r="O69" s="42">
        <f>LOOKUP(K69,$K$246:$K$253,$O$246:$O$253)</f>
        <v>5.33</v>
      </c>
      <c r="P69" s="42">
        <f>LOOKUP(K69,$K$246:$K$253,$P$246:$P$253)</f>
        <v>4.6399999999999997</v>
      </c>
      <c r="Q69" s="43">
        <f t="shared" si="41"/>
        <v>4.7089999999999996</v>
      </c>
    </row>
    <row r="70" spans="1:17" x14ac:dyDescent="0.2">
      <c r="A70" s="40">
        <f t="shared" si="30"/>
        <v>0</v>
      </c>
      <c r="B70" s="40">
        <f t="shared" si="31"/>
        <v>300</v>
      </c>
      <c r="C70" s="40">
        <f t="shared" si="32"/>
        <v>303</v>
      </c>
      <c r="D70" s="41">
        <f t="shared" si="36"/>
        <v>320</v>
      </c>
      <c r="E70" s="41">
        <f t="shared" si="37"/>
        <v>300</v>
      </c>
      <c r="F70" s="42">
        <f>LOOKUP(B70,$B$254:$B$261,$F$254:$F$261)</f>
        <v>6.89</v>
      </c>
      <c r="G70" s="42">
        <f>LOOKUP(B70,$B$254:$B$261,$G$254:$G$261)</f>
        <v>6.11</v>
      </c>
      <c r="H70" s="43">
        <f t="shared" si="38"/>
        <v>6.2270000000000003</v>
      </c>
      <c r="J70" s="40">
        <f t="shared" si="33"/>
        <v>14</v>
      </c>
      <c r="K70" s="40">
        <f t="shared" si="34"/>
        <v>300</v>
      </c>
      <c r="L70" s="40">
        <f t="shared" si="35"/>
        <v>303</v>
      </c>
      <c r="M70" s="41">
        <f t="shared" si="39"/>
        <v>320</v>
      </c>
      <c r="N70" s="41">
        <f t="shared" si="40"/>
        <v>300</v>
      </c>
      <c r="O70" s="42">
        <f>LOOKUP(K70,$K$254:$K$261,$O$254:$O$261)</f>
        <v>6.49</v>
      </c>
      <c r="P70" s="42">
        <f>LOOKUP(K70,$K$254:$K$261,$P$254:$P$261)</f>
        <v>5.72</v>
      </c>
      <c r="Q70" s="43">
        <f t="shared" si="41"/>
        <v>5.8354999999999997</v>
      </c>
    </row>
    <row r="71" spans="1:17" x14ac:dyDescent="0.2">
      <c r="A71" s="40">
        <f t="shared" si="30"/>
        <v>0</v>
      </c>
      <c r="B71" s="40">
        <f t="shared" si="31"/>
        <v>300</v>
      </c>
      <c r="C71" s="40">
        <f t="shared" si="32"/>
        <v>394</v>
      </c>
      <c r="D71" s="41">
        <f t="shared" si="36"/>
        <v>400</v>
      </c>
      <c r="E71" s="41">
        <f t="shared" si="37"/>
        <v>380</v>
      </c>
      <c r="F71" s="42">
        <f>LOOKUP(B71,$B$262:$B$269,$F$262:$F$269)</f>
        <v>10.9</v>
      </c>
      <c r="G71" s="42">
        <f>LOOKUP(B71,$B$262:$B$269,$G$262:$G$269)</f>
        <v>9.8000000000000007</v>
      </c>
      <c r="H71" s="43">
        <f t="shared" si="38"/>
        <v>10.57</v>
      </c>
      <c r="J71" s="40">
        <f t="shared" si="33"/>
        <v>14</v>
      </c>
      <c r="K71" s="40">
        <f t="shared" si="34"/>
        <v>300</v>
      </c>
      <c r="L71" s="40">
        <f t="shared" si="35"/>
        <v>394</v>
      </c>
      <c r="M71" s="41">
        <f t="shared" si="39"/>
        <v>400</v>
      </c>
      <c r="N71" s="41">
        <f t="shared" si="40"/>
        <v>380</v>
      </c>
      <c r="O71" s="42">
        <f>LOOKUP(K71,$K$262:$K$269,$O$262:$O$269)</f>
        <v>10.4</v>
      </c>
      <c r="P71" s="42">
        <f>LOOKUP(K71,$K$262:$K$269,$P$262:$P$269)</f>
        <v>9.3699999999999992</v>
      </c>
      <c r="Q71" s="43">
        <f t="shared" si="41"/>
        <v>10.090999999999999</v>
      </c>
    </row>
    <row r="72" spans="1:17" x14ac:dyDescent="0.2">
      <c r="A72" s="40">
        <f t="shared" si="30"/>
        <v>0</v>
      </c>
      <c r="B72" s="40">
        <f t="shared" si="31"/>
        <v>300</v>
      </c>
      <c r="C72" s="40">
        <f t="shared" si="32"/>
        <v>243</v>
      </c>
      <c r="D72" s="41">
        <f t="shared" si="36"/>
        <v>260</v>
      </c>
      <c r="E72" s="41">
        <f t="shared" si="37"/>
        <v>240</v>
      </c>
      <c r="F72" s="42">
        <f>LOOKUP(B72,$B$270:$B$277,$F$270:$F$277)</f>
        <v>4.45</v>
      </c>
      <c r="G72" s="42">
        <f>LOOKUP(B72,$B$270:$B$277,$G$270:$G$277)</f>
        <v>3.92</v>
      </c>
      <c r="H72" s="43">
        <f t="shared" si="38"/>
        <v>3.9994999999999998</v>
      </c>
      <c r="J72" s="40">
        <f t="shared" si="33"/>
        <v>5</v>
      </c>
      <c r="K72" s="40">
        <f t="shared" si="34"/>
        <v>300</v>
      </c>
      <c r="L72" s="40">
        <f t="shared" si="35"/>
        <v>243</v>
      </c>
      <c r="M72" s="41">
        <f t="shared" si="39"/>
        <v>260</v>
      </c>
      <c r="N72" s="41">
        <f t="shared" si="40"/>
        <v>240</v>
      </c>
      <c r="O72" s="42">
        <f>LOOKUP(K72,$K$270:$K$277,$O$270:$O$277)</f>
        <v>4.0999999999999996</v>
      </c>
      <c r="P72" s="42">
        <f>LOOKUP(K72,$K$270:$K$277,$P$270:$P$277)</f>
        <v>3.58</v>
      </c>
      <c r="Q72" s="43">
        <f t="shared" si="41"/>
        <v>3.6579999999999999</v>
      </c>
    </row>
    <row r="73" spans="1:17" x14ac:dyDescent="0.2">
      <c r="A73" s="40">
        <f t="shared" si="30"/>
        <v>0</v>
      </c>
      <c r="B73" s="40">
        <f t="shared" si="31"/>
        <v>300</v>
      </c>
      <c r="C73" s="40">
        <f t="shared" si="32"/>
        <v>243</v>
      </c>
      <c r="D73" s="41">
        <f t="shared" si="36"/>
        <v>260</v>
      </c>
      <c r="E73" s="41">
        <f t="shared" si="37"/>
        <v>240</v>
      </c>
      <c r="F73" s="42">
        <f>LOOKUP(B73,$B$278:$B$285,$F$278:$F$285)</f>
        <v>4.8099999999999996</v>
      </c>
      <c r="G73" s="42">
        <f>LOOKUP(B73,$B$278:$B$285,$G$278:$G$285)</f>
        <v>4.25</v>
      </c>
      <c r="H73" s="43">
        <f t="shared" si="38"/>
        <v>4.3339999999999996</v>
      </c>
      <c r="J73" s="40">
        <f t="shared" si="33"/>
        <v>14</v>
      </c>
      <c r="K73" s="40">
        <f t="shared" si="34"/>
        <v>300</v>
      </c>
      <c r="L73" s="40">
        <f t="shared" si="35"/>
        <v>243</v>
      </c>
      <c r="M73" s="41">
        <f t="shared" si="39"/>
        <v>260</v>
      </c>
      <c r="N73" s="41">
        <f t="shared" si="40"/>
        <v>240</v>
      </c>
      <c r="O73" s="42">
        <f>LOOKUP(K73,$K$278:$K$285,$O$278:$O$285)</f>
        <v>4.45</v>
      </c>
      <c r="P73" s="42">
        <f>LOOKUP(K73,$K$278:$K$285,$P$278:$P$285)</f>
        <v>3.92</v>
      </c>
      <c r="Q73" s="43">
        <f t="shared" si="41"/>
        <v>3.9994999999999998</v>
      </c>
    </row>
    <row r="74" spans="1:17" x14ac:dyDescent="0.2">
      <c r="A74" s="40">
        <f t="shared" si="30"/>
        <v>0</v>
      </c>
      <c r="B74" s="40">
        <f t="shared" si="31"/>
        <v>300</v>
      </c>
      <c r="C74" s="40">
        <f t="shared" si="32"/>
        <v>265</v>
      </c>
      <c r="D74" s="41">
        <f t="shared" si="36"/>
        <v>280</v>
      </c>
      <c r="E74" s="41">
        <f t="shared" si="37"/>
        <v>260</v>
      </c>
      <c r="F74" s="42">
        <f>LOOKUP(B74,$B$286:$B$293,$F$286:$F$293)</f>
        <v>5.39</v>
      </c>
      <c r="G74" s="42">
        <f>LOOKUP(B74,$B$286:$B$293,$G$286:$G$293)</f>
        <v>4.8099999999999996</v>
      </c>
      <c r="H74" s="43">
        <f t="shared" si="38"/>
        <v>4.9550000000000001</v>
      </c>
      <c r="J74" s="40">
        <f t="shared" si="33"/>
        <v>14</v>
      </c>
      <c r="K74" s="40">
        <f t="shared" si="34"/>
        <v>300</v>
      </c>
      <c r="L74" s="40">
        <f t="shared" si="35"/>
        <v>265</v>
      </c>
      <c r="M74" s="41">
        <f t="shared" si="39"/>
        <v>280</v>
      </c>
      <c r="N74" s="41">
        <f t="shared" si="40"/>
        <v>260</v>
      </c>
      <c r="O74" s="42">
        <f>LOOKUP(K74,$K$286:$K$293,$O$286:$O$293)</f>
        <v>5.01</v>
      </c>
      <c r="P74" s="42">
        <f>LOOKUP(K74,$K$286:$K$293,$P$286:$P$293)</f>
        <v>4.45</v>
      </c>
      <c r="Q74" s="43">
        <f t="shared" si="41"/>
        <v>4.59</v>
      </c>
    </row>
    <row r="75" spans="1:17" x14ac:dyDescent="0.2">
      <c r="A75" s="40">
        <f t="shared" si="30"/>
        <v>0</v>
      </c>
      <c r="B75" s="40">
        <f t="shared" si="31"/>
        <v>300</v>
      </c>
      <c r="C75" s="40">
        <f t="shared" si="32"/>
        <v>265</v>
      </c>
      <c r="D75" s="41">
        <f t="shared" si="36"/>
        <v>280</v>
      </c>
      <c r="E75" s="41">
        <f t="shared" si="37"/>
        <v>260</v>
      </c>
      <c r="F75" s="42">
        <f>LOOKUP(B75,$B$294:$B$301,$F$294:$F$301)</f>
        <v>5.39</v>
      </c>
      <c r="G75" s="42">
        <f>LOOKUP(B75,$B$294:$B$301,$G$294:$G$301)</f>
        <v>4.8099999999999996</v>
      </c>
      <c r="H75" s="43">
        <f t="shared" si="38"/>
        <v>4.9550000000000001</v>
      </c>
      <c r="J75" s="40">
        <f t="shared" si="33"/>
        <v>14</v>
      </c>
      <c r="K75" s="40">
        <f t="shared" si="34"/>
        <v>300</v>
      </c>
      <c r="L75" s="40">
        <f t="shared" si="35"/>
        <v>265</v>
      </c>
      <c r="M75" s="41">
        <f t="shared" si="39"/>
        <v>280</v>
      </c>
      <c r="N75" s="41">
        <f t="shared" si="40"/>
        <v>260</v>
      </c>
      <c r="O75" s="42">
        <f>LOOKUP(K75,$K$294:$K$301,$O$294:$O$301)</f>
        <v>5.01</v>
      </c>
      <c r="P75" s="42">
        <f>LOOKUP(K75,$K$294:$K$301,$P$294:$P$301)</f>
        <v>4.45</v>
      </c>
      <c r="Q75" s="43">
        <f t="shared" si="41"/>
        <v>4.59</v>
      </c>
    </row>
    <row r="76" spans="1:17" x14ac:dyDescent="0.2">
      <c r="A76" s="40">
        <f t="shared" si="30"/>
        <v>0</v>
      </c>
      <c r="B76" s="40">
        <f t="shared" si="31"/>
        <v>300</v>
      </c>
      <c r="C76" s="40">
        <f t="shared" si="32"/>
        <v>282</v>
      </c>
      <c r="D76" s="41">
        <f t="shared" si="36"/>
        <v>300</v>
      </c>
      <c r="E76" s="41">
        <f t="shared" si="37"/>
        <v>280</v>
      </c>
      <c r="F76" s="42">
        <f>LOOKUP(B76,$B$302:$B$309,$F$302:$F$309)</f>
        <v>6.11</v>
      </c>
      <c r="G76" s="42">
        <f>LOOKUP(B76,$B$302:$B$309,$G$302:$G$309)</f>
        <v>5.39</v>
      </c>
      <c r="H76" s="43">
        <f t="shared" si="38"/>
        <v>5.4619999999999997</v>
      </c>
      <c r="J76" s="40">
        <f t="shared" si="33"/>
        <v>15</v>
      </c>
      <c r="K76" s="40">
        <f t="shared" si="34"/>
        <v>300</v>
      </c>
      <c r="L76" s="40">
        <f t="shared" si="35"/>
        <v>282</v>
      </c>
      <c r="M76" s="41">
        <f t="shared" si="39"/>
        <v>300</v>
      </c>
      <c r="N76" s="41">
        <f t="shared" si="40"/>
        <v>280</v>
      </c>
      <c r="O76" s="42">
        <f>LOOKUP(K76,$K$302:$K$309,$O$302:$O$309)</f>
        <v>5.72</v>
      </c>
      <c r="P76" s="42">
        <f>LOOKUP(K76,$K$302:$K$309,$P$302:$P$309)</f>
        <v>5.01</v>
      </c>
      <c r="Q76" s="43">
        <f t="shared" si="41"/>
        <v>5.0809999999999995</v>
      </c>
    </row>
    <row r="78" spans="1:17" ht="16.5" x14ac:dyDescent="0.25">
      <c r="J78" s="1" t="s">
        <v>33</v>
      </c>
      <c r="K78" s="1" t="s">
        <v>7</v>
      </c>
      <c r="L78" s="1" t="s">
        <v>34</v>
      </c>
      <c r="M78" s="1" t="s">
        <v>35</v>
      </c>
      <c r="N78" s="1" t="s">
        <v>36</v>
      </c>
      <c r="O78" s="1" t="s">
        <v>37</v>
      </c>
      <c r="P78" s="1" t="s">
        <v>19</v>
      </c>
    </row>
    <row r="79" spans="1:17" x14ac:dyDescent="0.2">
      <c r="K79" s="1" t="s">
        <v>8</v>
      </c>
    </row>
    <row r="80" spans="1:17" x14ac:dyDescent="0.2">
      <c r="A80" s="8">
        <v>0</v>
      </c>
      <c r="F80" s="1">
        <f>IF(A80&lt;0,G80-10,G80+10)</f>
        <v>10</v>
      </c>
      <c r="G80" s="1">
        <f>IF(A80&lt;0,-FLOOR(ABS(A80),10),FLOOR(A80,10))</f>
        <v>0</v>
      </c>
      <c r="J80" s="1">
        <f t="shared" ref="J80:J104" si="42">K7</f>
        <v>14</v>
      </c>
      <c r="K80" s="1">
        <f t="shared" ref="K80:K104" si="43">H7</f>
        <v>300</v>
      </c>
      <c r="L80" s="1">
        <f>IF(J80&lt;0,M80-10,M80+10)</f>
        <v>20</v>
      </c>
      <c r="M80" s="1">
        <f>IF(J80&lt;0,-FLOOR(ABS(J80),10),FLOOR(J80,10))</f>
        <v>10</v>
      </c>
      <c r="N80" s="1">
        <f>H52</f>
        <v>8.75</v>
      </c>
      <c r="O80" s="1">
        <f>Q52</f>
        <v>8.32</v>
      </c>
      <c r="P80" s="1">
        <f>IF(J80&lt;0,(O80-((N80-O80)*(J80-Q80))/10),(O80+((N80-O80)*(J80-Q80))/10))</f>
        <v>8.4920000000000009</v>
      </c>
      <c r="Q80" s="1">
        <f>IF(J80&lt;0,-FLOOR(ABS(J80),10),FLOOR(J80,10))</f>
        <v>10</v>
      </c>
    </row>
    <row r="81" spans="10:17" x14ac:dyDescent="0.2">
      <c r="J81" s="1">
        <f t="shared" si="42"/>
        <v>14</v>
      </c>
      <c r="K81" s="1">
        <f t="shared" si="43"/>
        <v>300</v>
      </c>
      <c r="L81" s="1">
        <f t="shared" ref="L81:L104" si="44">IF(J81&lt;0,M81-10,M81+10)</f>
        <v>20</v>
      </c>
      <c r="M81" s="1">
        <f t="shared" ref="M81:M104" si="45">IF(J81&lt;0,-FLOOR(ABS(J81),10),FLOOR(J81,10))</f>
        <v>10</v>
      </c>
      <c r="N81" s="1">
        <f>H53</f>
        <v>7.8094999999999999</v>
      </c>
      <c r="O81" s="1">
        <f>Q53</f>
        <v>7.3890000000000002</v>
      </c>
      <c r="P81" s="1">
        <f>IF(J81&lt;0,(O81-((N81-O81)*(J81-Q81))/10),(O81+((N81-O81)*(J81-Q81))/10))</f>
        <v>7.5571999999999999</v>
      </c>
      <c r="Q81" s="1">
        <f t="shared" ref="Q81:Q104" si="46">IF(J81&lt;0,-FLOOR(ABS(J81),10),FLOOR(J81,10))</f>
        <v>10</v>
      </c>
    </row>
    <row r="82" spans="10:17" x14ac:dyDescent="0.2">
      <c r="J82" s="1">
        <f t="shared" si="42"/>
        <v>18</v>
      </c>
      <c r="K82" s="1">
        <f t="shared" si="43"/>
        <v>300</v>
      </c>
      <c r="L82" s="1">
        <f t="shared" si="44"/>
        <v>20</v>
      </c>
      <c r="M82" s="1">
        <f t="shared" si="45"/>
        <v>10</v>
      </c>
      <c r="N82" s="1">
        <f t="shared" ref="N82:N104" si="47">H54</f>
        <v>7.673</v>
      </c>
      <c r="O82" s="1">
        <f>Q54</f>
        <v>7.2549999999999999</v>
      </c>
      <c r="P82" s="1">
        <f t="shared" ref="P82:P104" si="48">IF(J82&lt;0,(O82-((N82-O82)*(J82-Q82))/10),(O82+((N82-O82)*(J82-Q82))/10))</f>
        <v>7.5894000000000004</v>
      </c>
      <c r="Q82" s="1">
        <f t="shared" si="46"/>
        <v>10</v>
      </c>
    </row>
    <row r="83" spans="10:17" x14ac:dyDescent="0.2">
      <c r="J83" s="1">
        <f t="shared" si="42"/>
        <v>14</v>
      </c>
      <c r="K83" s="1">
        <f t="shared" si="43"/>
        <v>300</v>
      </c>
      <c r="L83" s="1">
        <f t="shared" si="44"/>
        <v>20</v>
      </c>
      <c r="M83" s="1">
        <f t="shared" si="45"/>
        <v>10</v>
      </c>
      <c r="N83" s="1">
        <f t="shared" si="47"/>
        <v>5.57</v>
      </c>
      <c r="O83" s="1">
        <f t="shared" ref="O83:O104" si="49">Q55</f>
        <v>5.1875</v>
      </c>
      <c r="P83" s="1">
        <f t="shared" si="48"/>
        <v>5.3405000000000005</v>
      </c>
      <c r="Q83" s="1">
        <f t="shared" si="46"/>
        <v>10</v>
      </c>
    </row>
    <row r="84" spans="10:17" x14ac:dyDescent="0.2">
      <c r="J84" s="1">
        <f t="shared" si="42"/>
        <v>14</v>
      </c>
      <c r="K84" s="1">
        <f t="shared" si="43"/>
        <v>300</v>
      </c>
      <c r="L84" s="1">
        <f t="shared" si="44"/>
        <v>20</v>
      </c>
      <c r="M84" s="1">
        <f t="shared" si="45"/>
        <v>10</v>
      </c>
      <c r="N84" s="1">
        <f t="shared" si="47"/>
        <v>5.57</v>
      </c>
      <c r="O84" s="1">
        <f t="shared" si="49"/>
        <v>5.1875</v>
      </c>
      <c r="P84" s="1">
        <f t="shared" si="48"/>
        <v>5.3405000000000005</v>
      </c>
      <c r="Q84" s="1">
        <f t="shared" si="46"/>
        <v>10</v>
      </c>
    </row>
    <row r="85" spans="10:17" x14ac:dyDescent="0.2">
      <c r="J85" s="1">
        <f t="shared" si="42"/>
        <v>14</v>
      </c>
      <c r="K85" s="1">
        <f t="shared" si="43"/>
        <v>300</v>
      </c>
      <c r="L85" s="1">
        <f t="shared" si="44"/>
        <v>20</v>
      </c>
      <c r="M85" s="1">
        <f t="shared" si="45"/>
        <v>10</v>
      </c>
      <c r="N85" s="1">
        <f t="shared" si="47"/>
        <v>0.93899999999999995</v>
      </c>
      <c r="O85" s="1">
        <f t="shared" si="49"/>
        <v>0.77699999999999991</v>
      </c>
      <c r="P85" s="1">
        <f t="shared" si="48"/>
        <v>0.84179999999999988</v>
      </c>
      <c r="Q85" s="1">
        <f t="shared" si="46"/>
        <v>10</v>
      </c>
    </row>
    <row r="86" spans="10:17" x14ac:dyDescent="0.2">
      <c r="J86" s="1">
        <f t="shared" si="42"/>
        <v>14</v>
      </c>
      <c r="K86" s="1">
        <f t="shared" si="43"/>
        <v>300</v>
      </c>
      <c r="L86" s="1">
        <f t="shared" si="44"/>
        <v>20</v>
      </c>
      <c r="M86" s="1">
        <f t="shared" si="45"/>
        <v>10</v>
      </c>
      <c r="N86" s="1">
        <f t="shared" si="47"/>
        <v>9.1174999999999997</v>
      </c>
      <c r="O86" s="1">
        <f t="shared" si="49"/>
        <v>8.6875</v>
      </c>
      <c r="P86" s="1">
        <f t="shared" si="48"/>
        <v>8.8595000000000006</v>
      </c>
      <c r="Q86" s="1">
        <f t="shared" si="46"/>
        <v>10</v>
      </c>
    </row>
    <row r="87" spans="10:17" x14ac:dyDescent="0.2">
      <c r="J87" s="1">
        <f t="shared" si="42"/>
        <v>14</v>
      </c>
      <c r="K87" s="1">
        <f t="shared" si="43"/>
        <v>300</v>
      </c>
      <c r="L87" s="1">
        <f t="shared" si="44"/>
        <v>20</v>
      </c>
      <c r="M87" s="1">
        <f t="shared" si="45"/>
        <v>10</v>
      </c>
      <c r="N87" s="1">
        <f t="shared" si="47"/>
        <v>8.2055000000000007</v>
      </c>
      <c r="O87" s="1">
        <f t="shared" si="49"/>
        <v>7.7809999999999997</v>
      </c>
      <c r="P87" s="1">
        <f t="shared" si="48"/>
        <v>7.9508000000000001</v>
      </c>
      <c r="Q87" s="1">
        <f t="shared" si="46"/>
        <v>10</v>
      </c>
    </row>
    <row r="88" spans="10:17" x14ac:dyDescent="0.2">
      <c r="J88" s="1">
        <f t="shared" si="42"/>
        <v>14</v>
      </c>
      <c r="K88" s="1">
        <f t="shared" si="43"/>
        <v>300</v>
      </c>
      <c r="L88" s="1">
        <f t="shared" si="44"/>
        <v>20</v>
      </c>
      <c r="M88" s="1">
        <f t="shared" si="45"/>
        <v>10</v>
      </c>
      <c r="N88" s="1">
        <f t="shared" si="47"/>
        <v>2.0469999999999997</v>
      </c>
      <c r="O88" s="1">
        <f t="shared" si="49"/>
        <v>1.8065</v>
      </c>
      <c r="P88" s="1">
        <f t="shared" si="48"/>
        <v>1.9026999999999998</v>
      </c>
      <c r="Q88" s="1">
        <f t="shared" si="46"/>
        <v>10</v>
      </c>
    </row>
    <row r="89" spans="10:17" x14ac:dyDescent="0.2">
      <c r="J89" s="1">
        <f t="shared" si="42"/>
        <v>14</v>
      </c>
      <c r="K89" s="1">
        <f t="shared" si="43"/>
        <v>300</v>
      </c>
      <c r="L89" s="1">
        <f t="shared" si="44"/>
        <v>20</v>
      </c>
      <c r="M89" s="1">
        <f t="shared" si="45"/>
        <v>10</v>
      </c>
      <c r="N89" s="1">
        <f t="shared" si="47"/>
        <v>4.984</v>
      </c>
      <c r="O89" s="1">
        <f t="shared" si="49"/>
        <v>4.6180000000000003</v>
      </c>
      <c r="P89" s="1">
        <f t="shared" si="48"/>
        <v>4.7644000000000002</v>
      </c>
      <c r="Q89" s="1">
        <f t="shared" si="46"/>
        <v>10</v>
      </c>
    </row>
    <row r="90" spans="10:17" x14ac:dyDescent="0.2">
      <c r="J90" s="1">
        <f t="shared" si="42"/>
        <v>14</v>
      </c>
      <c r="K90" s="1">
        <f t="shared" si="43"/>
        <v>300</v>
      </c>
      <c r="L90" s="1">
        <f t="shared" si="44"/>
        <v>20</v>
      </c>
      <c r="M90" s="1">
        <f t="shared" si="45"/>
        <v>10</v>
      </c>
      <c r="N90" s="1">
        <f t="shared" si="47"/>
        <v>6.2270000000000003</v>
      </c>
      <c r="O90" s="1">
        <f t="shared" ca="1" si="49"/>
        <v>5.8354999999999997</v>
      </c>
      <c r="P90" s="1">
        <f t="shared" ca="1" si="48"/>
        <v>5.9920999999999998</v>
      </c>
      <c r="Q90" s="1">
        <f t="shared" si="46"/>
        <v>10</v>
      </c>
    </row>
    <row r="91" spans="10:17" x14ac:dyDescent="0.2">
      <c r="J91" s="1">
        <f t="shared" si="42"/>
        <v>14</v>
      </c>
      <c r="K91" s="1">
        <f t="shared" si="43"/>
        <v>300</v>
      </c>
      <c r="L91" s="1">
        <f t="shared" si="44"/>
        <v>20</v>
      </c>
      <c r="M91" s="1">
        <f t="shared" si="45"/>
        <v>10</v>
      </c>
      <c r="N91" s="1">
        <f t="shared" si="47"/>
        <v>6.2270000000000003</v>
      </c>
      <c r="O91" s="1">
        <f t="shared" si="49"/>
        <v>5.8354999999999997</v>
      </c>
      <c r="P91" s="1">
        <f t="shared" si="48"/>
        <v>5.9920999999999998</v>
      </c>
      <c r="Q91" s="1">
        <f t="shared" si="46"/>
        <v>10</v>
      </c>
    </row>
    <row r="92" spans="10:17" x14ac:dyDescent="0.2">
      <c r="J92" s="1">
        <f t="shared" si="42"/>
        <v>14</v>
      </c>
      <c r="K92" s="1">
        <f t="shared" si="43"/>
        <v>300</v>
      </c>
      <c r="L92" s="1">
        <f t="shared" si="44"/>
        <v>20</v>
      </c>
      <c r="M92" s="1">
        <f t="shared" si="45"/>
        <v>10</v>
      </c>
      <c r="N92" s="1">
        <f t="shared" si="47"/>
        <v>8.2055000000000007</v>
      </c>
      <c r="O92" s="1">
        <f t="shared" si="49"/>
        <v>7.7809999999999997</v>
      </c>
      <c r="P92" s="1">
        <f t="shared" si="48"/>
        <v>7.9508000000000001</v>
      </c>
      <c r="Q92" s="1">
        <f t="shared" si="46"/>
        <v>10</v>
      </c>
    </row>
    <row r="93" spans="10:17" x14ac:dyDescent="0.2">
      <c r="J93" s="1">
        <f t="shared" si="42"/>
        <v>5</v>
      </c>
      <c r="K93" s="1">
        <f t="shared" si="43"/>
        <v>300</v>
      </c>
      <c r="L93" s="1">
        <f t="shared" si="44"/>
        <v>10</v>
      </c>
      <c r="M93" s="1">
        <f t="shared" si="45"/>
        <v>0</v>
      </c>
      <c r="N93" s="1">
        <f t="shared" si="47"/>
        <v>7.7809999999999997</v>
      </c>
      <c r="O93" s="1">
        <f t="shared" si="49"/>
        <v>7.3564999999999996</v>
      </c>
      <c r="P93" s="1">
        <f t="shared" si="48"/>
        <v>7.5687499999999996</v>
      </c>
      <c r="Q93" s="1">
        <f t="shared" si="46"/>
        <v>0</v>
      </c>
    </row>
    <row r="94" spans="10:17" x14ac:dyDescent="0.2">
      <c r="J94" s="1">
        <f t="shared" si="42"/>
        <v>14</v>
      </c>
      <c r="K94" s="1">
        <f t="shared" si="43"/>
        <v>300</v>
      </c>
      <c r="L94" s="1">
        <f t="shared" si="44"/>
        <v>20</v>
      </c>
      <c r="M94" s="1">
        <f t="shared" si="45"/>
        <v>10</v>
      </c>
      <c r="N94" s="1">
        <f t="shared" si="47"/>
        <v>9.91</v>
      </c>
      <c r="O94" s="1">
        <f t="shared" si="49"/>
        <v>9.472999999999999</v>
      </c>
      <c r="P94" s="1">
        <f t="shared" si="48"/>
        <v>9.6478000000000002</v>
      </c>
      <c r="Q94" s="1">
        <f t="shared" si="46"/>
        <v>10</v>
      </c>
    </row>
    <row r="95" spans="10:17" x14ac:dyDescent="0.2">
      <c r="J95" s="1">
        <f t="shared" si="42"/>
        <v>15</v>
      </c>
      <c r="K95" s="1">
        <f t="shared" si="43"/>
        <v>300</v>
      </c>
      <c r="L95" s="1">
        <f t="shared" si="44"/>
        <v>20</v>
      </c>
      <c r="M95" s="1">
        <f t="shared" si="45"/>
        <v>10</v>
      </c>
      <c r="N95" s="1">
        <f t="shared" si="47"/>
        <v>5.4619999999999997</v>
      </c>
      <c r="O95" s="1">
        <f t="shared" si="49"/>
        <v>5.0809999999999995</v>
      </c>
      <c r="P95" s="1">
        <f t="shared" si="48"/>
        <v>5.2714999999999996</v>
      </c>
      <c r="Q95" s="1">
        <f t="shared" si="46"/>
        <v>10</v>
      </c>
    </row>
    <row r="96" spans="10:17" x14ac:dyDescent="0.2">
      <c r="J96" s="1">
        <f t="shared" si="42"/>
        <v>14</v>
      </c>
      <c r="K96" s="1">
        <f t="shared" si="43"/>
        <v>300</v>
      </c>
      <c r="L96" s="1">
        <f t="shared" si="44"/>
        <v>20</v>
      </c>
      <c r="M96" s="1">
        <f t="shared" si="45"/>
        <v>10</v>
      </c>
      <c r="N96" s="1">
        <f t="shared" si="47"/>
        <v>5.4619999999999997</v>
      </c>
      <c r="O96" s="1">
        <f t="shared" si="49"/>
        <v>5.0809999999999995</v>
      </c>
      <c r="P96" s="1">
        <f t="shared" si="48"/>
        <v>5.2333999999999996</v>
      </c>
      <c r="Q96" s="1">
        <f t="shared" si="46"/>
        <v>10</v>
      </c>
    </row>
    <row r="97" spans="1:17" x14ac:dyDescent="0.2">
      <c r="J97" s="1">
        <f t="shared" si="42"/>
        <v>5</v>
      </c>
      <c r="K97" s="1">
        <f t="shared" si="43"/>
        <v>300</v>
      </c>
      <c r="L97" s="1">
        <f t="shared" si="44"/>
        <v>10</v>
      </c>
      <c r="M97" s="1">
        <f t="shared" si="45"/>
        <v>0</v>
      </c>
      <c r="N97" s="1">
        <f t="shared" si="47"/>
        <v>5.0809999999999995</v>
      </c>
      <c r="O97" s="1">
        <f t="shared" si="49"/>
        <v>4.7089999999999996</v>
      </c>
      <c r="P97" s="1">
        <f t="shared" si="48"/>
        <v>4.8949999999999996</v>
      </c>
      <c r="Q97" s="1">
        <f t="shared" si="46"/>
        <v>0</v>
      </c>
    </row>
    <row r="98" spans="1:17" x14ac:dyDescent="0.2">
      <c r="J98" s="1">
        <f t="shared" si="42"/>
        <v>14</v>
      </c>
      <c r="K98" s="1">
        <f t="shared" si="43"/>
        <v>300</v>
      </c>
      <c r="L98" s="1">
        <f t="shared" si="44"/>
        <v>20</v>
      </c>
      <c r="M98" s="1">
        <f t="shared" si="45"/>
        <v>10</v>
      </c>
      <c r="N98" s="1">
        <f t="shared" si="47"/>
        <v>6.2270000000000003</v>
      </c>
      <c r="O98" s="1">
        <f t="shared" si="49"/>
        <v>5.8354999999999997</v>
      </c>
      <c r="P98" s="1">
        <f t="shared" si="48"/>
        <v>5.9920999999999998</v>
      </c>
      <c r="Q98" s="1">
        <f t="shared" si="46"/>
        <v>10</v>
      </c>
    </row>
    <row r="99" spans="1:17" x14ac:dyDescent="0.2">
      <c r="J99" s="1">
        <f t="shared" si="42"/>
        <v>14</v>
      </c>
      <c r="K99" s="1">
        <f t="shared" si="43"/>
        <v>300</v>
      </c>
      <c r="L99" s="1">
        <f t="shared" si="44"/>
        <v>20</v>
      </c>
      <c r="M99" s="1">
        <f t="shared" si="45"/>
        <v>10</v>
      </c>
      <c r="N99" s="1">
        <f t="shared" si="47"/>
        <v>10.57</v>
      </c>
      <c r="O99" s="1">
        <f t="shared" si="49"/>
        <v>10.090999999999999</v>
      </c>
      <c r="P99" s="1">
        <f t="shared" si="48"/>
        <v>10.2826</v>
      </c>
      <c r="Q99" s="1">
        <f t="shared" si="46"/>
        <v>10</v>
      </c>
    </row>
    <row r="100" spans="1:17" x14ac:dyDescent="0.2">
      <c r="J100" s="1">
        <f t="shared" si="42"/>
        <v>5</v>
      </c>
      <c r="K100" s="1">
        <f t="shared" si="43"/>
        <v>300</v>
      </c>
      <c r="L100" s="1">
        <f t="shared" si="44"/>
        <v>10</v>
      </c>
      <c r="M100" s="1">
        <f t="shared" si="45"/>
        <v>0</v>
      </c>
      <c r="N100" s="1">
        <f t="shared" si="47"/>
        <v>3.9994999999999998</v>
      </c>
      <c r="O100" s="1">
        <f t="shared" si="49"/>
        <v>3.6579999999999999</v>
      </c>
      <c r="P100" s="1">
        <f t="shared" si="48"/>
        <v>3.8287499999999999</v>
      </c>
      <c r="Q100" s="1">
        <f t="shared" si="46"/>
        <v>0</v>
      </c>
    </row>
    <row r="101" spans="1:17" x14ac:dyDescent="0.2">
      <c r="J101" s="1">
        <f t="shared" si="42"/>
        <v>14</v>
      </c>
      <c r="K101" s="1">
        <f t="shared" si="43"/>
        <v>300</v>
      </c>
      <c r="L101" s="1">
        <f t="shared" si="44"/>
        <v>20</v>
      </c>
      <c r="M101" s="1">
        <f t="shared" si="45"/>
        <v>10</v>
      </c>
      <c r="N101" s="1">
        <f t="shared" si="47"/>
        <v>4.3339999999999996</v>
      </c>
      <c r="O101" s="1">
        <f t="shared" si="49"/>
        <v>3.9994999999999998</v>
      </c>
      <c r="P101" s="1">
        <f t="shared" si="48"/>
        <v>4.1333000000000002</v>
      </c>
      <c r="Q101" s="1">
        <f t="shared" si="46"/>
        <v>10</v>
      </c>
    </row>
    <row r="102" spans="1:17" x14ac:dyDescent="0.2">
      <c r="J102" s="1">
        <f t="shared" si="42"/>
        <v>14</v>
      </c>
      <c r="K102" s="1">
        <f t="shared" si="43"/>
        <v>300</v>
      </c>
      <c r="L102" s="1">
        <f t="shared" si="44"/>
        <v>20</v>
      </c>
      <c r="M102" s="1">
        <f t="shared" si="45"/>
        <v>10</v>
      </c>
      <c r="N102" s="1">
        <f t="shared" si="47"/>
        <v>4.9550000000000001</v>
      </c>
      <c r="O102" s="1">
        <f t="shared" si="49"/>
        <v>4.59</v>
      </c>
      <c r="P102" s="1">
        <f t="shared" si="48"/>
        <v>4.7359999999999998</v>
      </c>
      <c r="Q102" s="1">
        <f t="shared" si="46"/>
        <v>10</v>
      </c>
    </row>
    <row r="103" spans="1:17" x14ac:dyDescent="0.2">
      <c r="J103" s="1">
        <f t="shared" si="42"/>
        <v>14</v>
      </c>
      <c r="K103" s="1">
        <f t="shared" si="43"/>
        <v>300</v>
      </c>
      <c r="L103" s="1">
        <f t="shared" si="44"/>
        <v>20</v>
      </c>
      <c r="M103" s="1">
        <f t="shared" si="45"/>
        <v>10</v>
      </c>
      <c r="N103" s="1">
        <f t="shared" si="47"/>
        <v>4.9550000000000001</v>
      </c>
      <c r="O103" s="1">
        <f t="shared" si="49"/>
        <v>4.59</v>
      </c>
      <c r="P103" s="1">
        <f t="shared" si="48"/>
        <v>4.7359999999999998</v>
      </c>
      <c r="Q103" s="1">
        <f t="shared" si="46"/>
        <v>10</v>
      </c>
    </row>
    <row r="104" spans="1:17" x14ac:dyDescent="0.2">
      <c r="J104" s="1">
        <f t="shared" si="42"/>
        <v>15</v>
      </c>
      <c r="K104" s="1">
        <f t="shared" si="43"/>
        <v>300</v>
      </c>
      <c r="L104" s="1">
        <f t="shared" si="44"/>
        <v>20</v>
      </c>
      <c r="M104" s="1">
        <f t="shared" si="45"/>
        <v>10</v>
      </c>
      <c r="N104" s="1">
        <f t="shared" si="47"/>
        <v>5.4619999999999997</v>
      </c>
      <c r="O104" s="1">
        <f t="shared" si="49"/>
        <v>5.0809999999999995</v>
      </c>
      <c r="P104" s="1">
        <f t="shared" si="48"/>
        <v>5.2714999999999996</v>
      </c>
      <c r="Q104" s="1">
        <f t="shared" si="46"/>
        <v>10</v>
      </c>
    </row>
    <row r="106" spans="1:17" x14ac:dyDescent="0.2">
      <c r="J106" s="31" t="s">
        <v>30</v>
      </c>
      <c r="K106" s="32"/>
      <c r="L106" s="32"/>
      <c r="M106" s="32"/>
      <c r="N106" s="32"/>
      <c r="O106" s="32"/>
      <c r="P106" s="32"/>
      <c r="Q106" s="30"/>
    </row>
    <row r="107" spans="1:17" x14ac:dyDescent="0.2">
      <c r="J107" s="112" t="s">
        <v>15</v>
      </c>
      <c r="K107" s="113"/>
      <c r="L107" s="122"/>
      <c r="M107" s="114" t="s">
        <v>16</v>
      </c>
      <c r="N107" s="115"/>
      <c r="O107" s="115"/>
      <c r="P107" s="115"/>
      <c r="Q107" s="33" t="s">
        <v>17</v>
      </c>
    </row>
    <row r="108" spans="1:17" ht="14.25" customHeight="1" x14ac:dyDescent="0.25">
      <c r="J108" s="123" t="s">
        <v>12</v>
      </c>
      <c r="K108" s="5" t="s">
        <v>7</v>
      </c>
      <c r="L108" s="5" t="s">
        <v>18</v>
      </c>
      <c r="M108" s="35" t="s">
        <v>55</v>
      </c>
      <c r="N108" s="35" t="s">
        <v>56</v>
      </c>
      <c r="O108" s="35" t="s">
        <v>57</v>
      </c>
      <c r="P108" s="35" t="s">
        <v>58</v>
      </c>
      <c r="Q108" s="36" t="s">
        <v>19</v>
      </c>
    </row>
    <row r="109" spans="1:17" x14ac:dyDescent="0.2">
      <c r="J109" s="124"/>
      <c r="K109" s="6" t="s">
        <v>8</v>
      </c>
      <c r="L109" s="6" t="s">
        <v>20</v>
      </c>
      <c r="M109" s="37" t="s">
        <v>20</v>
      </c>
      <c r="N109" s="37" t="s">
        <v>20</v>
      </c>
      <c r="O109" s="37"/>
      <c r="P109" s="38"/>
      <c r="Q109" s="39" t="s">
        <v>20</v>
      </c>
    </row>
    <row r="110" spans="1:17" x14ac:dyDescent="0.2">
      <c r="A110" s="59">
        <f>L80</f>
        <v>20</v>
      </c>
      <c r="B110" s="40">
        <v>50</v>
      </c>
      <c r="C110" s="40">
        <f>E7</f>
        <v>360</v>
      </c>
      <c r="D110" s="41">
        <f>E110+20</f>
        <v>380</v>
      </c>
      <c r="E110" s="41">
        <f>FLOOR(C110,20)</f>
        <v>360</v>
      </c>
      <c r="F110" s="42">
        <f>LOOKUP(D110,T36:T61,IF(A110=-10,U36:U61,IF(A110=0,V36:V61,IF(A110=5,W36:W61,IF(A110=10,X36:X61,IF(A110=20,Y36:Y61,Z36:Z61))))))</f>
        <v>0</v>
      </c>
      <c r="G110" s="42">
        <f>LOOKUP(E110,T36:T61,IF(A110=-10,U36:U61,IF(A110=0,V36:V61,IF(A110=5,W36:W61,IF(A110=10,X36:X61,IF(A110=20,Y36:Y61,Z36:Z61))))))</f>
        <v>0</v>
      </c>
      <c r="H110" s="43">
        <f t="shared" ref="H110:H173" si="50">F110-(((F110-G110)*(D110-C110))/(D110-E110))</f>
        <v>0</v>
      </c>
      <c r="J110" s="40">
        <f>M80</f>
        <v>10</v>
      </c>
      <c r="K110" s="40">
        <v>50</v>
      </c>
      <c r="L110" s="40">
        <f>L52</f>
        <v>360</v>
      </c>
      <c r="M110" s="41">
        <f>N110+20</f>
        <v>380</v>
      </c>
      <c r="N110" s="41">
        <f>FLOOR(L110,20)</f>
        <v>360</v>
      </c>
      <c r="O110" s="42">
        <f>LOOKUP(M110,$T$36:$T$61,IF(J110=-10,$U$36:$U$61,IF(J110=0,$V$36:$V$61,IF(J110=5,$W$36:$W$61,IF(J110=10,$X$36:$X$61,IF(J110=20,$Y$36:$Y$61,$Z$36:$Z$61))))))</f>
        <v>0</v>
      </c>
      <c r="P110" s="42">
        <f>LOOKUP(N110,$T$36:$T$61,IF(J110=-10,$U$36:$U$61,IF(J110=0,$V$36:$V$61,IF(J110=5,$W$36:$W$61,IF(J110=10,$X$36:$X$61,IF(J110=20,$Y$36:$Y$61,$Z$36:$Z$61))))))</f>
        <v>0</v>
      </c>
      <c r="Q110" s="43">
        <f>O110-(((O110-P110)*(M110-L110))/(M110-N110))</f>
        <v>0</v>
      </c>
    </row>
    <row r="111" spans="1:17" x14ac:dyDescent="0.2">
      <c r="A111" s="59">
        <f>L80</f>
        <v>20</v>
      </c>
      <c r="B111" s="40">
        <v>70</v>
      </c>
      <c r="C111" s="40">
        <f>E7</f>
        <v>360</v>
      </c>
      <c r="D111" s="41">
        <f t="shared" ref="D111:D174" si="51">E111+20</f>
        <v>380</v>
      </c>
      <c r="E111" s="41">
        <f t="shared" ref="E111:E174" si="52">FLOOR(C111,20)</f>
        <v>360</v>
      </c>
      <c r="F111" s="42">
        <f>LOOKUP(D111,T36:T61,IF(A111=-10,AA36:AA61,IF(A111=0,AB37:AB61,IF(A111=5,AC37:AC61,IF(A111=10,AD36:AD61,IF(A111=20,AE36:AE61,AF36:AF61))))))</f>
        <v>0</v>
      </c>
      <c r="G111" s="42">
        <f>LOOKUP(E111,T36:T61,IF(A111=-10,AA36:AA61,IF(A111=0,AB37:AB61,IF(A111=5,AC37:AC61,IF(A111=10,AD36:AD61,IF(A111=20,AE36:AE61,AF36:AF61))))))</f>
        <v>0</v>
      </c>
      <c r="H111" s="43">
        <f t="shared" si="50"/>
        <v>0</v>
      </c>
      <c r="J111" s="40">
        <f>M80</f>
        <v>10</v>
      </c>
      <c r="K111" s="40">
        <v>70</v>
      </c>
      <c r="L111" s="40">
        <f>L52</f>
        <v>360</v>
      </c>
      <c r="M111" s="41">
        <f t="shared" ref="M111:M174" si="53">N111+20</f>
        <v>380</v>
      </c>
      <c r="N111" s="41">
        <f>FLOOR(L111,20)</f>
        <v>360</v>
      </c>
      <c r="O111" s="42">
        <f>LOOKUP(M111,$T$36:$T$61,IF(J111=-10,$AA$36:$AA$61,IF(J111=0,$AB$36:$AB$61,IF(J111=5,$AC$36:$AC$61,IF(J111=10,$AD$36:$AD$61,IF(J111=20,$AE$36:$AE$61,$AF$36:$AF$61))))))</f>
        <v>0</v>
      </c>
      <c r="P111" s="42">
        <f>LOOKUP(N111,$T$36:$T$61,IF(J111=-10,$AA$36:$AA$61,IF(J111=0,$AB$36:$AB$61,IF(J111=5,$AC$36:$AC$61,IF(J111=10,$AD$36:$AD$61,IF(J111=20,$AE$36:$AE$61,$AF$36:$AF$61))))))</f>
        <v>0</v>
      </c>
      <c r="Q111" s="43">
        <f>O111-(((O111-P111)*(M111-L111))/(M111-N111))</f>
        <v>0</v>
      </c>
    </row>
    <row r="112" spans="1:17" x14ac:dyDescent="0.2">
      <c r="A112" s="59">
        <f>L80</f>
        <v>20</v>
      </c>
      <c r="B112" s="40">
        <v>95</v>
      </c>
      <c r="C112" s="40">
        <f>E7</f>
        <v>360</v>
      </c>
      <c r="D112" s="41">
        <f t="shared" si="51"/>
        <v>380</v>
      </c>
      <c r="E112" s="41">
        <f t="shared" si="52"/>
        <v>360</v>
      </c>
      <c r="F112" s="42">
        <f>LOOKUP(D112,T36:T61,IF(A112=-10,AG36:AG61,IF(A112=0,AH36:AH61,IF(A112=5,AI36:AI61,IF(A112=10,AJ36:AJ61,IF(A112=20,AK36:AK61,AL36:AL61))))))</f>
        <v>0</v>
      </c>
      <c r="G112" s="42">
        <f>LOOKUP(E112,T36:T61,IF(A111=-10,AG36:AG61,IF(A111=0,AH36:AH61,IF(A111=5,AI36:AI61,IF(A111=10,AJ36:AJ61,IF(A111=20,AK36:AK61,AL36:AL61))))))</f>
        <v>0</v>
      </c>
      <c r="H112" s="43">
        <f t="shared" si="50"/>
        <v>0</v>
      </c>
      <c r="J112" s="40">
        <f>M80</f>
        <v>10</v>
      </c>
      <c r="K112" s="40">
        <v>95</v>
      </c>
      <c r="L112" s="40">
        <f>L52</f>
        <v>360</v>
      </c>
      <c r="M112" s="41">
        <f t="shared" si="53"/>
        <v>380</v>
      </c>
      <c r="N112" s="41">
        <f t="shared" ref="N112:N175" si="54">FLOOR(L112,20)</f>
        <v>360</v>
      </c>
      <c r="O112" s="42">
        <f>LOOKUP(M112,$T$36:$T$61,IF(J112=-10,$AG$36:$AG$61,IF(J112=0,$AH$36:$AH$61,IF(J112=5,$AI$36:$AI$61,IF(J112=10,$AJ$36:$AJ$61,IF(J112=20,$AK$36:$AK$61,$AL$36:$AL$61))))))</f>
        <v>0</v>
      </c>
      <c r="P112" s="42">
        <f>LOOKUP(N112,$T$36:$T$61,IF(J112=-10,$AG$36:$AG$61,IF(J112=0,$AH$36:$AH$61,IF(J112=5,$AI$36:$AI$61,IF(J112=10,$AJ$36:$AJ$61,IF(J112=20,$AK$36:$AK$61,$AL$36:$AL$61))))))</f>
        <v>0</v>
      </c>
      <c r="Q112" s="43">
        <f t="shared" ref="Q112:Q175" si="55">O112-(((O112-P112)*(M112-L112))/(M112-N112))</f>
        <v>0</v>
      </c>
    </row>
    <row r="113" spans="1:17" x14ac:dyDescent="0.2">
      <c r="A113" s="59">
        <f>L80</f>
        <v>20</v>
      </c>
      <c r="B113" s="40">
        <v>120</v>
      </c>
      <c r="C113" s="40">
        <f>E7</f>
        <v>360</v>
      </c>
      <c r="D113" s="41">
        <f t="shared" si="51"/>
        <v>380</v>
      </c>
      <c r="E113" s="41">
        <f t="shared" si="52"/>
        <v>360</v>
      </c>
      <c r="F113" s="42">
        <f>LOOKUP(D113,T36:T61,IF(A113=-10,AM36:AM61,IF(A113=0,AN36:AN61,IF(A113=5,AO36:AO61,IF(A113=10,AP36:AP61,IF(A113=20,AQ36:AQ61,AR36:AR61))))))</f>
        <v>12.9</v>
      </c>
      <c r="G113" s="42">
        <f>LOOKUP(E113,T36:T61,IF(A113=-10,AM36:AM61,IF(A113=0,AN36:AN61,IF(A113=5,AO36:AO61,IF(A113=10,AP36:AP61,IF(A113=20,AQ36:AQ61,AR36:AR61))))))</f>
        <v>11.5</v>
      </c>
      <c r="H113" s="43">
        <f t="shared" si="50"/>
        <v>11.5</v>
      </c>
      <c r="J113" s="40">
        <f>M80</f>
        <v>10</v>
      </c>
      <c r="K113" s="40">
        <v>120</v>
      </c>
      <c r="L113" s="40">
        <f>L52</f>
        <v>360</v>
      </c>
      <c r="M113" s="41">
        <f t="shared" si="53"/>
        <v>380</v>
      </c>
      <c r="N113" s="41">
        <f t="shared" si="54"/>
        <v>360</v>
      </c>
      <c r="O113" s="42">
        <f>LOOKUP(M113,$T$36:$T$61,IF(J113=-10,$AM$36:$AM$61,IF(J113=0,$AN$36:$AN$61,IF(J113=5,$AO$36:$AO$61,IF(J113=10,$AP$36:$AP$61,IF(J113=20,$AQ$36:$AQ$61,$AR$36:$AR$61))))))</f>
        <v>12.6</v>
      </c>
      <c r="P113" s="42">
        <f>LOOKUP(N113,$T$36:$T$61,IF(J113=-10,$AM$36:$AM$61,IF(J113=0,$AN$36:$AN$61,IF(J113=5,$AO$36:$AO$61,IF(J113=10,$AP$36:$AP$61,IF(J113=20,$AQ$36:$AQ$61,$AR$36:$AR$61))))))</f>
        <v>11.2</v>
      </c>
      <c r="Q113" s="43">
        <f t="shared" si="55"/>
        <v>11.2</v>
      </c>
    </row>
    <row r="114" spans="1:17" x14ac:dyDescent="0.2">
      <c r="A114" s="59">
        <f>L80</f>
        <v>20</v>
      </c>
      <c r="B114" s="40">
        <v>150</v>
      </c>
      <c r="C114" s="40">
        <f>E7</f>
        <v>360</v>
      </c>
      <c r="D114" s="41">
        <f t="shared" si="51"/>
        <v>380</v>
      </c>
      <c r="E114" s="41">
        <f t="shared" si="52"/>
        <v>360</v>
      </c>
      <c r="F114" s="42">
        <f>LOOKUP(D114,T36:T61,IF(A114=-10,AS36:AS61,IF(A114=0,AT36:AT61,IF(A114=5,AU36:AU61,IF(A114=10,AV36:AV61,IF(A114=20,AW36:AW61,AX36:AX61))))))</f>
        <v>11.6</v>
      </c>
      <c r="G114" s="42">
        <f>LOOKUP(E114,T36:T61,IF(A114=-10,AS36:AS61,IF(A114=0,AT36:AT61,IF(A114=5,AU36:AU61,IF(A114=10,AV36:AV61,IF(A114=20,AW36:AW61,AX36:AX61))))))</f>
        <v>10.3</v>
      </c>
      <c r="H114" s="43">
        <f t="shared" si="50"/>
        <v>10.3</v>
      </c>
      <c r="J114" s="40">
        <f>M80</f>
        <v>10</v>
      </c>
      <c r="K114" s="40">
        <v>150</v>
      </c>
      <c r="L114" s="40">
        <f>L52</f>
        <v>360</v>
      </c>
      <c r="M114" s="41">
        <f t="shared" si="53"/>
        <v>380</v>
      </c>
      <c r="N114" s="41">
        <f t="shared" si="54"/>
        <v>360</v>
      </c>
      <c r="O114" s="42">
        <f>LOOKUP(M114,$T$36:$T$61,IF(J114=-10,$AS$36:$AS$61,IF(J114=0,$AT$36:$AT$61,IF(J114=5,$AU$36:$AU$61,IF(J114=10,$AV$36:$AV$61,IF(J114=20,$AW$36:$AW$61,$AX$36:$AX$61))))))</f>
        <v>11.2</v>
      </c>
      <c r="P114" s="42">
        <f>LOOKUP(N114,$T$36:$T$61,IF(J114=-10,$AS$36:$AS$61,IF(J114=0,$AT$36:$AT$61,IF(J114=5,$AU$36:$AU$61,IF(J114=10,$AV$36:$AV$61,IF(J114=20,$AW$36:$AW$61,$AX$36:$AX$61))))))</f>
        <v>9.9</v>
      </c>
      <c r="Q114" s="43">
        <f t="shared" si="55"/>
        <v>9.9</v>
      </c>
    </row>
    <row r="115" spans="1:17" x14ac:dyDescent="0.2">
      <c r="A115" s="59">
        <f>L80</f>
        <v>20</v>
      </c>
      <c r="B115" s="40">
        <v>185</v>
      </c>
      <c r="C115" s="40">
        <f>E7</f>
        <v>360</v>
      </c>
      <c r="D115" s="41">
        <f t="shared" si="51"/>
        <v>380</v>
      </c>
      <c r="E115" s="41">
        <f t="shared" si="52"/>
        <v>360</v>
      </c>
      <c r="F115" s="42">
        <f>LOOKUP(D115,T36:T61,IF(A115=-10,AY36:AY61,IF(A115=0,AZ36:AZ61,IF(A115=5,BA36:BA61,IF(A115=10,BB36:BB61,IF(A115=20,BC36:BC61,BD36:BD61))))))</f>
        <v>10.7</v>
      </c>
      <c r="G115" s="42">
        <f>LOOKUP(E115,T36:T61,IF(A115=-10,AY36:AY61,IF(A115=0,AZ36:AZ61,IF(A115=5,BA36:BA61,IF(A115=10,BB36:BB61,IF(A115=20,BC36:BC61,BD36:BD66))))))</f>
        <v>9.58</v>
      </c>
      <c r="H115" s="43">
        <f t="shared" si="50"/>
        <v>9.58</v>
      </c>
      <c r="J115" s="40">
        <f>M80</f>
        <v>10</v>
      </c>
      <c r="K115" s="40">
        <v>185</v>
      </c>
      <c r="L115" s="40">
        <f>L52</f>
        <v>360</v>
      </c>
      <c r="M115" s="41">
        <f t="shared" si="53"/>
        <v>380</v>
      </c>
      <c r="N115" s="41">
        <f t="shared" si="54"/>
        <v>360</v>
      </c>
      <c r="O115" s="42">
        <f>LOOKUP(M115,$T$36:$T$61,IF(J115=-10,$AY$36:$AY$61,IF(J115=0,$AZ$36:$AZ$61,IF(J115=5,$BA$36:$BA$609,IF(J115=10,$BB$36:$BB$61,IF(J115=20,$BC$36:$BC$61,$BD$36:$BD$61))))))</f>
        <v>10.3</v>
      </c>
      <c r="P115" s="42">
        <f>LOOKUP(N115,$T$36:$T$61,IF(J115=-10,$AY$36:$AY$61,IF(J115=0,$AZ$36:$AZ$61,IF(J115=5,$BA$36:$BA$609,IF(J115=10,$BB$36:$BB$61,IF(J115=20,$BC$36:$BC$61,$BD$36:$BD$61))))))</f>
        <v>9.18</v>
      </c>
      <c r="Q115" s="43">
        <f t="shared" si="55"/>
        <v>9.18</v>
      </c>
    </row>
    <row r="116" spans="1:17" x14ac:dyDescent="0.2">
      <c r="A116" s="59">
        <f>L80</f>
        <v>20</v>
      </c>
      <c r="B116" s="40">
        <v>240</v>
      </c>
      <c r="C116" s="40">
        <f>E7</f>
        <v>360</v>
      </c>
      <c r="D116" s="41">
        <f t="shared" si="51"/>
        <v>380</v>
      </c>
      <c r="E116" s="41">
        <f t="shared" si="52"/>
        <v>360</v>
      </c>
      <c r="F116" s="42">
        <f>LOOKUP(D116,T36:T61,IF(A116=-10,BE36:BE61,IF(A116=0,BF36:BF61,IF(A116=5,BG36:BG61,IF(A116=10,BH36:BH61,IF(A116=20,BI36:BI61,BJ36:BJ61))))))</f>
        <v>9.8000000000000007</v>
      </c>
      <c r="G116" s="42">
        <f>LOOKUP(E116,T36:T61,IF(A116=-10,BE36:BE61,IF(A116=0,BF36:BF61,IF(A116=5,BG36:BG61,IF(A116=10,BH36:BH61,IF(A116=20,BI36:BI61,BJ36:BJ61))))))</f>
        <v>8.75</v>
      </c>
      <c r="H116" s="43">
        <f t="shared" si="50"/>
        <v>8.75</v>
      </c>
      <c r="J116" s="40">
        <f>M80</f>
        <v>10</v>
      </c>
      <c r="K116" s="40">
        <v>240</v>
      </c>
      <c r="L116" s="40">
        <f>L52</f>
        <v>360</v>
      </c>
      <c r="M116" s="41">
        <f t="shared" si="53"/>
        <v>380</v>
      </c>
      <c r="N116" s="41">
        <f t="shared" si="54"/>
        <v>360</v>
      </c>
      <c r="O116" s="42">
        <f>LOOKUP(M116,$T$36:$T$61,IF(J116=-10,$BE$36:$BE$61,IF(J116=0,$BF$36:$BF$61,IF(J116=5,$BG$36:$BG$61,IF(J116=10,$BH$36:$BH$61,IF(J116=20,$BI$36:$BI$61,$BJ$36:$BJ$61))))))</f>
        <v>9.3699999999999992</v>
      </c>
      <c r="P116" s="42">
        <f>LOOKUP(N116,$T$36:$T$61,IF(J116=-10,$BE$36:$BE$61,IF(J116=0,$BF$36:$BF$61,IF(J116=5,$BG$36:$BG$61,IF(J116=10,$BH$36:$BH$61,IF(J116=20,$BI$36:$BI$61,$BJ$36:$BJ$61))))))</f>
        <v>8.32</v>
      </c>
      <c r="Q116" s="43">
        <f t="shared" si="55"/>
        <v>8.32</v>
      </c>
    </row>
    <row r="117" spans="1:17" x14ac:dyDescent="0.2">
      <c r="A117" s="59">
        <f>L80</f>
        <v>20</v>
      </c>
      <c r="B117" s="40">
        <v>400</v>
      </c>
      <c r="C117" s="40">
        <f>E7</f>
        <v>360</v>
      </c>
      <c r="D117" s="41">
        <f t="shared" si="51"/>
        <v>380</v>
      </c>
      <c r="E117" s="41">
        <f t="shared" si="52"/>
        <v>360</v>
      </c>
      <c r="F117" s="42">
        <f>LOOKUP(D117,T36:T61,IF(A117=-10,BK36:BK61,IF(A117=0,BL36:BL61,IF(A117=5,BM36:BM61,IF(A117=10,BI36:BI61,IF(A117=20,BO36:BO61,BP36:BP61))))))</f>
        <v>9.6999999999999993</v>
      </c>
      <c r="G117" s="42">
        <f>LOOKUP(E117,T36:T61,IF(A117=-10,BK36:BK61,IF(A117=0,BL36:BL61,IF(A117=5,BM36:BM61,IF(A117=10,BN36:BN61,IF(A117=20,BO36:BO61,BP36:BP61))))))</f>
        <v>8.8000000000000007</v>
      </c>
      <c r="H117" s="43">
        <f t="shared" si="50"/>
        <v>8.8000000000000007</v>
      </c>
      <c r="J117" s="40">
        <f>M80</f>
        <v>10</v>
      </c>
      <c r="K117" s="40">
        <v>400</v>
      </c>
      <c r="L117" s="40">
        <f>L52</f>
        <v>360</v>
      </c>
      <c r="M117" s="41">
        <f t="shared" si="53"/>
        <v>380</v>
      </c>
      <c r="N117" s="41">
        <f t="shared" si="54"/>
        <v>360</v>
      </c>
      <c r="O117" s="42">
        <f>LOOKUP(M117,$T$36:$T$61,IF(J117=-10,$BK$36:$BK$61,IF(J117=0,$BL$36:$BL$61,IF(J117=5,$BM$36:$BM$61,IF(J117=10,$BN$36:$BN$61,IF(J117=20,$BO$36:$BO$61,$BP$36:$BP$61))))))</f>
        <v>9.2899999999999991</v>
      </c>
      <c r="P117" s="42">
        <f>LOOKUP(N117,$T$36:$T$61,IF(J117=-10,$BK$36:$BK$61,IF(J117=0,$BL$36:$BL$61,IF(J117=5,$BM$36:$BM$61,IF(J117=10,$BN$36:$BN$61,IF(J117=20,$BO$36:$BO$61,$BP$36:$BP$61))))))</f>
        <v>8.36</v>
      </c>
      <c r="Q117" s="43">
        <f t="shared" si="55"/>
        <v>8.36</v>
      </c>
    </row>
    <row r="118" spans="1:17" x14ac:dyDescent="0.2">
      <c r="A118" s="59">
        <f>L$81</f>
        <v>20</v>
      </c>
      <c r="B118" s="40">
        <v>50</v>
      </c>
      <c r="C118" s="40">
        <f>E$8</f>
        <v>341</v>
      </c>
      <c r="D118" s="41">
        <f t="shared" si="51"/>
        <v>360</v>
      </c>
      <c r="E118" s="41">
        <f t="shared" si="52"/>
        <v>340</v>
      </c>
      <c r="F118" s="42">
        <f>LOOKUP(D118,$T$36:$T$61,IF(A118=-10,$U$36:$U$61,IF(A118=0,$V$36:$V$61,IF(A118=5,$W$36:$W$61,IF(A118=10,$X$36:$X$61,IF(A118=20,$Y$36:$Y$61,$Z$36:$Z$61))))))</f>
        <v>0</v>
      </c>
      <c r="G118" s="42">
        <f>LOOKUP(E118,$T$36:$T$61,IF(A118=-10,$U$36:$U$61,IF(A118=0,$V$36:$V$61,IF(A118=5,$W$36:$W$61,IF(A118=10,$X$36:$X$61,IF(A118=20,$Y$36:$Y$61,$Z$36:$Z$61))))))</f>
        <v>19.3</v>
      </c>
      <c r="H118" s="43">
        <f t="shared" si="50"/>
        <v>18.335000000000001</v>
      </c>
      <c r="J118" s="40">
        <f>M$81</f>
        <v>10</v>
      </c>
      <c r="K118" s="40">
        <v>50</v>
      </c>
      <c r="L118" s="40">
        <f>L$53</f>
        <v>341</v>
      </c>
      <c r="M118" s="41">
        <f t="shared" si="53"/>
        <v>360</v>
      </c>
      <c r="N118" s="41">
        <f t="shared" si="54"/>
        <v>340</v>
      </c>
      <c r="O118" s="42">
        <f>LOOKUP(M118,$T$36:$T$61,IF(J118=-10,$U$36:$U$61,IF(J118=0,$V$36:$V$61,IF(J118=5,$W$36:$W$61,IF(J118=10,$X$36:$X$61,IF(J118=20,$Y$36:$Y$61,$Z$36:$Z$61))))))</f>
        <v>0</v>
      </c>
      <c r="P118" s="42">
        <f>LOOKUP(N118,$T$36:$T$61,IF(J118=-10,$U$36:$U$61,IF(J118=0,$V$36:$V$61,IF(J118=5,$W$36:$W$61,IF(J118=10,$X$36:$X$61,IF(J118=20,$Y$36:$Y$61,$Z$36:$Z$61))))))</f>
        <v>19</v>
      </c>
      <c r="Q118" s="43">
        <f t="shared" si="55"/>
        <v>18.05</v>
      </c>
    </row>
    <row r="119" spans="1:17" x14ac:dyDescent="0.2">
      <c r="A119" s="59">
        <f t="shared" ref="A119:A125" si="56">L$81</f>
        <v>20</v>
      </c>
      <c r="B119" s="40">
        <v>70</v>
      </c>
      <c r="C119" s="40">
        <f t="shared" ref="C119:C125" si="57">E$8</f>
        <v>341</v>
      </c>
      <c r="D119" s="41">
        <f t="shared" si="51"/>
        <v>360</v>
      </c>
      <c r="E119" s="41">
        <f t="shared" si="52"/>
        <v>340</v>
      </c>
      <c r="F119" s="42">
        <f>LOOKUP(D119,$T$36:$T$61,IF(A119=-10,$AA$36:$AA$61,IF(A119=0,$AB$36:$AB$61,IF(A119=5,$AC$36:$AC$61,IF(A119=10,$AD$36:$AD$61,IF(A119=20,$AE$36:$AE$61,$AF$36:$AF$61))))))</f>
        <v>0</v>
      </c>
      <c r="G119" s="42">
        <f>LOOKUP(E119,$T$36:$T$61,IF(A119=-10,$AA$36:$AA$61,IF(A119=0,$AB$36:$AB$61,IF(A119=5,$AC$36:$AC$61,IF(A119=10,$AD$36:$AD$61,IF(A119=20,$AE$36:$AE$61,$AF$36:$AF$61))))))</f>
        <v>16</v>
      </c>
      <c r="H119" s="43">
        <f t="shared" si="50"/>
        <v>15.2</v>
      </c>
      <c r="J119" s="40">
        <f t="shared" ref="J119:J125" si="58">M$81</f>
        <v>10</v>
      </c>
      <c r="K119" s="40">
        <v>70</v>
      </c>
      <c r="L119" s="40">
        <f t="shared" ref="L119:L125" si="59">L$53</f>
        <v>341</v>
      </c>
      <c r="M119" s="41">
        <f t="shared" si="53"/>
        <v>360</v>
      </c>
      <c r="N119" s="41">
        <f t="shared" si="54"/>
        <v>340</v>
      </c>
      <c r="O119" s="42">
        <f>LOOKUP(M119,$T$36:$T$61,IF(J119=-10,$AA$36:$AA$61,IF(J119=0,$AB$36:$AB$61,IF(J119=5,$AC$36:$AC$61,IF(J119=10,$AD$36:$AD$61,IF(J119=20,$AE$36:$AE$61,$AF$36:$AF$61))))))</f>
        <v>0</v>
      </c>
      <c r="P119" s="42">
        <f>LOOKUP(N119,$T$36:$T$61,IF(J119=-10,$AA$36:$AA$61,IF(J119=0,$AB$36:$AB$61,IF(J119=5,$AC$36:$AC$61,IF(J119=10,$AD$36:$AD$61,IF(J119=20,$AE$36:$AE$61,$AF$36:$AF$61))))))</f>
        <v>15.8</v>
      </c>
      <c r="Q119" s="43">
        <f t="shared" si="55"/>
        <v>15.01</v>
      </c>
    </row>
    <row r="120" spans="1:17" x14ac:dyDescent="0.2">
      <c r="A120" s="59">
        <f t="shared" si="56"/>
        <v>20</v>
      </c>
      <c r="B120" s="40">
        <v>95</v>
      </c>
      <c r="C120" s="40">
        <f t="shared" si="57"/>
        <v>341</v>
      </c>
      <c r="D120" s="41">
        <f t="shared" si="51"/>
        <v>360</v>
      </c>
      <c r="E120" s="41">
        <f t="shared" si="52"/>
        <v>340</v>
      </c>
      <c r="F120" s="42">
        <f>LOOKUP(D120,$T$36:$T$61,IF(A120=-10,$AG$36:$AG$61,IF(A120=0,$AH$36:$AH$61,IF(A120=5,$AI$36:$AI$61,IF(A120=10,$AJ$36:$AJ$61,IF(A120=20,$AK$36:$AK$61,$AL$36:$AL$61))))))</f>
        <v>0</v>
      </c>
      <c r="G120" s="42">
        <f>LOOKUP(E120,$T$36:$T$61,IF(A120=-10,$AG$36:$AG$61,IF(A120=0,$AH$36:$AH$61,IF(A120=5,$AI$36:$AI$61,IF(A120=10,$AJ$36:$AJ$61,IF(A120=20,$AK$36:$AK$61,$AL$36:$AL$61))))))</f>
        <v>13.3</v>
      </c>
      <c r="H120" s="43">
        <f t="shared" si="50"/>
        <v>12.635000000000002</v>
      </c>
      <c r="J120" s="40">
        <f t="shared" si="58"/>
        <v>10</v>
      </c>
      <c r="K120" s="40">
        <v>95</v>
      </c>
      <c r="L120" s="40">
        <f t="shared" si="59"/>
        <v>341</v>
      </c>
      <c r="M120" s="41">
        <f t="shared" si="53"/>
        <v>360</v>
      </c>
      <c r="N120" s="41">
        <f t="shared" si="54"/>
        <v>340</v>
      </c>
      <c r="O120" s="42">
        <f>LOOKUP(M120,$T$36:$T$61,IF(J120=-10,$AG$36:$AG$61,IF(J120=0,$AH$36:$AH$61,IF(J120=5,$AI$36:$AI$61,IF(J120=10,$AJ$36:$AJ$61,IF(J120=20,$AK$36:$AK$61,$AL$36:$AL$61))))))</f>
        <v>0</v>
      </c>
      <c r="P120" s="42">
        <f>LOOKUP(N120,$T$36:$T$61,IF(J120=-10,$AG$36:$AG$61,IF(J120=0,$AH$36:$AH$61,IF(J120=5,$AI$36:$AI$61,IF(J120=10,$AJ$36:$AJ$61,IF(J120=20,$AK$36:$AK$61,$AL$36:$AL$61))))))</f>
        <v>13</v>
      </c>
      <c r="Q120" s="43">
        <f t="shared" si="55"/>
        <v>12.35</v>
      </c>
    </row>
    <row r="121" spans="1:17" x14ac:dyDescent="0.2">
      <c r="A121" s="59">
        <f t="shared" si="56"/>
        <v>20</v>
      </c>
      <c r="B121" s="40">
        <v>120</v>
      </c>
      <c r="C121" s="40">
        <f t="shared" si="57"/>
        <v>341</v>
      </c>
      <c r="D121" s="41">
        <f t="shared" si="51"/>
        <v>360</v>
      </c>
      <c r="E121" s="41">
        <f t="shared" si="52"/>
        <v>340</v>
      </c>
      <c r="F121" s="42">
        <f>LOOKUP(D121,$T$36:$T$61,IF(A121=-10,$AM$36:$AM$61,IF(A121=0,$AN$36:$AN$61,IF(A121=5,$AO$36:$AO$61,IF(A121=10,$AP$36:$AP$61,IF(A121=20,$AQ$36:$AQ$61,$AR$36:$AR$61))))))</f>
        <v>11.5</v>
      </c>
      <c r="G121" s="42">
        <f>LOOKUP(E121,$T$36:$T$61,IF(A121=-10,$AM$36:$AM$61,IF(A121=0,$AN$36:$AN$61,IF(A121=5,$AO$36:$AO$61,IF(A121=10,$AP$36:$AP$61,IF(A121=20,$AQ$36:$AQ$61,$AR$36:$AR$61))))))</f>
        <v>10.199999999999999</v>
      </c>
      <c r="H121" s="43">
        <f t="shared" si="50"/>
        <v>10.264999999999999</v>
      </c>
      <c r="J121" s="40">
        <f t="shared" si="58"/>
        <v>10</v>
      </c>
      <c r="K121" s="40">
        <v>120</v>
      </c>
      <c r="L121" s="40">
        <f t="shared" si="59"/>
        <v>341</v>
      </c>
      <c r="M121" s="41">
        <f t="shared" si="53"/>
        <v>360</v>
      </c>
      <c r="N121" s="41">
        <f t="shared" si="54"/>
        <v>340</v>
      </c>
      <c r="O121" s="42">
        <f>LOOKUP(M121,$T$36:$T$61,IF(J121=-10,$AM$36:$AM$61,IF(J121=0,$AN$36:$AN$61,IF(J121=5,$AO$36:$AO$61,IF(J121=10,$AP$36:$AP$61,IF(J121=20,$AQ$36:$AQ$61,$AR$36:$AR$61))))))</f>
        <v>11.2</v>
      </c>
      <c r="P121" s="42">
        <f>LOOKUP(N121,$T$36:$T$61,IF(J121=-10,$AM$36:$AM$61,IF(J121=0,$AN$36:$AN$61,IF(J121=5,$AO$36:$AO$61,IF(J121=10,$AP$36:$AP$61,IF(J121=20,$AQ$36:$AQ$61,$AR$36:$AR$61))))))</f>
        <v>9.8000000000000007</v>
      </c>
      <c r="Q121" s="43">
        <f t="shared" si="55"/>
        <v>9.870000000000001</v>
      </c>
    </row>
    <row r="122" spans="1:17" x14ac:dyDescent="0.2">
      <c r="A122" s="59">
        <f t="shared" si="56"/>
        <v>20</v>
      </c>
      <c r="B122" s="40">
        <v>150</v>
      </c>
      <c r="C122" s="40">
        <f t="shared" si="57"/>
        <v>341</v>
      </c>
      <c r="D122" s="41">
        <f t="shared" si="51"/>
        <v>360</v>
      </c>
      <c r="E122" s="41">
        <f t="shared" si="52"/>
        <v>340</v>
      </c>
      <c r="F122" s="42">
        <f>LOOKUP(D122,$T$36:$T$61,IF(A122=-10,$AS$36:$AS$61,IF(A122=0,$AT$36:$AT$61,IF(A122=5,$AU$36:$AU$61,IF(A122=10,$AV$36:$AV$61,IF(A122=20,$AW$36:$AW$61,$AX$36:$AX$61))))))</f>
        <v>10.3</v>
      </c>
      <c r="G122" s="42">
        <f>LOOKUP(E122,$T$36:$T$61,IF(A122=-10,$AS$36:$AS$61,IF(A122=0,$AT$36:$AT$61,IF(A122=5,$AU$36:$AU$61,IF(A122=10,$AV$36:$AV$61,IF(A122=20,$AW$36:$AW$61,$AX$36:$AX$61))))))</f>
        <v>9.19</v>
      </c>
      <c r="H122" s="43">
        <f t="shared" si="50"/>
        <v>9.2454999999999998</v>
      </c>
      <c r="J122" s="40">
        <f t="shared" si="58"/>
        <v>10</v>
      </c>
      <c r="K122" s="40">
        <v>150</v>
      </c>
      <c r="L122" s="40">
        <f t="shared" si="59"/>
        <v>341</v>
      </c>
      <c r="M122" s="41">
        <f t="shared" si="53"/>
        <v>360</v>
      </c>
      <c r="N122" s="41">
        <f t="shared" si="54"/>
        <v>340</v>
      </c>
      <c r="O122" s="42">
        <f>LOOKUP(M122,$T$36:$T$61,IF(J122=-10,$AS$36:$AS$61,IF(J122=0,$AT$36:$AT$61,IF(J122=5,$AU$36:$AU$61,IF(J122=10,$AV$36:$AV$61,IF(J122=20,$AW$36:$AW$61,$AX$36:$AX$61))))))</f>
        <v>9.9</v>
      </c>
      <c r="P122" s="42">
        <f>LOOKUP(N122,$T$36:$T$61,IF(J122=-10,$AS$36:$AS$61,IF(J122=0,$AT$36:$AT$61,IF(J122=5,$AU$36:$AU$61,IF(J122=10,$AV$36:$AV$61,IF(J122=20,$AW$36:$AW$61,$AX$36:$AX$61))))))</f>
        <v>8.8000000000000007</v>
      </c>
      <c r="Q122" s="43">
        <f t="shared" si="55"/>
        <v>8.8550000000000004</v>
      </c>
    </row>
    <row r="123" spans="1:17" x14ac:dyDescent="0.2">
      <c r="A123" s="59">
        <f t="shared" si="56"/>
        <v>20</v>
      </c>
      <c r="B123" s="40">
        <v>185</v>
      </c>
      <c r="C123" s="40">
        <f t="shared" si="57"/>
        <v>341</v>
      </c>
      <c r="D123" s="41">
        <f t="shared" si="51"/>
        <v>360</v>
      </c>
      <c r="E123" s="41">
        <f t="shared" si="52"/>
        <v>340</v>
      </c>
      <c r="F123" s="42">
        <f>LOOKUP(D123,$T$36:$T$61,IF(A123=-10,$AY$36:$AY$61,IF(A123=0,$AZ$36:$AZ$61,IF(A123=5,$BA$36:$BA$609,IF(A123=10,$BB$36:$BB$61,IF(A123=20,$BC$36:$BC$61,$BD$36:$BD$61))))))</f>
        <v>9.58</v>
      </c>
      <c r="G123" s="42">
        <f>LOOKUP(E123,$T$36:$T$61,IF(A123=-10,$AY$36:$AY$61,IF(A123=0,$AZ$36:$AZ$61,IF(A123=5,$BA$36:$BA$609,IF(A123=10,$BB$36:$BB$61,IF(A123=20,$BC$36:$BC$61,$BD$36:$BD$61))))))</f>
        <v>8.49</v>
      </c>
      <c r="H123" s="43">
        <f t="shared" si="50"/>
        <v>8.5444999999999993</v>
      </c>
      <c r="J123" s="40">
        <f t="shared" si="58"/>
        <v>10</v>
      </c>
      <c r="K123" s="40">
        <v>185</v>
      </c>
      <c r="L123" s="40">
        <f t="shared" si="59"/>
        <v>341</v>
      </c>
      <c r="M123" s="41">
        <f t="shared" si="53"/>
        <v>360</v>
      </c>
      <c r="N123" s="41">
        <f t="shared" si="54"/>
        <v>340</v>
      </c>
      <c r="O123" s="42">
        <f>LOOKUP(M123,$T$36:$T$61,IF(J123=-10,$AY$36:$AY$61,IF(J123=0,$AZ$36:$AZ$61,IF(J123=5,$BA$36:$BA$609,IF(J123=10,$BB$36:$BB$61,IF(J123=20,$BC$36:$BC$61,$BD$36:$BD$61))))))</f>
        <v>9.18</v>
      </c>
      <c r="P123" s="42">
        <f>LOOKUP(N123,$T$36:$T$61,IF(J123=-10,$AY$36:$AY$61,IF(J123=0,$AZ$36:$AZ$61,IF(J123=5,$BA$36:$BA$609,IF(J123=10,$BB$36:$BB$61,IF(J123=20,$BC$36:$BC$61,$BD$36:$BD$61))))))</f>
        <v>8.09</v>
      </c>
      <c r="Q123" s="43">
        <f t="shared" si="55"/>
        <v>8.1445000000000007</v>
      </c>
    </row>
    <row r="124" spans="1:17" x14ac:dyDescent="0.2">
      <c r="A124" s="59">
        <f t="shared" si="56"/>
        <v>20</v>
      </c>
      <c r="B124" s="40">
        <v>240</v>
      </c>
      <c r="C124" s="40">
        <f t="shared" si="57"/>
        <v>341</v>
      </c>
      <c r="D124" s="41">
        <f t="shared" si="51"/>
        <v>360</v>
      </c>
      <c r="E124" s="41">
        <f t="shared" si="52"/>
        <v>340</v>
      </c>
      <c r="F124" s="42">
        <f>LOOKUP(D124,$T$36:$T$61,IF(A124=-10,$BE$36:$BE$61,IF(A124=0,$BF$36:$BF$61,IF(A124=5,$BG$36:$BG$61,IF(A124=10,$BH$36:$BH$61,IF(A124=20,$BI$36:$BI$61,$BJ$36:$BJ$61))))))</f>
        <v>8.75</v>
      </c>
      <c r="G124" s="42">
        <f>LOOKUP(E124,$T$36:$T$61,IF(A124=-10,$BE$36:$BE$61,IF(A124=0,$BF$36:$BF$61,IF(A124=5,$BG$36:$BG$61,IF(A124=10,$BH$36:$BH$61,IF(A124=20,$BI$36:$BI$61,$BJ$36:$BJ$61))))))</f>
        <v>7.76</v>
      </c>
      <c r="H124" s="43">
        <f t="shared" si="50"/>
        <v>7.8094999999999999</v>
      </c>
      <c r="J124" s="40">
        <f t="shared" si="58"/>
        <v>10</v>
      </c>
      <c r="K124" s="40">
        <v>240</v>
      </c>
      <c r="L124" s="40">
        <f t="shared" si="59"/>
        <v>341</v>
      </c>
      <c r="M124" s="41">
        <f t="shared" si="53"/>
        <v>360</v>
      </c>
      <c r="N124" s="41">
        <f t="shared" si="54"/>
        <v>340</v>
      </c>
      <c r="O124" s="42">
        <f>LOOKUP(M124,$T$36:$T$61,IF(J124=-10,$BE$36:$BE$61,IF(J124=0,$BF$36:$BF$61,IF(J124=5,$BG$36:$BG$61,IF(J124=10,$BH$36:$BH$61,IF(J124=20,$BI$36:$BI$61,$BJ$36:$BJ$61))))))</f>
        <v>8.32</v>
      </c>
      <c r="P124" s="42">
        <f>LOOKUP(N124,$T$36:$T$61,IF(J124=-10,$BE$36:$BE$61,IF(J124=0,$BF$36:$BF$61,IF(J124=5,$BG$36:$BG$61,IF(J124=10,$BH$36:$BH$61,IF(J124=20,$BI$36:$BI$61,$BJ$36:$BJ$61))))))</f>
        <v>7.34</v>
      </c>
      <c r="Q124" s="43">
        <f t="shared" si="55"/>
        <v>7.3890000000000002</v>
      </c>
    </row>
    <row r="125" spans="1:17" x14ac:dyDescent="0.2">
      <c r="A125" s="59">
        <f t="shared" si="56"/>
        <v>20</v>
      </c>
      <c r="B125" s="40">
        <v>400</v>
      </c>
      <c r="C125" s="40">
        <f t="shared" si="57"/>
        <v>341</v>
      </c>
      <c r="D125" s="41">
        <f t="shared" si="51"/>
        <v>360</v>
      </c>
      <c r="E125" s="41">
        <f t="shared" si="52"/>
        <v>340</v>
      </c>
      <c r="F125" s="42">
        <f>LOOKUP(D125,$T$36:$T$61,IF(A125=-10,$BK$36:$BK$61,IF(A125=0,$BL$36:$BL$61,IF(A125=5,$BM$36:$BM$61,IF(A125=10,$BN$36:$BN$61,IF(A125=20,$BO$36:$BO$61,$BP$36:$BP$61))))))</f>
        <v>8.8000000000000007</v>
      </c>
      <c r="G125" s="42">
        <f>LOOKUP(E125,$T$36:$T$61,IF(A125=-10,$BK$36:$BK$61,IF(A125=0,$BL$36:$BL$61,IF(A125=5,$BM$36:$BM$61,IF(A125=10,$BN$36:$BN$61,IF(A125=20,$BO$36:$BO$61,$BP$36:$BP$61))))))</f>
        <v>7.9</v>
      </c>
      <c r="H125" s="43">
        <f t="shared" si="50"/>
        <v>7.9450000000000003</v>
      </c>
      <c r="J125" s="40">
        <f t="shared" si="58"/>
        <v>10</v>
      </c>
      <c r="K125" s="40">
        <v>400</v>
      </c>
      <c r="L125" s="40">
        <f t="shared" si="59"/>
        <v>341</v>
      </c>
      <c r="M125" s="41">
        <f t="shared" si="53"/>
        <v>360</v>
      </c>
      <c r="N125" s="41">
        <f t="shared" si="54"/>
        <v>340</v>
      </c>
      <c r="O125" s="42">
        <f>LOOKUP(M125,$T$36:$T$61,IF(J125=-10,$BK$36:$BK$61,IF(J125=0,$BL$36:$BL$61,IF(J125=5,$BM$36:$BM$61,IF(J125=10,$BN$36:$BN$61,IF(J125=20,$BO$36:$BO$61,$BP$36:$BP$61))))))</f>
        <v>8.36</v>
      </c>
      <c r="P125" s="42">
        <f>LOOKUP(N125,$T$36:$T$61,IF(J125=-10,$BK$36:$BK$61,IF(J125=0,$BL$36:$BL$61,IF(J125=5,$BM$36:$BM$61,IF(J125=10,$BN$36:$BN$61,IF(J125=20,$BO$36:$BO$61,$BP$36:$BP$61))))))</f>
        <v>7.47</v>
      </c>
      <c r="Q125" s="43">
        <f t="shared" si="55"/>
        <v>7.5145</v>
      </c>
    </row>
    <row r="126" spans="1:17" x14ac:dyDescent="0.2">
      <c r="A126" s="59">
        <f>L$82</f>
        <v>20</v>
      </c>
      <c r="B126" s="40">
        <v>50</v>
      </c>
      <c r="C126" s="40">
        <f>E$9</f>
        <v>338</v>
      </c>
      <c r="D126" s="41">
        <f t="shared" si="51"/>
        <v>340</v>
      </c>
      <c r="E126" s="41">
        <f t="shared" si="52"/>
        <v>320</v>
      </c>
      <c r="F126" s="42">
        <f>LOOKUP(D126,$T$36:$T$61,IF(A126=-10,$U$36:$U$61,IF(A126=0,$V$36:$V$61,IF(A126=5,$W$36:$W$61,IF(A126=10,$X$36:$X$61,IF(A126=20,$Y$36:$Y$61,$Z$36:$Z$61))))))</f>
        <v>19.3</v>
      </c>
      <c r="G126" s="42">
        <f>LOOKUP(E126,$T$36:$T$61,IF(A126=-10,$U$36:$U$61,IF(A126=0,$V$36:$V$61,IF(A126=5,$W$36:$W$61,IF(A126=10,$X$36:$X$61,IF(A126=20,$Y$36:$Y$61,$Z$36:$Z$61))))))</f>
        <v>17</v>
      </c>
      <c r="H126" s="43">
        <f t="shared" si="50"/>
        <v>19.07</v>
      </c>
      <c r="J126" s="40">
        <f>M$82</f>
        <v>10</v>
      </c>
      <c r="K126" s="40">
        <v>50</v>
      </c>
      <c r="L126" s="40">
        <f t="shared" ref="L126:L133" si="60">L$54</f>
        <v>338</v>
      </c>
      <c r="M126" s="41">
        <f t="shared" si="53"/>
        <v>340</v>
      </c>
      <c r="N126" s="41">
        <f t="shared" si="54"/>
        <v>320</v>
      </c>
      <c r="O126" s="42">
        <f>LOOKUP(M126,$T$36:$T$61,IF(J126=-10,$U$36:$U$61,IF(J126=0,$V$36:$V$61,IF(J126=5,$W$36:$W$61,IF(J126=10,$X$36:$X$61,IF(J126=20,$Y$36:$Y$61,$Z$36:$Z$61))))))</f>
        <v>19</v>
      </c>
      <c r="P126" s="42">
        <f>LOOKUP(N126,$T$36:$T$61,IF(J126=-10,$U$36:$U$61,IF(J126=0,$V$36:$V$61,IF(J126=5,$W$36:$W$61,IF(J126=10,$X$36:$X$61,IF(J126=20,$Y$36:$Y$61,$Z$36:$Z$61))))))</f>
        <v>16.8</v>
      </c>
      <c r="Q126" s="43">
        <f t="shared" si="55"/>
        <v>18.78</v>
      </c>
    </row>
    <row r="127" spans="1:17" x14ac:dyDescent="0.2">
      <c r="A127" s="59">
        <f t="shared" ref="A127:A133" si="61">L$82</f>
        <v>20</v>
      </c>
      <c r="B127" s="40">
        <v>70</v>
      </c>
      <c r="C127" s="40">
        <f t="shared" ref="C127:C133" si="62">E$9</f>
        <v>338</v>
      </c>
      <c r="D127" s="41">
        <f t="shared" si="51"/>
        <v>340</v>
      </c>
      <c r="E127" s="41">
        <f t="shared" si="52"/>
        <v>320</v>
      </c>
      <c r="F127" s="42">
        <f>LOOKUP(D127,$T$36:$T$61,IF(A127=-10,$AA$36:$AA$61,IF(A127=0,$AB$36:$AB$61,IF(A127=5,$AC$36:$AC$61,IF(A127=10,$AD$36:$AD$61,IF(A127=20,$AE$36:$AE$61,$AF$36:$AF$61))))))</f>
        <v>16</v>
      </c>
      <c r="G127" s="42">
        <f>LOOKUP(E127,$T$36:$T$61,IF(A127=-10,$AA$36:$AA$61,IF(A127=0,$AB$36:$AB$61,IF(A127=5,$AC$36:$AC$61,IF(A127=10,$AD$36:$AD$61,IF(A127=20,$AE$36:$AE$61,$AF$36:$AF$61))))))</f>
        <v>14.1</v>
      </c>
      <c r="H127" s="43">
        <f t="shared" si="50"/>
        <v>15.81</v>
      </c>
      <c r="J127" s="40">
        <f t="shared" ref="J127:J133" si="63">M$82</f>
        <v>10</v>
      </c>
      <c r="K127" s="40">
        <v>70</v>
      </c>
      <c r="L127" s="40">
        <f t="shared" si="60"/>
        <v>338</v>
      </c>
      <c r="M127" s="41">
        <f t="shared" si="53"/>
        <v>340</v>
      </c>
      <c r="N127" s="41">
        <f t="shared" si="54"/>
        <v>320</v>
      </c>
      <c r="O127" s="42">
        <f>LOOKUP(M127,$T$36:$T$61,IF(J127=-10,$AA$36:$AA$61,IF(J127=0,$AB$36:$AB$61,IF(J127=5,$AC$36:$AC$61,IF(J127=10,$AD$36:$AD$61,IF(J127=20,$AE$36:$AE$61,$AF$36:$AF$61))))))</f>
        <v>15.8</v>
      </c>
      <c r="P127" s="42">
        <f>LOOKUP(N127,$T$36:$T$61,IF(J127=-10,$AA$36:$AA$61,IF(J127=0,$AB$36:$AB$61,IF(J127=5,$AC$36:$AC$61,IF(J127=10,$AD$36:$AD$61,IF(J127=20,$AE$36:$AE$61,$AF$36:$AF$61))))))</f>
        <v>13.9</v>
      </c>
      <c r="Q127" s="43">
        <f t="shared" si="55"/>
        <v>15.610000000000001</v>
      </c>
    </row>
    <row r="128" spans="1:17" x14ac:dyDescent="0.2">
      <c r="A128" s="59">
        <f t="shared" si="61"/>
        <v>20</v>
      </c>
      <c r="B128" s="40">
        <v>95</v>
      </c>
      <c r="C128" s="40">
        <f t="shared" si="62"/>
        <v>338</v>
      </c>
      <c r="D128" s="41">
        <f t="shared" si="51"/>
        <v>340</v>
      </c>
      <c r="E128" s="41">
        <f t="shared" si="52"/>
        <v>320</v>
      </c>
      <c r="F128" s="42">
        <f>LOOKUP(D128,$T$36:$T$61,IF(A128=-10,$AG$36:$AG$61,IF(A128=0,$AH$36:$AH$61,IF(A128=5,$AI$36:$AI$61,IF(A128=10,$AJ$36:$AJ$61,IF(A128=20,$AK$36:$AK$61,$AL$36:$AL$61))))))</f>
        <v>13.3</v>
      </c>
      <c r="G128" s="42">
        <f>LOOKUP(E128,$T$36:$T$61,IF(A128=-10,$AG$36:$AG$61,IF(A128=0,$AH$36:$AH$61,IF(A128=5,$AI$36:$AI$61,IF(A128=10,$AJ$36:$AJ$61,IF(A128=20,$AK$36:$AK$61,$AL$36:$AL$61))))))</f>
        <v>11.7</v>
      </c>
      <c r="H128" s="43">
        <f t="shared" si="50"/>
        <v>13.14</v>
      </c>
      <c r="J128" s="40">
        <f t="shared" si="63"/>
        <v>10</v>
      </c>
      <c r="K128" s="40">
        <v>95</v>
      </c>
      <c r="L128" s="40">
        <f t="shared" si="60"/>
        <v>338</v>
      </c>
      <c r="M128" s="41">
        <f t="shared" si="53"/>
        <v>340</v>
      </c>
      <c r="N128" s="41">
        <f t="shared" si="54"/>
        <v>320</v>
      </c>
      <c r="O128" s="42">
        <f>LOOKUP(M128,$T$36:$T$61,IF(J128=-10,$AG$36:$AG$61,IF(J128=0,$AH$36:$AH$61,IF(J128=5,$AI$36:$AI$61,IF(J128=10,$AJ$36:$AJ$61,IF(J128=20,$AK$36:$AK$61,$AL$36:$AL$61))))))</f>
        <v>13</v>
      </c>
      <c r="P128" s="42">
        <f>LOOKUP(N128,$T$36:$T$61,IF(J128=-10,$AG$36:$AG$61,IF(J128=0,$AH$36:$AH$61,IF(J128=5,$AI$36:$AI$61,IF(J128=10,$AJ$36:$AJ$61,IF(J128=20,$AK$36:$AK$61,$AL$36:$AL$61))))))</f>
        <v>11.4</v>
      </c>
      <c r="Q128" s="43">
        <f t="shared" si="55"/>
        <v>12.84</v>
      </c>
    </row>
    <row r="129" spans="1:17" x14ac:dyDescent="0.2">
      <c r="A129" s="59">
        <f t="shared" si="61"/>
        <v>20</v>
      </c>
      <c r="B129" s="40">
        <v>120</v>
      </c>
      <c r="C129" s="40">
        <f t="shared" si="62"/>
        <v>338</v>
      </c>
      <c r="D129" s="41">
        <f t="shared" si="51"/>
        <v>340</v>
      </c>
      <c r="E129" s="41">
        <f t="shared" si="52"/>
        <v>320</v>
      </c>
      <c r="F129" s="42">
        <f>LOOKUP(D129,$T$36:$T$61,IF(A129=-10,$AM$36:$AM$61,IF(A129=0,$AN$36:$AN$61,IF(A129=5,$AO$36:$AO$61,IF(A129=10,$AP$36:$AP$61,IF(A129=20,$AQ$36:$AQ$61,$AR$36:$AR$61))))))</f>
        <v>10.199999999999999</v>
      </c>
      <c r="G129" s="42">
        <f>LOOKUP(E129,$T$36:$T$61,IF(A129=-10,$AM$36:$AM$61,IF(A129=0,$AN$36:$AN$61,IF(A129=5,$AO$36:$AO$61,IF(A129=10,$AP$36:$AP$61,IF(A129=20,$AQ$36:$AQ$61,$AR$36:$AR$61))))))</f>
        <v>9</v>
      </c>
      <c r="H129" s="43">
        <f t="shared" si="50"/>
        <v>10.08</v>
      </c>
      <c r="J129" s="40">
        <f t="shared" si="63"/>
        <v>10</v>
      </c>
      <c r="K129" s="40">
        <v>120</v>
      </c>
      <c r="L129" s="40">
        <f t="shared" si="60"/>
        <v>338</v>
      </c>
      <c r="M129" s="41">
        <f t="shared" si="53"/>
        <v>340</v>
      </c>
      <c r="N129" s="41">
        <f t="shared" si="54"/>
        <v>320</v>
      </c>
      <c r="O129" s="42">
        <f>LOOKUP(M129,$T$36:$T$61,IF(J129=-10,$AM$36:$AM$61,IF(J129=0,$AN$36:$AN$61,IF(J129=5,$AO$36:$AO$61,IF(J129=10,$AP$36:$AP$61,IF(J129=20,$AQ$36:$AQ$61,$AR$36:$AR$61))))))</f>
        <v>9.8000000000000007</v>
      </c>
      <c r="P129" s="42">
        <f>LOOKUP(N129,$T$36:$T$61,IF(J129=-10,$AM$36:$AM$61,IF(J129=0,$AN$36:$AN$61,IF(J129=5,$AO$36:$AO$61,IF(J129=10,$AP$36:$AP$61,IF(J129=20,$AQ$36:$AQ$61,$AR$36:$AR$61))))))</f>
        <v>8.65</v>
      </c>
      <c r="Q129" s="43">
        <f t="shared" si="55"/>
        <v>9.6850000000000005</v>
      </c>
    </row>
    <row r="130" spans="1:17" x14ac:dyDescent="0.2">
      <c r="A130" s="59">
        <f t="shared" si="61"/>
        <v>20</v>
      </c>
      <c r="B130" s="40">
        <v>150</v>
      </c>
      <c r="C130" s="40">
        <f t="shared" si="62"/>
        <v>338</v>
      </c>
      <c r="D130" s="41">
        <f t="shared" si="51"/>
        <v>340</v>
      </c>
      <c r="E130" s="41">
        <f t="shared" si="52"/>
        <v>320</v>
      </c>
      <c r="F130" s="42">
        <f>LOOKUP(D130,$T$36:$T$61,IF(A130=-10,$AS$36:$AS$61,IF(A130=0,$AT$36:$AT$61,IF(A130=5,$AU$36:$AU$61,IF(A130=10,$AV$36:$AV$61,IF(A130=20,$AW$36:$AW$61,$AX$36:$AX$61))))))</f>
        <v>9.19</v>
      </c>
      <c r="G130" s="42">
        <f>LOOKUP(E130,$T$36:$T$61,IF(A130=-10,$AS$36:$AS$61,IF(A130=0,$AT$36:$AT$61,IF(A130=5,$AU$36:$AU$61,IF(A130=10,$AV$36:$AV$61,IF(A130=20,$AW$36:$AW$61,$AX$36:$AX$61))))))</f>
        <v>8.07</v>
      </c>
      <c r="H130" s="43">
        <f t="shared" si="50"/>
        <v>9.0779999999999994</v>
      </c>
      <c r="J130" s="40">
        <f t="shared" si="63"/>
        <v>10</v>
      </c>
      <c r="K130" s="40">
        <v>150</v>
      </c>
      <c r="L130" s="40">
        <f t="shared" si="60"/>
        <v>338</v>
      </c>
      <c r="M130" s="41">
        <f t="shared" si="53"/>
        <v>340</v>
      </c>
      <c r="N130" s="41">
        <f t="shared" si="54"/>
        <v>320</v>
      </c>
      <c r="O130" s="42">
        <f>LOOKUP(M130,$T$36:$T$61,IF(J130=-10,$AS$36:$AS$61,IF(J130=0,$AT$36:$AT$61,IF(J130=5,$AU$36:$AU$61,IF(J130=10,$AV$36:$AV$61,IF(J130=20,$AW$36:$AW$61,$AX$36:$AX$61))))))</f>
        <v>8.8000000000000007</v>
      </c>
      <c r="P130" s="42">
        <f>LOOKUP(N130,$T$36:$T$61,IF(J130=-10,$AS$36:$AS$61,IF(J130=0,$AT$36:$AT$61,IF(J130=5,$AU$36:$AU$61,IF(J130=10,$AV$36:$AV$61,IF(J130=20,$AW$36:$AW$61,$AX$36:$AX$61))))))</f>
        <v>7.69</v>
      </c>
      <c r="Q130" s="43">
        <f t="shared" si="55"/>
        <v>8.6890000000000001</v>
      </c>
    </row>
    <row r="131" spans="1:17" x14ac:dyDescent="0.2">
      <c r="A131" s="59">
        <f t="shared" si="61"/>
        <v>20</v>
      </c>
      <c r="B131" s="40">
        <v>185</v>
      </c>
      <c r="C131" s="40">
        <f t="shared" si="62"/>
        <v>338</v>
      </c>
      <c r="D131" s="41">
        <f t="shared" si="51"/>
        <v>340</v>
      </c>
      <c r="E131" s="41">
        <f t="shared" si="52"/>
        <v>320</v>
      </c>
      <c r="F131" s="42">
        <f>LOOKUP(D131,$T$36:$T$61,IF(A131=-10,$AY$36:$AY$61,IF(A131=0,$AZ$36:$AZ$61,IF(A131=5,$BA$36:$BA$609,IF(A131=10,$BB$36:$BB$61,IF(A131=20,$BC$36:$BC$61,$BD$36:$BD$61))))))</f>
        <v>8.49</v>
      </c>
      <c r="G131" s="42">
        <f>LOOKUP(E131,$T$36:$T$61,IF(A131=-10,$AY$36:$AY$61,IF(A131=0,$AZ$36:$AZ$61,IF(A131=5,$BA$36:$BA$609,IF(A131=10,$BB$36:$BB$61,IF(A131=20,$BC$36:$BC$61,$BD$36:$BD$61))))))</f>
        <v>7.46</v>
      </c>
      <c r="H131" s="43">
        <f t="shared" si="50"/>
        <v>8.3870000000000005</v>
      </c>
      <c r="J131" s="40">
        <f t="shared" si="63"/>
        <v>10</v>
      </c>
      <c r="K131" s="40">
        <v>185</v>
      </c>
      <c r="L131" s="40">
        <f t="shared" si="60"/>
        <v>338</v>
      </c>
      <c r="M131" s="41">
        <f t="shared" si="53"/>
        <v>340</v>
      </c>
      <c r="N131" s="41">
        <f t="shared" si="54"/>
        <v>320</v>
      </c>
      <c r="O131" s="42">
        <f>LOOKUP(M131,$T$36:$T$61,IF(J131=-10,$AY$36:$AY$61,IF(J131=0,$AZ$36:$AZ$61,IF(J131=5,$BA$36:$BA$609,IF(J131=10,$BB$36:$BB$61,IF(J131=20,$BC$36:$BC$61,$BD$36:$BD$61))))))</f>
        <v>8.09</v>
      </c>
      <c r="P131" s="42">
        <f>LOOKUP(N131,$T$36:$T$61,IF(J131=-10,$AY$36:$AY$61,IF(J131=0,$AZ$36:$AZ$61,IF(J131=5,$BA$36:$BA$609,IF(J131=10,$BB$36:$BB$61,IF(J131=20,$BC$36:$BC$61,$BD$36:$BD$61))))))</f>
        <v>7.07</v>
      </c>
      <c r="Q131" s="43">
        <f t="shared" si="55"/>
        <v>7.9879999999999995</v>
      </c>
    </row>
    <row r="132" spans="1:17" x14ac:dyDescent="0.2">
      <c r="A132" s="59">
        <f t="shared" si="61"/>
        <v>20</v>
      </c>
      <c r="B132" s="40">
        <v>240</v>
      </c>
      <c r="C132" s="40">
        <f t="shared" si="62"/>
        <v>338</v>
      </c>
      <c r="D132" s="41">
        <f t="shared" si="51"/>
        <v>340</v>
      </c>
      <c r="E132" s="41">
        <f t="shared" si="52"/>
        <v>320</v>
      </c>
      <c r="F132" s="42">
        <f>LOOKUP(D132,$T$36:$T$61,IF(A132=-10,$BE$36:$BE$61,IF(A132=0,$BF$36:$BF$61,IF(A132=5,$BG$36:$BG$61,IF(A132=10,$BH$36:$BH$61,IF(A132=20,$BI$36:$BI$61,$BJ$36:$BJ$61))))))</f>
        <v>7.76</v>
      </c>
      <c r="G132" s="42">
        <f>LOOKUP(E132,$T$36:$T$61,IF(A132=-10,$BE$36:$BE$61,IF(A132=0,$BF$36:$BF$61,IF(A132=5,$BG$36:$BG$61,IF(A132=10,$BH$36:$BH$61,IF(A132=20,$BI$36:$BI$61,$BJ$36:$BJ$61))))))</f>
        <v>6.89</v>
      </c>
      <c r="H132" s="43">
        <f t="shared" si="50"/>
        <v>7.673</v>
      </c>
      <c r="J132" s="40">
        <f t="shared" si="63"/>
        <v>10</v>
      </c>
      <c r="K132" s="40">
        <v>240</v>
      </c>
      <c r="L132" s="40">
        <f t="shared" si="60"/>
        <v>338</v>
      </c>
      <c r="M132" s="41">
        <f t="shared" si="53"/>
        <v>340</v>
      </c>
      <c r="N132" s="41">
        <f t="shared" si="54"/>
        <v>320</v>
      </c>
      <c r="O132" s="42">
        <f>LOOKUP(M132,$T$36:$T$61,IF(J132=-10,$BE$36:$BE$61,IF(J132=0,$BF$36:$BF$61,IF(J132=5,$BG$36:$BG$61,IF(J132=10,$BH$36:$BH$61,IF(J132=20,$BI$36:$BI$61,$BJ$36:$BJ$61))))))</f>
        <v>7.34</v>
      </c>
      <c r="P132" s="42">
        <f>LOOKUP(N132,$T$36:$T$61,IF(J132=-10,$BE$36:$BE$61,IF(J132=0,$BF$36:$BF$61,IF(J132=5,$BG$36:$BG$61,IF(J132=10,$BH$36:$BH$61,IF(J132=20,$BI$36:$BI$61,$BJ$36:$BJ$61))))))</f>
        <v>6.49</v>
      </c>
      <c r="Q132" s="43">
        <f t="shared" si="55"/>
        <v>7.2549999999999999</v>
      </c>
    </row>
    <row r="133" spans="1:17" x14ac:dyDescent="0.2">
      <c r="A133" s="59">
        <f t="shared" si="61"/>
        <v>20</v>
      </c>
      <c r="B133" s="40">
        <v>400</v>
      </c>
      <c r="C133" s="40">
        <f t="shared" si="62"/>
        <v>338</v>
      </c>
      <c r="D133" s="41">
        <f t="shared" si="51"/>
        <v>340</v>
      </c>
      <c r="E133" s="41">
        <f t="shared" si="52"/>
        <v>320</v>
      </c>
      <c r="F133" s="42">
        <f>LOOKUP(D133,$T$36:$T$61,IF(A133=-10,$BK$36:$BK$61,IF(A133=0,$BL$36:$BL$61,IF(A133=5,$BM$36:$BM$61,IF(A133=10,$BN$36:$BN$61,IF(A133=20,$BO$36:$BO$61,$BP$36:$BP$61))))))</f>
        <v>7.9</v>
      </c>
      <c r="G133" s="42">
        <f>LOOKUP(E133,$T$36:$T$61,IF(A133=-10,$BK$36:$BK$61,IF(A133=0,$BL$36:$BL$61,IF(A133=5,$BM$36:$BM$61,IF(A133=10,$BN$36:$BN$61,IF(A133=20,$BO$36:$BO$61,$BP$36:$BP$61))))))</f>
        <v>7.06</v>
      </c>
      <c r="H133" s="43">
        <f t="shared" si="50"/>
        <v>7.8160000000000007</v>
      </c>
      <c r="J133" s="40">
        <f t="shared" si="63"/>
        <v>10</v>
      </c>
      <c r="K133" s="40">
        <v>400</v>
      </c>
      <c r="L133" s="40">
        <f t="shared" si="60"/>
        <v>338</v>
      </c>
      <c r="M133" s="41">
        <f t="shared" si="53"/>
        <v>340</v>
      </c>
      <c r="N133" s="41">
        <f t="shared" si="54"/>
        <v>320</v>
      </c>
      <c r="O133" s="42">
        <f>LOOKUP(M133,$T$36:$T$61,IF(J133=-10,$BK$36:$BK$61,IF(J133=0,$BL$36:$BL$61,IF(J133=5,$BM$36:$BM$61,IF(J133=10,$BN$36:$BN$61,IF(J133=20,$BO$36:$BO$61,$BP$36:$BP$61))))))</f>
        <v>7.47</v>
      </c>
      <c r="P133" s="42">
        <f>LOOKUP(N133,$T$36:$T$61,IF(J133=-10,$BK$36:$BK$61,IF(J133=0,$BL$36:$BL$61,IF(J133=5,$BM$36:$BM$61,IF(J133=10,$BN$36:$BN$61,IF(J133=20,$BO$36:$BO$61,$BP$36:$BP$61))))))</f>
        <v>6.64</v>
      </c>
      <c r="Q133" s="43">
        <f t="shared" si="55"/>
        <v>7.3869999999999996</v>
      </c>
    </row>
    <row r="134" spans="1:17" x14ac:dyDescent="0.2">
      <c r="A134" s="59">
        <f>L$83</f>
        <v>20</v>
      </c>
      <c r="B134" s="40">
        <v>50</v>
      </c>
      <c r="C134" s="40">
        <f>E$10</f>
        <v>285</v>
      </c>
      <c r="D134" s="41">
        <f t="shared" si="51"/>
        <v>300</v>
      </c>
      <c r="E134" s="41">
        <f t="shared" si="52"/>
        <v>280</v>
      </c>
      <c r="F134" s="42">
        <f>LOOKUP(D134,$T$36:$T$61,IF(A134=-10,$U$36:$U$61,IF(A134=0,$V$36:$V$61,IF(A134=5,$W$36:$W$61,IF(A134=10,$X$36:$X$61,IF(A134=20,$Y$36:$Y$61,$Z$36:$Z$61))))))</f>
        <v>14.9</v>
      </c>
      <c r="G134" s="42">
        <f>LOOKUP(E134,$T$36:$T$61,IF(A134=-10,$U$36:$U$61,IF(A134=0,$V$36:$V$61,IF(A134=5,$W$36:$W$61,IF(A134=10,$X$36:$X$61,IF(A134=20,$Y$36:$Y$61,$Z$36:$Z$61))))))</f>
        <v>12.9</v>
      </c>
      <c r="H134" s="43">
        <f t="shared" si="50"/>
        <v>13.4</v>
      </c>
      <c r="J134" s="40">
        <f>M$83</f>
        <v>10</v>
      </c>
      <c r="K134" s="40">
        <v>50</v>
      </c>
      <c r="L134" s="40">
        <f>L$55</f>
        <v>285</v>
      </c>
      <c r="M134" s="41">
        <f t="shared" si="53"/>
        <v>300</v>
      </c>
      <c r="N134" s="41">
        <f t="shared" si="54"/>
        <v>280</v>
      </c>
      <c r="O134" s="42">
        <f>LOOKUP(M134,$T$36:$T$61,IF(J134=-10,$U$36:$U$61,IF(J134=0,$V$36:$V$61,IF(J134=5,$W$36:$W$61,IF(J134=10,$X$36:$X$61,IF(J134=20,$Y$36:$Y$61,$Z$36:$Z$61))))))</f>
        <v>14.7</v>
      </c>
      <c r="P134" s="42">
        <f>LOOKUP(N134,$T$36:$T$61,IF(J134=-10,$U$36:$U$61,IF(J134=0,$V$36:$V$61,IF(J134=5,$W$36:$W$61,IF(J134=10,$X$36:$X$61,IF(J134=20,$Y$36:$Y$61,$Z$36:$Z$61))))))</f>
        <v>12.7</v>
      </c>
      <c r="Q134" s="43">
        <f t="shared" si="55"/>
        <v>13.2</v>
      </c>
    </row>
    <row r="135" spans="1:17" x14ac:dyDescent="0.2">
      <c r="A135" s="59">
        <f t="shared" ref="A135:A141" si="64">L$83</f>
        <v>20</v>
      </c>
      <c r="B135" s="40">
        <v>70</v>
      </c>
      <c r="C135" s="40">
        <f t="shared" ref="C135:C141" si="65">E$10</f>
        <v>285</v>
      </c>
      <c r="D135" s="41">
        <f t="shared" si="51"/>
        <v>300</v>
      </c>
      <c r="E135" s="41">
        <f t="shared" si="52"/>
        <v>280</v>
      </c>
      <c r="F135" s="42">
        <f>LOOKUP(D135,$T$36:$T$61,IF(A135=-10,$AA$36:$AA$61,IF(A135=0,$AB$36:$AB$61,IF(A135=5,$AC$36:$AC$61,IF(A135=10,$AD$36:$AD$61,IF(A135=20,$AE$36:$AE$61,$AF$36:$AF$61))))))</f>
        <v>12.3</v>
      </c>
      <c r="G135" s="42">
        <f>LOOKUP(E135,$T$36:$T$61,IF(A135=-10,$AA$36:$AA$61,IF(A135=0,$AB$36:$AB$61,IF(A135=5,$AC$36:$AC$61,IF(A135=10,$AD$36:$AD$61,IF(A135=20,$AE$36:$AE$61,$AF$36:$AF$61))))))</f>
        <v>10.7</v>
      </c>
      <c r="H135" s="43">
        <f t="shared" si="50"/>
        <v>11.1</v>
      </c>
      <c r="J135" s="40">
        <f t="shared" ref="J135:J141" si="66">M$83</f>
        <v>10</v>
      </c>
      <c r="K135" s="40">
        <v>70</v>
      </c>
      <c r="L135" s="40">
        <f t="shared" ref="L135:L141" si="67">L$55</f>
        <v>285</v>
      </c>
      <c r="M135" s="41">
        <f t="shared" si="53"/>
        <v>300</v>
      </c>
      <c r="N135" s="41">
        <f t="shared" si="54"/>
        <v>280</v>
      </c>
      <c r="O135" s="42">
        <f>LOOKUP(M135,$T$36:$T$61,IF(J135=-10,$AA$36:$AA$61,IF(J135=0,$AB$36:$AB$61,IF(J135=5,$AC$36:$AC$61,IF(J135=10,$AD$36:$AD$61,IF(J135=20,$AE$36:$AE$61,$AF$36:$AF$61))))))</f>
        <v>12.1</v>
      </c>
      <c r="P135" s="42">
        <f>LOOKUP(N135,$T$36:$T$61,IF(J135=-10,$AA$36:$AA$61,IF(J135=0,$AB$36:$AB$61,IF(J135=5,$AC$36:$AC$61,IF(J135=10,$AD$36:$AD$61,IF(J135=20,$AE$36:$AE$61,$AF$36:$AF$61))))))</f>
        <v>10.4</v>
      </c>
      <c r="Q135" s="43">
        <f t="shared" si="55"/>
        <v>10.824999999999999</v>
      </c>
    </row>
    <row r="136" spans="1:17" x14ac:dyDescent="0.2">
      <c r="A136" s="59">
        <f t="shared" si="64"/>
        <v>20</v>
      </c>
      <c r="B136" s="40">
        <v>95</v>
      </c>
      <c r="C136" s="40">
        <f t="shared" si="65"/>
        <v>285</v>
      </c>
      <c r="D136" s="41">
        <f t="shared" si="51"/>
        <v>300</v>
      </c>
      <c r="E136" s="41">
        <f t="shared" si="52"/>
        <v>280</v>
      </c>
      <c r="F136" s="42">
        <f>LOOKUP(D136,$T$36:$T$61,IF(A136=-10,$AG$36:$AG$61,IF(A136=0,$AH$36:$AH$61,IF(A136=5,$AI$36:$AI$61,IF(A136=10,$AJ$36:$AJ$61,IF(A136=20,$AK$36:$AK$61,$AL$36:$AL$61))))))</f>
        <v>10.3</v>
      </c>
      <c r="G136" s="42">
        <f>LOOKUP(E136,$T$36:$T$61,IF(A136=-10,$AG$36:$AG$61,IF(A136=0,$AH$36:$AH$61,IF(A136=5,$AI$36:$AI$61,IF(A136=10,$AJ$36:$AJ$61,IF(A136=20,$AK$36:$AK$61,$AL$36:$AL$61))))))</f>
        <v>8.9</v>
      </c>
      <c r="H136" s="43">
        <f t="shared" si="50"/>
        <v>9.25</v>
      </c>
      <c r="J136" s="40">
        <f t="shared" si="66"/>
        <v>10</v>
      </c>
      <c r="K136" s="40">
        <v>95</v>
      </c>
      <c r="L136" s="40">
        <f t="shared" si="67"/>
        <v>285</v>
      </c>
      <c r="M136" s="41">
        <f t="shared" si="53"/>
        <v>300</v>
      </c>
      <c r="N136" s="41">
        <f t="shared" si="54"/>
        <v>280</v>
      </c>
      <c r="O136" s="42">
        <f>LOOKUP(M136,$T$36:$T$61,IF(J136=-10,$AG$36:$AG$61,IF(J136=0,$AH$36:$AH$61,IF(J136=5,$AI$36:$AI$61,IF(J136=10,$AJ$36:$AJ$61,IF(J136=20,$AK$36:$AK$61,$AL$36:$AL$61))))))</f>
        <v>10</v>
      </c>
      <c r="P136" s="42">
        <f>LOOKUP(N136,$T$36:$T$61,IF(J136=-10,$AG$36:$AG$61,IF(J136=0,$AH$36:$AH$61,IF(J136=5,$AI$36:$AI$61,IF(J136=10,$AJ$36:$AJ$61,IF(J136=20,$AK$36:$AK$61,$AL$36:$AL$61))))))</f>
        <v>8.61</v>
      </c>
      <c r="Q136" s="43">
        <f t="shared" si="55"/>
        <v>8.9574999999999996</v>
      </c>
    </row>
    <row r="137" spans="1:17" x14ac:dyDescent="0.2">
      <c r="A137" s="59">
        <f t="shared" si="64"/>
        <v>20</v>
      </c>
      <c r="B137" s="40">
        <v>120</v>
      </c>
      <c r="C137" s="40">
        <f t="shared" si="65"/>
        <v>285</v>
      </c>
      <c r="D137" s="41">
        <f t="shared" si="51"/>
        <v>300</v>
      </c>
      <c r="E137" s="41">
        <f t="shared" si="52"/>
        <v>280</v>
      </c>
      <c r="F137" s="42">
        <f>LOOKUP(D137,$T$36:$T$61,IF(A137=-10,$AM$36:$AM$61,IF(A137=0,$AN$36:$AN$61,IF(A137=5,$AO$36:$AO$61,IF(A137=10,$AP$36:$AP$61,IF(A137=20,$AQ$36:$AQ$61,$AR$36:$AR$61))))))</f>
        <v>7.83</v>
      </c>
      <c r="G137" s="42">
        <f>LOOKUP(E137,$T$36:$T$61,IF(A137=-10,$AM$36:$AM$61,IF(A137=0,$AN$36:$AN$61,IF(A137=5,$AO$36:$AO$61,IF(A137=10,$AP$36:$AP$61,IF(A137=20,$AQ$36:$AQ$61,$AR$36:$AR$61))))))</f>
        <v>6.74</v>
      </c>
      <c r="H137" s="43">
        <f t="shared" si="50"/>
        <v>7.0125000000000002</v>
      </c>
      <c r="J137" s="40">
        <f t="shared" si="66"/>
        <v>10</v>
      </c>
      <c r="K137" s="40">
        <v>120</v>
      </c>
      <c r="L137" s="40">
        <f t="shared" si="67"/>
        <v>285</v>
      </c>
      <c r="M137" s="41">
        <f t="shared" si="53"/>
        <v>300</v>
      </c>
      <c r="N137" s="41">
        <f t="shared" si="54"/>
        <v>280</v>
      </c>
      <c r="O137" s="42">
        <f>LOOKUP(M137,$T$36:$T$61,IF(J137=-10,$AM$36:$AM$61,IF(J137=0,$AN$36:$AN$61,IF(J137=5,$AO$36:$AO$61,IF(J137=10,$AP$36:$AP$61,IF(J137=20,$AQ$36:$AQ$61,$AR$36:$AR$61))))))</f>
        <v>7.48</v>
      </c>
      <c r="P137" s="42">
        <f>LOOKUP(N137,$T$36:$T$61,IF(J137=-10,$AM$36:$AM$61,IF(J137=0,$AN$36:$AN$61,IF(J137=5,$AO$36:$AO$61,IF(J137=10,$AP$36:$AP$61,IF(J137=20,$AQ$36:$AQ$61,$AR$36:$AR$61))))))</f>
        <v>6.39</v>
      </c>
      <c r="Q137" s="43">
        <f t="shared" si="55"/>
        <v>6.6624999999999996</v>
      </c>
    </row>
    <row r="138" spans="1:17" x14ac:dyDescent="0.2">
      <c r="A138" s="59">
        <f t="shared" si="64"/>
        <v>20</v>
      </c>
      <c r="B138" s="40">
        <v>150</v>
      </c>
      <c r="C138" s="40">
        <f t="shared" si="65"/>
        <v>285</v>
      </c>
      <c r="D138" s="41">
        <f t="shared" si="51"/>
        <v>300</v>
      </c>
      <c r="E138" s="41">
        <f t="shared" si="52"/>
        <v>280</v>
      </c>
      <c r="F138" s="42">
        <f>LOOKUP(D138,$T$36:$T$61,IF(A138=-10,$AS$36:$AS$61,IF(A138=0,$AT$36:$AT$61,IF(A138=5,$AU$36:$AU$61,IF(A138=10,$AV$36:$AV$61,IF(A138=20,$AW$36:$AW$61,$AX$36:$AX$61))))))</f>
        <v>7.02</v>
      </c>
      <c r="G138" s="42">
        <f>LOOKUP(E138,$T$36:$T$61,IF(A138=-10,$AS$36:$AS$61,IF(A138=0,$AT$36:$AT$61,IF(A138=5,$AU$36:$AU$61,IF(A138=10,$AV$36:$AV$61,IF(A138=20,$AW$36:$AW$61,$AX$36:$AX$61))))))</f>
        <v>6.04</v>
      </c>
      <c r="H138" s="43">
        <f t="shared" si="50"/>
        <v>6.2850000000000001</v>
      </c>
      <c r="J138" s="40">
        <f t="shared" si="66"/>
        <v>10</v>
      </c>
      <c r="K138" s="40">
        <v>150</v>
      </c>
      <c r="L138" s="40">
        <f t="shared" si="67"/>
        <v>285</v>
      </c>
      <c r="M138" s="41">
        <f t="shared" si="53"/>
        <v>300</v>
      </c>
      <c r="N138" s="41">
        <f t="shared" si="54"/>
        <v>280</v>
      </c>
      <c r="O138" s="42">
        <f>LOOKUP(M138,$T$36:$T$61,IF(J138=-10,$AS$36:$AS$61,IF(J138=0,$AT$36:$AT$61,IF(J138=5,$AU$36:$AU$61,IF(J138=10,$AV$36:$AV$61,IF(J138=20,$AW$36:$AW$61,$AX$36:$AX$61))))))</f>
        <v>6.65</v>
      </c>
      <c r="P138" s="42">
        <f>LOOKUP(N138,$T$36:$T$61,IF(J138=-10,$AS$36:$AS$61,IF(J138=0,$AT$36:$AT$61,IF(J138=5,$AU$36:$AU$61,IF(J138=10,$AV$36:$AV$61,IF(J138=20,$AW$36:$AW$61,$AX$36:$AX$61))))))</f>
        <v>5.68</v>
      </c>
      <c r="Q138" s="43">
        <f t="shared" si="55"/>
        <v>5.9224999999999994</v>
      </c>
    </row>
    <row r="139" spans="1:17" x14ac:dyDescent="0.2">
      <c r="A139" s="59">
        <f t="shared" si="64"/>
        <v>20</v>
      </c>
      <c r="B139" s="40">
        <v>185</v>
      </c>
      <c r="C139" s="40">
        <f t="shared" si="65"/>
        <v>285</v>
      </c>
      <c r="D139" s="41">
        <f t="shared" si="51"/>
        <v>300</v>
      </c>
      <c r="E139" s="41">
        <f t="shared" si="52"/>
        <v>280</v>
      </c>
      <c r="F139" s="42">
        <f>LOOKUP(D139,$T$36:$T$61,IF(A139=-10,$AY$36:$AY$61,IF(A139=0,$AZ$36:$AZ$61,IF(A139=5,$BA$36:$BA$609,IF(A139=10,$BB$36:$BB$61,IF(A139=20,$BC$36:$BC$61,$BD$36:$BD$61))))))</f>
        <v>6.5</v>
      </c>
      <c r="G139" s="42">
        <f>LOOKUP(E139,$T$36:$T$61,IF(A139=-10,$AY$36:$AY$61,IF(A139=0,$AZ$36:$AZ$61,IF(A139=5,$BA$36:$BA$609,IF(A139=10,$BB$36:$BB$61,IF(A139=20,$BC$36:$BC$61,$BD$36:$BD$61))))))</f>
        <v>5.6</v>
      </c>
      <c r="H139" s="43">
        <f t="shared" si="50"/>
        <v>5.8249999999999993</v>
      </c>
      <c r="J139" s="40">
        <f t="shared" si="66"/>
        <v>10</v>
      </c>
      <c r="K139" s="40">
        <v>185</v>
      </c>
      <c r="L139" s="40">
        <f t="shared" si="67"/>
        <v>285</v>
      </c>
      <c r="M139" s="41">
        <f t="shared" si="53"/>
        <v>300</v>
      </c>
      <c r="N139" s="41">
        <f t="shared" si="54"/>
        <v>280</v>
      </c>
      <c r="O139" s="42">
        <f>LOOKUP(M139,$T$36:$T$61,IF(J139=-10,$AY$36:$AY$61,IF(J139=0,$AZ$36:$AZ$61,IF(J139=5,$BA$36:$BA$609,IF(J139=10,$BB$36:$BB$61,IF(J139=20,$BC$36:$BC$61,$BD$36:$BD$61))))))</f>
        <v>6.12</v>
      </c>
      <c r="P139" s="42">
        <f>LOOKUP(N139,$T$36:$T$61,IF(J139=-10,$AY$36:$AY$61,IF(J139=0,$AZ$36:$AZ$61,IF(J139=5,$BA$36:$BA$609,IF(J139=10,$BB$36:$BB$61,IF(J139=20,$BC$36:$BC$61,$BD$36:$BD$61))))))</f>
        <v>5.23</v>
      </c>
      <c r="Q139" s="43">
        <f t="shared" si="55"/>
        <v>5.4525000000000006</v>
      </c>
    </row>
    <row r="140" spans="1:17" x14ac:dyDescent="0.2">
      <c r="A140" s="59">
        <f t="shared" si="64"/>
        <v>20</v>
      </c>
      <c r="B140" s="40">
        <v>240</v>
      </c>
      <c r="C140" s="40">
        <f t="shared" si="65"/>
        <v>285</v>
      </c>
      <c r="D140" s="41">
        <f t="shared" si="51"/>
        <v>300</v>
      </c>
      <c r="E140" s="41">
        <f t="shared" si="52"/>
        <v>280</v>
      </c>
      <c r="F140" s="42">
        <f>LOOKUP(D140,$T$36:$T$61,IF(A140=-10,$BE$36:$BE$61,IF(A140=0,$BF$36:$BF$61,IF(A140=5,$BG$36:$BG$61,IF(A140=10,$BH$36:$BH$61,IF(A140=20,$BI$36:$BI$61,$BJ$36:$BJ$61))))))</f>
        <v>6.11</v>
      </c>
      <c r="G140" s="42">
        <f>LOOKUP(E140,$T$36:$T$61,IF(A140=-10,$BE$36:$BE$61,IF(A140=0,$BF$36:$BF$61,IF(A140=5,$BG$36:$BG$61,IF(A140=10,$BH$36:$BH$61,IF(A140=20,$BI$36:$BI$61,$BJ$36:$BJ$61))))))</f>
        <v>5.39</v>
      </c>
      <c r="H140" s="43">
        <f t="shared" si="50"/>
        <v>5.57</v>
      </c>
      <c r="J140" s="40">
        <f t="shared" si="66"/>
        <v>10</v>
      </c>
      <c r="K140" s="40">
        <v>240</v>
      </c>
      <c r="L140" s="40">
        <f t="shared" si="67"/>
        <v>285</v>
      </c>
      <c r="M140" s="41">
        <f t="shared" si="53"/>
        <v>300</v>
      </c>
      <c r="N140" s="41">
        <f t="shared" si="54"/>
        <v>280</v>
      </c>
      <c r="O140" s="42">
        <f>LOOKUP(M140,$T$36:$T$61,IF(J140=-10,$BE$36:$BE$61,IF(J140=0,$BF$36:$BF$61,IF(J140=5,$BG$36:$BG$61,IF(J140=10,$BH$36:$BH$61,IF(J140=20,$BI$36:$BI$61,$BJ$36:$BJ$61))))))</f>
        <v>5.72</v>
      </c>
      <c r="P140" s="42">
        <f>LOOKUP(N140,$T$36:$T$61,IF(J140=-10,$BE$36:$BE$61,IF(J140=0,$BF$36:$BF$61,IF(J140=5,$BG$36:$BG$61,IF(J140=10,$BH$36:$BH$61,IF(J140=20,$BI$36:$BI$61,$BJ$36:$BJ$61))))))</f>
        <v>5.01</v>
      </c>
      <c r="Q140" s="43">
        <f t="shared" si="55"/>
        <v>5.1875</v>
      </c>
    </row>
    <row r="141" spans="1:17" x14ac:dyDescent="0.2">
      <c r="A141" s="59">
        <f t="shared" si="64"/>
        <v>20</v>
      </c>
      <c r="B141" s="40">
        <v>400</v>
      </c>
      <c r="C141" s="40">
        <f t="shared" si="65"/>
        <v>285</v>
      </c>
      <c r="D141" s="41">
        <f t="shared" si="51"/>
        <v>300</v>
      </c>
      <c r="E141" s="41">
        <f t="shared" si="52"/>
        <v>280</v>
      </c>
      <c r="F141" s="42">
        <f>LOOKUP(D141,$T$36:$T$61,IF(A141=-10,$BK$36:$BK$61,IF(A141=0,$BL$36:$BL$61,IF(A141=5,$BM$36:$BM$61,IF(A141=10,$BN$36:$BN$61,IF(A141=20,$BO$36:$BO$61,$BP$36:$BP$61))))))</f>
        <v>6.26</v>
      </c>
      <c r="G141" s="42">
        <f>LOOKUP(E141,$T$36:$T$61,IF(A141=-10,$BK$36:$BK$61,IF(A141=0,$BL$36:$BL$61,IF(A141=5,$BM$36:$BM$61,IF(A141=10,$BN$36:$BN$61,IF(A141=20,$BO$36:$BO$61,$BP$36:$BP$61))))))</f>
        <v>5.56</v>
      </c>
      <c r="H141" s="43">
        <f t="shared" si="50"/>
        <v>5.7349999999999994</v>
      </c>
      <c r="J141" s="40">
        <f t="shared" si="66"/>
        <v>10</v>
      </c>
      <c r="K141" s="40">
        <v>400</v>
      </c>
      <c r="L141" s="40">
        <f t="shared" si="67"/>
        <v>285</v>
      </c>
      <c r="M141" s="41">
        <f t="shared" si="53"/>
        <v>300</v>
      </c>
      <c r="N141" s="41">
        <f t="shared" si="54"/>
        <v>280</v>
      </c>
      <c r="O141" s="42">
        <f>LOOKUP(M141,$T$36:$T$61,IF(J141=-10,$BK$36:$BK$61,IF(J141=0,$BL$36:$BL$61,IF(J141=5,$BM$36:$BM$61,IF(J141=10,$BN$36:$BN$61,IF(J141=20,$BO$36:$BO$61,$BP$36:$BP$61))))))</f>
        <v>5.85</v>
      </c>
      <c r="P141" s="42">
        <f>LOOKUP(N141,$T$36:$T$61,IF(J141=-10,$BK$36:$BK$61,IF(J141=0,$BL$36:$BL$61,IF(J141=5,$BM$36:$BM$61,IF(J141=10,$BN$36:$BN$61,IF(J141=20,$BO$36:$BO$61,$BP$36:$BP$61))))))</f>
        <v>5.18</v>
      </c>
      <c r="Q141" s="43">
        <f t="shared" si="55"/>
        <v>5.3475000000000001</v>
      </c>
    </row>
    <row r="142" spans="1:17" x14ac:dyDescent="0.2">
      <c r="A142" s="59">
        <f>L$84</f>
        <v>20</v>
      </c>
      <c r="B142" s="40">
        <v>50</v>
      </c>
      <c r="C142" s="40">
        <f>E$11</f>
        <v>285</v>
      </c>
      <c r="D142" s="41">
        <f t="shared" si="51"/>
        <v>300</v>
      </c>
      <c r="E142" s="41">
        <f t="shared" si="52"/>
        <v>280</v>
      </c>
      <c r="F142" s="42">
        <f>LOOKUP(D142,$T$36:$T$61,IF(A142=-10,$U$36:$U$61,IF(A142=0,$V$36:$V$61,IF(A142=5,$W$36:$W$61,IF(A142=10,$X$36:$X$61,IF(A142=20,$Y$36:$Y$61,$Z$36:$Z$61))))))</f>
        <v>14.9</v>
      </c>
      <c r="G142" s="42">
        <f>LOOKUP(E142,$T$36:$T$61,IF(A142=-10,$U$36:$U$61,IF(A142=0,$V$36:$V$61,IF(A142=5,$W$36:$W$61,IF(A142=10,$X$36:$X$61,IF(A142=20,$Y$36:$Y$61,$Z$36:$Z$61))))))</f>
        <v>12.9</v>
      </c>
      <c r="H142" s="43">
        <f t="shared" si="50"/>
        <v>13.4</v>
      </c>
      <c r="J142" s="40">
        <f>M$84</f>
        <v>10</v>
      </c>
      <c r="K142" s="40">
        <v>50</v>
      </c>
      <c r="L142" s="40">
        <f>L$56</f>
        <v>285</v>
      </c>
      <c r="M142" s="41">
        <f t="shared" si="53"/>
        <v>300</v>
      </c>
      <c r="N142" s="41">
        <f t="shared" si="54"/>
        <v>280</v>
      </c>
      <c r="O142" s="42">
        <f>LOOKUP(M142,$T$36:$T$61,IF(J142=-10,$U$36:$U$61,IF(J142=0,$V$36:$V$61,IF(J142=5,$W$36:$W$61,IF(J142=10,$X$36:$X$61,IF(J142=20,$Y$36:$Y$61,$Z$36:$Z$61))))))</f>
        <v>14.7</v>
      </c>
      <c r="P142" s="42">
        <f>LOOKUP(N142,$T$36:$T$61,IF(J142=-10,$U$36:$U$61,IF(J142=0,$V$36:$V$61,IF(J142=5,$W$36:$W$61,IF(J142=10,$X$36:$X$61,IF(J142=20,$Y$36:$Y$61,$Z$36:$Z$61))))))</f>
        <v>12.7</v>
      </c>
      <c r="Q142" s="43">
        <f t="shared" si="55"/>
        <v>13.2</v>
      </c>
    </row>
    <row r="143" spans="1:17" x14ac:dyDescent="0.2">
      <c r="A143" s="59">
        <f t="shared" ref="A143:A149" si="68">L$84</f>
        <v>20</v>
      </c>
      <c r="B143" s="40">
        <v>70</v>
      </c>
      <c r="C143" s="40">
        <f t="shared" ref="C143:C149" si="69">E$11</f>
        <v>285</v>
      </c>
      <c r="D143" s="41">
        <f t="shared" si="51"/>
        <v>300</v>
      </c>
      <c r="E143" s="41">
        <f t="shared" si="52"/>
        <v>280</v>
      </c>
      <c r="F143" s="42">
        <f>LOOKUP(D143,$T$36:$T$61,IF(A143=-10,$AA$36:$AA$61,IF(A143=0,$AB$36:$AB$61,IF(A143=5,$AC$36:$AC$61,IF(A143=10,$AD$36:$AD$61,IF(A143=20,$AE$36:$AE$61,$AF$36:$AF$61))))))</f>
        <v>12.3</v>
      </c>
      <c r="G143" s="42">
        <f>LOOKUP(E143,$T$36:$T$61,IF(A143=-10,$AA$36:$AA$61,IF(A143=0,$AB$36:$AB$61,IF(A143=5,$AC$36:$AC$61,IF(A143=10,$AD$36:$AD$61,IF(A143=20,$AE$36:$AE$61,$AF$36:$AF$61))))))</f>
        <v>10.7</v>
      </c>
      <c r="H143" s="43">
        <f t="shared" si="50"/>
        <v>11.1</v>
      </c>
      <c r="J143" s="40">
        <f t="shared" ref="J143:J149" si="70">M$84</f>
        <v>10</v>
      </c>
      <c r="K143" s="40">
        <v>70</v>
      </c>
      <c r="L143" s="40">
        <f t="shared" ref="L143:L149" si="71">L$56</f>
        <v>285</v>
      </c>
      <c r="M143" s="41">
        <f t="shared" si="53"/>
        <v>300</v>
      </c>
      <c r="N143" s="41">
        <f t="shared" si="54"/>
        <v>280</v>
      </c>
      <c r="O143" s="42">
        <f>LOOKUP(M143,$T$36:$T$61,IF(J143=-10,$AA$36:$AA$61,IF(J143=0,$AB$36:$AB$61,IF(J143=5,$AC$36:$AC$61,IF(J143=10,$AD$36:$AD$61,IF(J143=20,$AE$36:$AE$61,$AF$36:$AF$61))))))</f>
        <v>12.1</v>
      </c>
      <c r="P143" s="42">
        <f>LOOKUP(N143,$T$36:$T$61,IF(J143=-10,$AA$36:$AA$61,IF(J143=0,$AB$36:$AB$61,IF(J143=5,$AC$36:$AC$61,IF(J143=10,$AD$36:$AD$61,IF(J143=20,$AE$36:$AE$61,$AF$36:$AF$61))))))</f>
        <v>10.4</v>
      </c>
      <c r="Q143" s="43">
        <f t="shared" si="55"/>
        <v>10.824999999999999</v>
      </c>
    </row>
    <row r="144" spans="1:17" x14ac:dyDescent="0.2">
      <c r="A144" s="59">
        <f t="shared" si="68"/>
        <v>20</v>
      </c>
      <c r="B144" s="40">
        <v>95</v>
      </c>
      <c r="C144" s="40">
        <f t="shared" si="69"/>
        <v>285</v>
      </c>
      <c r="D144" s="41">
        <f t="shared" si="51"/>
        <v>300</v>
      </c>
      <c r="E144" s="41">
        <f t="shared" si="52"/>
        <v>280</v>
      </c>
      <c r="F144" s="42">
        <f>LOOKUP(D144,$T$36:$T$61,IF(A144=-10,$AG$36:$AG$61,IF(A144=0,$AH$36:$AH$61,IF(A144=5,$AI$36:$AI$61,IF(A144=10,$AJ$36:$AJ$61,IF(A144=20,$AK$36:$AK$61,$AL$36:$AL$61))))))</f>
        <v>10.3</v>
      </c>
      <c r="G144" s="42">
        <f>LOOKUP(E144,$T$36:$T$61,IF(A144=-10,$AG$36:$AG$61,IF(A144=0,$AH$36:$AH$61,IF(A144=5,$AI$36:$AI$61,IF(A144=10,$AJ$36:$AJ$61,IF(A144=20,$AK$36:$AK$61,$AL$36:$AL$61))))))</f>
        <v>8.9</v>
      </c>
      <c r="H144" s="43">
        <f t="shared" si="50"/>
        <v>9.25</v>
      </c>
      <c r="J144" s="40">
        <f t="shared" si="70"/>
        <v>10</v>
      </c>
      <c r="K144" s="40">
        <v>95</v>
      </c>
      <c r="L144" s="40">
        <f t="shared" si="71"/>
        <v>285</v>
      </c>
      <c r="M144" s="41">
        <f t="shared" si="53"/>
        <v>300</v>
      </c>
      <c r="N144" s="41">
        <f t="shared" si="54"/>
        <v>280</v>
      </c>
      <c r="O144" s="42">
        <f>LOOKUP(M144,$T$36:$T$61,IF(J144=-10,$AG$36:$AG$61,IF(J144=0,$AH$36:$AH$61,IF(J144=5,$AI$36:$AI$61,IF(J144=10,$AJ$36:$AJ$61,IF(J144=20,$AK$36:$AK$61,$AL$36:$AL$61))))))</f>
        <v>10</v>
      </c>
      <c r="P144" s="42">
        <f>LOOKUP(N144,$T$36:$T$61,IF(J144=-10,$AG$36:$AG$61,IF(J144=0,$AH$36:$AH$61,IF(J144=5,$AI$36:$AI$61,IF(J144=10,$AJ$36:$AJ$61,IF(J144=20,$AK$36:$AK$61,$AL$36:$AL$61))))))</f>
        <v>8.61</v>
      </c>
      <c r="Q144" s="43">
        <f t="shared" si="55"/>
        <v>8.9574999999999996</v>
      </c>
    </row>
    <row r="145" spans="1:17" x14ac:dyDescent="0.2">
      <c r="A145" s="59">
        <f t="shared" si="68"/>
        <v>20</v>
      </c>
      <c r="B145" s="40">
        <v>120</v>
      </c>
      <c r="C145" s="40">
        <f t="shared" si="69"/>
        <v>285</v>
      </c>
      <c r="D145" s="41">
        <f t="shared" si="51"/>
        <v>300</v>
      </c>
      <c r="E145" s="41">
        <f t="shared" si="52"/>
        <v>280</v>
      </c>
      <c r="F145" s="42">
        <f>LOOKUP(D145,$T$36:$T$61,IF(A145=-10,$AM$36:$AM$61,IF(A145=0,$AN$36:$AN$61,IF(A145=5,$AO$36:$AO$61,IF(A145=10,$AP$36:$AP$61,IF(A145=20,$AQ$36:$AQ$61,$AR$36:$AR$61))))))</f>
        <v>7.83</v>
      </c>
      <c r="G145" s="42">
        <f>LOOKUP(E145,$T$36:$T$61,IF(A145=-10,$AM$36:$AM$61,IF(A145=0,$AN$36:$AN$61,IF(A145=5,$AO$36:$AO$61,IF(A145=10,$AP$36:$AP$61,IF(A145=20,$AQ$36:$AQ$61,$AR$36:$AR$61))))))</f>
        <v>6.74</v>
      </c>
      <c r="H145" s="43">
        <f t="shared" si="50"/>
        <v>7.0125000000000002</v>
      </c>
      <c r="J145" s="40">
        <f t="shared" si="70"/>
        <v>10</v>
      </c>
      <c r="K145" s="40">
        <v>120</v>
      </c>
      <c r="L145" s="40">
        <f t="shared" si="71"/>
        <v>285</v>
      </c>
      <c r="M145" s="41">
        <f t="shared" si="53"/>
        <v>300</v>
      </c>
      <c r="N145" s="41">
        <f t="shared" si="54"/>
        <v>280</v>
      </c>
      <c r="O145" s="42">
        <f>LOOKUP(M145,$T$36:$T$61,IF(J145=-10,$AM$36:$AM$61,IF(J145=0,$AN$36:$AN$61,IF(J145=5,$AO$36:$AO$61,IF(J145=10,$AP$36:$AP$61,IF(J145=20,$AQ$36:$AQ$61,$AR$36:$AR$61))))))</f>
        <v>7.48</v>
      </c>
      <c r="P145" s="42">
        <f>LOOKUP(N145,$T$36:$T$61,IF(J145=-10,$AM$36:$AM$61,IF(J145=0,$AN$36:$AN$61,IF(J145=5,$AO$36:$AO$61,IF(J145=10,$AP$36:$AP$61,IF(J145=20,$AQ$36:$AQ$61,$AR$36:$AR$61))))))</f>
        <v>6.39</v>
      </c>
      <c r="Q145" s="43">
        <f t="shared" si="55"/>
        <v>6.6624999999999996</v>
      </c>
    </row>
    <row r="146" spans="1:17" x14ac:dyDescent="0.2">
      <c r="A146" s="59">
        <f t="shared" si="68"/>
        <v>20</v>
      </c>
      <c r="B146" s="40">
        <v>150</v>
      </c>
      <c r="C146" s="40">
        <f t="shared" si="69"/>
        <v>285</v>
      </c>
      <c r="D146" s="41">
        <f t="shared" si="51"/>
        <v>300</v>
      </c>
      <c r="E146" s="41">
        <f t="shared" si="52"/>
        <v>280</v>
      </c>
      <c r="F146" s="42">
        <f>LOOKUP(D146,$T$36:$T$61,IF(A146=-10,$AS$36:$AS$61,IF(A146=0,$AT$36:$AT$61,IF(A146=5,$AU$36:$AU$61,IF(A146=10,$AV$36:$AV$61,IF(A146=20,$AW$36:$AW$61,$AX$36:$AX$61))))))</f>
        <v>7.02</v>
      </c>
      <c r="G146" s="42">
        <f>LOOKUP(E146,$T$36:$T$61,IF(A146=-10,$AS$36:$AS$61,IF(A146=0,$AT$36:$AT$61,IF(A146=5,$AU$36:$AU$61,IF(A146=10,$AV$36:$AV$61,IF(A146=20,$AW$36:$AW$61,$AX$36:$AX$61))))))</f>
        <v>6.04</v>
      </c>
      <c r="H146" s="43">
        <f t="shared" si="50"/>
        <v>6.2850000000000001</v>
      </c>
      <c r="J146" s="40">
        <f t="shared" si="70"/>
        <v>10</v>
      </c>
      <c r="K146" s="40">
        <v>150</v>
      </c>
      <c r="L146" s="40">
        <f t="shared" si="71"/>
        <v>285</v>
      </c>
      <c r="M146" s="41">
        <f t="shared" si="53"/>
        <v>300</v>
      </c>
      <c r="N146" s="41">
        <f t="shared" si="54"/>
        <v>280</v>
      </c>
      <c r="O146" s="42">
        <f>LOOKUP(M146,$T$36:$T$61,IF(J146=-10,$AS$36:$AS$61,IF(J146=0,$AT$36:$AT$61,IF(J146=5,$AU$36:$AU$61,IF(J146=10,$AV$36:$AV$61,IF(J146=20,$AW$36:$AW$61,$AX$36:$AX$61))))))</f>
        <v>6.65</v>
      </c>
      <c r="P146" s="42">
        <f>LOOKUP(N146,$T$36:$T$61,IF(J146=-10,$AS$36:$AS$61,IF(J146=0,$AT$36:$AT$61,IF(J146=5,$AU$36:$AU$61,IF(J146=10,$AV$36:$AV$61,IF(J146=20,$AW$36:$AW$61,$AX$36:$AX$61))))))</f>
        <v>5.68</v>
      </c>
      <c r="Q146" s="43">
        <f t="shared" si="55"/>
        <v>5.9224999999999994</v>
      </c>
    </row>
    <row r="147" spans="1:17" x14ac:dyDescent="0.2">
      <c r="A147" s="59">
        <f t="shared" si="68"/>
        <v>20</v>
      </c>
      <c r="B147" s="40">
        <v>185</v>
      </c>
      <c r="C147" s="40">
        <f t="shared" si="69"/>
        <v>285</v>
      </c>
      <c r="D147" s="41">
        <f t="shared" si="51"/>
        <v>300</v>
      </c>
      <c r="E147" s="41">
        <f t="shared" si="52"/>
        <v>280</v>
      </c>
      <c r="F147" s="42">
        <f>LOOKUP(D147,$T$36:$T$61,IF(A147=-10,$AY$36:$AY$61,IF(A147=0,$AZ$36:$AZ$61,IF(A147=5,$BA$36:$BA$609,IF(A147=10,$BB$36:$BB$61,IF(A147=20,$BC$36:$BC$61,$BD$36:$BD$61))))))</f>
        <v>6.5</v>
      </c>
      <c r="G147" s="42">
        <f>LOOKUP(E147,$T$36:$T$61,IF(A147=-10,$AY$36:$AY$61,IF(A147=0,$AZ$36:$AZ$61,IF(A147=5,$BA$36:$BA$609,IF(A147=10,$BB$36:$BB$61,IF(A147=20,$BC$36:$BC$61,$BD$36:$BD$61))))))</f>
        <v>5.6</v>
      </c>
      <c r="H147" s="43">
        <f t="shared" si="50"/>
        <v>5.8249999999999993</v>
      </c>
      <c r="J147" s="40">
        <f t="shared" si="70"/>
        <v>10</v>
      </c>
      <c r="K147" s="40">
        <v>185</v>
      </c>
      <c r="L147" s="40">
        <f t="shared" si="71"/>
        <v>285</v>
      </c>
      <c r="M147" s="41">
        <f t="shared" si="53"/>
        <v>300</v>
      </c>
      <c r="N147" s="41">
        <f t="shared" si="54"/>
        <v>280</v>
      </c>
      <c r="O147" s="42">
        <f>LOOKUP(M147,$T$36:$T$61,IF(J147=-10,$AY$36:$AY$61,IF(J147=0,$AZ$36:$AZ$61,IF(J147=5,$BA$36:$BA$609,IF(J147=10,$BB$36:$BB$61,IF(J147=20,$BC$36:$BC$61,$BD$36:$BD$61))))))</f>
        <v>6.12</v>
      </c>
      <c r="P147" s="42">
        <f>LOOKUP(N147,$T$36:$T$61,IF(J147=-10,$AY$36:$AY$61,IF(J147=0,$AZ$36:$AZ$61,IF(J147=5,$BA$36:$BA$609,IF(J147=10,$BB$36:$BB$61,IF(J147=20,$BC$36:$BC$61,$BD$36:$BD$61))))))</f>
        <v>5.23</v>
      </c>
      <c r="Q147" s="43">
        <f t="shared" si="55"/>
        <v>5.4525000000000006</v>
      </c>
    </row>
    <row r="148" spans="1:17" x14ac:dyDescent="0.2">
      <c r="A148" s="59">
        <f t="shared" si="68"/>
        <v>20</v>
      </c>
      <c r="B148" s="40">
        <v>240</v>
      </c>
      <c r="C148" s="40">
        <f t="shared" si="69"/>
        <v>285</v>
      </c>
      <c r="D148" s="41">
        <f t="shared" si="51"/>
        <v>300</v>
      </c>
      <c r="E148" s="41">
        <f t="shared" si="52"/>
        <v>280</v>
      </c>
      <c r="F148" s="42">
        <f>LOOKUP(D148,$T$36:$T$61,IF(A148=-10,$BE$36:$BE$61,IF(A148=0,$BF$36:$BF$61,IF(A148=5,$BG$36:$BG$61,IF(A148=10,$BH$36:$BH$61,IF(A148=20,$BI$36:$BI$61,$BJ$36:$BJ$61))))))</f>
        <v>6.11</v>
      </c>
      <c r="G148" s="42">
        <f>LOOKUP(E148,$T$36:$T$61,IF(A148=-10,$BE$36:$BE$61,IF(A148=0,$BF$36:$BF$61,IF(A148=5,$BG$36:$BG$61,IF(A148=10,$BH$36:$BH$61,IF(A148=20,$BI$36:$BI$61,$BJ$36:$BJ$61))))))</f>
        <v>5.39</v>
      </c>
      <c r="H148" s="43">
        <f t="shared" si="50"/>
        <v>5.57</v>
      </c>
      <c r="J148" s="40">
        <f t="shared" si="70"/>
        <v>10</v>
      </c>
      <c r="K148" s="40">
        <v>240</v>
      </c>
      <c r="L148" s="40">
        <f t="shared" si="71"/>
        <v>285</v>
      </c>
      <c r="M148" s="41">
        <f t="shared" si="53"/>
        <v>300</v>
      </c>
      <c r="N148" s="41">
        <f t="shared" si="54"/>
        <v>280</v>
      </c>
      <c r="O148" s="42">
        <f>LOOKUP(M148,$T$36:$T$61,IF(J148=-10,$BE$36:$BE$61,IF(J148=0,$BF$36:$BF$61,IF(J148=5,$BG$36:$BG$61,IF(J148=10,$BH$36:$BH$61,IF(J148=20,$BI$36:$BI$61,$BJ$36:$BJ$61))))))</f>
        <v>5.72</v>
      </c>
      <c r="P148" s="42">
        <f>LOOKUP(N148,$T$36:$T$61,IF(J148=-10,$BE$36:$BE$61,IF(J148=0,$BF$36:$BF$61,IF(J148=5,$BG$36:$BG$61,IF(J148=10,$BH$36:$BH$61,IF(J148=20,$BI$36:$BI$61,$BJ$36:$BJ$61))))))</f>
        <v>5.01</v>
      </c>
      <c r="Q148" s="43">
        <f t="shared" si="55"/>
        <v>5.1875</v>
      </c>
    </row>
    <row r="149" spans="1:17" x14ac:dyDescent="0.2">
      <c r="A149" s="59">
        <f t="shared" si="68"/>
        <v>20</v>
      </c>
      <c r="B149" s="40">
        <v>400</v>
      </c>
      <c r="C149" s="40">
        <f t="shared" si="69"/>
        <v>285</v>
      </c>
      <c r="D149" s="41">
        <f t="shared" si="51"/>
        <v>300</v>
      </c>
      <c r="E149" s="41">
        <f t="shared" si="52"/>
        <v>280</v>
      </c>
      <c r="F149" s="42">
        <f>LOOKUP(D149,$T$36:$T$61,IF(A149=-10,$BK$36:$BK$61,IF(A149=0,$BL$36:$BL$61,IF(A149=5,$BM$36:$BM$61,IF(A149=10,$BN$36:$BN$61,IF(A149=20,$BO$36:$BO$61,$BP$36:$BP$61))))))</f>
        <v>6.26</v>
      </c>
      <c r="G149" s="42">
        <f>LOOKUP(E149,$T$36:$T$61,IF(A149=-10,$BK$36:$BK$61,IF(A149=0,$BL$36:$BL$61,IF(A149=5,$BM$36:$BM$61,IF(A149=10,$BN$36:$BN$61,IF(A149=20,$BO$36:$BO$61,$BP$36:$BP$61))))))</f>
        <v>5.56</v>
      </c>
      <c r="H149" s="43">
        <f t="shared" si="50"/>
        <v>5.7349999999999994</v>
      </c>
      <c r="J149" s="40">
        <f t="shared" si="70"/>
        <v>10</v>
      </c>
      <c r="K149" s="40">
        <v>400</v>
      </c>
      <c r="L149" s="40">
        <f t="shared" si="71"/>
        <v>285</v>
      </c>
      <c r="M149" s="41">
        <f t="shared" si="53"/>
        <v>300</v>
      </c>
      <c r="N149" s="41">
        <f t="shared" si="54"/>
        <v>280</v>
      </c>
      <c r="O149" s="42">
        <f>LOOKUP(M149,$T$36:$T$61,IF(J149=-10,$BK$36:$BK$61,IF(J149=0,$BL$36:$BL$61,IF(J149=5,$BM$36:$BM$61,IF(J149=10,$BN$36:$BN$61,IF(J149=20,$BO$36:$BO$61,$BP$36:$BP$61))))))</f>
        <v>5.85</v>
      </c>
      <c r="P149" s="42">
        <f>LOOKUP(N149,$T$36:$T$61,IF(J149=-10,$BK$36:$BK$61,IF(J149=0,$BL$36:$BL$61,IF(J149=5,$BM$36:$BM$61,IF(J149=10,$BN$36:$BN$61,IF(J149=20,$BO$36:$BO$61,$BP$36:$BP$61))))))</f>
        <v>5.18</v>
      </c>
      <c r="Q149" s="43">
        <f t="shared" si="55"/>
        <v>5.3475000000000001</v>
      </c>
    </row>
    <row r="150" spans="1:17" x14ac:dyDescent="0.2">
      <c r="A150" s="59">
        <f>L$85</f>
        <v>20</v>
      </c>
      <c r="B150" s="40">
        <v>50</v>
      </c>
      <c r="C150" s="40">
        <f>E$12</f>
        <v>86</v>
      </c>
      <c r="D150" s="41">
        <f t="shared" si="51"/>
        <v>100</v>
      </c>
      <c r="E150" s="41">
        <f t="shared" si="52"/>
        <v>80</v>
      </c>
      <c r="F150" s="42">
        <f>LOOKUP(D150,$T$36:$T$61,IF(A150=-10,$U$36:$U$61,IF(A150=0,$V$36:$V$61,IF(A150=5,$W$36:$W$61,IF(A150=10,$X$36:$X$61,IF(A150=20,$Y$36:$Y$61,$Z$36:$Z$61))))))</f>
        <v>1.34</v>
      </c>
      <c r="G150" s="42">
        <f>LOOKUP(E150,$T$36:$T$61,IF(A150=-10,$U$36:$U$61,IF(A150=0,$V$36:$V$61,IF(A150=5,$W$36:$W$61,IF(A150=10,$X$36:$X$61,IF(A150=20,$Y$36:$Y$61,$Z$36:$Z$61))))))</f>
        <v>0.99</v>
      </c>
      <c r="H150" s="43">
        <f t="shared" si="50"/>
        <v>1.095</v>
      </c>
      <c r="J150" s="40">
        <f>M$85</f>
        <v>10</v>
      </c>
      <c r="K150" s="40">
        <v>50</v>
      </c>
      <c r="L150" s="40">
        <f>L$57</f>
        <v>86</v>
      </c>
      <c r="M150" s="41">
        <f t="shared" si="53"/>
        <v>100</v>
      </c>
      <c r="N150" s="41">
        <f t="shared" si="54"/>
        <v>80</v>
      </c>
      <c r="O150" s="42">
        <f>LOOKUP(M150,$T$36:$T$61,IF(J150=-10,$U$36:$U$61,IF(J150=0,$V$36:$V$61,IF(J150=5,$W$36:$W$61,IF(J150=10,$X$36:$X$61,IF(J150=20,$Y$36:$Y$61,$Z$36:$Z$61))))))</f>
        <v>1.1499999999999999</v>
      </c>
      <c r="P150" s="42">
        <f>LOOKUP(N150,$T$36:$T$61,IF(J150=-10,$U$36:$U$61,IF(J150=0,$V$36:$V$61,IF(J150=5,$W$36:$W$61,IF(J150=10,$X$36:$X$61,IF(J150=20,$Y$36:$Y$61,$Z$36:$Z$61))))))</f>
        <v>0.83</v>
      </c>
      <c r="Q150" s="43">
        <f t="shared" si="55"/>
        <v>0.92599999999999993</v>
      </c>
    </row>
    <row r="151" spans="1:17" x14ac:dyDescent="0.2">
      <c r="A151" s="59">
        <f t="shared" ref="A151:A157" si="72">L$85</f>
        <v>20</v>
      </c>
      <c r="B151" s="40">
        <v>70</v>
      </c>
      <c r="C151" s="40">
        <f t="shared" ref="C151:C156" si="73">E$12</f>
        <v>86</v>
      </c>
      <c r="D151" s="41">
        <f t="shared" si="51"/>
        <v>100</v>
      </c>
      <c r="E151" s="41">
        <f t="shared" si="52"/>
        <v>80</v>
      </c>
      <c r="F151" s="42">
        <f>LOOKUP(D151,$T$36:$T$61,IF(A151=-10,$AA$36:$AA$61,IF(A151=0,$AB$36:$AB$61,IF(A151=5,$AC$36:$AC$61,IF(A151=10,$AD$36:$AD$61,IF(A151=20,$AE$36:$AE$61,$AF$36:$AF$61))))))</f>
        <v>1.34</v>
      </c>
      <c r="G151" s="42">
        <f>LOOKUP(E151,$T$36:$T$61,IF(A151=-10,$AA$36:$AA$61,IF(A151=0,$AB$36:$AB$61,IF(A151=5,$AC$36:$AC$61,IF(A151=10,$AD$36:$AD$61,IF(A151=20,$AE$36:$AE$61,$AF$36:$AF$61))))))</f>
        <v>0.99</v>
      </c>
      <c r="H151" s="43">
        <f t="shared" si="50"/>
        <v>1.095</v>
      </c>
      <c r="J151" s="40">
        <f t="shared" ref="J151:J157" si="74">M$85</f>
        <v>10</v>
      </c>
      <c r="K151" s="40">
        <v>70</v>
      </c>
      <c r="L151" s="40">
        <f t="shared" ref="L151:L157" si="75">L$57</f>
        <v>86</v>
      </c>
      <c r="M151" s="41">
        <f t="shared" si="53"/>
        <v>100</v>
      </c>
      <c r="N151" s="41">
        <f t="shared" si="54"/>
        <v>80</v>
      </c>
      <c r="O151" s="42">
        <f>LOOKUP(M151,$T$36:$T$61,IF(J151=-10,$AA$36:$AA$61,IF(J151=0,$AB$36:$AB$61,IF(J151=5,$AC$36:$AC$61,IF(J151=10,$AD$36:$AD$61,IF(J151=20,$AE$36:$AE$61,$AF$36:$AF$61))))))</f>
        <v>1.1499999999999999</v>
      </c>
      <c r="P151" s="42">
        <f>LOOKUP(N151,$T$36:$T$61,IF(J151=-10,$AA$36:$AA$61,IF(J151=0,$AB$36:$AB$61,IF(J151=5,$AC$36:$AC$61,IF(J151=10,$AD$36:$AD$61,IF(J151=20,$AE$36:$AE$61,$AF$36:$AF$61))))))</f>
        <v>0.83</v>
      </c>
      <c r="Q151" s="43">
        <f t="shared" si="55"/>
        <v>0.92599999999999993</v>
      </c>
    </row>
    <row r="152" spans="1:17" x14ac:dyDescent="0.2">
      <c r="A152" s="59">
        <f t="shared" si="72"/>
        <v>20</v>
      </c>
      <c r="B152" s="40">
        <v>95</v>
      </c>
      <c r="C152" s="40">
        <f t="shared" si="73"/>
        <v>86</v>
      </c>
      <c r="D152" s="41">
        <f t="shared" si="51"/>
        <v>100</v>
      </c>
      <c r="E152" s="41">
        <f t="shared" si="52"/>
        <v>80</v>
      </c>
      <c r="F152" s="42">
        <f>LOOKUP(D152,$T$36:$T$61,IF(A152=-10,$AG$36:$AG$61,IF(A152=0,$AH$36:$AH$61,IF(A152=5,$AI$36:$AI$61,IF(A152=10,$AJ$36:$AJ$61,IF(A152=20,$AK$36:$AK$61,$AL$36:$AL$61))))))</f>
        <v>1.34</v>
      </c>
      <c r="G152" s="42">
        <f>LOOKUP(E152,$T$36:$T$61,IF(A152=-10,$AG$36:$AG$61,IF(A152=0,$AH$36:$AH$61,IF(A152=5,$AI$36:$AI$61,IF(A152=10,$AJ$36:$AJ$61,IF(A152=20,$AK$36:$AK$61,$AL$36:$AL$61))))))</f>
        <v>0.99</v>
      </c>
      <c r="H152" s="43">
        <f t="shared" si="50"/>
        <v>1.095</v>
      </c>
      <c r="J152" s="40">
        <f t="shared" si="74"/>
        <v>10</v>
      </c>
      <c r="K152" s="40">
        <v>95</v>
      </c>
      <c r="L152" s="40">
        <f t="shared" si="75"/>
        <v>86</v>
      </c>
      <c r="M152" s="41">
        <f t="shared" si="53"/>
        <v>100</v>
      </c>
      <c r="N152" s="41">
        <f t="shared" si="54"/>
        <v>80</v>
      </c>
      <c r="O152" s="42">
        <f>LOOKUP(M152,$T$36:$T$61,IF(J152=-10,$AG$36:$AG$61,IF(J152=0,$AH$36:$AH$61,IF(J152=5,$AI$36:$AI$61,IF(J152=10,$AJ$36:$AJ$61,IF(J152=20,$AK$36:$AK$61,$AL$36:$AL$61))))))</f>
        <v>1.1499999999999999</v>
      </c>
      <c r="P152" s="42">
        <f>LOOKUP(N152,$T$36:$T$61,IF(J152=-10,$AG$36:$AG$61,IF(J152=0,$AH$36:$AH$61,IF(J152=5,$AI$36:$AI$61,IF(J152=10,$AJ$36:$AJ$61,IF(J152=20,$AK$36:$AK$61,$AL$36:$AL$61))))))</f>
        <v>0.83</v>
      </c>
      <c r="Q152" s="43">
        <f t="shared" si="55"/>
        <v>0.92599999999999993</v>
      </c>
    </row>
    <row r="153" spans="1:17" x14ac:dyDescent="0.2">
      <c r="A153" s="59">
        <f t="shared" si="72"/>
        <v>20</v>
      </c>
      <c r="B153" s="40">
        <v>120</v>
      </c>
      <c r="C153" s="40">
        <f t="shared" si="73"/>
        <v>86</v>
      </c>
      <c r="D153" s="41">
        <f t="shared" si="51"/>
        <v>100</v>
      </c>
      <c r="E153" s="41">
        <f t="shared" si="52"/>
        <v>80</v>
      </c>
      <c r="F153" s="42">
        <f>LOOKUP(D153,$T$36:$T$61,IF(A153=-10,$AM$36:$AM$61,IF(A153=0,$AN$36:$AN$61,IF(A153=5,$AO$36:$AO$61,IF(A153=10,$AP$36:$AP$61,IF(A153=20,$AQ$36:$AQ$61,$AR$36:$AR$61))))))</f>
        <v>1.17</v>
      </c>
      <c r="G153" s="42">
        <f>LOOKUP(E153,$T$36:$T$61,IF(A153=-10,$AM$36:$AM$61,IF(A153=0,$AN$36:$AN$61,IF(A153=5,$AO$36:$AO$61,IF(A153=10,$AP$36:$AP$61,IF(A153=20,$AQ$36:$AQ$61,$AR$36:$AR$61))))))</f>
        <v>0.84</v>
      </c>
      <c r="H153" s="43">
        <f t="shared" si="50"/>
        <v>0.93899999999999995</v>
      </c>
      <c r="J153" s="40">
        <f t="shared" si="74"/>
        <v>10</v>
      </c>
      <c r="K153" s="40">
        <v>120</v>
      </c>
      <c r="L153" s="40">
        <f t="shared" si="75"/>
        <v>86</v>
      </c>
      <c r="M153" s="41">
        <f t="shared" si="53"/>
        <v>100</v>
      </c>
      <c r="N153" s="41">
        <f t="shared" si="54"/>
        <v>80</v>
      </c>
      <c r="O153" s="42">
        <f>LOOKUP(M153,$T$36:$T$61,IF(J153=-10,$AM$36:$AM$61,IF(J153=0,$AN$36:$AN$61,IF(J153=5,$AO$36:$AO$61,IF(J153=10,$AP$36:$AP$61,IF(J153=20,$AQ$36:$AQ$61,$AR$36:$AR$61))))))</f>
        <v>0.98</v>
      </c>
      <c r="P153" s="42">
        <f>LOOKUP(N153,$T$36:$T$61,IF(J153=-10,$AM$36:$AM$61,IF(J153=0,$AN$36:$AN$61,IF(J153=5,$AO$36:$AO$61,IF(J153=10,$AP$36:$AP$61,IF(J153=20,$AQ$36:$AQ$61,$AR$36:$AR$61))))))</f>
        <v>0.69</v>
      </c>
      <c r="Q153" s="43">
        <f t="shared" si="55"/>
        <v>0.77699999999999991</v>
      </c>
    </row>
    <row r="154" spans="1:17" x14ac:dyDescent="0.2">
      <c r="A154" s="59">
        <f t="shared" si="72"/>
        <v>20</v>
      </c>
      <c r="B154" s="40">
        <v>150</v>
      </c>
      <c r="C154" s="40">
        <f t="shared" si="73"/>
        <v>86</v>
      </c>
      <c r="D154" s="41">
        <f t="shared" si="51"/>
        <v>100</v>
      </c>
      <c r="E154" s="41">
        <f t="shared" si="52"/>
        <v>80</v>
      </c>
      <c r="F154" s="42">
        <f>LOOKUP(D154,$T$36:$T$61,IF(A154=-10,$AS$36:$AS$61,IF(A154=0,$AT$36:$AT$61,IF(A154=5,$AU$36:$AU$61,IF(A154=10,$AV$36:$AV$61,IF(A154=20,$AW$36:$AW$61,$AX$36:$AX$61))))))</f>
        <v>1.17</v>
      </c>
      <c r="G154" s="42">
        <f>LOOKUP(E154,$T$36:$T$61,IF(A154=-10,$AS$36:$AS$61,IF(A154=0,$AT$36:$AT$61,IF(A154=5,$AU$36:$AU$61,IF(A154=10,$AV$36:$AV$61,IF(A154=20,$AW$36:$AW$61,$AX$36:$AX$61))))))</f>
        <v>0.84</v>
      </c>
      <c r="H154" s="43">
        <f t="shared" si="50"/>
        <v>0.93899999999999995</v>
      </c>
      <c r="J154" s="40">
        <f t="shared" si="74"/>
        <v>10</v>
      </c>
      <c r="K154" s="40">
        <v>150</v>
      </c>
      <c r="L154" s="40">
        <f t="shared" si="75"/>
        <v>86</v>
      </c>
      <c r="M154" s="41">
        <f t="shared" si="53"/>
        <v>100</v>
      </c>
      <c r="N154" s="41">
        <f t="shared" si="54"/>
        <v>80</v>
      </c>
      <c r="O154" s="42">
        <f>LOOKUP(M154,$T$36:$T$61,IF(J154=-10,$AS$36:$AS$61,IF(J154=0,$AT$36:$AT$61,IF(J154=5,$AU$36:$AU$61,IF(J154=10,$AV$36:$AV$61,IF(J154=20,$AW$36:$AW$61,$AX$36:$AX$61))))))</f>
        <v>0.98</v>
      </c>
      <c r="P154" s="42">
        <f>LOOKUP(N154,$T$36:$T$61,IF(J154=-10,$AS$36:$AS$61,IF(J154=0,$AT$36:$AT$61,IF(J154=5,$AU$36:$AU$61,IF(J154=10,$AV$36:$AV$61,IF(J154=20,$AW$36:$AW$61,$AX$36:$AX$61))))))</f>
        <v>0.69</v>
      </c>
      <c r="Q154" s="43">
        <f t="shared" si="55"/>
        <v>0.77699999999999991</v>
      </c>
    </row>
    <row r="155" spans="1:17" x14ac:dyDescent="0.2">
      <c r="A155" s="59">
        <f t="shared" si="72"/>
        <v>20</v>
      </c>
      <c r="B155" s="40">
        <v>185</v>
      </c>
      <c r="C155" s="40">
        <f t="shared" si="73"/>
        <v>86</v>
      </c>
      <c r="D155" s="41">
        <f t="shared" si="51"/>
        <v>100</v>
      </c>
      <c r="E155" s="41">
        <f t="shared" si="52"/>
        <v>80</v>
      </c>
      <c r="F155" s="42">
        <f>LOOKUP(D155,$T$36:$T$61,IF(A155=-10,$AY$36:$AY$61,IF(A155=0,$AZ$36:$AZ$61,IF(A155=5,$BA$36:$BA$609,IF(A155=10,$BB$36:$BB$61,IF(A155=20,$BC$36:$BC$61,$BD$36:$BD$61))))))</f>
        <v>1.17</v>
      </c>
      <c r="G155" s="42">
        <f>LOOKUP(E155,$T$36:$T$61,IF(A155=-10,$AY$36:$AY$61,IF(A155=0,$AZ$36:$AZ$61,IF(A155=5,$BA$36:$BA$609,IF(A155=10,$BB$36:$BB$61,IF(A155=20,$BC$36:$BC$61,$BD$36:$BD$61))))))</f>
        <v>0.84</v>
      </c>
      <c r="H155" s="43">
        <f t="shared" si="50"/>
        <v>0.93899999999999995</v>
      </c>
      <c r="J155" s="40">
        <f t="shared" si="74"/>
        <v>10</v>
      </c>
      <c r="K155" s="40">
        <v>185</v>
      </c>
      <c r="L155" s="40">
        <f t="shared" si="75"/>
        <v>86</v>
      </c>
      <c r="M155" s="41">
        <f t="shared" si="53"/>
        <v>100</v>
      </c>
      <c r="N155" s="41">
        <f t="shared" si="54"/>
        <v>80</v>
      </c>
      <c r="O155" s="42">
        <f>LOOKUP(M155,$T$36:$T$61,IF(J155=-10,$AY$36:$AY$61,IF(J155=0,$AZ$36:$AZ$61,IF(J155=5,$BA$36:$BA$609,IF(J155=10,$BB$36:$BB$61,IF(J155=20,$BC$36:$BC$61,$BD$36:$BD$61))))))</f>
        <v>0.98</v>
      </c>
      <c r="P155" s="42">
        <f>LOOKUP(N155,$T$36:$T$61,IF(J155=-10,$AY$36:$AY$61,IF(J155=0,$AZ$36:$AZ$61,IF(J155=5,$BA$36:$BA$609,IF(J155=10,$BB$36:$BB$61,IF(J155=20,$BC$36:$BC$61,$BD$36:$BD$61))))))</f>
        <v>0.69</v>
      </c>
      <c r="Q155" s="43">
        <f t="shared" si="55"/>
        <v>0.77699999999999991</v>
      </c>
    </row>
    <row r="156" spans="1:17" x14ac:dyDescent="0.2">
      <c r="A156" s="59">
        <f t="shared" si="72"/>
        <v>20</v>
      </c>
      <c r="B156" s="40">
        <v>240</v>
      </c>
      <c r="C156" s="40">
        <f t="shared" si="73"/>
        <v>86</v>
      </c>
      <c r="D156" s="41">
        <f t="shared" si="51"/>
        <v>100</v>
      </c>
      <c r="E156" s="41">
        <f t="shared" si="52"/>
        <v>80</v>
      </c>
      <c r="F156" s="42">
        <f>LOOKUP(D156,$T$36:$T$61,IF(A156=-10,$BE$36:$BE$61,IF(A156=0,$BF$36:$BF$61,IF(A156=5,$BG$36:$BG$61,IF(A156=10,$BH$36:$BH$61,IF(A156=20,$BI$36:$BI$61,$BJ$36:$BJ$61))))))</f>
        <v>1.17</v>
      </c>
      <c r="G156" s="42">
        <f>LOOKUP(E156,$T$36:$T$61,IF(A156=-10,$BE$36:$BE$61,IF(A156=0,$BF$36:$BF$61,IF(A156=5,$BG$36:$BG$61,IF(A156=10,$BH$36:$BH$61,IF(A156=20,$BI$36:$BI$61,$BJ$36:$BJ$61))))))</f>
        <v>0.84</v>
      </c>
      <c r="H156" s="43">
        <f t="shared" si="50"/>
        <v>0.93899999999999995</v>
      </c>
      <c r="J156" s="40">
        <f t="shared" si="74"/>
        <v>10</v>
      </c>
      <c r="K156" s="40">
        <v>240</v>
      </c>
      <c r="L156" s="40">
        <f t="shared" si="75"/>
        <v>86</v>
      </c>
      <c r="M156" s="41">
        <f t="shared" si="53"/>
        <v>100</v>
      </c>
      <c r="N156" s="41">
        <f t="shared" si="54"/>
        <v>80</v>
      </c>
      <c r="O156" s="42">
        <f>LOOKUP(M156,$T$36:$T$61,IF(J156=-10,$BE$36:$BE$61,IF(J156=0,$BF$36:$BF$61,IF(J156=5,$BG$36:$BG$61,IF(J156=10,$BH$36:$BH$61,IF(J156=20,$BI$36:$BI$61,$BJ$36:$BJ$61))))))</f>
        <v>0.98</v>
      </c>
      <c r="P156" s="42">
        <f>LOOKUP(N156,$T$36:$T$61,IF(J156=-10,$BE$36:$BE$61,IF(J156=0,$BF$36:$BF$61,IF(J156=5,$BG$36:$BG$61,IF(J156=10,$BH$36:$BH$61,IF(J156=20,$BI$36:$BI$61,$BJ$36:$BJ$61))))))</f>
        <v>0.69</v>
      </c>
      <c r="Q156" s="43">
        <f t="shared" si="55"/>
        <v>0.77699999999999991</v>
      </c>
    </row>
    <row r="157" spans="1:17" x14ac:dyDescent="0.2">
      <c r="A157" s="59">
        <f t="shared" si="72"/>
        <v>20</v>
      </c>
      <c r="B157" s="40">
        <v>400</v>
      </c>
      <c r="C157" s="40">
        <f>E$12</f>
        <v>86</v>
      </c>
      <c r="D157" s="41">
        <f t="shared" si="51"/>
        <v>100</v>
      </c>
      <c r="E157" s="41">
        <f t="shared" si="52"/>
        <v>80</v>
      </c>
      <c r="F157" s="42">
        <f>LOOKUP(D157,$T$36:$T$61,IF(A157=-10,$BK$36:$BK$61,IF(A157=0,$BL$36:$BL$61,IF(A157=5,$BM$36:$BM$61,IF(A157=10,$BN$36:$BN$61,IF(A157=20,$BO$36:$BO$61,$BP$36:$BP$61))))))</f>
        <v>1.23</v>
      </c>
      <c r="G157" s="42">
        <f>LOOKUP(E157,$T$36:$T$61,IF(A157=-10,$BK$36:$BK$61,IF(A157=0,$BL$36:$BL$61,IF(A157=5,$BM$36:$BM$61,IF(A157=10,$BN$36:$BN$61,IF(A157=20,$BO$36:$BO$61,$BP$36:$BP$61))))))</f>
        <v>0.89</v>
      </c>
      <c r="H157" s="43">
        <f t="shared" si="50"/>
        <v>0.99199999999999999</v>
      </c>
      <c r="J157" s="40">
        <f t="shared" si="74"/>
        <v>10</v>
      </c>
      <c r="K157" s="40">
        <v>400</v>
      </c>
      <c r="L157" s="40">
        <f t="shared" si="75"/>
        <v>86</v>
      </c>
      <c r="M157" s="41">
        <f t="shared" si="53"/>
        <v>100</v>
      </c>
      <c r="N157" s="41">
        <f t="shared" si="54"/>
        <v>80</v>
      </c>
      <c r="O157" s="42">
        <f>LOOKUP(M157,$T$36:$T$61,IF(J157=-10,$BK$36:$BK$61,IF(J157=0,$BL$36:$BL$61,IF(J157=5,$BM$36:$BM$61,IF(J157=10,$BN$36:$BN$61,IF(J157=20,$BO$36:$BO$61,$BP$36:$BP$61))))))</f>
        <v>1.04</v>
      </c>
      <c r="P157" s="42">
        <f>LOOKUP(N157,$T$36:$T$61,IF(J157=-10,$BK$36:$BK$61,IF(J157=0,$BL$36:$BL$61,IF(J157=5,$BM$36:$BM$61,IF(J157=10,$BN$36:$BN$61,IF(J157=20,$BO$36:$BO$61,$BP$36:$BP$61))))))</f>
        <v>0.73</v>
      </c>
      <c r="Q157" s="43">
        <f t="shared" si="55"/>
        <v>0.82299999999999995</v>
      </c>
    </row>
    <row r="158" spans="1:17" x14ac:dyDescent="0.2">
      <c r="A158" s="59">
        <f>L$86</f>
        <v>20</v>
      </c>
      <c r="B158" s="40">
        <v>50</v>
      </c>
      <c r="C158" s="40">
        <f t="shared" ref="C158:C165" si="76">E$13</f>
        <v>367</v>
      </c>
      <c r="D158" s="41">
        <f t="shared" si="51"/>
        <v>380</v>
      </c>
      <c r="E158" s="41">
        <f t="shared" si="52"/>
        <v>360</v>
      </c>
      <c r="F158" s="42">
        <f>LOOKUP(D158,$T$36:$T$61,IF(A158=-10,$U$36:$U$61,IF(A158=0,$V$36:$V$61,IF(A158=5,$W$36:$W$61,IF(A158=10,$X$36:$X$61,IF(A158=20,$Y$36:$Y$61,$Z$36:$Z$61))))))</f>
        <v>0</v>
      </c>
      <c r="G158" s="42">
        <f>LOOKUP(E158,$T$36:$T$61,IF(A158=-10,$U$36:$U$61,IF(A158=0,$V$36:$V$61,IF(A158=5,$W$36:$W$61,IF(A158=10,$X$36:$X$61,IF(A158=20,$Y$36:$Y$61,$Z$36:$Z$61))))))</f>
        <v>0</v>
      </c>
      <c r="H158" s="43">
        <f t="shared" si="50"/>
        <v>0</v>
      </c>
      <c r="J158" s="40">
        <f>M$86</f>
        <v>10</v>
      </c>
      <c r="K158" s="40">
        <v>50</v>
      </c>
      <c r="L158" s="40">
        <f>L$58</f>
        <v>367</v>
      </c>
      <c r="M158" s="41">
        <f t="shared" si="53"/>
        <v>380</v>
      </c>
      <c r="N158" s="41">
        <f t="shared" si="54"/>
        <v>360</v>
      </c>
      <c r="O158" s="42">
        <f>LOOKUP(M158,$T$36:$T$61,IF(J158=-10,$U$36:$U$61,IF(J158=0,$V$36:$V$61,IF(J158=5,$W$36:$W$61,IF(J158=10,$X$36:$X$61,IF(J158=20,$Y$36:$Y$61,$Z$36:$Z$61))))))</f>
        <v>0</v>
      </c>
      <c r="P158" s="42">
        <f>LOOKUP(N158,$T$36:$T$61,IF(J158=-10,$U$36:$U$61,IF(J158=0,$V$36:$V$61,IF(J158=5,$W$36:$W$61,IF(J158=10,$X$36:$X$61,IF(J158=20,$Y$36:$Y$61,$Z$36:$Z$61))))))</f>
        <v>0</v>
      </c>
      <c r="Q158" s="43">
        <f t="shared" si="55"/>
        <v>0</v>
      </c>
    </row>
    <row r="159" spans="1:17" x14ac:dyDescent="0.2">
      <c r="A159" s="59">
        <f t="shared" ref="A159:A165" si="77">L$86</f>
        <v>20</v>
      </c>
      <c r="B159" s="40">
        <v>70</v>
      </c>
      <c r="C159" s="40">
        <f t="shared" si="76"/>
        <v>367</v>
      </c>
      <c r="D159" s="41">
        <f t="shared" si="51"/>
        <v>380</v>
      </c>
      <c r="E159" s="41">
        <f t="shared" si="52"/>
        <v>360</v>
      </c>
      <c r="F159" s="42">
        <f>LOOKUP(D159,$T$36:$T$61,IF(A159=-10,$AA$36:$AA$61,IF(A159=0,$AB$36:$AB$61,IF(A159=5,$AC$36:$AC$61,IF(A159=10,$AD$36:$AD$61,IF(A159=20,$AE$36:$AE$61,$AF$36:$AF$61))))))</f>
        <v>0</v>
      </c>
      <c r="G159" s="42">
        <f>LOOKUP(E159,$T$36:$T$61,IF(A159=-10,$AA$36:$AA$61,IF(A159=0,$AB$36:$AB$61,IF(A159=5,$AC$36:$AC$61,IF(A159=10,$AD$36:$AD$61,IF(A159=20,$AE$36:$AE$61,$AF$36:$AF$61))))))</f>
        <v>0</v>
      </c>
      <c r="H159" s="43">
        <f t="shared" si="50"/>
        <v>0</v>
      </c>
      <c r="J159" s="40">
        <f t="shared" ref="J159:J165" si="78">M$86</f>
        <v>10</v>
      </c>
      <c r="K159" s="40">
        <v>70</v>
      </c>
      <c r="L159" s="40">
        <f t="shared" ref="L159:L165" si="79">L$58</f>
        <v>367</v>
      </c>
      <c r="M159" s="41">
        <f t="shared" si="53"/>
        <v>380</v>
      </c>
      <c r="N159" s="41">
        <f t="shared" si="54"/>
        <v>360</v>
      </c>
      <c r="O159" s="42">
        <f>LOOKUP(M159,$T$36:$T$61,IF(J159=-10,$AA$36:$AA$61,IF(J159=0,$AB$36:$AB$61,IF(J159=5,$AC$36:$AC$61,IF(J159=10,$AD$36:$AD$61,IF(J159=20,$AE$36:$AE$61,$AF$36:$AF$61))))))</f>
        <v>0</v>
      </c>
      <c r="P159" s="42">
        <f>LOOKUP(N159,$T$36:$T$61,IF(J159=-10,$AA$36:$AA$61,IF(J159=0,$AB$36:$AB$61,IF(J159=5,$AC$36:$AC$61,IF(J159=10,$AD$36:$AD$61,IF(J159=20,$AE$36:$AE$61,$AF$36:$AF$61))))))</f>
        <v>0</v>
      </c>
      <c r="Q159" s="43">
        <f t="shared" si="55"/>
        <v>0</v>
      </c>
    </row>
    <row r="160" spans="1:17" x14ac:dyDescent="0.2">
      <c r="A160" s="59">
        <f t="shared" si="77"/>
        <v>20</v>
      </c>
      <c r="B160" s="40">
        <v>95</v>
      </c>
      <c r="C160" s="40">
        <f t="shared" si="76"/>
        <v>367</v>
      </c>
      <c r="D160" s="41">
        <f t="shared" si="51"/>
        <v>380</v>
      </c>
      <c r="E160" s="41">
        <f t="shared" si="52"/>
        <v>360</v>
      </c>
      <c r="F160" s="42">
        <f>LOOKUP(D160,$T$36:$T$61,IF(A160=-10,$AG$36:$AG$61,IF(A160=0,$AH$36:$AH$61,IF(A160=5,$AI$36:$AI$61,IF(A160=10,$AJ$36:$AJ$61,IF(A160=20,$AK$36:$AK$61,$AL$36:$AL$61))))))</f>
        <v>0</v>
      </c>
      <c r="G160" s="42">
        <f>LOOKUP(E160,$T$36:$T$61,IF(A160=-10,$AG$36:$AG$61,IF(A160=0,$AH$36:$AH$61,IF(A160=5,$AI$36:$AI$61,IF(A160=10,$AJ$36:$AJ$61,IF(A160=20,$AK$36:$AK$61,$AL$36:$AL$61))))))</f>
        <v>0</v>
      </c>
      <c r="H160" s="43">
        <f t="shared" si="50"/>
        <v>0</v>
      </c>
      <c r="J160" s="40">
        <f t="shared" si="78"/>
        <v>10</v>
      </c>
      <c r="K160" s="40">
        <v>95</v>
      </c>
      <c r="L160" s="40">
        <f t="shared" si="79"/>
        <v>367</v>
      </c>
      <c r="M160" s="41">
        <f t="shared" si="53"/>
        <v>380</v>
      </c>
      <c r="N160" s="41">
        <f t="shared" si="54"/>
        <v>360</v>
      </c>
      <c r="O160" s="42">
        <f>LOOKUP(M160,$T$36:$T$61,IF(J160=-10,$AG$36:$AG$61,IF(J160=0,$AH$36:$AH$61,IF(J160=5,$AI$36:$AI$61,IF(J160=10,$AJ$36:$AJ$61,IF(J160=20,$AK$36:$AK$61,$AL$36:$AL$61))))))</f>
        <v>0</v>
      </c>
      <c r="P160" s="42">
        <f>LOOKUP(N160,$T$36:$T$61,IF(J160=-10,$AG$36:$AG$61,IF(J160=0,$AH$36:$AH$61,IF(J160=5,$AI$36:$AI$61,IF(J160=10,$AJ$36:$AJ$61,IF(J160=20,$AK$36:$AK$61,$AL$36:$AL$61))))))</f>
        <v>0</v>
      </c>
      <c r="Q160" s="43">
        <f t="shared" si="55"/>
        <v>0</v>
      </c>
    </row>
    <row r="161" spans="1:17" x14ac:dyDescent="0.2">
      <c r="A161" s="59">
        <f t="shared" si="77"/>
        <v>20</v>
      </c>
      <c r="B161" s="40">
        <v>120</v>
      </c>
      <c r="C161" s="40">
        <f t="shared" si="76"/>
        <v>367</v>
      </c>
      <c r="D161" s="41">
        <f t="shared" si="51"/>
        <v>380</v>
      </c>
      <c r="E161" s="41">
        <f t="shared" si="52"/>
        <v>360</v>
      </c>
      <c r="F161" s="42">
        <f>LOOKUP(D161,$T$36:$T$61,IF(A161=-10,$AM$36:$AM$61,IF(A161=0,$AN$36:$AN$61,IF(A161=5,$AO$36:$AO$61,IF(A161=10,$AP$36:$AP$61,IF(A161=20,$AQ$36:$AQ$61,$AR$36:$AR$61))))))</f>
        <v>12.9</v>
      </c>
      <c r="G161" s="42">
        <f>LOOKUP(E161,$T$36:$T$61,IF(A161=-10,$AM$36:$AM$61,IF(A161=0,$AN$36:$AN$61,IF(A161=5,$AO$36:$AO$61,IF(A161=10,$AP$36:$AP$61,IF(A161=20,$AQ$36:$AQ$61,$AR$36:$AR$61))))))</f>
        <v>11.5</v>
      </c>
      <c r="H161" s="43">
        <f t="shared" si="50"/>
        <v>11.99</v>
      </c>
      <c r="J161" s="40">
        <f t="shared" si="78"/>
        <v>10</v>
      </c>
      <c r="K161" s="40">
        <v>120</v>
      </c>
      <c r="L161" s="40">
        <f t="shared" si="79"/>
        <v>367</v>
      </c>
      <c r="M161" s="41">
        <f t="shared" si="53"/>
        <v>380</v>
      </c>
      <c r="N161" s="41">
        <f t="shared" si="54"/>
        <v>360</v>
      </c>
      <c r="O161" s="42">
        <f>LOOKUP(M161,$T$36:$T$61,IF(J161=-10,$AM$36:$AM$61,IF(J161=0,$AN$36:$AN$61,IF(J161=5,$AO$36:$AO$61,IF(J161=10,$AP$36:$AP$61,IF(J161=20,$AQ$36:$AQ$61,$AR$36:$AR$61))))))</f>
        <v>12.6</v>
      </c>
      <c r="P161" s="42">
        <f>LOOKUP(N161,$T$36:$T$61,IF(J161=-10,$AM$36:$AM$61,IF(J161=0,$AN$36:$AN$61,IF(J161=5,$AO$36:$AO$61,IF(J161=10,$AP$36:$AP$61,IF(J161=20,$AQ$36:$AQ$61,$AR$36:$AR$61))))))</f>
        <v>11.2</v>
      </c>
      <c r="Q161" s="43">
        <f t="shared" si="55"/>
        <v>11.69</v>
      </c>
    </row>
    <row r="162" spans="1:17" x14ac:dyDescent="0.2">
      <c r="A162" s="59">
        <f t="shared" si="77"/>
        <v>20</v>
      </c>
      <c r="B162" s="40">
        <v>150</v>
      </c>
      <c r="C162" s="40">
        <f t="shared" si="76"/>
        <v>367</v>
      </c>
      <c r="D162" s="41">
        <f t="shared" si="51"/>
        <v>380</v>
      </c>
      <c r="E162" s="41">
        <f t="shared" si="52"/>
        <v>360</v>
      </c>
      <c r="F162" s="42">
        <f>LOOKUP(D162,$T$36:$T$61,IF(A162=-10,$AS$36:$AS$61,IF(A162=0,$AT$36:$AT$61,IF(A162=5,$AU$36:$AU$61,IF(A162=10,$AV$36:$AV$61,IF(A162=20,$AW$36:$AW$61,$AX$36:$AX$61))))))</f>
        <v>11.6</v>
      </c>
      <c r="G162" s="42">
        <f>LOOKUP(E162,$T$36:$T$61,IF(A162=-10,$AS$36:$AS$61,IF(A162=0,$AT$36:$AT$61,IF(A162=5,$AU$36:$AU$61,IF(A162=10,$AV$36:$AV$61,IF(A162=20,$AW$36:$AW$61,$AX$36:$AX$61))))))</f>
        <v>10.3</v>
      </c>
      <c r="H162" s="43">
        <f t="shared" si="50"/>
        <v>10.755000000000001</v>
      </c>
      <c r="J162" s="40">
        <f t="shared" si="78"/>
        <v>10</v>
      </c>
      <c r="K162" s="40">
        <v>150</v>
      </c>
      <c r="L162" s="40">
        <f t="shared" si="79"/>
        <v>367</v>
      </c>
      <c r="M162" s="41">
        <f t="shared" si="53"/>
        <v>380</v>
      </c>
      <c r="N162" s="41">
        <f t="shared" si="54"/>
        <v>360</v>
      </c>
      <c r="O162" s="42">
        <f>LOOKUP(M162,$T$36:$T$61,IF(J162=-10,$AS$36:$AS$61,IF(J162=0,$AT$36:$AT$61,IF(J162=5,$AU$36:$AU$61,IF(J162=10,$AV$36:$AV$61,IF(J162=20,$AW$36:$AW$61,$AX$36:$AX$61))))))</f>
        <v>11.2</v>
      </c>
      <c r="P162" s="42">
        <f>LOOKUP(N162,$T$36:$T$61,IF(J162=-10,$AS$36:$AS$61,IF(J162=0,$AT$36:$AT$61,IF(J162=5,$AU$36:$AU$61,IF(J162=10,$AV$36:$AV$61,IF(J162=20,$AW$36:$AW$61,$AX$36:$AX$61))))))</f>
        <v>9.9</v>
      </c>
      <c r="Q162" s="43">
        <f t="shared" si="55"/>
        <v>10.355</v>
      </c>
    </row>
    <row r="163" spans="1:17" x14ac:dyDescent="0.2">
      <c r="A163" s="59">
        <f t="shared" si="77"/>
        <v>20</v>
      </c>
      <c r="B163" s="40">
        <v>185</v>
      </c>
      <c r="C163" s="40">
        <f t="shared" si="76"/>
        <v>367</v>
      </c>
      <c r="D163" s="41">
        <f t="shared" si="51"/>
        <v>380</v>
      </c>
      <c r="E163" s="41">
        <f t="shared" si="52"/>
        <v>360</v>
      </c>
      <c r="F163" s="42">
        <f>LOOKUP(D163,$T$36:$T$61,IF(A163=-10,$AY$36:$AY$61,IF(A163=0,$AZ$36:$AZ$61,IF(A163=5,$BA$36:$BA$609,IF(A163=10,$BB$36:$BB$61,IF(A163=20,$BC$36:$BC$61,$BD$36:$BD$61))))))</f>
        <v>10.7</v>
      </c>
      <c r="G163" s="42">
        <f>LOOKUP(E163,$T$36:$T$61,IF(A163=-10,$AY$36:$AY$61,IF(A163=0,$AZ$36:$AZ$61,IF(A163=5,$BA$36:$BA$609,IF(A163=10,$BB$36:$BB$61,IF(A163=20,$BC$36:$BC$61,$BD$36:$BD$61))))))</f>
        <v>9.58</v>
      </c>
      <c r="H163" s="43">
        <f t="shared" si="50"/>
        <v>9.9719999999999995</v>
      </c>
      <c r="J163" s="40">
        <f t="shared" si="78"/>
        <v>10</v>
      </c>
      <c r="K163" s="40">
        <v>185</v>
      </c>
      <c r="L163" s="40">
        <f t="shared" si="79"/>
        <v>367</v>
      </c>
      <c r="M163" s="41">
        <f t="shared" si="53"/>
        <v>380</v>
      </c>
      <c r="N163" s="41">
        <f t="shared" si="54"/>
        <v>360</v>
      </c>
      <c r="O163" s="42">
        <f>LOOKUP(M163,$T$36:$T$61,IF(J163=-10,$AY$36:$AY$61,IF(J163=0,$AZ$36:$AZ$61,IF(J163=5,$BA$36:$BA$609,IF(J163=10,$BB$36:$BB$61,IF(J163=20,$BC$36:$BC$61,$BD$36:$BD$61))))))</f>
        <v>10.3</v>
      </c>
      <c r="P163" s="42">
        <f>LOOKUP(N163,$T$36:$T$61,IF(J163=-10,$AY$36:$AY$61,IF(J163=0,$AZ$36:$AZ$61,IF(J163=5,$BA$36:$BA$609,IF(J163=10,$BB$36:$BB$61,IF(J163=20,$BC$36:$BC$61,$BD$36:$BD$61))))))</f>
        <v>9.18</v>
      </c>
      <c r="Q163" s="43">
        <f t="shared" si="55"/>
        <v>9.5719999999999992</v>
      </c>
    </row>
    <row r="164" spans="1:17" x14ac:dyDescent="0.2">
      <c r="A164" s="59">
        <f t="shared" si="77"/>
        <v>20</v>
      </c>
      <c r="B164" s="40">
        <v>240</v>
      </c>
      <c r="C164" s="40">
        <f t="shared" si="76"/>
        <v>367</v>
      </c>
      <c r="D164" s="41">
        <f t="shared" si="51"/>
        <v>380</v>
      </c>
      <c r="E164" s="41">
        <f t="shared" si="52"/>
        <v>360</v>
      </c>
      <c r="F164" s="42">
        <f>LOOKUP(D164,$T$36:$T$61,IF(A164=-10,$BE$36:$BE$61,IF(A164=0,$BF$36:$BF$61,IF(A164=5,$BG$36:$BG$61,IF(A164=10,$BH$36:$BH$61,IF(A164=20,$BI$36:$BI$61,$BJ$36:$BJ$61))))))</f>
        <v>9.8000000000000007</v>
      </c>
      <c r="G164" s="42">
        <f>LOOKUP(E164,$T$36:$T$61,IF(A164=-10,$BE$36:$BE$61,IF(A164=0,$BF$36:$BF$61,IF(A164=5,$BG$36:$BG$61,IF(A164=10,$BH$36:$BH$61,IF(A164=20,$BI$36:$BI$61,$BJ$36:$BJ$61))))))</f>
        <v>8.75</v>
      </c>
      <c r="H164" s="43">
        <f t="shared" si="50"/>
        <v>9.1174999999999997</v>
      </c>
      <c r="J164" s="40">
        <f t="shared" si="78"/>
        <v>10</v>
      </c>
      <c r="K164" s="40">
        <v>240</v>
      </c>
      <c r="L164" s="40">
        <f t="shared" si="79"/>
        <v>367</v>
      </c>
      <c r="M164" s="41">
        <f t="shared" si="53"/>
        <v>380</v>
      </c>
      <c r="N164" s="41">
        <f t="shared" si="54"/>
        <v>360</v>
      </c>
      <c r="O164" s="42">
        <f>LOOKUP(M164,$T$36:$T$61,IF(J164=-10,$BE$36:$BE$61,IF(J164=0,$BF$36:$BF$61,IF(J164=5,$BG$36:$BG$61,IF(J164=10,$BH$36:$BH$61,IF(J164=20,$BI$36:$BI$61,$BJ$36:$BJ$61))))))</f>
        <v>9.3699999999999992</v>
      </c>
      <c r="P164" s="42">
        <f>LOOKUP(N164,$T$36:$T$61,IF(J164=-10,$BE$36:$BE$61,IF(J164=0,$BF$36:$BF$61,IF(J164=5,$BG$36:$BG$61,IF(J164=10,$BH$36:$BH$61,IF(J164=20,$BI$36:$BI$61,$BJ$36:$BJ$61))))))</f>
        <v>8.32</v>
      </c>
      <c r="Q164" s="43">
        <f t="shared" si="55"/>
        <v>8.6875</v>
      </c>
    </row>
    <row r="165" spans="1:17" x14ac:dyDescent="0.2">
      <c r="A165" s="59">
        <f t="shared" si="77"/>
        <v>20</v>
      </c>
      <c r="B165" s="40">
        <v>400</v>
      </c>
      <c r="C165" s="40">
        <f t="shared" si="76"/>
        <v>367</v>
      </c>
      <c r="D165" s="41">
        <f t="shared" si="51"/>
        <v>380</v>
      </c>
      <c r="E165" s="41">
        <f t="shared" si="52"/>
        <v>360</v>
      </c>
      <c r="F165" s="42">
        <f>LOOKUP(D165,$T$36:$T$61,IF(A165=-10,$BK$36:$BK$61,IF(A165=0,$BL$36:$BL$61,IF(A165=5,$BM$36:$BM$61,IF(A165=10,$BN$36:$BN$61,IF(A165=20,$BO$36:$BO$61,$BP$36:$BP$61))))))</f>
        <v>9.6999999999999993</v>
      </c>
      <c r="G165" s="42">
        <f>LOOKUP(E165,$T$36:$T$61,IF(A165=-10,$BK$36:$BK$61,IF(A165=0,$BL$36:$BL$61,IF(A165=5,$BM$36:$BM$61,IF(A165=10,$BN$36:$BN$61,IF(A165=20,$BO$36:$BO$61,$BP$36:$BP$61))))))</f>
        <v>8.8000000000000007</v>
      </c>
      <c r="H165" s="43">
        <f t="shared" si="50"/>
        <v>9.1150000000000002</v>
      </c>
      <c r="J165" s="40">
        <f t="shared" si="78"/>
        <v>10</v>
      </c>
      <c r="K165" s="40">
        <v>400</v>
      </c>
      <c r="L165" s="40">
        <f t="shared" si="79"/>
        <v>367</v>
      </c>
      <c r="M165" s="41">
        <f t="shared" si="53"/>
        <v>380</v>
      </c>
      <c r="N165" s="41">
        <f t="shared" si="54"/>
        <v>360</v>
      </c>
      <c r="O165" s="42">
        <f>LOOKUP(M165,$T$36:$T$61,IF(J165=-10,$BK$36:$BK$61,IF(J165=0,$BL$36:$BL$61,IF(J165=5,$BM$36:$BM$61,IF(J165=10,$BN$36:$BN$61,IF(J165=20,$BO$36:$BO$61,$BP$36:$BP$61))))))</f>
        <v>9.2899999999999991</v>
      </c>
      <c r="P165" s="42">
        <f>LOOKUP(N165,$T$36:$T$61,IF(J165=-10,$BK$36:$BK$61,IF(J165=0,$BL$36:$BL$61,IF(J165=5,$BM$36:$BM$61,IF(J165=10,$BN$36:$BN$61,IF(J165=20,$BO$36:$BO$61,$BP$36:$BP$61))))))</f>
        <v>8.36</v>
      </c>
      <c r="Q165" s="43">
        <f t="shared" si="55"/>
        <v>8.6854999999999993</v>
      </c>
    </row>
    <row r="166" spans="1:17" x14ac:dyDescent="0.2">
      <c r="A166" s="59">
        <f>L$87</f>
        <v>20</v>
      </c>
      <c r="B166" s="40">
        <v>50</v>
      </c>
      <c r="C166" s="40">
        <f>E$14</f>
        <v>349</v>
      </c>
      <c r="D166" s="41">
        <f t="shared" si="51"/>
        <v>360</v>
      </c>
      <c r="E166" s="41">
        <f t="shared" si="52"/>
        <v>340</v>
      </c>
      <c r="F166" s="42">
        <f>LOOKUP(D166,$T$36:$T$61,IF(A166=-10,$U$36:$U$61,IF(A166=0,$V$36:$V$61,IF(A166=5,$W$36:$W$61,IF(A166=10,$X$36:$X$61,IF(A166=20,$Y$36:$Y$61,$Z$36:$Z$61))))))</f>
        <v>0</v>
      </c>
      <c r="G166" s="42">
        <f>LOOKUP(E166,$T$36:$T$61,IF(A166=-10,$U$36:$U$61,IF(A166=0,$V$36:$V$61,IF(A166=5,$W$36:$W$61,IF(A166=10,$X$36:$X$61,IF(A166=20,$Y$36:$Y$61,$Z$36:$Z$61))))))</f>
        <v>19.3</v>
      </c>
      <c r="H166" s="43">
        <f t="shared" si="50"/>
        <v>10.615</v>
      </c>
      <c r="J166" s="40">
        <f>M$87</f>
        <v>10</v>
      </c>
      <c r="K166" s="40">
        <v>50</v>
      </c>
      <c r="L166" s="40">
        <f>L$59</f>
        <v>349</v>
      </c>
      <c r="M166" s="41">
        <f t="shared" si="53"/>
        <v>360</v>
      </c>
      <c r="N166" s="41">
        <f t="shared" si="54"/>
        <v>340</v>
      </c>
      <c r="O166" s="42">
        <f>LOOKUP(M166,$T$36:$T$61,IF(J166=-10,$U$36:$U$61,IF(J166=0,$V$36:$V$61,IF(J166=5,$W$36:$W$61,IF(J166=10,$X$36:$X$61,IF(J166=20,$Y$36:$Y$61,$Z$36:$Z$61))))))</f>
        <v>0</v>
      </c>
      <c r="P166" s="42">
        <f>LOOKUP(N166,$T$36:$T$61,IF(J166=-10,$U$36:$U$61,IF(J166=0,$V$36:$V$61,IF(J166=5,$W$36:$W$61,IF(J166=10,$X$36:$X$61,IF(J166=20,$Y$36:$Y$61,$Z$36:$Z$61))))))</f>
        <v>19</v>
      </c>
      <c r="Q166" s="43">
        <f t="shared" si="55"/>
        <v>10.45</v>
      </c>
    </row>
    <row r="167" spans="1:17" x14ac:dyDescent="0.2">
      <c r="A167" s="59">
        <f t="shared" ref="A167:A173" si="80">L$87</f>
        <v>20</v>
      </c>
      <c r="B167" s="40">
        <v>70</v>
      </c>
      <c r="C167" s="40">
        <f t="shared" ref="C167:C173" si="81">E$14</f>
        <v>349</v>
      </c>
      <c r="D167" s="41">
        <f t="shared" si="51"/>
        <v>360</v>
      </c>
      <c r="E167" s="41">
        <f t="shared" si="52"/>
        <v>340</v>
      </c>
      <c r="F167" s="42">
        <f>LOOKUP(D167,$T$36:$T$61,IF(A167=-10,$AA$36:$AA$61,IF(A167=0,$AB$36:$AB$61,IF(A167=5,$AC$36:$AC$61,IF(A167=10,$AD$36:$AD$61,IF(A167=20,$AE$36:$AE$61,$AF$36:$AF$61))))))</f>
        <v>0</v>
      </c>
      <c r="G167" s="42">
        <f>LOOKUP(E167,$T$36:$T$61,IF(A167=-10,$AA$36:$AA$61,IF(A167=0,$AB$36:$AB$61,IF(A167=5,$AC$36:$AC$61,IF(A167=10,$AD$36:$AD$61,IF(A167=20,$AE$36:$AE$61,$AF$36:$AF$61))))))</f>
        <v>16</v>
      </c>
      <c r="H167" s="43">
        <f t="shared" si="50"/>
        <v>8.8000000000000007</v>
      </c>
      <c r="J167" s="40">
        <f t="shared" ref="J167:J173" si="82">M$87</f>
        <v>10</v>
      </c>
      <c r="K167" s="40">
        <v>70</v>
      </c>
      <c r="L167" s="40">
        <f t="shared" ref="L167:L173" si="83">L$59</f>
        <v>349</v>
      </c>
      <c r="M167" s="41">
        <f t="shared" si="53"/>
        <v>360</v>
      </c>
      <c r="N167" s="41">
        <f t="shared" si="54"/>
        <v>340</v>
      </c>
      <c r="O167" s="42">
        <f>LOOKUP(M167,$T$36:$T$61,IF(J167=-10,$AA$36:$AA$61,IF(J167=0,$AB$36:$AB$61,IF(J167=5,$AC$36:$AC$61,IF(J167=10,$AD$36:$AD$61,IF(J167=20,$AE$36:$AE$61,$AF$36:$AF$61))))))</f>
        <v>0</v>
      </c>
      <c r="P167" s="42">
        <f>LOOKUP(N167,$T$36:$T$61,IF(J167=-10,$AA$36:$AA$61,IF(J167=0,$AB$36:$AB$61,IF(J167=5,$AC$36:$AC$61,IF(J167=10,$AD$36:$AD$61,IF(J167=20,$AE$36:$AE$61,$AF$36:$AF$61))))))</f>
        <v>15.8</v>
      </c>
      <c r="Q167" s="43">
        <f t="shared" si="55"/>
        <v>8.6900000000000013</v>
      </c>
    </row>
    <row r="168" spans="1:17" x14ac:dyDescent="0.2">
      <c r="A168" s="59">
        <f t="shared" si="80"/>
        <v>20</v>
      </c>
      <c r="B168" s="40">
        <v>95</v>
      </c>
      <c r="C168" s="40">
        <f t="shared" si="81"/>
        <v>349</v>
      </c>
      <c r="D168" s="41">
        <f t="shared" si="51"/>
        <v>360</v>
      </c>
      <c r="E168" s="41">
        <f t="shared" si="52"/>
        <v>340</v>
      </c>
      <c r="F168" s="42">
        <f>LOOKUP(D168,$T$36:$T$61,IF(A168=-10,$AG$36:$AG$61,IF(A168=0,$AH$36:$AH$61,IF(A168=5,$AI$36:$AI$61,IF(A168=10,$AJ$36:$AJ$61,IF(A168=20,$AK$36:$AK$61,$AL$36:$AL$61))))))</f>
        <v>0</v>
      </c>
      <c r="G168" s="42">
        <f>LOOKUP(E168,$T$36:$T$61,IF(A168=-10,$AG$36:$AG$61,IF(A168=0,$AH$36:$AH$61,IF(A168=5,$AI$36:$AI$61,IF(A168=10,$AJ$36:$AJ$61,IF(A168=20,$AK$36:$AK$61,$AL$36:$AL$61))))))</f>
        <v>13.3</v>
      </c>
      <c r="H168" s="43">
        <f t="shared" si="50"/>
        <v>7.3150000000000004</v>
      </c>
      <c r="J168" s="40">
        <f t="shared" si="82"/>
        <v>10</v>
      </c>
      <c r="K168" s="40">
        <v>95</v>
      </c>
      <c r="L168" s="40">
        <f t="shared" si="83"/>
        <v>349</v>
      </c>
      <c r="M168" s="41">
        <f t="shared" si="53"/>
        <v>360</v>
      </c>
      <c r="N168" s="41">
        <f t="shared" si="54"/>
        <v>340</v>
      </c>
      <c r="O168" s="42">
        <f>LOOKUP(M168,$T$36:$T$61,IF(J168=-10,$AG$36:$AG$61,IF(J168=0,$AH$36:$AH$61,IF(J168=5,$AI$36:$AI$61,IF(J168=10,$AJ$36:$AJ$61,IF(J168=20,$AK$36:$AK$61,$AL$36:$AL$61))))))</f>
        <v>0</v>
      </c>
      <c r="P168" s="42">
        <f>LOOKUP(N168,$T$36:$T$61,IF(J168=-10,$AG$36:$AG$61,IF(J168=0,$AH$36:$AH$61,IF(J168=5,$AI$36:$AI$61,IF(J168=10,$AJ$36:$AJ$61,IF(J168=20,$AK$36:$AK$61,$AL$36:$AL$61))))))</f>
        <v>13</v>
      </c>
      <c r="Q168" s="43">
        <f t="shared" si="55"/>
        <v>7.15</v>
      </c>
    </row>
    <row r="169" spans="1:17" x14ac:dyDescent="0.2">
      <c r="A169" s="59">
        <f t="shared" si="80"/>
        <v>20</v>
      </c>
      <c r="B169" s="40">
        <v>120</v>
      </c>
      <c r="C169" s="40">
        <f t="shared" si="81"/>
        <v>349</v>
      </c>
      <c r="D169" s="41">
        <f t="shared" si="51"/>
        <v>360</v>
      </c>
      <c r="E169" s="41">
        <f t="shared" si="52"/>
        <v>340</v>
      </c>
      <c r="F169" s="42">
        <f>LOOKUP(D169,$T$36:$T$61,IF(A169=-10,$AM$36:$AM$61,IF(A169=0,$AN$36:$AN$61,IF(A169=5,$AO$36:$AO$61,IF(A169=10,$AP$36:$AP$61,IF(A169=20,$AQ$36:$AQ$61,$AR$36:$AR$61))))))</f>
        <v>11.5</v>
      </c>
      <c r="G169" s="42">
        <f>LOOKUP(E169,$T$36:$T$61,IF(A169=-10,$AM$36:$AM$61,IF(A169=0,$AN$36:$AN$61,IF(A169=5,$AO$36:$AO$61,IF(A169=10,$AP$36:$AP$61,IF(A169=20,$AQ$36:$AQ$61,$AR$36:$AR$61))))))</f>
        <v>10.199999999999999</v>
      </c>
      <c r="H169" s="43">
        <f t="shared" si="50"/>
        <v>10.785</v>
      </c>
      <c r="J169" s="40">
        <f t="shared" si="82"/>
        <v>10</v>
      </c>
      <c r="K169" s="40">
        <v>120</v>
      </c>
      <c r="L169" s="40">
        <f t="shared" si="83"/>
        <v>349</v>
      </c>
      <c r="M169" s="41">
        <f t="shared" si="53"/>
        <v>360</v>
      </c>
      <c r="N169" s="41">
        <f t="shared" si="54"/>
        <v>340</v>
      </c>
      <c r="O169" s="42">
        <f>LOOKUP(M169,$T$36:$T$61,IF(J169=-10,$AM$36:$AM$61,IF(J169=0,$AN$36:$AN$61,IF(J169=5,$AO$36:$AO$61,IF(J169=10,$AP$36:$AP$61,IF(J169=20,$AQ$36:$AQ$61,$AR$36:$AR$61))))))</f>
        <v>11.2</v>
      </c>
      <c r="P169" s="42">
        <f>LOOKUP(N169,$T$36:$T$61,IF(J169=-10,$AM$36:$AM$61,IF(J169=0,$AN$36:$AN$61,IF(J169=5,$AO$36:$AO$61,IF(J169=10,$AP$36:$AP$61,IF(J169=20,$AQ$36:$AQ$61,$AR$36:$AR$61))))))</f>
        <v>9.8000000000000007</v>
      </c>
      <c r="Q169" s="43">
        <f t="shared" si="55"/>
        <v>10.43</v>
      </c>
    </row>
    <row r="170" spans="1:17" x14ac:dyDescent="0.2">
      <c r="A170" s="59">
        <f t="shared" si="80"/>
        <v>20</v>
      </c>
      <c r="B170" s="40">
        <v>150</v>
      </c>
      <c r="C170" s="40">
        <f t="shared" si="81"/>
        <v>349</v>
      </c>
      <c r="D170" s="41">
        <f t="shared" si="51"/>
        <v>360</v>
      </c>
      <c r="E170" s="41">
        <f t="shared" si="52"/>
        <v>340</v>
      </c>
      <c r="F170" s="42">
        <f>LOOKUP(D170,$T$36:$T$61,IF(A170=-10,$AS$36:$AS$61,IF(A170=0,$AT$36:$AT$61,IF(A170=5,$AU$36:$AU$61,IF(A170=10,$AV$36:$AV$61,IF(A170=20,$AW$36:$AW$61,$AX$36:$AX$61))))))</f>
        <v>10.3</v>
      </c>
      <c r="G170" s="42">
        <f>LOOKUP(E170,$T$36:$T$61,IF(A170=-10,$AS$36:$AS$61,IF(A170=0,$AT$36:$AT$61,IF(A170=5,$AU$36:$AU$61,IF(A170=10,$AV$36:$AV$61,IF(A170=20,$AW$36:$AW$61,$AX$36:$AX$61))))))</f>
        <v>9.19</v>
      </c>
      <c r="H170" s="43">
        <f t="shared" si="50"/>
        <v>9.6895000000000007</v>
      </c>
      <c r="J170" s="40">
        <f t="shared" si="82"/>
        <v>10</v>
      </c>
      <c r="K170" s="40">
        <v>150</v>
      </c>
      <c r="L170" s="40">
        <f t="shared" si="83"/>
        <v>349</v>
      </c>
      <c r="M170" s="41">
        <f t="shared" si="53"/>
        <v>360</v>
      </c>
      <c r="N170" s="41">
        <f t="shared" si="54"/>
        <v>340</v>
      </c>
      <c r="O170" s="42">
        <f>LOOKUP(M170,$T$36:$T$61,IF(J170=-10,$AS$36:$AS$61,IF(J170=0,$AT$36:$AT$61,IF(J170=5,$AU$36:$AU$61,IF(J170=10,$AV$36:$AV$61,IF(J170=20,$AW$36:$AW$61,$AX$36:$AX$61))))))</f>
        <v>9.9</v>
      </c>
      <c r="P170" s="42">
        <f>LOOKUP(N170,$T$36:$T$61,IF(J170=-10,$AS$36:$AS$61,IF(J170=0,$AT$36:$AT$61,IF(J170=5,$AU$36:$AU$61,IF(J170=10,$AV$36:$AV$61,IF(J170=20,$AW$36:$AW$61,$AX$36:$AX$61))))))</f>
        <v>8.8000000000000007</v>
      </c>
      <c r="Q170" s="43">
        <f t="shared" si="55"/>
        <v>9.2949999999999999</v>
      </c>
    </row>
    <row r="171" spans="1:17" x14ac:dyDescent="0.2">
      <c r="A171" s="59">
        <f t="shared" si="80"/>
        <v>20</v>
      </c>
      <c r="B171" s="40">
        <v>185</v>
      </c>
      <c r="C171" s="40">
        <f t="shared" si="81"/>
        <v>349</v>
      </c>
      <c r="D171" s="41">
        <f t="shared" si="51"/>
        <v>360</v>
      </c>
      <c r="E171" s="41">
        <f t="shared" si="52"/>
        <v>340</v>
      </c>
      <c r="F171" s="42">
        <f>LOOKUP(D171,$T$36:$T$61,IF(A171=-10,$AY$36:$AY$61,IF(A171=0,$AZ$36:$AZ$61,IF(A171=5,$BA$36:$BA$609,IF(A171=10,$BB$36:$BB$61,IF(A171=20,$BC$36:$BC$61,$BD$36:$BD$61))))))</f>
        <v>9.58</v>
      </c>
      <c r="G171" s="42">
        <f>LOOKUP(E171,$T$36:$T$61,IF(A171=-10,$AY$36:$AY$61,IF(A171=0,$AZ$36:$AZ$61,IF(A171=5,$BA$36:$BA$609,IF(A171=10,$BB$36:$BB$61,IF(A171=20,$BC$36:$BC$61,$BD$36:$BD$61))))))</f>
        <v>8.49</v>
      </c>
      <c r="H171" s="43">
        <f t="shared" si="50"/>
        <v>8.9804999999999993</v>
      </c>
      <c r="J171" s="40">
        <f t="shared" si="82"/>
        <v>10</v>
      </c>
      <c r="K171" s="40">
        <v>185</v>
      </c>
      <c r="L171" s="40">
        <f t="shared" si="83"/>
        <v>349</v>
      </c>
      <c r="M171" s="41">
        <f t="shared" si="53"/>
        <v>360</v>
      </c>
      <c r="N171" s="41">
        <f t="shared" si="54"/>
        <v>340</v>
      </c>
      <c r="O171" s="42">
        <f>LOOKUP(M171,$T$36:$T$61,IF(J171=-10,$AY$36:$AY$61,IF(J171=0,$AZ$36:$AZ$61,IF(J171=5,$BA$36:$BA$609,IF(J171=10,$BB$36:$BB$61,IF(J171=20,$BC$36:$BC$61,$BD$36:$BD$61))))))</f>
        <v>9.18</v>
      </c>
      <c r="P171" s="42">
        <f>LOOKUP(N171,$T$36:$T$61,IF(J171=-10,$AY$36:$AY$61,IF(J171=0,$AZ$36:$AZ$61,IF(J171=5,$BA$36:$BA$609,IF(J171=10,$BB$36:$BB$61,IF(J171=20,$BC$36:$BC$61,$BD$36:$BD$61))))))</f>
        <v>8.09</v>
      </c>
      <c r="Q171" s="43">
        <f t="shared" si="55"/>
        <v>8.5805000000000007</v>
      </c>
    </row>
    <row r="172" spans="1:17" x14ac:dyDescent="0.2">
      <c r="A172" s="59">
        <f t="shared" si="80"/>
        <v>20</v>
      </c>
      <c r="B172" s="40">
        <v>240</v>
      </c>
      <c r="C172" s="40">
        <f t="shared" si="81"/>
        <v>349</v>
      </c>
      <c r="D172" s="41">
        <f t="shared" si="51"/>
        <v>360</v>
      </c>
      <c r="E172" s="41">
        <f t="shared" si="52"/>
        <v>340</v>
      </c>
      <c r="F172" s="42">
        <f>LOOKUP(D172,$T$36:$T$61,IF(A172=-10,$BE$36:$BE$61,IF(A172=0,$BF$36:$BF$61,IF(A172=5,$BG$36:$BG$61,IF(A172=10,$BH$36:$BH$61,IF(A172=20,$BI$36:$BI$61,$BJ$36:$BJ$61))))))</f>
        <v>8.75</v>
      </c>
      <c r="G172" s="42">
        <f>LOOKUP(E172,$T$36:$T$61,IF(A172=-10,$BE$36:$BE$61,IF(A172=0,$BF$36:$BF$61,IF(A172=5,$BG$36:$BG$61,IF(A172=10,$BH$36:$BH$61,IF(A172=20,$BI$36:$BI$61,$BJ$36:$BJ$61))))))</f>
        <v>7.76</v>
      </c>
      <c r="H172" s="43">
        <f t="shared" si="50"/>
        <v>8.2055000000000007</v>
      </c>
      <c r="J172" s="40">
        <f t="shared" si="82"/>
        <v>10</v>
      </c>
      <c r="K172" s="40">
        <v>240</v>
      </c>
      <c r="L172" s="40">
        <f t="shared" si="83"/>
        <v>349</v>
      </c>
      <c r="M172" s="41">
        <f t="shared" si="53"/>
        <v>360</v>
      </c>
      <c r="N172" s="41">
        <f t="shared" si="54"/>
        <v>340</v>
      </c>
      <c r="O172" s="42">
        <f>LOOKUP(M172,$T$36:$T$61,IF(J172=-10,$BE$36:$BE$61,IF(J172=0,$BF$36:$BF$61,IF(J172=5,$BG$36:$BG$61,IF(J172=10,$BH$36:$BH$61,IF(J172=20,$BI$36:$BI$61,$BJ$36:$BJ$61))))))</f>
        <v>8.32</v>
      </c>
      <c r="P172" s="42">
        <f>LOOKUP(N172,$T$36:$T$61,IF(J172=-10,$BE$36:$BE$61,IF(J172=0,$BF$36:$BF$61,IF(J172=5,$BG$36:$BG$61,IF(J172=10,$BH$36:$BH$61,IF(J172=20,$BI$36:$BI$61,$BJ$36:$BJ$61))))))</f>
        <v>7.34</v>
      </c>
      <c r="Q172" s="43">
        <f t="shared" si="55"/>
        <v>7.7809999999999997</v>
      </c>
    </row>
    <row r="173" spans="1:17" x14ac:dyDescent="0.2">
      <c r="A173" s="59">
        <f t="shared" si="80"/>
        <v>20</v>
      </c>
      <c r="B173" s="40">
        <v>400</v>
      </c>
      <c r="C173" s="40">
        <f t="shared" si="81"/>
        <v>349</v>
      </c>
      <c r="D173" s="41">
        <f t="shared" si="51"/>
        <v>360</v>
      </c>
      <c r="E173" s="41">
        <f t="shared" si="52"/>
        <v>340</v>
      </c>
      <c r="F173" s="42">
        <f>LOOKUP(D173,$T$36:$T$61,IF(A173=-10,$BK$36:$BK$61,IF(A173=0,$BL$36:$BL$61,IF(A173=5,$BM$36:$BM$61,IF(A173=10,$BN$36:$BN$61,IF(A173=20,$BO$36:$BO$61,$BP$36:$BP$61))))))</f>
        <v>8.8000000000000007</v>
      </c>
      <c r="G173" s="42">
        <f>LOOKUP(E173,$T$36:$T$61,IF(A173=-10,$BK$36:$BK$61,IF(A173=0,$BL$36:$BL$61,IF(A173=5,$BM$36:$BM$61,IF(A173=10,$BN$36:$BN$61,IF(A173=20,$BO$36:$BO$61,$BP$36:$BP$61))))))</f>
        <v>7.9</v>
      </c>
      <c r="H173" s="43">
        <f t="shared" si="50"/>
        <v>8.3049999999999997</v>
      </c>
      <c r="J173" s="40">
        <f t="shared" si="82"/>
        <v>10</v>
      </c>
      <c r="K173" s="40">
        <v>400</v>
      </c>
      <c r="L173" s="40">
        <f t="shared" si="83"/>
        <v>349</v>
      </c>
      <c r="M173" s="41">
        <f t="shared" si="53"/>
        <v>360</v>
      </c>
      <c r="N173" s="41">
        <f t="shared" si="54"/>
        <v>340</v>
      </c>
      <c r="O173" s="42">
        <f>LOOKUP(M173,$T$36:$T$61,IF(J173=-10,$BK$36:$BK$61,IF(J173=0,$BL$36:$BL$61,IF(J173=5,$BM$36:$BM$61,IF(J173=10,$BN$36:$BN$61,IF(J173=20,$BO$36:$BO$61,$BP$36:$BP$61))))))</f>
        <v>8.36</v>
      </c>
      <c r="P173" s="42">
        <f>LOOKUP(N173,$T$36:$T$61,IF(J173=-10,$BK$36:$BK$61,IF(J173=0,$BL$36:$BL$61,IF(J173=5,$BM$36:$BM$61,IF(J173=10,$BN$36:$BN$61,IF(J173=20,$BO$36:$BO$61,$BP$36:$BP$61))))))</f>
        <v>7.47</v>
      </c>
      <c r="Q173" s="43">
        <f t="shared" si="55"/>
        <v>7.8704999999999998</v>
      </c>
    </row>
    <row r="174" spans="1:17" x14ac:dyDescent="0.2">
      <c r="A174" s="59">
        <f>L$88</f>
        <v>20</v>
      </c>
      <c r="B174" s="40">
        <v>50</v>
      </c>
      <c r="C174" s="40">
        <f>E$15</f>
        <v>147</v>
      </c>
      <c r="D174" s="41">
        <f t="shared" si="51"/>
        <v>160</v>
      </c>
      <c r="E174" s="41">
        <f t="shared" si="52"/>
        <v>140</v>
      </c>
      <c r="F174" s="42">
        <f>LOOKUP(D174,$T$36:$T$61,IF(A174=-10,$U$36:$U$61,IF(A174=0,$V$36:$V$61,IF(A174=5,$W$36:$W$61,IF(A174=10,$X$36:$X$61,IF(A174=20,$Y$36:$Y$61,$Z$36:$Z$61))))))</f>
        <v>3.88</v>
      </c>
      <c r="G174" s="42">
        <f>LOOKUP(E174,$T$36:$T$61,IF(A174=-10,$U$36:$U$61,IF(A174=0,$V$36:$V$61,IF(A174=5,$W$36:$W$61,IF(A174=10,$X$36:$X$61,IF(A174=20,$Y$36:$Y$61,$Z$36:$Z$61))))))</f>
        <v>2.85</v>
      </c>
      <c r="H174" s="43">
        <f t="shared" ref="H174:H237" si="84">F174-(((F174-G174)*(D174-C174))/(D174-E174))</f>
        <v>3.2105000000000001</v>
      </c>
      <c r="J174" s="40">
        <f>M$88</f>
        <v>10</v>
      </c>
      <c r="K174" s="40">
        <v>50</v>
      </c>
      <c r="L174" s="40">
        <f>L$60</f>
        <v>147</v>
      </c>
      <c r="M174" s="41">
        <f t="shared" si="53"/>
        <v>160</v>
      </c>
      <c r="N174" s="41">
        <f t="shared" si="54"/>
        <v>140</v>
      </c>
      <c r="O174" s="42">
        <f>LOOKUP(M174,$T$36:$T$61,IF(J174=-10,$U$36:$U$61,IF(J174=0,$V$36:$V$61,IF(J174=5,$W$36:$W$61,IF(J174=10,$X$36:$X$61,IF(J174=20,$Y$36:$Y$61,$Z$36:$Z$61))))))</f>
        <v>3.66</v>
      </c>
      <c r="P174" s="42">
        <f>LOOKUP(N174,$T$36:$T$61,IF(J174=-10,$U$36:$U$61,IF(J174=0,$V$36:$V$61,IF(J174=5,$W$36:$W$61,IF(J174=10,$X$36:$X$61,IF(J174=20,$Y$36:$Y$61,$Z$36:$Z$61))))))</f>
        <v>2.64</v>
      </c>
      <c r="Q174" s="43">
        <f t="shared" si="55"/>
        <v>2.9969999999999999</v>
      </c>
    </row>
    <row r="175" spans="1:17" x14ac:dyDescent="0.2">
      <c r="A175" s="59">
        <f t="shared" ref="A175:A181" si="85">L$88</f>
        <v>20</v>
      </c>
      <c r="B175" s="40">
        <v>70</v>
      </c>
      <c r="C175" s="40">
        <f t="shared" ref="C175:C181" si="86">E$15</f>
        <v>147</v>
      </c>
      <c r="D175" s="41">
        <f t="shared" ref="D175:D238" si="87">E175+20</f>
        <v>160</v>
      </c>
      <c r="E175" s="41">
        <f t="shared" ref="E175:E238" si="88">FLOOR(C175,20)</f>
        <v>140</v>
      </c>
      <c r="F175" s="42">
        <f>LOOKUP(D175,$T$36:$T$61,IF(A175=-10,$AA$36:$AA$61,IF(A175=0,$AB$36:$AB$61,IF(A175=5,$AC$36:$AC$61,IF(A175=10,$AD$36:$AD$61,IF(A175=20,$AE$36:$AE$61,$AF$36:$AF$61))))))</f>
        <v>3.16</v>
      </c>
      <c r="G175" s="42">
        <f>LOOKUP(E175,$T$36:$T$61,IF(A175=-10,$AA$36:$AA$61,IF(A175=0,$AB$36:$AB$61,IF(A175=5,$AC$36:$AC$61,IF(A175=10,$AD$36:$AD$61,IF(A175=20,$AE$36:$AE$61,$AF$36:$AF$61))))))</f>
        <v>2.3199999999999998</v>
      </c>
      <c r="H175" s="43">
        <f t="shared" si="84"/>
        <v>2.6139999999999999</v>
      </c>
      <c r="J175" s="40">
        <f t="shared" ref="J175:J181" si="89">M$88</f>
        <v>10</v>
      </c>
      <c r="K175" s="40">
        <v>70</v>
      </c>
      <c r="L175" s="40">
        <f t="shared" ref="L175:L181" si="90">L$60</f>
        <v>147</v>
      </c>
      <c r="M175" s="41">
        <f t="shared" ref="M175:M238" si="91">N175+20</f>
        <v>160</v>
      </c>
      <c r="N175" s="41">
        <f t="shared" si="54"/>
        <v>140</v>
      </c>
      <c r="O175" s="42">
        <f>LOOKUP(M175,$T$36:$T$61,IF(J175=-10,$AA$36:$AA$61,IF(J175=0,$AB$36:$AB$61,IF(J175=5,$AC$36:$AC$61,IF(J175=10,$AD$36:$AD$61,IF(J175=20,$AE$36:$AE$61,$AF$36:$AF$61))))))</f>
        <v>2.92</v>
      </c>
      <c r="P175" s="42">
        <f>LOOKUP(N175,$T$36:$T$61,IF(J175=-10,$AA$36:$AA$61,IF(J175=0,$AB$36:$AB$61,IF(J175=5,$AC$36:$AC$61,IF(J175=10,$AD$36:$AD$61,IF(J175=20,$AE$36:$AE$61,$AF$36:$AF$61))))))</f>
        <v>2.08</v>
      </c>
      <c r="Q175" s="43">
        <f t="shared" si="55"/>
        <v>2.3740000000000001</v>
      </c>
    </row>
    <row r="176" spans="1:17" x14ac:dyDescent="0.2">
      <c r="A176" s="59">
        <f t="shared" si="85"/>
        <v>20</v>
      </c>
      <c r="B176" s="40">
        <v>95</v>
      </c>
      <c r="C176" s="40">
        <f t="shared" si="86"/>
        <v>147</v>
      </c>
      <c r="D176" s="41">
        <f t="shared" si="87"/>
        <v>160</v>
      </c>
      <c r="E176" s="41">
        <f t="shared" si="88"/>
        <v>140</v>
      </c>
      <c r="F176" s="42">
        <f>LOOKUP(D176,$T$36:$T$61,IF(A176=-10,$AG$36:$AG$61,IF(A176=0,$AH$36:$AH$61,IF(A176=5,$AI$36:$AI$61,IF(A176=10,$AJ$36:$AJ$61,IF(A176=20,$AK$36:$AK$61,$AL$36:$AL$61))))))</f>
        <v>2.61</v>
      </c>
      <c r="G176" s="42">
        <f>LOOKUP(E176,$T$36:$T$61,IF(A176=-10,$AG$36:$AG$61,IF(A176=0,$AH$36:$AH$61,IF(A176=5,$AI$36:$AI$61,IF(A176=10,$AJ$36:$AJ$61,IF(A176=20,$AK$36:$AK$61,$AL$36:$AL$61))))))</f>
        <v>2.15</v>
      </c>
      <c r="H176" s="43">
        <f t="shared" si="84"/>
        <v>2.3109999999999999</v>
      </c>
      <c r="J176" s="40">
        <f t="shared" si="89"/>
        <v>10</v>
      </c>
      <c r="K176" s="40">
        <v>95</v>
      </c>
      <c r="L176" s="40">
        <f t="shared" si="90"/>
        <v>147</v>
      </c>
      <c r="M176" s="41">
        <f t="shared" si="91"/>
        <v>160</v>
      </c>
      <c r="N176" s="41">
        <f t="shared" ref="N176:N239" si="92">FLOOR(L176,20)</f>
        <v>140</v>
      </c>
      <c r="O176" s="42">
        <f>LOOKUP(M176,$T$36:$T$61,IF(J176=-10,$AG$36:$AG$61,IF(J176=0,$AH$36:$AH$61,IF(J176=5,$AI$36:$AI$61,IF(J176=10,$AJ$36:$AJ$61,IF(J176=20,$AK$36:$AK$61,$AL$36:$AL$61))))))</f>
        <v>2.35</v>
      </c>
      <c r="P176" s="42">
        <f>LOOKUP(N176,$T$36:$T$61,IF(J176=-10,$AG$36:$AG$61,IF(J176=0,$AH$36:$AH$61,IF(J176=5,$AI$36:$AI$61,IF(J176=10,$AJ$36:$AJ$61,IF(J176=20,$AK$36:$AK$61,$AL$36:$AL$61))))))</f>
        <v>1.91</v>
      </c>
      <c r="Q176" s="43">
        <f t="shared" ref="Q176:Q239" si="93">O176-(((O176-P176)*(M176-L176))/(M176-N176))</f>
        <v>2.0640000000000001</v>
      </c>
    </row>
    <row r="177" spans="1:17" x14ac:dyDescent="0.2">
      <c r="A177" s="59">
        <f t="shared" si="85"/>
        <v>20</v>
      </c>
      <c r="B177" s="40">
        <v>120</v>
      </c>
      <c r="C177" s="40">
        <f t="shared" si="86"/>
        <v>147</v>
      </c>
      <c r="D177" s="41">
        <f t="shared" si="87"/>
        <v>160</v>
      </c>
      <c r="E177" s="41">
        <f t="shared" si="88"/>
        <v>140</v>
      </c>
      <c r="F177" s="42">
        <f>LOOKUP(D177,$T$36:$T$61,IF(A177=-10,$AM$36:$AM$61,IF(A177=0,$AN$36:$AN$61,IF(A177=5,$AO$36:$AO$61,IF(A177=10,$AP$36:$AP$61,IF(A177=20,$AQ$36:$AQ$61,$AR$36:$AR$61))))))</f>
        <v>2.3199999999999998</v>
      </c>
      <c r="G177" s="42">
        <f>LOOKUP(E177,$T$36:$T$61,IF(A177=-10,$AM$36:$AM$61,IF(A177=0,$AN$36:$AN$61,IF(A177=5,$AO$36:$AO$61,IF(A177=10,$AP$36:$AP$61,IF(A177=20,$AQ$36:$AQ$61,$AR$36:$AR$61))))))</f>
        <v>1.91</v>
      </c>
      <c r="H177" s="43">
        <f t="shared" si="84"/>
        <v>2.0534999999999997</v>
      </c>
      <c r="J177" s="40">
        <f t="shared" si="89"/>
        <v>10</v>
      </c>
      <c r="K177" s="40">
        <v>120</v>
      </c>
      <c r="L177" s="40">
        <f t="shared" si="90"/>
        <v>147</v>
      </c>
      <c r="M177" s="41">
        <f t="shared" si="91"/>
        <v>160</v>
      </c>
      <c r="N177" s="41">
        <f t="shared" si="92"/>
        <v>140</v>
      </c>
      <c r="O177" s="42">
        <f>LOOKUP(M177,$T$36:$T$61,IF(J177=-10,$AM$36:$AM$61,IF(J177=0,$AN$36:$AN$61,IF(J177=5,$AO$36:$AO$61,IF(J177=10,$AP$36:$AP$61,IF(J177=20,$AQ$36:$AQ$61,$AR$36:$AR$61))))))</f>
        <v>2.0699999999999998</v>
      </c>
      <c r="P177" s="42">
        <f>LOOKUP(N177,$T$36:$T$61,IF(J177=-10,$AM$36:$AM$61,IF(J177=0,$AN$36:$AN$61,IF(J177=5,$AO$36:$AO$61,IF(J177=10,$AP$36:$AP$61,IF(J177=20,$AQ$36:$AQ$61,$AR$36:$AR$61))))))</f>
        <v>1.67</v>
      </c>
      <c r="Q177" s="43">
        <f t="shared" si="93"/>
        <v>1.8099999999999998</v>
      </c>
    </row>
    <row r="178" spans="1:17" x14ac:dyDescent="0.2">
      <c r="A178" s="59">
        <f t="shared" si="85"/>
        <v>20</v>
      </c>
      <c r="B178" s="40">
        <v>150</v>
      </c>
      <c r="C178" s="40">
        <f t="shared" si="86"/>
        <v>147</v>
      </c>
      <c r="D178" s="41">
        <f t="shared" si="87"/>
        <v>160</v>
      </c>
      <c r="E178" s="41">
        <f t="shared" si="88"/>
        <v>140</v>
      </c>
      <c r="F178" s="42">
        <f>LOOKUP(D178,$T$36:$T$61,IF(A178=-10,$AS$36:$AS$61,IF(A178=0,$AT$36:$AT$61,IF(A178=5,$AU$36:$AU$61,IF(A178=10,$AV$36:$AV$61,IF(A178=20,$AW$36:$AW$61,$AX$36:$AX$61))))))</f>
        <v>2.3199999999999998</v>
      </c>
      <c r="G178" s="42">
        <f>LOOKUP(E178,$T$36:$T$61,IF(A178=-10,$AS$36:$AS$61,IF(A178=0,$AT$36:$AT$61,IF(A178=5,$AU$36:$AU$61,IF(A178=10,$AV$36:$AV$61,IF(A178=20,$AW$36:$AW$61,$AX$36:$AX$61))))))</f>
        <v>1.91</v>
      </c>
      <c r="H178" s="43">
        <f t="shared" si="84"/>
        <v>2.0534999999999997</v>
      </c>
      <c r="J178" s="40">
        <f t="shared" si="89"/>
        <v>10</v>
      </c>
      <c r="K178" s="40">
        <v>150</v>
      </c>
      <c r="L178" s="40">
        <f t="shared" si="90"/>
        <v>147</v>
      </c>
      <c r="M178" s="41">
        <f t="shared" si="91"/>
        <v>160</v>
      </c>
      <c r="N178" s="41">
        <f t="shared" si="92"/>
        <v>140</v>
      </c>
      <c r="O178" s="42">
        <f>LOOKUP(M178,$T$36:$T$61,IF(J178=-10,$AS$36:$AS$61,IF(J178=0,$AT$36:$AT$61,IF(J178=5,$AU$36:$AU$61,IF(J178=10,$AV$36:$AV$61,IF(J178=20,$AW$36:$AW$61,$AX$36:$AX$61))))))</f>
        <v>2.0699999999999998</v>
      </c>
      <c r="P178" s="42">
        <f>LOOKUP(N178,$T$36:$T$61,IF(J178=-10,$AS$36:$AS$61,IF(J178=0,$AT$36:$AT$61,IF(J178=5,$AU$36:$AU$61,IF(J178=10,$AV$36:$AV$61,IF(J178=20,$AW$36:$AW$61,$AX$36:$AX$61))))))</f>
        <v>1.67</v>
      </c>
      <c r="Q178" s="43">
        <f t="shared" si="93"/>
        <v>1.8099999999999998</v>
      </c>
    </row>
    <row r="179" spans="1:17" x14ac:dyDescent="0.2">
      <c r="A179" s="59">
        <f t="shared" si="85"/>
        <v>20</v>
      </c>
      <c r="B179" s="40">
        <v>185</v>
      </c>
      <c r="C179" s="40">
        <f t="shared" si="86"/>
        <v>147</v>
      </c>
      <c r="D179" s="41">
        <f t="shared" si="87"/>
        <v>160</v>
      </c>
      <c r="E179" s="41">
        <f t="shared" si="88"/>
        <v>140</v>
      </c>
      <c r="F179" s="42">
        <f>LOOKUP(D179,$T$36:$T$61,IF(A179=-10,$AY$36:$AY$61,IF(A179=0,$AZ$36:$AZ$61,IF(A179=5,$BA$36:$BA$609,IF(A179=10,$BB$36:$BB$61,IF(A179=20,$BC$36:$BC$61,$BD$36:$BD$61))))))</f>
        <v>2.3199999999999998</v>
      </c>
      <c r="G179" s="42">
        <f>LOOKUP(E179,$T$36:$T$61,IF(A179=-10,$AY$36:$AY$61,IF(A179=0,$AZ$36:$AZ$61,IF(A179=5,$BA$36:$BA$609,IF(A179=10,$BB$36:$BB$61,IF(A179=20,$BC$36:$BC$61,$BD$36:$BD$61))))))</f>
        <v>1.91</v>
      </c>
      <c r="H179" s="43">
        <f t="shared" si="84"/>
        <v>2.0534999999999997</v>
      </c>
      <c r="J179" s="40">
        <f t="shared" si="89"/>
        <v>10</v>
      </c>
      <c r="K179" s="40">
        <v>185</v>
      </c>
      <c r="L179" s="40">
        <f t="shared" si="90"/>
        <v>147</v>
      </c>
      <c r="M179" s="41">
        <f t="shared" si="91"/>
        <v>160</v>
      </c>
      <c r="N179" s="41">
        <f t="shared" si="92"/>
        <v>140</v>
      </c>
      <c r="O179" s="42">
        <f>LOOKUP(M179,$T$36:$T$61,IF(J179=-10,$AY$36:$AY$61,IF(J179=0,$AZ$36:$AZ$61,IF(J179=5,$BA$36:$BA$609,IF(J179=10,$BB$36:$BB$61,IF(J179=20,$BC$36:$BC$61,$BD$36:$BD$61))))))</f>
        <v>2.0699999999999998</v>
      </c>
      <c r="P179" s="42">
        <f>LOOKUP(N179,$T$36:$T$61,IF(J179=-10,$AY$36:$AY$61,IF(J179=0,$AZ$36:$AZ$61,IF(J179=5,$BA$36:$BA$609,IF(J179=10,$BB$36:$BB$61,IF(J179=20,$BC$36:$BC$61,$BD$36:$BD$61))))))</f>
        <v>1.67</v>
      </c>
      <c r="Q179" s="43">
        <f t="shared" si="93"/>
        <v>1.8099999999999998</v>
      </c>
    </row>
    <row r="180" spans="1:17" x14ac:dyDescent="0.2">
      <c r="A180" s="59">
        <f t="shared" si="85"/>
        <v>20</v>
      </c>
      <c r="B180" s="40">
        <v>240</v>
      </c>
      <c r="C180" s="40">
        <f t="shared" si="86"/>
        <v>147</v>
      </c>
      <c r="D180" s="41">
        <f t="shared" si="87"/>
        <v>160</v>
      </c>
      <c r="E180" s="41">
        <f t="shared" si="88"/>
        <v>140</v>
      </c>
      <c r="F180" s="42">
        <f>LOOKUP(D180,$T$36:$T$61,IF(A180=-10,$BE$36:$BE$61,IF(A180=0,$BF$36:$BF$61,IF(A180=5,$BG$36:$BG$61,IF(A180=10,$BH$36:$BH$61,IF(A180=20,$BI$36:$BI$61,$BJ$36:$BJ$61))))))</f>
        <v>2.3199999999999998</v>
      </c>
      <c r="G180" s="42">
        <f>LOOKUP(E180,$T$36:$T$61,IF(A180=-10,$BE$36:$BE$61,IF(A180=0,$BF$36:$BF$61,IF(A180=5,$BG$36:$BG$61,IF(A180=10,$BH$36:$BH$61,IF(A180=20,$BI$36:$BI$61,$BJ$36:$BJ$61))))))</f>
        <v>1.9</v>
      </c>
      <c r="H180" s="43">
        <f t="shared" si="84"/>
        <v>2.0469999999999997</v>
      </c>
      <c r="J180" s="40">
        <f t="shared" si="89"/>
        <v>10</v>
      </c>
      <c r="K180" s="40">
        <v>240</v>
      </c>
      <c r="L180" s="40">
        <f t="shared" si="90"/>
        <v>147</v>
      </c>
      <c r="M180" s="41">
        <f t="shared" si="91"/>
        <v>160</v>
      </c>
      <c r="N180" s="41">
        <f t="shared" si="92"/>
        <v>140</v>
      </c>
      <c r="O180" s="42">
        <f>LOOKUP(M180,$T$36:$T$61,IF(J180=-10,$BE$36:$BE$61,IF(J180=0,$BF$36:$BF$61,IF(J180=5,$BG$36:$BG$61,IF(J180=10,$BH$36:$BH$61,IF(J180=20,$BI$36:$BI$61,$BJ$36:$BJ$61))))))</f>
        <v>2.06</v>
      </c>
      <c r="P180" s="42">
        <f>LOOKUP(N180,$T$36:$T$61,IF(J180=-10,$BE$36:$BE$61,IF(J180=0,$BF$36:$BF$61,IF(J180=5,$BG$36:$BG$61,IF(J180=10,$BH$36:$BH$61,IF(J180=20,$BI$36:$BI$61,$BJ$36:$BJ$61))))))</f>
        <v>1.67</v>
      </c>
      <c r="Q180" s="43">
        <f t="shared" si="93"/>
        <v>1.8065</v>
      </c>
    </row>
    <row r="181" spans="1:17" x14ac:dyDescent="0.2">
      <c r="A181" s="59">
        <f t="shared" si="85"/>
        <v>20</v>
      </c>
      <c r="B181" s="40">
        <v>400</v>
      </c>
      <c r="C181" s="40">
        <f t="shared" si="86"/>
        <v>147</v>
      </c>
      <c r="D181" s="41">
        <f t="shared" si="87"/>
        <v>160</v>
      </c>
      <c r="E181" s="41">
        <f t="shared" si="88"/>
        <v>140</v>
      </c>
      <c r="F181" s="42">
        <f>LOOKUP(D181,$T$36:$T$61,IF(A181=-10,$BK$36:$BK$61,IF(A181=0,$BL$36:$BL$61,IF(A181=5,$BM$36:$BM$61,IF(A181=10,$BN$36:$BN$61,IF(A181=20,$BO$36:$BO$61,$BP$36:$BP$61))))))</f>
        <v>2.42</v>
      </c>
      <c r="G181" s="42">
        <f>LOOKUP(E181,$T$36:$T$61,IF(A181=-10,$BK$36:$BK$61,IF(A181=0,$BL$36:$BL$61,IF(A181=5,$BM$36:$BM$61,IF(A181=10,$BN$36:$BN$61,IF(A181=20,$BO$36:$BO$61,$BP$36:$BP$61))))))</f>
        <v>1.99</v>
      </c>
      <c r="H181" s="43">
        <f t="shared" si="84"/>
        <v>2.1404999999999998</v>
      </c>
      <c r="J181" s="40">
        <f t="shared" si="89"/>
        <v>10</v>
      </c>
      <c r="K181" s="40">
        <v>400</v>
      </c>
      <c r="L181" s="40">
        <f t="shared" si="90"/>
        <v>147</v>
      </c>
      <c r="M181" s="41">
        <f t="shared" si="91"/>
        <v>160</v>
      </c>
      <c r="N181" s="41">
        <f t="shared" si="92"/>
        <v>140</v>
      </c>
      <c r="O181" s="42">
        <f>LOOKUP(M181,$T$36:$T$61,IF(J181=-10,$BK$36:$BK$61,IF(J181=0,$BL$36:$BL$61,IF(J181=5,$BM$36:$BM$61,IF(J181=10,$BN$36:$BN$61,IF(J181=20,$BO$36:$BO$61,$BP$36:$BP$61))))))</f>
        <v>2.15</v>
      </c>
      <c r="P181" s="42">
        <f>LOOKUP(N181,$T$36:$T$61,IF(J181=-10,$BK$36:$BK$61,IF(J181=0,$BL$36:$BL$61,IF(J181=5,$BM$36:$BM$61,IF(J181=10,$BN$36:$BN$61,IF(J181=20,$BO$36:$BO$61,$BP$36:$BP$61))))))</f>
        <v>1.75</v>
      </c>
      <c r="Q181" s="43">
        <f t="shared" si="93"/>
        <v>1.89</v>
      </c>
    </row>
    <row r="182" spans="1:17" x14ac:dyDescent="0.2">
      <c r="A182" s="59">
        <f>L$89</f>
        <v>20</v>
      </c>
      <c r="B182" s="40">
        <v>50</v>
      </c>
      <c r="C182" s="40">
        <f>E$16</f>
        <v>266</v>
      </c>
      <c r="D182" s="41">
        <f t="shared" si="87"/>
        <v>280</v>
      </c>
      <c r="E182" s="41">
        <f t="shared" si="88"/>
        <v>260</v>
      </c>
      <c r="F182" s="42">
        <f>LOOKUP(D182,$T$36:$T$61,IF(A182=-10,$U$36:$U$61,IF(A182=0,$V$36:$V$61,IF(A182=5,$W$36:$W$61,IF(A182=10,$X$36:$X$61,IF(A182=20,$Y$36:$Y$61,$Z$36:$Z$61))))))</f>
        <v>12.9</v>
      </c>
      <c r="G182" s="42">
        <f>LOOKUP(E182,$T$36:$T$61,IF(A182=-10,$U$36:$U$61,IF(A182=0,$V$36:$V$61,IF(A182=5,$W$36:$W$61,IF(A182=10,$X$36:$X$61,IF(A182=20,$Y$36:$Y$61,$Z$36:$Z$61))))))</f>
        <v>11</v>
      </c>
      <c r="H182" s="43">
        <f t="shared" si="84"/>
        <v>11.57</v>
      </c>
      <c r="J182" s="40">
        <f>M$89</f>
        <v>10</v>
      </c>
      <c r="K182" s="40">
        <v>50</v>
      </c>
      <c r="L182" s="40">
        <f>L$61</f>
        <v>266</v>
      </c>
      <c r="M182" s="41">
        <f t="shared" si="91"/>
        <v>280</v>
      </c>
      <c r="N182" s="41">
        <f t="shared" si="92"/>
        <v>260</v>
      </c>
      <c r="O182" s="42">
        <f>LOOKUP(M182,$T$36:$T$61,IF(J182=-10,$U$36:$U$61,IF(J182=0,$V$36:$V$61,IF(J182=5,$W$36:$W$61,IF(J182=10,$X$36:$X$61,IF(J182=20,$Y$36:$Y$61,$Z$36:$Z$61))))))</f>
        <v>12.7</v>
      </c>
      <c r="P182" s="42">
        <f>LOOKUP(N182,$T$36:$T$61,IF(J182=-10,$U$36:$U$61,IF(J182=0,$V$36:$V$61,IF(J182=5,$W$36:$W$61,IF(J182=10,$X$36:$X$61,IF(J182=20,$Y$36:$Y$61,$Z$36:$Z$61))))))</f>
        <v>10.8</v>
      </c>
      <c r="Q182" s="43">
        <f t="shared" si="93"/>
        <v>11.370000000000001</v>
      </c>
    </row>
    <row r="183" spans="1:17" x14ac:dyDescent="0.2">
      <c r="A183" s="59">
        <f t="shared" ref="A183:A189" si="94">L$89</f>
        <v>20</v>
      </c>
      <c r="B183" s="40">
        <v>70</v>
      </c>
      <c r="C183" s="40">
        <f t="shared" ref="C183:C189" si="95">E$16</f>
        <v>266</v>
      </c>
      <c r="D183" s="41">
        <f t="shared" si="87"/>
        <v>280</v>
      </c>
      <c r="E183" s="41">
        <f t="shared" si="88"/>
        <v>260</v>
      </c>
      <c r="F183" s="42">
        <f>LOOKUP(D183,$T$36:$T$61,IF(A183=-10,$AA$36:$AA$61,IF(A183=0,$AB$36:$AB$61,IF(A183=5,$AC$36:$AC$61,IF(A183=10,$AD$36:$AD$61,IF(A183=20,$AE$36:$AE$61,$AF$36:$AF$61))))))</f>
        <v>10.7</v>
      </c>
      <c r="G183" s="42">
        <f>LOOKUP(E183,$T$36:$T$61,IF(A183=-10,$AA$36:$AA$61,IF(A183=0,$AB$36:$AB$61,IF(A183=5,$AC$36:$AC$61,IF(A183=10,$AD$36:$AD$61,IF(A183=20,$AE$36:$AE$61,$AF$36:$AF$61))))))</f>
        <v>9.17</v>
      </c>
      <c r="H183" s="43">
        <f t="shared" si="84"/>
        <v>9.6289999999999996</v>
      </c>
      <c r="J183" s="40">
        <f t="shared" ref="J183:J189" si="96">M$89</f>
        <v>10</v>
      </c>
      <c r="K183" s="40">
        <v>70</v>
      </c>
      <c r="L183" s="40">
        <f t="shared" ref="L183:L189" si="97">L$61</f>
        <v>266</v>
      </c>
      <c r="M183" s="41">
        <f t="shared" si="91"/>
        <v>280</v>
      </c>
      <c r="N183" s="41">
        <f t="shared" si="92"/>
        <v>260</v>
      </c>
      <c r="O183" s="42">
        <f>LOOKUP(M183,$T$36:$T$61,IF(J183=-10,$AA$36:$AA$61,IF(J183=0,$AB$36:$AB$61,IF(J183=5,$AC$36:$AC$61,IF(J183=10,$AD$36:$AD$61,IF(J183=20,$AE$36:$AE$61,$AF$36:$AF$61))))))</f>
        <v>10.4</v>
      </c>
      <c r="P183" s="42">
        <f>LOOKUP(N183,$T$36:$T$61,IF(J183=-10,$AA$36:$AA$61,IF(J183=0,$AB$36:$AB$61,IF(J183=5,$AC$36:$AC$61,IF(J183=10,$AD$36:$AD$61,IF(J183=20,$AE$36:$AE$61,$AF$36:$AF$61))))))</f>
        <v>8.92</v>
      </c>
      <c r="Q183" s="43">
        <f t="shared" si="93"/>
        <v>9.3640000000000008</v>
      </c>
    </row>
    <row r="184" spans="1:17" x14ac:dyDescent="0.2">
      <c r="A184" s="59">
        <f t="shared" si="94"/>
        <v>20</v>
      </c>
      <c r="B184" s="40">
        <v>95</v>
      </c>
      <c r="C184" s="40">
        <f t="shared" si="95"/>
        <v>266</v>
      </c>
      <c r="D184" s="41">
        <f t="shared" si="87"/>
        <v>280</v>
      </c>
      <c r="E184" s="41">
        <f t="shared" si="88"/>
        <v>260</v>
      </c>
      <c r="F184" s="42">
        <f>LOOKUP(D184,$T$36:$T$61,IF(A184=-10,$AG$36:$AG$61,IF(A184=0,$AH$36:$AH$61,IF(A184=5,$AI$36:$AI$61,IF(A184=10,$AJ$36:$AJ$61,IF(A184=20,$AK$36:$AK$61,$AL$36:$AL$61))))))</f>
        <v>8.9</v>
      </c>
      <c r="G184" s="42">
        <f>LOOKUP(E184,$T$36:$T$61,IF(A184=-10,$AG$36:$AG$61,IF(A184=0,$AH$36:$AH$61,IF(A184=5,$AI$36:$AI$61,IF(A184=10,$AJ$36:$AJ$61,IF(A184=20,$AK$36:$AK$61,$AL$36:$AL$61))))))</f>
        <v>7.61</v>
      </c>
      <c r="H184" s="43">
        <f t="shared" si="84"/>
        <v>7.9969999999999999</v>
      </c>
      <c r="J184" s="40">
        <f t="shared" si="96"/>
        <v>10</v>
      </c>
      <c r="K184" s="40">
        <v>95</v>
      </c>
      <c r="L184" s="40">
        <f t="shared" si="97"/>
        <v>266</v>
      </c>
      <c r="M184" s="41">
        <f t="shared" si="91"/>
        <v>280</v>
      </c>
      <c r="N184" s="41">
        <f t="shared" si="92"/>
        <v>260</v>
      </c>
      <c r="O184" s="42">
        <f>LOOKUP(M184,$T$36:$T$61,IF(J184=-10,$AG$36:$AG$61,IF(J184=0,$AH$36:$AH$61,IF(J184=5,$AI$36:$AI$61,IF(J184=10,$AJ$36:$AJ$61,IF(J184=20,$AK$36:$AK$61,$AL$36:$AL$61))))))</f>
        <v>8.61</v>
      </c>
      <c r="P184" s="42">
        <f>LOOKUP(N184,$T$36:$T$61,IF(J184=-10,$AG$36:$AG$61,IF(J184=0,$AH$36:$AH$61,IF(J184=5,$AI$36:$AI$61,IF(J184=10,$AJ$36:$AJ$61,IF(J184=20,$AK$36:$AK$61,$AL$36:$AL$61))))))</f>
        <v>7.32</v>
      </c>
      <c r="Q184" s="43">
        <f t="shared" si="93"/>
        <v>7.7069999999999999</v>
      </c>
    </row>
    <row r="185" spans="1:17" x14ac:dyDescent="0.2">
      <c r="A185" s="59">
        <f t="shared" si="94"/>
        <v>20</v>
      </c>
      <c r="B185" s="40">
        <v>120</v>
      </c>
      <c r="C185" s="40">
        <f t="shared" si="95"/>
        <v>266</v>
      </c>
      <c r="D185" s="41">
        <f t="shared" si="87"/>
        <v>280</v>
      </c>
      <c r="E185" s="41">
        <f t="shared" si="88"/>
        <v>260</v>
      </c>
      <c r="F185" s="42">
        <f>LOOKUP(D185,$T$36:$T$61,IF(A185=-10,$AM$36:$AM$61,IF(A185=0,$AN$36:$AN$61,IF(A185=5,$AO$36:$AO$61,IF(A185=10,$AP$36:$AP$61,IF(A185=20,$AQ$36:$AQ$61,$AR$36:$AR$61))))))</f>
        <v>6.74</v>
      </c>
      <c r="G185" s="42">
        <f>LOOKUP(E185,$T$36:$T$61,IF(A185=-10,$AM$36:$AM$61,IF(A185=0,$AN$36:$AN$61,IF(A185=5,$AO$36:$AO$61,IF(A185=10,$AP$36:$AP$61,IF(A185=20,$AQ$36:$AQ$61,$AR$36:$AR$61))))))</f>
        <v>5.72</v>
      </c>
      <c r="H185" s="43">
        <f t="shared" si="84"/>
        <v>6.0259999999999998</v>
      </c>
      <c r="J185" s="40">
        <f t="shared" si="96"/>
        <v>10</v>
      </c>
      <c r="K185" s="40">
        <v>120</v>
      </c>
      <c r="L185" s="40">
        <f t="shared" si="97"/>
        <v>266</v>
      </c>
      <c r="M185" s="41">
        <f t="shared" si="91"/>
        <v>280</v>
      </c>
      <c r="N185" s="41">
        <f t="shared" si="92"/>
        <v>260</v>
      </c>
      <c r="O185" s="42">
        <f>LOOKUP(M185,$T$36:$T$61,IF(J185=-10,$AM$36:$AM$61,IF(J185=0,$AN$36:$AN$61,IF(J185=5,$AO$36:$AO$61,IF(J185=10,$AP$36:$AP$61,IF(J185=20,$AQ$36:$AQ$61,$AR$36:$AR$61))))))</f>
        <v>6.39</v>
      </c>
      <c r="P185" s="42">
        <f>LOOKUP(N185,$T$36:$T$61,IF(J185=-10,$AM$36:$AM$61,IF(J185=0,$AN$36:$AN$61,IF(J185=5,$AO$36:$AO$61,IF(J185=10,$AP$36:$AP$61,IF(J185=20,$AQ$36:$AQ$61,$AR$36:$AR$61))))))</f>
        <v>5.38</v>
      </c>
      <c r="Q185" s="43">
        <f t="shared" si="93"/>
        <v>5.6829999999999998</v>
      </c>
    </row>
    <row r="186" spans="1:17" x14ac:dyDescent="0.2">
      <c r="A186" s="59">
        <f t="shared" si="94"/>
        <v>20</v>
      </c>
      <c r="B186" s="40">
        <v>150</v>
      </c>
      <c r="C186" s="40">
        <f t="shared" si="95"/>
        <v>266</v>
      </c>
      <c r="D186" s="41">
        <f t="shared" si="87"/>
        <v>280</v>
      </c>
      <c r="E186" s="41">
        <f t="shared" si="88"/>
        <v>260</v>
      </c>
      <c r="F186" s="42">
        <f>LOOKUP(D186,$T$36:$T$61,IF(A186=-10,$AS$36:$AS$61,IF(A186=0,$AT$36:$AT$61,IF(A186=5,$AU$36:$AU$61,IF(A186=10,$AV$36:$AV$61,IF(A186=20,$AW$36:$AW$61,$AX$36:$AX$61))))))</f>
        <v>6.04</v>
      </c>
      <c r="G186" s="42">
        <f>LOOKUP(E186,$T$36:$T$61,IF(A186=-10,$AS$36:$AS$61,IF(A186=0,$AT$36:$AT$61,IF(A186=5,$AU$36:$AU$61,IF(A186=10,$AV$36:$AV$61,IF(A186=20,$AW$36:$AW$61,$AX$36:$AX$61))))))</f>
        <v>5.14</v>
      </c>
      <c r="H186" s="43">
        <f t="shared" si="84"/>
        <v>5.41</v>
      </c>
      <c r="J186" s="40">
        <f t="shared" si="96"/>
        <v>10</v>
      </c>
      <c r="K186" s="40">
        <v>150</v>
      </c>
      <c r="L186" s="40">
        <f t="shared" si="97"/>
        <v>266</v>
      </c>
      <c r="M186" s="41">
        <f t="shared" si="91"/>
        <v>280</v>
      </c>
      <c r="N186" s="41">
        <f t="shared" si="92"/>
        <v>260</v>
      </c>
      <c r="O186" s="42">
        <f>LOOKUP(M186,$T$36:$T$61,IF(J186=-10,$AS$36:$AS$61,IF(J186=0,$AT$36:$AT$61,IF(J186=5,$AU$36:$AU$61,IF(J186=10,$AV$36:$AV$61,IF(J186=20,$AW$36:$AW$61,$AX$36:$AX$61))))))</f>
        <v>5.68</v>
      </c>
      <c r="P186" s="42">
        <f>LOOKUP(N186,$T$36:$T$61,IF(J186=-10,$AS$36:$AS$61,IF(J186=0,$AT$36:$AT$61,IF(J186=5,$AU$36:$AU$61,IF(J186=10,$AV$36:$AV$61,IF(J186=20,$AW$36:$AW$61,$AX$36:$AX$61))))))</f>
        <v>4.79</v>
      </c>
      <c r="Q186" s="43">
        <f t="shared" si="93"/>
        <v>5.0570000000000004</v>
      </c>
    </row>
    <row r="187" spans="1:17" x14ac:dyDescent="0.2">
      <c r="A187" s="59">
        <f t="shared" si="94"/>
        <v>20</v>
      </c>
      <c r="B187" s="40">
        <v>185</v>
      </c>
      <c r="C187" s="40">
        <f t="shared" si="95"/>
        <v>266</v>
      </c>
      <c r="D187" s="41">
        <f t="shared" si="87"/>
        <v>280</v>
      </c>
      <c r="E187" s="41">
        <f t="shared" si="88"/>
        <v>260</v>
      </c>
      <c r="F187" s="42">
        <f>LOOKUP(D187,$T$36:$T$61,IF(A187=-10,$AY$36:$AY$61,IF(A187=0,$AZ$36:$AZ$61,IF(A187=5,$BA$36:$BA$609,IF(A187=10,$BB$36:$BB$61,IF(A187=20,$BC$36:$BC$61,$BD$36:$BD$61))))))</f>
        <v>5.6</v>
      </c>
      <c r="G187" s="42">
        <f>LOOKUP(E187,$T$36:$T$61,IF(A187=-10,$AY$36:$AY$61,IF(A187=0,$AZ$36:$AZ$61,IF(A187=5,$BA$36:$BA$609,IF(A187=10,$BB$36:$BB$61,IF(A187=20,$BC$36:$BC$61,$BD$36:$BD$61))))))</f>
        <v>4.8099999999999996</v>
      </c>
      <c r="H187" s="43">
        <f t="shared" si="84"/>
        <v>5.0469999999999997</v>
      </c>
      <c r="J187" s="40">
        <f t="shared" si="96"/>
        <v>10</v>
      </c>
      <c r="K187" s="40">
        <v>185</v>
      </c>
      <c r="L187" s="40">
        <f t="shared" si="97"/>
        <v>266</v>
      </c>
      <c r="M187" s="41">
        <f t="shared" si="91"/>
        <v>280</v>
      </c>
      <c r="N187" s="41">
        <f t="shared" si="92"/>
        <v>260</v>
      </c>
      <c r="O187" s="42">
        <f>LOOKUP(M187,$T$36:$T$61,IF(J187=-10,$AY$36:$AY$61,IF(J187=0,$AZ$36:$AZ$61,IF(J187=5,$BA$36:$BA$609,IF(J187=10,$BB$36:$BB$61,IF(J187=20,$BC$36:$BC$61,$BD$36:$BD$61))))))</f>
        <v>5.23</v>
      </c>
      <c r="P187" s="42">
        <f>LOOKUP(N187,$T$36:$T$61,IF(J187=-10,$AY$36:$AY$61,IF(J187=0,$AZ$36:$AZ$61,IF(J187=5,$BA$36:$BA$609,IF(J187=10,$BB$36:$BB$61,IF(J187=20,$BC$36:$BC$61,$BD$36:$BD$61))))))</f>
        <v>4.46</v>
      </c>
      <c r="Q187" s="43">
        <f t="shared" si="93"/>
        <v>4.6909999999999998</v>
      </c>
    </row>
    <row r="188" spans="1:17" x14ac:dyDescent="0.2">
      <c r="A188" s="59">
        <f t="shared" si="94"/>
        <v>20</v>
      </c>
      <c r="B188" s="40">
        <v>240</v>
      </c>
      <c r="C188" s="40">
        <f t="shared" si="95"/>
        <v>266</v>
      </c>
      <c r="D188" s="41">
        <f t="shared" si="87"/>
        <v>280</v>
      </c>
      <c r="E188" s="41">
        <f t="shared" si="88"/>
        <v>260</v>
      </c>
      <c r="F188" s="42">
        <f>LOOKUP(D188,$T$36:$T$61,IF(A188=-10,$BE$36:$BE$61,IF(A188=0,$BF$36:$BF$61,IF(A188=5,$BG$36:$BG$61,IF(A188=10,$BH$36:$BH$61,IF(A188=20,$BI$36:$BI$61,$BJ$36:$BJ$61))))))</f>
        <v>5.39</v>
      </c>
      <c r="G188" s="42">
        <f>LOOKUP(E188,$T$36:$T$61,IF(A188=-10,$BE$36:$BE$61,IF(A188=0,$BF$36:$BF$61,IF(A188=5,$BG$36:$BG$61,IF(A188=10,$BH$36:$BH$61,IF(A188=20,$BI$36:$BI$61,$BJ$36:$BJ$61))))))</f>
        <v>4.8099999999999996</v>
      </c>
      <c r="H188" s="43">
        <f t="shared" si="84"/>
        <v>4.984</v>
      </c>
      <c r="J188" s="40">
        <f t="shared" si="96"/>
        <v>10</v>
      </c>
      <c r="K188" s="40">
        <v>240</v>
      </c>
      <c r="L188" s="40">
        <f t="shared" si="97"/>
        <v>266</v>
      </c>
      <c r="M188" s="41">
        <f t="shared" si="91"/>
        <v>280</v>
      </c>
      <c r="N188" s="41">
        <f t="shared" si="92"/>
        <v>260</v>
      </c>
      <c r="O188" s="42">
        <f>LOOKUP(M188,$T$36:$T$61,IF(J188=-10,$BE$36:$BE$61,IF(J188=0,$BF$36:$BF$61,IF(J188=5,$BG$36:$BG$61,IF(J188=10,$BH$36:$BH$61,IF(J188=20,$BI$36:$BI$61,$BJ$36:$BJ$61))))))</f>
        <v>5.01</v>
      </c>
      <c r="P188" s="42">
        <f>LOOKUP(N188,$T$36:$T$61,IF(J188=-10,$BE$36:$BE$61,IF(J188=0,$BF$36:$BF$61,IF(J188=5,$BG$36:$BG$61,IF(J188=10,$BH$36:$BH$61,IF(J188=20,$BI$36:$BI$61,$BJ$36:$BJ$61))))))</f>
        <v>4.45</v>
      </c>
      <c r="Q188" s="43">
        <f t="shared" si="93"/>
        <v>4.6180000000000003</v>
      </c>
    </row>
    <row r="189" spans="1:17" x14ac:dyDescent="0.2">
      <c r="A189" s="59">
        <f t="shared" si="94"/>
        <v>20</v>
      </c>
      <c r="B189" s="40">
        <v>400</v>
      </c>
      <c r="C189" s="40">
        <f t="shared" si="95"/>
        <v>266</v>
      </c>
      <c r="D189" s="41">
        <f t="shared" si="87"/>
        <v>280</v>
      </c>
      <c r="E189" s="41">
        <f t="shared" si="88"/>
        <v>260</v>
      </c>
      <c r="F189" s="42">
        <f>LOOKUP(D189,$T$36:$T$61,IF(A189=-10,$BK$36:$BK$61,IF(A189=0,$BL$36:$BL$61,IF(A189=5,$BM$36:$BM$61,IF(A189=10,$BN$36:$BN$61,IF(A189=20,$BO$36:$BO$61,$BP$36:$BP$61))))))</f>
        <v>5.56</v>
      </c>
      <c r="G189" s="42">
        <f>LOOKUP(E189,$T$36:$T$61,IF(A189=-10,$BK$36:$BK$61,IF(A189=0,$BL$36:$BL$61,IF(A189=5,$BM$36:$BM$61,IF(A189=10,$BN$36:$BN$61,IF(A189=20,$BO$36:$BO$61,$BP$36:$BP$61))))))</f>
        <v>4.97</v>
      </c>
      <c r="H189" s="43">
        <f t="shared" si="84"/>
        <v>5.1469999999999994</v>
      </c>
      <c r="J189" s="40">
        <f t="shared" si="96"/>
        <v>10</v>
      </c>
      <c r="K189" s="40">
        <v>400</v>
      </c>
      <c r="L189" s="40">
        <f t="shared" si="97"/>
        <v>266</v>
      </c>
      <c r="M189" s="41">
        <f t="shared" si="91"/>
        <v>280</v>
      </c>
      <c r="N189" s="41">
        <f t="shared" si="92"/>
        <v>260</v>
      </c>
      <c r="O189" s="42">
        <f>LOOKUP(M189,$T$36:$T$61,IF(J189=-10,$BK$36:$BK$61,IF(J189=0,$BL$36:$BL$61,IF(J189=5,$BM$36:$BM$61,IF(J189=10,$BN$36:$BN$61,IF(J189=20,$BO$36:$BO$61,$BP$36:$BP$61))))))</f>
        <v>5.18</v>
      </c>
      <c r="P189" s="42">
        <f>LOOKUP(N189,$T$36:$T$61,IF(J189=-10,$BK$36:$BK$61,IF(J189=0,$BL$36:$BL$61,IF(J189=5,$BM$36:$BM$61,IF(J189=10,$BN$36:$BN$61,IF(J189=20,$BO$36:$BO$61,$BP$36:$BP$61))))))</f>
        <v>4.5999999999999996</v>
      </c>
      <c r="Q189" s="43">
        <f t="shared" si="93"/>
        <v>4.774</v>
      </c>
    </row>
    <row r="190" spans="1:17" x14ac:dyDescent="0.2">
      <c r="A190" s="59">
        <f>L$90</f>
        <v>20</v>
      </c>
      <c r="B190" s="40">
        <v>50</v>
      </c>
      <c r="C190" s="40">
        <f>E$17</f>
        <v>303</v>
      </c>
      <c r="D190" s="41">
        <f t="shared" si="87"/>
        <v>320</v>
      </c>
      <c r="E190" s="41">
        <f t="shared" si="88"/>
        <v>300</v>
      </c>
      <c r="F190" s="42">
        <f>LOOKUP(D190,$T$36:$T$61,IF(A190=-10,$U$36:$U$61,IF(A190=0,$V$36:$V$61,IF(A190=5,$W$36:$W$61,IF(A190=10,$X$36:$X$61,IF(A190=20,$Y$36:$Y$61,$Z$36:$Z$61))))))</f>
        <v>17</v>
      </c>
      <c r="G190" s="42">
        <f>LOOKUP(E190,$T$36:$T$61,IF(A190=-10,$U$36:$U$61,IF(A190=0,$V$36:$V$61,IF(A190=5,$W$36:$W$61,IF(A190=10,$X$36:$X$61,IF(A190=20,$Y$36:$Y$61,$Z$36:$Z$61))))))</f>
        <v>14.9</v>
      </c>
      <c r="H190" s="43">
        <f t="shared" si="84"/>
        <v>15.215</v>
      </c>
      <c r="J190" s="40">
        <f>M$90</f>
        <v>10</v>
      </c>
      <c r="K190" s="40">
        <v>50</v>
      </c>
      <c r="L190" s="40">
        <f>L$62</f>
        <v>303</v>
      </c>
      <c r="M190" s="41">
        <f t="shared" si="91"/>
        <v>320</v>
      </c>
      <c r="N190" s="41">
        <f t="shared" si="92"/>
        <v>300</v>
      </c>
      <c r="O190" s="42">
        <f>LOOKUP(M190,$T$36:$T$61,IF(J190=-10,$U$36:$U$61,IF(J190=0,$V$36:$V$61,IF(J190=5,$W$36:$W$61,IF(J190=10,$X$36:$X$61,IF(J190=20,$Y$36:$Y$61,$Z$36:$Z$61))))))</f>
        <v>16.8</v>
      </c>
      <c r="P190" s="42">
        <f>LOOKUP(N190,$T$36:$T$61,IF(J190=-10,$U$36:$U$61,IF(J190=0,$V$36:$V$61,IF(J190=5,$W$36:$W$61,IF(J190=10,$X$36:$X$61,IF(J190=20,$Y$36:$Y$61,$Z$36:$Z$61))))))</f>
        <v>14.7</v>
      </c>
      <c r="Q190" s="43">
        <f t="shared" si="93"/>
        <v>15.014999999999999</v>
      </c>
    </row>
    <row r="191" spans="1:17" x14ac:dyDescent="0.2">
      <c r="A191" s="59">
        <f t="shared" ref="A191:A197" si="98">L$90</f>
        <v>20</v>
      </c>
      <c r="B191" s="40">
        <v>70</v>
      </c>
      <c r="C191" s="40">
        <f t="shared" ref="C191:C197" si="99">E$17</f>
        <v>303</v>
      </c>
      <c r="D191" s="41">
        <f t="shared" si="87"/>
        <v>320</v>
      </c>
      <c r="E191" s="41">
        <f t="shared" si="88"/>
        <v>300</v>
      </c>
      <c r="F191" s="42">
        <f>LOOKUP(D191,$T$36:$T$61,IF(A191=-10,$AA$36:$AA$61,IF(A191=0,$AB$36:$AB$61,IF(A191=5,$AC$36:$AC$61,IF(A191=10,$AD$36:$AD$61,IF(A191=20,$AE$36:$AE$61,$AF$36:$AF$61))))))</f>
        <v>14.1</v>
      </c>
      <c r="G191" s="42">
        <f>LOOKUP(E191,$T$36:$T$61,IF(A191=-10,$AA$36:$AA$61,IF(A191=0,$AB$36:$AB$61,IF(A191=5,$AC$36:$AC$61,IF(A191=10,$AD$36:$AD$61,IF(A191=20,$AE$36:$AE$61,$AF$36:$AF$61))))))</f>
        <v>12.3</v>
      </c>
      <c r="H191" s="43">
        <f t="shared" si="84"/>
        <v>12.57</v>
      </c>
      <c r="J191" s="40">
        <f t="shared" ref="J191:J197" si="100">M$90</f>
        <v>10</v>
      </c>
      <c r="K191" s="40">
        <v>70</v>
      </c>
      <c r="L191" s="40">
        <f t="shared" ref="L191:L197" si="101">L$62</f>
        <v>303</v>
      </c>
      <c r="M191" s="41">
        <f t="shared" si="91"/>
        <v>320</v>
      </c>
      <c r="N191" s="41">
        <f t="shared" si="92"/>
        <v>300</v>
      </c>
      <c r="O191" s="42">
        <f>LOOKUP(M191,$T$36:$T$61,IF(J191=-10,$AA$36:$AA$61,IF(J191=0,$AB$36:$AB$61,IF(J191=5,$AC$36:$AC$61,IF(J191=10,$AD$36:$AD$61,IF(J191=20,$AE$36:$AE$61,$AF$36:$AF$61))))))</f>
        <v>13.9</v>
      </c>
      <c r="P191" s="42">
        <f>LOOKUP(N191,$T$36:$T$61,IF(J191=-10,$AA$36:$AA$61,IF(J191=0,$AB$36:$AB$61,IF(J191=5,$AC$36:$AC$61,IF(J191=10,$AD$36:$AD$61,IF(J191=20,$AE$36:$AE$61,$AF$36:$AF$61))))))</f>
        <v>12.1</v>
      </c>
      <c r="Q191" s="43">
        <f t="shared" si="93"/>
        <v>12.37</v>
      </c>
    </row>
    <row r="192" spans="1:17" x14ac:dyDescent="0.2">
      <c r="A192" s="59">
        <f t="shared" si="98"/>
        <v>20</v>
      </c>
      <c r="B192" s="40">
        <v>95</v>
      </c>
      <c r="C192" s="40">
        <f t="shared" si="99"/>
        <v>303</v>
      </c>
      <c r="D192" s="41">
        <f t="shared" si="87"/>
        <v>320</v>
      </c>
      <c r="E192" s="41">
        <f t="shared" si="88"/>
        <v>300</v>
      </c>
      <c r="F192" s="42">
        <f>LOOKUP(D192,$T$36:$T$61,IF(A192=-10,$AG$36:$AG$61,IF(A192=0,$AH$36:$AH$61,IF(A192=5,$AI$36:$AI$61,IF(A192=10,$AJ$36:$AJ$61,IF(A192=20,$AK$36:$AK$61,$AL$36:$AL$61))))))</f>
        <v>11.7</v>
      </c>
      <c r="G192" s="42">
        <f>LOOKUP(E192,$T$36:$T$61,IF(A192=-10,$AG$36:$AG$61,IF(A192=0,$AH$36:$AH$61,IF(A192=5,$AI$36:$AI$61,IF(A192=10,$AJ$36:$AJ$61,IF(A192=20,$AK$36:$AK$61,$AL$36:$AL$61))))))</f>
        <v>10.3</v>
      </c>
      <c r="H192" s="43">
        <f t="shared" si="84"/>
        <v>10.51</v>
      </c>
      <c r="J192" s="40">
        <f t="shared" si="100"/>
        <v>10</v>
      </c>
      <c r="K192" s="40">
        <v>95</v>
      </c>
      <c r="L192" s="40">
        <f t="shared" si="101"/>
        <v>303</v>
      </c>
      <c r="M192" s="41">
        <f t="shared" si="91"/>
        <v>320</v>
      </c>
      <c r="N192" s="41">
        <f t="shared" si="92"/>
        <v>300</v>
      </c>
      <c r="O192" s="42">
        <f>LOOKUP(M192,$T$36:$T$61,IF(J192=-10,$AG$36:$AG$61,IF(J192=0,$AH$36:$AH$61,IF(J192=5,$AI$36:$AI$61,IF(J192=10,$AJ$36:$AJ$61,IF(J192=20,$AK$36:$AK$61,$AL$36:$AL$61))))))</f>
        <v>11.4</v>
      </c>
      <c r="P192" s="42">
        <f>LOOKUP(N192,$T$36:$T$61,IF(J192=-10,$AG$36:$AG$61,IF(J192=0,$AH$36:$AH$61,IF(J192=5,$AI$36:$AI$61,IF(J192=10,$AJ$36:$AJ$61,IF(J192=20,$AK$36:$AK$61,$AL$36:$AL$61))))))</f>
        <v>10</v>
      </c>
      <c r="Q192" s="43">
        <f t="shared" si="93"/>
        <v>10.210000000000001</v>
      </c>
    </row>
    <row r="193" spans="1:17" x14ac:dyDescent="0.2">
      <c r="A193" s="59">
        <f t="shared" si="98"/>
        <v>20</v>
      </c>
      <c r="B193" s="40">
        <v>120</v>
      </c>
      <c r="C193" s="40">
        <f t="shared" si="99"/>
        <v>303</v>
      </c>
      <c r="D193" s="41">
        <f t="shared" si="87"/>
        <v>320</v>
      </c>
      <c r="E193" s="41">
        <f t="shared" si="88"/>
        <v>300</v>
      </c>
      <c r="F193" s="42">
        <f>LOOKUP(D193,$T$36:$T$61,IF(A193=-10,$AM$36:$AM$61,IF(A193=0,$AN$36:$AN$61,IF(A193=5,$AO$36:$AO$61,IF(A193=10,$AP$36:$AP$61,IF(A193=20,$AQ$36:$AQ$61,$AR$36:$AR$61))))))</f>
        <v>9</v>
      </c>
      <c r="G193" s="42">
        <f>LOOKUP(E193,$T$36:$T$61,IF(A193=-10,$AM$36:$AM$61,IF(A193=0,$AN$36:$AN$61,IF(A193=5,$AO$36:$AO$61,IF(A193=10,$AP$36:$AP$61,IF(A193=20,$AQ$36:$AQ$61,$AR$36:$AR$61))))))</f>
        <v>7.83</v>
      </c>
      <c r="H193" s="43">
        <f t="shared" si="84"/>
        <v>8.0054999999999996</v>
      </c>
      <c r="J193" s="40">
        <f t="shared" si="100"/>
        <v>10</v>
      </c>
      <c r="K193" s="40">
        <v>120</v>
      </c>
      <c r="L193" s="40">
        <f t="shared" si="101"/>
        <v>303</v>
      </c>
      <c r="M193" s="41">
        <f t="shared" si="91"/>
        <v>320</v>
      </c>
      <c r="N193" s="41">
        <f t="shared" si="92"/>
        <v>300</v>
      </c>
      <c r="O193" s="42">
        <f>LOOKUP(M193,$T$36:$T$61,IF(J193=-10,$AM$36:$AM$61,IF(J193=0,$AN$36:$AN$61,IF(J193=5,$AO$36:$AO$61,IF(J193=10,$AP$36:$AP$61,IF(J193=20,$AQ$36:$AQ$61,$AR$36:$AR$61))))))</f>
        <v>8.65</v>
      </c>
      <c r="P193" s="42">
        <f>LOOKUP(N193,$T$36:$T$61,IF(J193=-10,$AM$36:$AM$61,IF(J193=0,$AN$36:$AN$61,IF(J193=5,$AO$36:$AO$61,IF(J193=10,$AP$36:$AP$61,IF(J193=20,$AQ$36:$AQ$61,$AR$36:$AR$61))))))</f>
        <v>7.48</v>
      </c>
      <c r="Q193" s="43">
        <f t="shared" si="93"/>
        <v>7.6555</v>
      </c>
    </row>
    <row r="194" spans="1:17" x14ac:dyDescent="0.2">
      <c r="A194" s="59">
        <f t="shared" si="98"/>
        <v>20</v>
      </c>
      <c r="B194" s="40">
        <v>150</v>
      </c>
      <c r="C194" s="40">
        <f t="shared" si="99"/>
        <v>303</v>
      </c>
      <c r="D194" s="41">
        <f t="shared" si="87"/>
        <v>320</v>
      </c>
      <c r="E194" s="41">
        <f t="shared" si="88"/>
        <v>300</v>
      </c>
      <c r="F194" s="42">
        <f>LOOKUP(D194,$T$36:$T$61,IF(A194=-10,$AS$36:$AS$61,IF(A194=0,$AT$36:$AT$61,IF(A194=5,$AU$36:$AU$61,IF(A194=10,$AV$36:$AV$61,IF(A194=20,$AW$36:$AW$61,$AX$36:$AX$61))))))</f>
        <v>8.07</v>
      </c>
      <c r="G194" s="42">
        <f>LOOKUP(E194,$T$36:$T$61,IF(A194=-10,$AS$36:$AS$61,IF(A194=0,$AT$36:$AT$61,IF(A194=5,$AU$36:$AU$61,IF(A194=10,$AV$36:$AV$61,IF(A194=20,$AW$36:$AW$61,$AX$36:$AX$61))))))</f>
        <v>7.02</v>
      </c>
      <c r="H194" s="43">
        <f t="shared" si="84"/>
        <v>7.1774999999999993</v>
      </c>
      <c r="J194" s="40">
        <f t="shared" si="100"/>
        <v>10</v>
      </c>
      <c r="K194" s="40">
        <v>150</v>
      </c>
      <c r="L194" s="40">
        <f t="shared" si="101"/>
        <v>303</v>
      </c>
      <c r="M194" s="41">
        <f t="shared" si="91"/>
        <v>320</v>
      </c>
      <c r="N194" s="41">
        <f t="shared" si="92"/>
        <v>300</v>
      </c>
      <c r="O194" s="42">
        <f>LOOKUP(M194,$T$36:$T$61,IF(J194=-10,$AS$36:$AS$61,IF(J194=0,$AT$36:$AT$61,IF(J194=5,$AU$36:$AU$61,IF(J194=10,$AV$36:$AV$61,IF(J194=20,$AW$36:$AW$61,$AX$36:$AX$61))))))</f>
        <v>7.69</v>
      </c>
      <c r="P194" s="42">
        <f>LOOKUP(N194,$T$36:$T$61,IF(J194=-10,$AS$36:$AS$61,IF(J194=0,$AT$36:$AT$61,IF(J194=5,$AU$36:$AU$61,IF(J194=10,$AV$36:$AV$61,IF(J194=20,$AW$36:$AW$61,$AX$36:$AX$61))))))</f>
        <v>6.65</v>
      </c>
      <c r="Q194" s="43">
        <f t="shared" si="93"/>
        <v>6.806</v>
      </c>
    </row>
    <row r="195" spans="1:17" x14ac:dyDescent="0.2">
      <c r="A195" s="59">
        <f t="shared" si="98"/>
        <v>20</v>
      </c>
      <c r="B195" s="40">
        <v>185</v>
      </c>
      <c r="C195" s="40">
        <f t="shared" si="99"/>
        <v>303</v>
      </c>
      <c r="D195" s="41">
        <f t="shared" si="87"/>
        <v>320</v>
      </c>
      <c r="E195" s="41">
        <f t="shared" si="88"/>
        <v>300</v>
      </c>
      <c r="F195" s="42">
        <f>LOOKUP(D195,$T$36:$T$61,IF(A195=-10,$AY$36:$AY$61,IF(A195=0,$AZ$36:$AZ$61,IF(A195=5,$BA$36:$BA$609,IF(A195=10,$BB$36:$BB$61,IF(A195=20,$BC$36:$BC$61,$BD$36:$BD$61))))))</f>
        <v>7.46</v>
      </c>
      <c r="G195" s="42">
        <f>LOOKUP(E195,$T$36:$T$61,IF(A195=-10,$AY$36:$AY$61,IF(A195=0,$AZ$36:$AZ$61,IF(A195=5,$BA$36:$BA$609,IF(A195=10,$BB$36:$BB$61,IF(A195=20,$BC$36:$BC$61,$BD$36:$BD$61))))))</f>
        <v>6.5</v>
      </c>
      <c r="H195" s="43">
        <f t="shared" si="84"/>
        <v>6.6440000000000001</v>
      </c>
      <c r="J195" s="40">
        <f t="shared" si="100"/>
        <v>10</v>
      </c>
      <c r="K195" s="40">
        <v>185</v>
      </c>
      <c r="L195" s="40">
        <f t="shared" si="101"/>
        <v>303</v>
      </c>
      <c r="M195" s="41">
        <f t="shared" si="91"/>
        <v>320</v>
      </c>
      <c r="N195" s="41">
        <f t="shared" si="92"/>
        <v>300</v>
      </c>
      <c r="O195" s="42">
        <f>LOOKUP(M195,$T$36:$T$61,IF(J195=-10,$AY$36:$AY$61,IF(J195=0,$AZ$36:$AZ$61,IF(J195=5,$BA$36:$BA$609,IF(J195=10,$BB$36:$BB$61,IF(J195=20,$BC$36:$BC$61,$BD$36:$BD$61))))))</f>
        <v>7.07</v>
      </c>
      <c r="P195" s="42">
        <f>LOOKUP(N195,$T$36:$T$61,IF(J195=-10,$AY$36:$AY$61,IF(J195=0,$AZ$36:$AZ$61,IF(J195=5,$BA$36:$BA$609,IF(J195=10,$BB$36:$BB$61,IF(J195=20,$BC$36:$BC$61,$BD$36:$BD$61))))))</f>
        <v>6.12</v>
      </c>
      <c r="Q195" s="43">
        <f t="shared" si="93"/>
        <v>6.2625000000000002</v>
      </c>
    </row>
    <row r="196" spans="1:17" x14ac:dyDescent="0.2">
      <c r="A196" s="59">
        <f t="shared" si="98"/>
        <v>20</v>
      </c>
      <c r="B196" s="40">
        <v>240</v>
      </c>
      <c r="C196" s="40">
        <f t="shared" si="99"/>
        <v>303</v>
      </c>
      <c r="D196" s="41">
        <f t="shared" si="87"/>
        <v>320</v>
      </c>
      <c r="E196" s="41">
        <f t="shared" si="88"/>
        <v>300</v>
      </c>
      <c r="F196" s="42">
        <f>LOOKUP(D196,$T$36:$T$61,IF(A196=-10,$BE$36:$BE$61,IF(A196=0,$BF$36:$BF$61,IF(A196=5,$BG$36:$BG$61,IF(A196=10,$BH$36:$BH$61,IF(A196=20,$BI$36:$BI$61,$BJ$36:$BJ$61))))))</f>
        <v>6.89</v>
      </c>
      <c r="G196" s="42">
        <f>LOOKUP(E196,$T$36:$T$61,IF(A196=-10,$BE$36:$BE$61,IF(A196=0,$BF$36:$BF$61,IF(A196=5,$BG$36:$BG$61,IF(A196=10,$BH$36:$BH$61,IF(A196=20,$BI$36:$BI$61,$BJ$36:$BJ$61))))))</f>
        <v>6.11</v>
      </c>
      <c r="H196" s="43">
        <f t="shared" si="84"/>
        <v>6.2270000000000003</v>
      </c>
      <c r="J196" s="40">
        <f t="shared" si="100"/>
        <v>10</v>
      </c>
      <c r="K196" s="40">
        <v>240</v>
      </c>
      <c r="L196" s="40">
        <f t="shared" si="101"/>
        <v>303</v>
      </c>
      <c r="M196" s="41">
        <f t="shared" si="91"/>
        <v>320</v>
      </c>
      <c r="N196" s="41">
        <f t="shared" si="92"/>
        <v>300</v>
      </c>
      <c r="O196" s="42">
        <f>LOOKUP(M196,$T$36:$T$61,IF(J196=-10,$BE$36:$BE$61,IF(J196=0,$BF$36:$BF$61,IF(J196=5,$BG$36:$BG$61,IF(J196=10,$BH$36:$BH$61,IF(J196=20,$BI$36:$BI$61,$BJ$36:$BJ$61))))))</f>
        <v>6.49</v>
      </c>
      <c r="P196" s="42">
        <f>LOOKUP(N196,$T$36:$T$61,IF(J196=-10,$BE$36:$BE$61,IF(J196=0,$BF$36:$BF$61,IF(J196=5,$BG$36:$BG$61,IF(J196=10,$BH$36:$BH$61,IF(J196=20,$BI$36:$BI$61,$BJ$36:$BJ$61))))))</f>
        <v>5.72</v>
      </c>
      <c r="Q196" s="43">
        <f t="shared" si="93"/>
        <v>5.8354999999999997</v>
      </c>
    </row>
    <row r="197" spans="1:17" x14ac:dyDescent="0.2">
      <c r="A197" s="59">
        <f t="shared" si="98"/>
        <v>20</v>
      </c>
      <c r="B197" s="40">
        <v>400</v>
      </c>
      <c r="C197" s="40">
        <f t="shared" si="99"/>
        <v>303</v>
      </c>
      <c r="D197" s="41">
        <f t="shared" si="87"/>
        <v>320</v>
      </c>
      <c r="E197" s="41">
        <f t="shared" si="88"/>
        <v>300</v>
      </c>
      <c r="F197" s="42">
        <f>LOOKUP(D197,$T$36:$T$61,IF(A197=-10,$BK$36:$BK$61,IF(A197=0,$BL$36:$BL$61,IF(A197=5,$BM$36:$BM$61,IF(A197=10,$BN$36:$BN$61,IF(A197=20,$BO$36:$BO$61,$BP$36:$BP$61))))))</f>
        <v>7.06</v>
      </c>
      <c r="G197" s="42">
        <f>LOOKUP(E197,$T$36:$T$61,IF(A197=-10,$BK$36:$BK$61,IF(A197=0,$BL$36:$BL$61,IF(A197=5,$BM$36:$BM$61,IF(A197=10,$BN$36:$BN$61,IF(A197=20,$BO$36:$BO$61,$BP$36:$BP$61))))))</f>
        <v>6.26</v>
      </c>
      <c r="H197" s="43">
        <f t="shared" si="84"/>
        <v>6.38</v>
      </c>
      <c r="J197" s="40">
        <f t="shared" si="100"/>
        <v>10</v>
      </c>
      <c r="K197" s="40">
        <v>400</v>
      </c>
      <c r="L197" s="40">
        <f t="shared" si="101"/>
        <v>303</v>
      </c>
      <c r="M197" s="41">
        <f t="shared" si="91"/>
        <v>320</v>
      </c>
      <c r="N197" s="41">
        <f t="shared" si="92"/>
        <v>300</v>
      </c>
      <c r="O197" s="42">
        <f>LOOKUP(M197,$T$36:$T$61,IF(J197=-10,$BK$36:$BK$61,IF(J197=0,$BL$36:$BL$61,IF(J197=5,$BM$36:$BM$61,IF(J197=10,$BN$36:$BN$61,IF(J197=20,$BO$36:$BO$61,$BP$36:$BP$61))))))</f>
        <v>6.64</v>
      </c>
      <c r="P197" s="42">
        <f>LOOKUP(N197,$T$36:$T$61,IF(J197=-10,$BK$36:$BK$61,IF(J197=0,$BL$36:$BL$61,IF(J197=5,$BM$36:$BM$61,IF(J197=10,$BN$36:$BN$61,IF(J197=20,$BO$36:$BO$61,$BP$36:$BP$61))))))</f>
        <v>5.85</v>
      </c>
      <c r="Q197" s="43">
        <f t="shared" si="93"/>
        <v>5.9684999999999997</v>
      </c>
    </row>
    <row r="198" spans="1:17" x14ac:dyDescent="0.2">
      <c r="A198" s="59">
        <f>L$91</f>
        <v>20</v>
      </c>
      <c r="B198" s="40">
        <v>50</v>
      </c>
      <c r="C198" s="40">
        <f>E$18</f>
        <v>303</v>
      </c>
      <c r="D198" s="41">
        <f t="shared" si="87"/>
        <v>320</v>
      </c>
      <c r="E198" s="41">
        <f t="shared" si="88"/>
        <v>300</v>
      </c>
      <c r="F198" s="42">
        <f>LOOKUP(D198,$T$36:$T$61,IF(A198=-10,$U$36:$U$61,IF(A198=0,$V$36:$V$61,IF(A198=5,$W$36:$W$61,IF(A198=10,$X$36:$X$61,IF(A198=20,$Y$36:$Y$61,$Z$36:$Z$61))))))</f>
        <v>17</v>
      </c>
      <c r="G198" s="42">
        <f>LOOKUP(E198,$T$36:$T$61,IF(A198=-10,$U$36:$U$61,IF(A198=0,$V$36:$V$61,IF(A198=5,$W$36:$W$61,IF(A198=10,$X$36:$X$61,IF(A198=20,$Y$36:$Y$61,$Z$36:$Z$61))))))</f>
        <v>14.9</v>
      </c>
      <c r="H198" s="43">
        <f t="shared" si="84"/>
        <v>15.215</v>
      </c>
      <c r="J198" s="40">
        <f>M$91</f>
        <v>10</v>
      </c>
      <c r="K198" s="40">
        <v>50</v>
      </c>
      <c r="L198" s="40">
        <f>L$63</f>
        <v>303</v>
      </c>
      <c r="M198" s="41">
        <f t="shared" si="91"/>
        <v>320</v>
      </c>
      <c r="N198" s="41">
        <f t="shared" si="92"/>
        <v>300</v>
      </c>
      <c r="O198" s="42">
        <f>LOOKUP(M198,$T$36:$T$61,IF(J198=-10,$U$36:$U$61,IF(J198=0,$V$36:$V$61,IF(J198=5,$W$36:$W$61,IF(J198=10,$X$36:$X$61,IF(J198=20,$Y$36:$Y$61,$Z$36:$Z$61))))))</f>
        <v>16.8</v>
      </c>
      <c r="P198" s="42">
        <f>LOOKUP(N198,$T$36:$T$61,IF(J198=-10,$U$36:$U$61,IF(J198=0,$V$36:$V$61,IF(J198=5,$W$36:$W$61,IF(J198=10,$X$36:$X$61,IF(J198=20,$Y$36:$Y$61,$Z$36:$Z$61))))))</f>
        <v>14.7</v>
      </c>
      <c r="Q198" s="43">
        <f t="shared" si="93"/>
        <v>15.014999999999999</v>
      </c>
    </row>
    <row r="199" spans="1:17" x14ac:dyDescent="0.2">
      <c r="A199" s="59">
        <f t="shared" ref="A199:A205" si="102">L$91</f>
        <v>20</v>
      </c>
      <c r="B199" s="40">
        <v>70</v>
      </c>
      <c r="C199" s="40">
        <f t="shared" ref="C199:C205" si="103">E$18</f>
        <v>303</v>
      </c>
      <c r="D199" s="41">
        <f t="shared" si="87"/>
        <v>320</v>
      </c>
      <c r="E199" s="41">
        <f t="shared" si="88"/>
        <v>300</v>
      </c>
      <c r="F199" s="42">
        <f>LOOKUP(D199,$T$36:$T$61,IF(A199=-10,$AA$36:$AA$61,IF(A199=0,$AB$36:$AB$61,IF(A199=5,$AC$36:$AC$61,IF(A199=10,$AD$36:$AD$61,IF(A199=20,$AE$36:$AE$61,$AF$36:$AF$61))))))</f>
        <v>14.1</v>
      </c>
      <c r="G199" s="42">
        <f>LOOKUP(E199,$T$36:$T$61,IF(A199=-10,$AA$36:$AA$61,IF(A199=0,$AB$36:$AB$61,IF(A199=5,$AC$36:$AC$61,IF(A199=10,$AD$36:$AD$61,IF(A199=20,$AE$36:$AE$61,$AF$36:$AF$61))))))</f>
        <v>12.3</v>
      </c>
      <c r="H199" s="43">
        <f t="shared" si="84"/>
        <v>12.57</v>
      </c>
      <c r="J199" s="40">
        <f t="shared" ref="J199:J205" si="104">M$91</f>
        <v>10</v>
      </c>
      <c r="K199" s="40">
        <v>70</v>
      </c>
      <c r="L199" s="40">
        <f t="shared" ref="L199:L205" si="105">L$63</f>
        <v>303</v>
      </c>
      <c r="M199" s="41">
        <f t="shared" si="91"/>
        <v>320</v>
      </c>
      <c r="N199" s="41">
        <f t="shared" si="92"/>
        <v>300</v>
      </c>
      <c r="O199" s="42">
        <f>LOOKUP(M199,$T$36:$T$61,IF(J199=-10,$AA$36:$AA$61,IF(J199=0,$AB$36:$AB$61,IF(J199=5,$AC$36:$AC$61,IF(J199=10,$AD$36:$AD$61,IF(J199=20,$AE$36:$AE$61,$AF$36:$AF$61))))))</f>
        <v>13.9</v>
      </c>
      <c r="P199" s="42">
        <f>LOOKUP(N199,$T$36:$T$61,IF(J199=-10,$AA$36:$AA$61,IF(J199=0,$AB$36:$AB$61,IF(J199=5,$AC$36:$AC$61,IF(J199=10,$AD$36:$AD$61,IF(J199=20,$AE$36:$AE$61,$AF$36:$AF$61))))))</f>
        <v>12.1</v>
      </c>
      <c r="Q199" s="43">
        <f t="shared" si="93"/>
        <v>12.37</v>
      </c>
    </row>
    <row r="200" spans="1:17" x14ac:dyDescent="0.2">
      <c r="A200" s="59">
        <f t="shared" si="102"/>
        <v>20</v>
      </c>
      <c r="B200" s="40">
        <v>95</v>
      </c>
      <c r="C200" s="40">
        <f t="shared" si="103"/>
        <v>303</v>
      </c>
      <c r="D200" s="41">
        <f t="shared" si="87"/>
        <v>320</v>
      </c>
      <c r="E200" s="41">
        <f t="shared" si="88"/>
        <v>300</v>
      </c>
      <c r="F200" s="42">
        <f>LOOKUP(D200,$T$36:$T$61,IF(A200=-10,$AG$36:$AG$61,IF(A200=0,$AH$36:$AH$61,IF(A200=5,$AI$36:$AI$61,IF(A200=10,$AJ$36:$AJ$61,IF(A200=20,$AK$36:$AK$61,$AL$36:$AL$61))))))</f>
        <v>11.7</v>
      </c>
      <c r="G200" s="42">
        <f>LOOKUP(E200,$T$36:$T$61,IF(A200=-10,$AG$36:$AG$61,IF(A200=0,$AH$36:$AH$61,IF(A200=5,$AI$36:$AI$61,IF(A200=10,$AJ$36:$AJ$61,IF(A200=20,$AK$36:$AK$61,$AL$36:$AL$61))))))</f>
        <v>10.3</v>
      </c>
      <c r="H200" s="43">
        <f t="shared" si="84"/>
        <v>10.51</v>
      </c>
      <c r="J200" s="40">
        <f t="shared" si="104"/>
        <v>10</v>
      </c>
      <c r="K200" s="40">
        <v>95</v>
      </c>
      <c r="L200" s="40">
        <f t="shared" si="105"/>
        <v>303</v>
      </c>
      <c r="M200" s="41">
        <f t="shared" si="91"/>
        <v>320</v>
      </c>
      <c r="N200" s="41">
        <f t="shared" si="92"/>
        <v>300</v>
      </c>
      <c r="O200" s="42">
        <f>LOOKUP(M200,$T$36:$T$61,IF(J200=-10,$AG$36:$AG$61,IF(J200=0,$AH$36:$AH$61,IF(J200=5,$AI$36:$AI$61,IF(J200=10,$AJ$36:$AJ$61,IF(J200=20,$AK$36:$AK$61,$AL$36:$AL$61))))))</f>
        <v>11.4</v>
      </c>
      <c r="P200" s="42">
        <f>LOOKUP(N200,$T$36:$T$61,IF(J200=-10,$AG$36:$AG$61,IF(J200=0,$AH$36:$AH$61,IF(J200=5,$AI$36:$AI$61,IF(J200=10,$AJ$36:$AJ$61,IF(J200=20,$AK$36:$AK$61,$AL$36:$AL$61))))))</f>
        <v>10</v>
      </c>
      <c r="Q200" s="43">
        <f t="shared" si="93"/>
        <v>10.210000000000001</v>
      </c>
    </row>
    <row r="201" spans="1:17" x14ac:dyDescent="0.2">
      <c r="A201" s="59">
        <f t="shared" si="102"/>
        <v>20</v>
      </c>
      <c r="B201" s="40">
        <v>120</v>
      </c>
      <c r="C201" s="40">
        <f t="shared" si="103"/>
        <v>303</v>
      </c>
      <c r="D201" s="41">
        <f t="shared" si="87"/>
        <v>320</v>
      </c>
      <c r="E201" s="41">
        <f t="shared" si="88"/>
        <v>300</v>
      </c>
      <c r="F201" s="42">
        <f>LOOKUP(D201,$T$36:$T$61,IF(A201=-10,$AM$36:$AM$61,IF(A201=0,$AN$36:$AN$61,IF(A201=5,$AO$36:$AO$61,IF(A201=10,$AP$36:$AP$61,IF(A201=20,$AQ$36:$AQ$61,$AR$36:$AR$61))))))</f>
        <v>9</v>
      </c>
      <c r="G201" s="42">
        <f>LOOKUP(E201,$T$36:$T$61,IF(A201=-10,$AM$36:$AM$61,IF(A201=0,$AN$36:$AN$61,IF(A201=5,$AO$36:$AO$61,IF(A201=10,$AP$36:$AP$61,IF(A201=20,$AQ$36:$AQ$61,$AR$36:$AR$61))))))</f>
        <v>7.83</v>
      </c>
      <c r="H201" s="43">
        <f t="shared" si="84"/>
        <v>8.0054999999999996</v>
      </c>
      <c r="J201" s="40">
        <f t="shared" si="104"/>
        <v>10</v>
      </c>
      <c r="K201" s="40">
        <v>120</v>
      </c>
      <c r="L201" s="40">
        <f t="shared" si="105"/>
        <v>303</v>
      </c>
      <c r="M201" s="41">
        <f t="shared" si="91"/>
        <v>320</v>
      </c>
      <c r="N201" s="41">
        <f t="shared" si="92"/>
        <v>300</v>
      </c>
      <c r="O201" s="42">
        <f>LOOKUP(M201,$T$36:$T$61,IF(J201=-10,$AM$36:$AM$61,IF(J201=0,$AN$36:$AN$61,IF(J201=5,$AO$36:$AO$61,IF(J201=10,$AP$36:$AP$61,IF(J201=20,$AQ$36:$AQ$61,$AR$36:$AR$61))))))</f>
        <v>8.65</v>
      </c>
      <c r="P201" s="42">
        <f>LOOKUP(N201,$T$36:$T$61,IF(J201=-10,$AM$36:$AM$61,IF(J201=0,$AN$36:$AN$61,IF(J201=5,$AO$36:$AO$61,IF(J201=10,$AP$36:$AP$61,IF(J201=20,$AQ$36:$AQ$61,$AR$36:$AR$61))))))</f>
        <v>7.48</v>
      </c>
      <c r="Q201" s="43">
        <f t="shared" si="93"/>
        <v>7.6555</v>
      </c>
    </row>
    <row r="202" spans="1:17" x14ac:dyDescent="0.2">
      <c r="A202" s="59">
        <f t="shared" si="102"/>
        <v>20</v>
      </c>
      <c r="B202" s="40">
        <v>150</v>
      </c>
      <c r="C202" s="40">
        <f t="shared" si="103"/>
        <v>303</v>
      </c>
      <c r="D202" s="41">
        <f t="shared" si="87"/>
        <v>320</v>
      </c>
      <c r="E202" s="41">
        <f t="shared" si="88"/>
        <v>300</v>
      </c>
      <c r="F202" s="42">
        <f>LOOKUP(D202,$T$36:$T$61,IF(A202=-10,$AS$36:$AS$61,IF(A202=0,$AT$36:$AT$61,IF(A202=5,$AU$36:$AU$61,IF(A202=10,$AV$36:$AV$61,IF(A202=20,$AW$36:$AW$61,$AX$36:$AX$61))))))</f>
        <v>8.07</v>
      </c>
      <c r="G202" s="42">
        <f>LOOKUP(E202,$T$36:$T$61,IF(A202=-10,$AS$36:$AS$61,IF(A202=0,$AT$36:$AT$61,IF(A202=5,$AU$36:$AU$61,IF(A202=10,$AV$36:$AV$61,IF(A202=20,$AW$36:$AW$61,$AX$36:$AX$61))))))</f>
        <v>7.02</v>
      </c>
      <c r="H202" s="43">
        <f t="shared" si="84"/>
        <v>7.1774999999999993</v>
      </c>
      <c r="J202" s="40">
        <f t="shared" si="104"/>
        <v>10</v>
      </c>
      <c r="K202" s="40">
        <v>150</v>
      </c>
      <c r="L202" s="40">
        <f t="shared" si="105"/>
        <v>303</v>
      </c>
      <c r="M202" s="41">
        <f t="shared" si="91"/>
        <v>320</v>
      </c>
      <c r="N202" s="41">
        <f t="shared" si="92"/>
        <v>300</v>
      </c>
      <c r="O202" s="42">
        <f>LOOKUP(M202,$T$36:$T$61,IF(J202=-10,$AS$36:$AS$61,IF(J202=0,$AT$36:$AT$61,IF(J202=5,$AU$36:$AU$61,IF(J202=10,$AV$36:$AV$61,IF(J202=20,$AW$36:$AW$61,$AX$36:$AX$61))))))</f>
        <v>7.69</v>
      </c>
      <c r="P202" s="42">
        <f>LOOKUP(N202,$T$36:$T$61,IF(J202=-10,$AS$36:$AS$61,IF(J202=0,$AT$36:$AT$61,IF(J202=5,$AU$36:$AU$61,IF(J202=10,$AV$36:$AV$61,IF(J202=20,$AW$36:$AW$61,$AX$36:$AX$61))))))</f>
        <v>6.65</v>
      </c>
      <c r="Q202" s="43">
        <f t="shared" si="93"/>
        <v>6.806</v>
      </c>
    </row>
    <row r="203" spans="1:17" x14ac:dyDescent="0.2">
      <c r="A203" s="59">
        <f t="shared" si="102"/>
        <v>20</v>
      </c>
      <c r="B203" s="40">
        <v>185</v>
      </c>
      <c r="C203" s="40">
        <f t="shared" si="103"/>
        <v>303</v>
      </c>
      <c r="D203" s="41">
        <f t="shared" si="87"/>
        <v>320</v>
      </c>
      <c r="E203" s="41">
        <f t="shared" si="88"/>
        <v>300</v>
      </c>
      <c r="F203" s="42">
        <f>LOOKUP(D203,$T$36:$T$61,IF(A203=-10,$AY$36:$AY$61,IF(A203=0,$AZ$36:$AZ$61,IF(A203=5,$BA$36:$BA$609,IF(A203=10,$BB$36:$BB$61,IF(A203=20,$BC$36:$BC$61,$BD$36:$BD$61))))))</f>
        <v>7.46</v>
      </c>
      <c r="G203" s="42">
        <f>LOOKUP(E203,$T$36:$T$61,IF(A203=-10,$AY$36:$AY$61,IF(A203=0,$AZ$36:$AZ$61,IF(A203=5,$BA$36:$BA$609,IF(A203=10,$BB$36:$BB$61,IF(A203=20,$BC$36:$BC$61,$BD$36:$BD$61))))))</f>
        <v>6.5</v>
      </c>
      <c r="H203" s="43">
        <f t="shared" si="84"/>
        <v>6.6440000000000001</v>
      </c>
      <c r="J203" s="40">
        <f t="shared" si="104"/>
        <v>10</v>
      </c>
      <c r="K203" s="40">
        <v>185</v>
      </c>
      <c r="L203" s="40">
        <f t="shared" si="105"/>
        <v>303</v>
      </c>
      <c r="M203" s="41">
        <f t="shared" si="91"/>
        <v>320</v>
      </c>
      <c r="N203" s="41">
        <f t="shared" si="92"/>
        <v>300</v>
      </c>
      <c r="O203" s="42">
        <f>LOOKUP(M203,$T$36:$T$61,IF(J203=-10,$AY$36:$AY$61,IF(J203=0,$AZ$36:$AZ$61,IF(J203=5,$BA$36:$BA$609,IF(J203=10,$BB$36:$BB$61,IF(J203=20,$BC$36:$BC$61,$BD$36:$BD$61))))))</f>
        <v>7.07</v>
      </c>
      <c r="P203" s="42">
        <f>LOOKUP(N203,$T$36:$T$61,IF(J203=-10,$AY$36:$AY$61,IF(J203=0,$AZ$36:$AZ$61,IF(J203=5,$BA$36:$BA$609,IF(J203=10,$BB$36:$BB$61,IF(J203=20,$BC$36:$BC$61,$BD$36:$BD$61))))))</f>
        <v>6.12</v>
      </c>
      <c r="Q203" s="43">
        <f t="shared" si="93"/>
        <v>6.2625000000000002</v>
      </c>
    </row>
    <row r="204" spans="1:17" x14ac:dyDescent="0.2">
      <c r="A204" s="59">
        <f t="shared" si="102"/>
        <v>20</v>
      </c>
      <c r="B204" s="40">
        <v>240</v>
      </c>
      <c r="C204" s="40">
        <f t="shared" si="103"/>
        <v>303</v>
      </c>
      <c r="D204" s="41">
        <f t="shared" si="87"/>
        <v>320</v>
      </c>
      <c r="E204" s="41">
        <f t="shared" si="88"/>
        <v>300</v>
      </c>
      <c r="F204" s="42">
        <f>LOOKUP(D204,$T$36:$T$61,IF(A204=-10,$BE$36:$BE$61,IF(A204=0,$BF$36:$BF$61,IF(A204=5,$BG$36:$BG$61,IF(A204=10,$BH$36:$BH$61,IF(A204=20,$BI$36:$BI$61,$BJ$36:$BJ$61))))))</f>
        <v>6.89</v>
      </c>
      <c r="G204" s="42">
        <f>LOOKUP(E204,$T$36:$T$61,IF(A204=-10,$BE$36:$BE$61,IF(A204=0,$BF$36:$BF$61,IF(A204=5,$BG$36:$BG$61,IF(A204=10,$BH$36:$BH$61,IF(A204=20,$BI$36:$BI$61,$BJ$36:$BJ$61))))))</f>
        <v>6.11</v>
      </c>
      <c r="H204" s="43">
        <f t="shared" si="84"/>
        <v>6.2270000000000003</v>
      </c>
      <c r="J204" s="40">
        <f t="shared" si="104"/>
        <v>10</v>
      </c>
      <c r="K204" s="40">
        <v>240</v>
      </c>
      <c r="L204" s="40">
        <f t="shared" si="105"/>
        <v>303</v>
      </c>
      <c r="M204" s="41">
        <f t="shared" si="91"/>
        <v>320</v>
      </c>
      <c r="N204" s="41">
        <f t="shared" si="92"/>
        <v>300</v>
      </c>
      <c r="O204" s="42">
        <f>LOOKUP(M204,$T$36:$T$61,IF(J204=-10,$BE$36:$BE$61,IF(J204=0,$BF$36:$BF$61,IF(J204=5,$BG$36:$BG$61,IF(J204=10,$BH$36:$BH$61,IF(J204=20,$BI$36:$BI$61,$BJ$36:$BJ$61))))))</f>
        <v>6.49</v>
      </c>
      <c r="P204" s="42">
        <f>LOOKUP(N204,$T$36:$T$61,IF(J204=-10,$BE$36:$BE$61,IF(J204=0,$BF$36:$BF$61,IF(J204=5,$BG$36:$BG$61,IF(J204=10,$BH$36:$BH$61,IF(J204=20,$BI$36:$BI$61,$BJ$36:$BJ$61))))))</f>
        <v>5.72</v>
      </c>
      <c r="Q204" s="43">
        <f t="shared" si="93"/>
        <v>5.8354999999999997</v>
      </c>
    </row>
    <row r="205" spans="1:17" x14ac:dyDescent="0.2">
      <c r="A205" s="59">
        <f t="shared" si="102"/>
        <v>20</v>
      </c>
      <c r="B205" s="40">
        <v>400</v>
      </c>
      <c r="C205" s="40">
        <f t="shared" si="103"/>
        <v>303</v>
      </c>
      <c r="D205" s="41">
        <f t="shared" si="87"/>
        <v>320</v>
      </c>
      <c r="E205" s="41">
        <f t="shared" si="88"/>
        <v>300</v>
      </c>
      <c r="F205" s="42">
        <f>LOOKUP(D205,$T$36:$T$61,IF(A205=-10,$BK$36:$BK$61,IF(A205=0,$BL$36:$BL$61,IF(A205=5,$BM$36:$BM$61,IF(A205=10,$BN$36:$BN$61,IF(A205=20,$BO$36:$BO$61,$BP$36:$BP$61))))))</f>
        <v>7.06</v>
      </c>
      <c r="G205" s="42">
        <f>LOOKUP(E205,$T$36:$T$61,IF(A205=-10,$BK$36:$BK$61,IF(A205=0,$BL$36:$BL$61,IF(A205=5,$BM$36:$BM$61,IF(A205=10,$BN$36:$BN$61,IF(A205=20,$BO$36:$BO$61,$BP$36:$BP$61))))))</f>
        <v>6.26</v>
      </c>
      <c r="H205" s="43">
        <f t="shared" si="84"/>
        <v>6.38</v>
      </c>
      <c r="J205" s="40">
        <f t="shared" si="104"/>
        <v>10</v>
      </c>
      <c r="K205" s="40">
        <v>400</v>
      </c>
      <c r="L205" s="40">
        <f t="shared" si="105"/>
        <v>303</v>
      </c>
      <c r="M205" s="41">
        <f t="shared" si="91"/>
        <v>320</v>
      </c>
      <c r="N205" s="41">
        <f t="shared" si="92"/>
        <v>300</v>
      </c>
      <c r="O205" s="42">
        <f>LOOKUP(M205,$T$36:$T$61,IF(J205=-10,$BK$36:$BK$61,IF(J205=0,$BL$36:$BL$61,IF(J205=5,$BM$36:$BM$61,IF(J205=10,$BN$36:$BN$61,IF(J205=20,$BO$36:$BO$61,$BP$36:$BP$61))))))</f>
        <v>6.64</v>
      </c>
      <c r="P205" s="42">
        <f>LOOKUP(N205,$T$36:$T$61,IF(J205=-10,$BK$36:$BK$61,IF(J205=0,$BL$36:$BL$61,IF(J205=5,$BM$36:$BM$61,IF(J205=10,$BN$36:$BN$61,IF(J205=20,$BO$36:$BO$61,$BP$36:$BP$61))))))</f>
        <v>5.85</v>
      </c>
      <c r="Q205" s="43">
        <f t="shared" si="93"/>
        <v>5.9684999999999997</v>
      </c>
    </row>
    <row r="206" spans="1:17" x14ac:dyDescent="0.2">
      <c r="A206" s="59">
        <f>L$92</f>
        <v>20</v>
      </c>
      <c r="B206" s="40">
        <v>50</v>
      </c>
      <c r="C206" s="40">
        <f>E$19</f>
        <v>349</v>
      </c>
      <c r="D206" s="41">
        <f t="shared" si="87"/>
        <v>360</v>
      </c>
      <c r="E206" s="41">
        <f t="shared" si="88"/>
        <v>340</v>
      </c>
      <c r="F206" s="42">
        <f>LOOKUP(D206,$T$36:$T$61,IF(A206=-10,$U$36:$U$61,IF(A206=0,$V$36:$V$61,IF(A206=5,$W$36:$W$61,IF(A206=10,$X$36:$X$61,IF(A206=20,$Y$36:$Y$61,$Z$36:$Z$61))))))</f>
        <v>0</v>
      </c>
      <c r="G206" s="42">
        <f>LOOKUP(E206,$T$36:$T$61,IF(A206=-10,$U$36:$U$61,IF(A206=0,$V$36:$V$61,IF(A206=5,$W$36:$W$61,IF(A206=10,$X$36:$X$61,IF(A206=20,$Y$36:$Y$61,$Z$36:$Z$61))))))</f>
        <v>19.3</v>
      </c>
      <c r="H206" s="43">
        <f t="shared" si="84"/>
        <v>10.615</v>
      </c>
      <c r="J206" s="40">
        <f>M$92</f>
        <v>10</v>
      </c>
      <c r="K206" s="40">
        <v>50</v>
      </c>
      <c r="L206" s="40">
        <f>L$64</f>
        <v>349</v>
      </c>
      <c r="M206" s="41">
        <f t="shared" si="91"/>
        <v>360</v>
      </c>
      <c r="N206" s="41">
        <f t="shared" si="92"/>
        <v>340</v>
      </c>
      <c r="O206" s="42">
        <f>LOOKUP(M206,$T$36:$T$61,IF(J206=-10,$U$36:$U$61,IF(J206=0,$V$36:$V$61,IF(J206=5,$W$36:$W$61,IF(J206=10,$X$36:$X$61,IF(J206=20,$Y$36:$Y$61,$Z$36:$Z$61))))))</f>
        <v>0</v>
      </c>
      <c r="P206" s="42">
        <f>LOOKUP(N206,$T$36:$T$61,IF(J206=-10,$U$36:$U$61,IF(J206=0,$V$36:$V$61,IF(J206=5,$W$36:$W$61,IF(J206=10,$X$36:$X$61,IF(J206=20,$Y$36:$Y$61,$Z$36:$Z$61))))))</f>
        <v>19</v>
      </c>
      <c r="Q206" s="43">
        <f t="shared" si="93"/>
        <v>10.45</v>
      </c>
    </row>
    <row r="207" spans="1:17" x14ac:dyDescent="0.2">
      <c r="A207" s="59">
        <f t="shared" ref="A207:A213" si="106">L$92</f>
        <v>20</v>
      </c>
      <c r="B207" s="40">
        <v>70</v>
      </c>
      <c r="C207" s="40">
        <f t="shared" ref="C207:C213" si="107">E$19</f>
        <v>349</v>
      </c>
      <c r="D207" s="41">
        <f t="shared" si="87"/>
        <v>360</v>
      </c>
      <c r="E207" s="41">
        <f t="shared" si="88"/>
        <v>340</v>
      </c>
      <c r="F207" s="42">
        <f>LOOKUP(D207,$T$36:$T$61,IF(A207=-10,$AA$36:$AA$61,IF(A207=0,$AB$36:$AB$61,IF(A207=5,$AC$36:$AC$61,IF(A207=10,$AD$36:$AD$61,IF(A207=20,$AE$36:$AE$61,$AF$36:$AF$61))))))</f>
        <v>0</v>
      </c>
      <c r="G207" s="42">
        <f>LOOKUP(E207,$T$36:$T$61,IF(A207=-10,$AA$36:$AA$61,IF(A207=0,$AB$36:$AB$61,IF(A207=5,$AC$36:$AC$61,IF(A207=10,$AD$36:$AD$61,IF(A207=20,$AE$36:$AE$61,$AF$36:$AF$61))))))</f>
        <v>16</v>
      </c>
      <c r="H207" s="43">
        <f t="shared" si="84"/>
        <v>8.8000000000000007</v>
      </c>
      <c r="J207" s="40">
        <f t="shared" ref="J207:J213" si="108">M$92</f>
        <v>10</v>
      </c>
      <c r="K207" s="40">
        <v>70</v>
      </c>
      <c r="L207" s="40">
        <f t="shared" ref="L207:L213" si="109">L$64</f>
        <v>349</v>
      </c>
      <c r="M207" s="41">
        <f t="shared" si="91"/>
        <v>360</v>
      </c>
      <c r="N207" s="41">
        <f t="shared" si="92"/>
        <v>340</v>
      </c>
      <c r="O207" s="42">
        <f>LOOKUP(M207,$T$36:$T$61,IF(J207=-10,$AA$36:$AA$61,IF(J207=0,$AB$36:$AB$61,IF(J207=5,$AC$36:$AC$61,IF(J207=10,$AD$36:$AD$61,IF(J207=20,$AE$36:$AE$61,$AF$36:$AF$61))))))</f>
        <v>0</v>
      </c>
      <c r="P207" s="42">
        <f>LOOKUP(N207,$T$36:$T$61,IF(J207=-10,$AA$36:$AA$61,IF(J207=0,$AB$36:$AB$61,IF(J207=5,$AC$36:$AC$61,IF(J207=10,$AD$36:$AD$61,IF(J207=20,$AE$36:$AE$61,$AF$36:$AF$61))))))</f>
        <v>15.8</v>
      </c>
      <c r="Q207" s="43">
        <f t="shared" si="93"/>
        <v>8.6900000000000013</v>
      </c>
    </row>
    <row r="208" spans="1:17" x14ac:dyDescent="0.2">
      <c r="A208" s="59">
        <f t="shared" si="106"/>
        <v>20</v>
      </c>
      <c r="B208" s="40">
        <v>95</v>
      </c>
      <c r="C208" s="40">
        <f t="shared" si="107"/>
        <v>349</v>
      </c>
      <c r="D208" s="41">
        <f t="shared" si="87"/>
        <v>360</v>
      </c>
      <c r="E208" s="41">
        <f t="shared" si="88"/>
        <v>340</v>
      </c>
      <c r="F208" s="42">
        <f>LOOKUP(D208,$T$36:$T$61,IF(A208=-10,$AG$36:$AG$61,IF(A208=0,$AH$36:$AH$61,IF(A208=5,$AI$36:$AI$61,IF(A208=10,$AJ$36:$AJ$61,IF(A208=20,$AK$36:$AK$61,$AL$36:$AL$61))))))</f>
        <v>0</v>
      </c>
      <c r="G208" s="42">
        <f>LOOKUP(E208,$T$36:$T$61,IF(A208=-10,$AG$36:$AG$61,IF(A208=0,$AH$36:$AH$61,IF(A208=5,$AI$36:$AI$61,IF(A208=10,$AJ$36:$AJ$61,IF(A208=20,$AK$36:$AK$61,$AL$36:$AL$61))))))</f>
        <v>13.3</v>
      </c>
      <c r="H208" s="43">
        <f t="shared" si="84"/>
        <v>7.3150000000000004</v>
      </c>
      <c r="J208" s="40">
        <f t="shared" si="108"/>
        <v>10</v>
      </c>
      <c r="K208" s="40">
        <v>95</v>
      </c>
      <c r="L208" s="40">
        <f t="shared" si="109"/>
        <v>349</v>
      </c>
      <c r="M208" s="41">
        <f t="shared" si="91"/>
        <v>360</v>
      </c>
      <c r="N208" s="41">
        <f t="shared" si="92"/>
        <v>340</v>
      </c>
      <c r="O208" s="42">
        <f>LOOKUP(M208,$T$36:$T$61,IF(J208=-10,$AG$36:$AG$61,IF(J208=0,$AH$36:$AH$61,IF(J208=5,$AI$36:$AI$61,IF(J208=10,$AJ$36:$AJ$61,IF(J208=20,$AK$36:$AK$61,$AL$36:$AL$61))))))</f>
        <v>0</v>
      </c>
      <c r="P208" s="42">
        <f>LOOKUP(N208,$T$36:$T$61,IF(J208=-10,$AG$36:$AG$61,IF(J208=0,$AH$36:$AH$61,IF(J208=5,$AI$36:$AI$61,IF(J208=10,$AJ$36:$AJ$61,IF(J208=20,$AK$36:$AK$61,$AL$36:$AL$61))))))</f>
        <v>13</v>
      </c>
      <c r="Q208" s="43">
        <f t="shared" si="93"/>
        <v>7.15</v>
      </c>
    </row>
    <row r="209" spans="1:17" x14ac:dyDescent="0.2">
      <c r="A209" s="59">
        <f t="shared" si="106"/>
        <v>20</v>
      </c>
      <c r="B209" s="40">
        <v>120</v>
      </c>
      <c r="C209" s="40">
        <f t="shared" si="107"/>
        <v>349</v>
      </c>
      <c r="D209" s="41">
        <f t="shared" si="87"/>
        <v>360</v>
      </c>
      <c r="E209" s="41">
        <f t="shared" si="88"/>
        <v>340</v>
      </c>
      <c r="F209" s="42">
        <f>LOOKUP(D209,$T$36:$T$61,IF(A209=-10,$AM$36:$AM$61,IF(A209=0,$AN$36:$AN$61,IF(A209=5,$AO$36:$AO$61,IF(A209=10,$AP$36:$AP$61,IF(A209=20,$AQ$36:$AQ$61,$AR$36:$AR$61))))))</f>
        <v>11.5</v>
      </c>
      <c r="G209" s="42">
        <f>LOOKUP(E209,$T$36:$T$61,IF(A209=-10,$AM$36:$AM$61,IF(A209=0,$AN$36:$AN$61,IF(A209=5,$AO$36:$AO$61,IF(A209=10,$AP$36:$AP$61,IF(A209=20,$AQ$36:$AQ$61,$AR$36:$AR$61))))))</f>
        <v>10.199999999999999</v>
      </c>
      <c r="H209" s="43">
        <f t="shared" si="84"/>
        <v>10.785</v>
      </c>
      <c r="J209" s="40">
        <f t="shared" si="108"/>
        <v>10</v>
      </c>
      <c r="K209" s="40">
        <v>120</v>
      </c>
      <c r="L209" s="40">
        <f t="shared" si="109"/>
        <v>349</v>
      </c>
      <c r="M209" s="41">
        <f t="shared" si="91"/>
        <v>360</v>
      </c>
      <c r="N209" s="41">
        <f t="shared" si="92"/>
        <v>340</v>
      </c>
      <c r="O209" s="42">
        <f>LOOKUP(M209,$T$36:$T$61,IF(J209=-10,$AM$36:$AM$61,IF(J209=0,$AN$36:$AN$61,IF(J209=5,$AO$36:$AO$61,IF(J209=10,$AP$36:$AP$61,IF(J209=20,$AQ$36:$AQ$61,$AR$36:$AR$61))))))</f>
        <v>11.2</v>
      </c>
      <c r="P209" s="42">
        <f>LOOKUP(N209,$T$36:$T$61,IF(J209=-10,$AM$36:$AM$61,IF(J209=0,$AN$36:$AN$61,IF(J209=5,$AO$36:$AO$61,IF(J209=10,$AP$36:$AP$61,IF(J209=20,$AQ$36:$AQ$61,$AR$36:$AR$61))))))</f>
        <v>9.8000000000000007</v>
      </c>
      <c r="Q209" s="43">
        <f t="shared" si="93"/>
        <v>10.43</v>
      </c>
    </row>
    <row r="210" spans="1:17" x14ac:dyDescent="0.2">
      <c r="A210" s="59">
        <f t="shared" si="106"/>
        <v>20</v>
      </c>
      <c r="B210" s="40">
        <v>150</v>
      </c>
      <c r="C210" s="40">
        <f t="shared" si="107"/>
        <v>349</v>
      </c>
      <c r="D210" s="41">
        <f t="shared" si="87"/>
        <v>360</v>
      </c>
      <c r="E210" s="41">
        <f t="shared" si="88"/>
        <v>340</v>
      </c>
      <c r="F210" s="42">
        <f>LOOKUP(D210,$T$36:$T$61,IF(A210=-10,$AS$36:$AS$61,IF(A210=0,$AT$36:$AT$61,IF(A210=5,$AU$36:$AU$61,IF(A210=10,$AV$36:$AV$61,IF(A210=20,$AW$36:$AW$61,$AX$36:$AX$61))))))</f>
        <v>10.3</v>
      </c>
      <c r="G210" s="42">
        <f>LOOKUP(E210,$T$36:$T$61,IF(A210=-10,$AS$36:$AS$61,IF(A210=0,$AT$36:$AT$61,IF(A210=5,$AU$36:$AU$61,IF(A210=10,$AV$36:$AV$61,IF(A210=20,$AW$36:$AW$61,$AX$36:$AX$61))))))</f>
        <v>9.19</v>
      </c>
      <c r="H210" s="43">
        <f t="shared" si="84"/>
        <v>9.6895000000000007</v>
      </c>
      <c r="J210" s="40">
        <f t="shared" si="108"/>
        <v>10</v>
      </c>
      <c r="K210" s="40">
        <v>150</v>
      </c>
      <c r="L210" s="40">
        <f t="shared" si="109"/>
        <v>349</v>
      </c>
      <c r="M210" s="41">
        <f t="shared" si="91"/>
        <v>360</v>
      </c>
      <c r="N210" s="41">
        <f t="shared" si="92"/>
        <v>340</v>
      </c>
      <c r="O210" s="42">
        <f>LOOKUP(M210,$T$36:$T$61,IF(J210=-10,$AS$36:$AS$61,IF(J210=0,$AT$36:$AT$61,IF(J210=5,$AU$36:$AU$61,IF(J210=10,$AV$36:$AV$61,IF(J210=20,$AW$36:$AW$61,$AX$36:$AX$61))))))</f>
        <v>9.9</v>
      </c>
      <c r="P210" s="42">
        <f>LOOKUP(N210,$T$36:$T$61,IF(J210=-10,$AS$36:$AS$61,IF(J210=0,$AT$36:$AT$61,IF(J210=5,$AU$36:$AU$61,IF(J210=10,$AV$36:$AV$61,IF(J210=20,$AW$36:$AW$61,$AX$36:$AX$61))))))</f>
        <v>8.8000000000000007</v>
      </c>
      <c r="Q210" s="43">
        <f t="shared" si="93"/>
        <v>9.2949999999999999</v>
      </c>
    </row>
    <row r="211" spans="1:17" x14ac:dyDescent="0.2">
      <c r="A211" s="59">
        <f t="shared" si="106"/>
        <v>20</v>
      </c>
      <c r="B211" s="40">
        <v>185</v>
      </c>
      <c r="C211" s="40">
        <f t="shared" si="107"/>
        <v>349</v>
      </c>
      <c r="D211" s="41">
        <f t="shared" si="87"/>
        <v>360</v>
      </c>
      <c r="E211" s="41">
        <f t="shared" si="88"/>
        <v>340</v>
      </c>
      <c r="F211" s="42">
        <f>LOOKUP(D211,$T$36:$T$61,IF(A211=-10,$AY$36:$AY$61,IF(A211=0,$AZ$36:$AZ$61,IF(A211=5,$BA$36:$BA$609,IF(A211=10,$BB$36:$BB$61,IF(A211=20,$BC$36:$BC$61,$BD$36:$BD$61))))))</f>
        <v>9.58</v>
      </c>
      <c r="G211" s="42">
        <f>LOOKUP(E211,$T$36:$T$61,IF(A211=-10,$AY$36:$AY$61,IF(A211=0,$AZ$36:$AZ$61,IF(A211=5,$BA$36:$BA$609,IF(A211=10,$BB$36:$BB$61,IF(A211=20,$BC$36:$BC$61,$BD$36:$BD$61))))))</f>
        <v>8.49</v>
      </c>
      <c r="H211" s="43">
        <f t="shared" si="84"/>
        <v>8.9804999999999993</v>
      </c>
      <c r="J211" s="40">
        <f t="shared" si="108"/>
        <v>10</v>
      </c>
      <c r="K211" s="40">
        <v>185</v>
      </c>
      <c r="L211" s="40">
        <f t="shared" si="109"/>
        <v>349</v>
      </c>
      <c r="M211" s="41">
        <f t="shared" si="91"/>
        <v>360</v>
      </c>
      <c r="N211" s="41">
        <f t="shared" si="92"/>
        <v>340</v>
      </c>
      <c r="O211" s="42">
        <f>LOOKUP(M211,$T$36:$T$61,IF(J211=-10,$AY$36:$AY$61,IF(J211=0,$AZ$36:$AZ$61,IF(J211=5,$BA$36:$BA$609,IF(J211=10,$BB$36:$BB$61,IF(J211=20,$BC$36:$BC$61,$BD$36:$BD$61))))))</f>
        <v>9.18</v>
      </c>
      <c r="P211" s="42">
        <f>LOOKUP(N211,$T$36:$T$61,IF(J211=-10,$AY$36:$AY$61,IF(J211=0,$AZ$36:$AZ$61,IF(J211=5,$BA$36:$BA$609,IF(J211=10,$BB$36:$BB$61,IF(J211=20,$BC$36:$BC$61,$BD$36:$BD$61))))))</f>
        <v>8.09</v>
      </c>
      <c r="Q211" s="43">
        <f t="shared" si="93"/>
        <v>8.5805000000000007</v>
      </c>
    </row>
    <row r="212" spans="1:17" x14ac:dyDescent="0.2">
      <c r="A212" s="59">
        <f t="shared" si="106"/>
        <v>20</v>
      </c>
      <c r="B212" s="40">
        <v>240</v>
      </c>
      <c r="C212" s="40">
        <f t="shared" si="107"/>
        <v>349</v>
      </c>
      <c r="D212" s="41">
        <f t="shared" si="87"/>
        <v>360</v>
      </c>
      <c r="E212" s="41">
        <f t="shared" si="88"/>
        <v>340</v>
      </c>
      <c r="F212" s="42">
        <f>LOOKUP(D212,$T$36:$T$61,IF(A212=-10,$BE$36:$BE$61,IF(A212=0,$BF$36:$BF$61,IF(A212=5,$BG$36:$BG$61,IF(A212=10,$BH$36:$BH$61,IF(A212=20,$BI$36:$BI$61,$BJ$36:$BJ$61))))))</f>
        <v>8.75</v>
      </c>
      <c r="G212" s="42">
        <f>LOOKUP(E212,$T$36:$T$61,IF(A212=-10,$BE$36:$BE$61,IF(A212=0,$BF$36:$BF$61,IF(A212=5,$BG$36:$BG$61,IF(A212=10,$BH$36:$BH$61,IF(A212=20,$BI$36:$BI$61,$BJ$36:$BJ$61))))))</f>
        <v>7.76</v>
      </c>
      <c r="H212" s="43">
        <f t="shared" si="84"/>
        <v>8.2055000000000007</v>
      </c>
      <c r="J212" s="40">
        <f t="shared" si="108"/>
        <v>10</v>
      </c>
      <c r="K212" s="40">
        <v>240</v>
      </c>
      <c r="L212" s="40">
        <f t="shared" si="109"/>
        <v>349</v>
      </c>
      <c r="M212" s="41">
        <f t="shared" si="91"/>
        <v>360</v>
      </c>
      <c r="N212" s="41">
        <f t="shared" si="92"/>
        <v>340</v>
      </c>
      <c r="O212" s="42">
        <f>LOOKUP(M212,$T$36:$T$61,IF(J212=-10,$BE$36:$BE$61,IF(J212=0,$BF$36:$BF$61,IF(J212=5,$BG$36:$BG$61,IF(J212=10,$BH$36:$BH$61,IF(J212=20,$BI$36:$BI$61,$BJ$36:$BJ$61))))))</f>
        <v>8.32</v>
      </c>
      <c r="P212" s="42">
        <f>LOOKUP(N212,$T$36:$T$61,IF(J212=-10,$BE$36:$BE$61,IF(J212=0,$BF$36:$BF$61,IF(J212=5,$BG$36:$BG$61,IF(J212=10,$BH$36:$BH$61,IF(J212=20,$BI$36:$BI$61,$BJ$36:$BJ$61))))))</f>
        <v>7.34</v>
      </c>
      <c r="Q212" s="43">
        <f t="shared" si="93"/>
        <v>7.7809999999999997</v>
      </c>
    </row>
    <row r="213" spans="1:17" x14ac:dyDescent="0.2">
      <c r="A213" s="59">
        <f t="shared" si="106"/>
        <v>20</v>
      </c>
      <c r="B213" s="40">
        <v>400</v>
      </c>
      <c r="C213" s="40">
        <f t="shared" si="107"/>
        <v>349</v>
      </c>
      <c r="D213" s="41">
        <f t="shared" si="87"/>
        <v>360</v>
      </c>
      <c r="E213" s="41">
        <f t="shared" si="88"/>
        <v>340</v>
      </c>
      <c r="F213" s="42">
        <f>LOOKUP(D213,$T$36:$T$61,IF(A213=-10,$BK$36:$BK$61,IF(A213=0,$BL$36:$BL$61,IF(A213=5,$BM$36:$BM$61,IF(A213=10,$BN$36:$BN$61,IF(A213=20,$BO$36:$BO$61,$BP$36:$BP$61))))))</f>
        <v>8.8000000000000007</v>
      </c>
      <c r="G213" s="42">
        <f>LOOKUP(E213,$T$36:$T$61,IF(A213=-10,$BK$36:$BK$61,IF(A213=0,$BL$36:$BL$61,IF(A213=5,$BM$36:$BM$61,IF(A213=10,$BN$36:$BN$61,IF(A213=20,$BO$36:$BO$61,$BP$36:$BP$61))))))</f>
        <v>7.9</v>
      </c>
      <c r="H213" s="43">
        <f t="shared" si="84"/>
        <v>8.3049999999999997</v>
      </c>
      <c r="J213" s="40">
        <f t="shared" si="108"/>
        <v>10</v>
      </c>
      <c r="K213" s="40">
        <v>400</v>
      </c>
      <c r="L213" s="40">
        <f t="shared" si="109"/>
        <v>349</v>
      </c>
      <c r="M213" s="41">
        <f t="shared" si="91"/>
        <v>360</v>
      </c>
      <c r="N213" s="41">
        <f t="shared" si="92"/>
        <v>340</v>
      </c>
      <c r="O213" s="42">
        <f>LOOKUP(M213,$T$36:$T$61,IF(J213=-10,$BK$36:$BK$61,IF(J213=0,$BL$36:$BL$61,IF(J213=5,$BM$36:$BM$61,IF(J213=10,$BN$36:$BN$61,IF(J213=20,$BO$36:$BO$61,$BP$36:$BP$61))))))</f>
        <v>8.36</v>
      </c>
      <c r="P213" s="42">
        <f>LOOKUP(N213,$T$36:$T$61,IF(J213=-10,$BK$36:$BK$61,IF(J213=0,$BL$36:$BL$61,IF(J213=5,$BM$36:$BM$61,IF(J213=10,$BN$36:$BN$61,IF(J213=20,$BO$36:$BO$61,$BP$36:$BP$61))))))</f>
        <v>7.47</v>
      </c>
      <c r="Q213" s="43">
        <f t="shared" si="93"/>
        <v>7.8704999999999998</v>
      </c>
    </row>
    <row r="214" spans="1:17" x14ac:dyDescent="0.2">
      <c r="A214" s="59">
        <f>L$93</f>
        <v>10</v>
      </c>
      <c r="B214" s="40">
        <v>50</v>
      </c>
      <c r="C214" s="40">
        <f>E$20</f>
        <v>349</v>
      </c>
      <c r="D214" s="41">
        <f t="shared" si="87"/>
        <v>360</v>
      </c>
      <c r="E214" s="41">
        <f t="shared" si="88"/>
        <v>340</v>
      </c>
      <c r="F214" s="42">
        <f>LOOKUP(D214,$T$36:$T$61,IF(A214=-10,$U$36:$U$61,IF(A214=0,$V$36:$V$61,IF(A214=5,$W$36:$W$61,IF(A214=10,$X$36:$X$61,IF(A214=20,$Y$36:$Y$61,$Z$36:$Z$61))))))</f>
        <v>0</v>
      </c>
      <c r="G214" s="42">
        <f>LOOKUP(E214,$T$36:$T$61,IF(A214=-10,$U$36:$U$61,IF(A214=0,$V$36:$V$61,IF(A214=5,$W$36:$W$61,IF(A214=10,$X$36:$X$61,IF(A214=20,$Y$36:$Y$61,$Z$36:$Z$61))))))</f>
        <v>19</v>
      </c>
      <c r="H214" s="43">
        <f t="shared" si="84"/>
        <v>10.45</v>
      </c>
      <c r="J214" s="40">
        <f>M$93</f>
        <v>0</v>
      </c>
      <c r="K214" s="40">
        <v>50</v>
      </c>
      <c r="L214" s="40">
        <f>L$65</f>
        <v>349</v>
      </c>
      <c r="M214" s="41">
        <f t="shared" si="91"/>
        <v>360</v>
      </c>
      <c r="N214" s="41">
        <f t="shared" si="92"/>
        <v>340</v>
      </c>
      <c r="O214" s="42">
        <f>LOOKUP(M214,$T$36:$T$61,IF(J214=-10,$U$36:$U$61,IF(J214=0,$V$36:$V$61,IF(J214=5,$W$36:$W$61,IF(J214=10,$X$36:$X$61,IF(J214=20,$Y$36:$Y$61,$Z$36:$Z$61))))))</f>
        <v>0</v>
      </c>
      <c r="P214" s="42">
        <f>LOOKUP(N214,$T$36:$T$61,IF(J214=-10,$U$36:$U$61,IF(J214=0,$V$36:$V$61,IF(J214=5,$W$36:$W$61,IF(J214=10,$X$36:$X$61,IF(J214=20,$Y$36:$Y$61,$Z$36:$Z$61))))))</f>
        <v>18.8</v>
      </c>
      <c r="Q214" s="43">
        <f t="shared" si="93"/>
        <v>10.34</v>
      </c>
    </row>
    <row r="215" spans="1:17" x14ac:dyDescent="0.2">
      <c r="A215" s="59">
        <f t="shared" ref="A215:A221" si="110">L$93</f>
        <v>10</v>
      </c>
      <c r="B215" s="40">
        <v>70</v>
      </c>
      <c r="C215" s="40">
        <f t="shared" ref="C215:C221" si="111">E$20</f>
        <v>349</v>
      </c>
      <c r="D215" s="41">
        <f t="shared" si="87"/>
        <v>360</v>
      </c>
      <c r="E215" s="41">
        <f t="shared" si="88"/>
        <v>340</v>
      </c>
      <c r="F215" s="42">
        <f>LOOKUP(D215,$T$36:$T$61,IF(A215=-10,$AA$36:$AA$61,IF(A215=0,$AB$36:$AB$61,IF(A215=5,$AC$36:$AC$61,IF(A215=10,$AD$36:$AD$61,IF(A215=20,$AE$36:$AE$61,$AF$36:$AF$61))))))</f>
        <v>0</v>
      </c>
      <c r="G215" s="42">
        <f>LOOKUP(E215,$T$36:$T$61,IF(A215=-10,$AA$36:$AA$61,IF(A215=0,$AB$36:$AB$61,IF(A215=5,$AC$36:$AC$61,IF(A215=10,$AD$36:$AD$61,IF(A215=20,$AE$36:$AE$61,$AF$36:$AF$61))))))</f>
        <v>15.8</v>
      </c>
      <c r="H215" s="43">
        <f t="shared" si="84"/>
        <v>8.6900000000000013</v>
      </c>
      <c r="J215" s="40">
        <f t="shared" ref="J215:J221" si="112">M$93</f>
        <v>0</v>
      </c>
      <c r="K215" s="40">
        <v>70</v>
      </c>
      <c r="L215" s="40">
        <f t="shared" ref="L215:L221" si="113">L$65</f>
        <v>349</v>
      </c>
      <c r="M215" s="41">
        <f t="shared" si="91"/>
        <v>360</v>
      </c>
      <c r="N215" s="41">
        <f t="shared" si="92"/>
        <v>340</v>
      </c>
      <c r="O215" s="42">
        <f>LOOKUP(M215,$T$36:$T$61,IF(J215=-10,$AA$36:$AA$61,IF(J215=0,$AB$36:$AB$61,IF(J215=5,$AC$36:$AC$61,IF(J215=10,$AD$36:$AD$61,IF(J215=20,$AE$36:$AE$61,$AF$36:$AF$61))))))</f>
        <v>0</v>
      </c>
      <c r="P215" s="42">
        <f>LOOKUP(N215,$T$36:$T$61,IF(J215=-10,$AA$36:$AA$61,IF(J215=0,$AB$36:$AB$61,IF(J215=5,$AC$36:$AC$61,IF(J215=10,$AD$36:$AD$61,IF(J215=20,$AE$36:$AE$61,$AF$36:$AF$61))))))</f>
        <v>15.5</v>
      </c>
      <c r="Q215" s="43">
        <f t="shared" si="93"/>
        <v>8.5250000000000004</v>
      </c>
    </row>
    <row r="216" spans="1:17" x14ac:dyDescent="0.2">
      <c r="A216" s="59">
        <f t="shared" si="110"/>
        <v>10</v>
      </c>
      <c r="B216" s="40">
        <v>95</v>
      </c>
      <c r="C216" s="40">
        <f t="shared" si="111"/>
        <v>349</v>
      </c>
      <c r="D216" s="41">
        <f t="shared" si="87"/>
        <v>360</v>
      </c>
      <c r="E216" s="41">
        <f t="shared" si="88"/>
        <v>340</v>
      </c>
      <c r="F216" s="42">
        <f>LOOKUP(D216,$T$36:$T$61,IF(A216=-10,$AG$36:$AG$61,IF(A216=0,$AH$36:$AH$61,IF(A216=5,$AI$36:$AI$61,IF(A216=10,$AJ$36:$AJ$61,IF(A216=20,$AK$36:$AK$61,$AL$36:$AL$61))))))</f>
        <v>0</v>
      </c>
      <c r="G216" s="42">
        <f>LOOKUP(E216,$T$36:$T$61,IF(A216=-10,$AG$36:$AG$61,IF(A216=0,$AH$36:$AH$61,IF(A216=5,$AI$36:$AI$61,IF(A216=10,$AJ$36:$AJ$61,IF(A216=20,$AK$36:$AK$61,$AL$36:$AL$61))))))</f>
        <v>13</v>
      </c>
      <c r="H216" s="43">
        <f t="shared" si="84"/>
        <v>7.15</v>
      </c>
      <c r="J216" s="40">
        <f t="shared" si="112"/>
        <v>0</v>
      </c>
      <c r="K216" s="40">
        <v>95</v>
      </c>
      <c r="L216" s="40">
        <f t="shared" si="113"/>
        <v>349</v>
      </c>
      <c r="M216" s="41">
        <f t="shared" si="91"/>
        <v>360</v>
      </c>
      <c r="N216" s="41">
        <f t="shared" si="92"/>
        <v>340</v>
      </c>
      <c r="O216" s="42">
        <f>LOOKUP(M216,$T$36:$T$61,IF(J216=-10,$AG$36:$AG$61,IF(J216=0,$AH$36:$AH$61,IF(J216=5,$AI$36:$AI$61,IF(J216=10,$AJ$36:$AJ$61,IF(J216=20,$AK$36:$AK$61,$AL$36:$AL$61))))))</f>
        <v>0</v>
      </c>
      <c r="P216" s="42">
        <f>LOOKUP(N216,$T$36:$T$61,IF(J216=-10,$AG$36:$AG$61,IF(J216=0,$AH$36:$AH$61,IF(J216=5,$AI$36:$AI$61,IF(J216=10,$AJ$36:$AJ$61,IF(J216=20,$AK$36:$AK$61,$AL$36:$AL$61))))))</f>
        <v>12.7</v>
      </c>
      <c r="Q216" s="43">
        <f t="shared" si="93"/>
        <v>6.9849999999999994</v>
      </c>
    </row>
    <row r="217" spans="1:17" x14ac:dyDescent="0.2">
      <c r="A217" s="59">
        <f t="shared" si="110"/>
        <v>10</v>
      </c>
      <c r="B217" s="40">
        <v>120</v>
      </c>
      <c r="C217" s="40">
        <f t="shared" si="111"/>
        <v>349</v>
      </c>
      <c r="D217" s="41">
        <f t="shared" si="87"/>
        <v>360</v>
      </c>
      <c r="E217" s="41">
        <f t="shared" si="88"/>
        <v>340</v>
      </c>
      <c r="F217" s="42">
        <f>LOOKUP(D217,$T$36:$T$61,IF(A217=-10,$AM$36:$AM$61,IF(A217=0,$AN$36:$AN$61,IF(A217=5,$AO$36:$AO$61,IF(A217=10,$AP$36:$AP$61,IF(A217=20,$AQ$36:$AQ$61,$AR$36:$AR$61))))))</f>
        <v>11.2</v>
      </c>
      <c r="G217" s="42">
        <f>LOOKUP(E217,$T$36:$T$61,IF(A217=-10,$AM$36:$AM$61,IF(A217=0,$AN$36:$AN$61,IF(A217=5,$AO$36:$AO$61,IF(A217=10,$AP$36:$AP$61,IF(A217=20,$AQ$36:$AQ$61,$AR$36:$AR$61))))))</f>
        <v>9.8000000000000007</v>
      </c>
      <c r="H217" s="43">
        <f t="shared" si="84"/>
        <v>10.43</v>
      </c>
      <c r="J217" s="40">
        <f t="shared" si="112"/>
        <v>0</v>
      </c>
      <c r="K217" s="40">
        <v>120</v>
      </c>
      <c r="L217" s="40">
        <f t="shared" si="113"/>
        <v>349</v>
      </c>
      <c r="M217" s="41">
        <f t="shared" si="91"/>
        <v>360</v>
      </c>
      <c r="N217" s="41">
        <f t="shared" si="92"/>
        <v>340</v>
      </c>
      <c r="O217" s="42">
        <f>LOOKUP(M217,$T$36:$T$61,IF(J217=-10,$AM$36:$AM$61,IF(J217=0,$AN$36:$AN$61,IF(J217=5,$AO$36:$AO$61,IF(J217=10,$AP$36:$AP$61,IF(J217=20,$AQ$36:$AQ$61,$AR$36:$AR$61))))))</f>
        <v>10.8</v>
      </c>
      <c r="P217" s="42">
        <f>LOOKUP(N217,$T$36:$T$61,IF(J217=-10,$AM$36:$AM$61,IF(J217=0,$AN$36:$AN$61,IF(J217=5,$AO$36:$AO$61,IF(J217=10,$AP$36:$AP$61,IF(J217=20,$AQ$36:$AQ$61,$AR$36:$AR$61))))))</f>
        <v>9.52</v>
      </c>
      <c r="Q217" s="43">
        <f t="shared" si="93"/>
        <v>10.096</v>
      </c>
    </row>
    <row r="218" spans="1:17" x14ac:dyDescent="0.2">
      <c r="A218" s="59">
        <f t="shared" si="110"/>
        <v>10</v>
      </c>
      <c r="B218" s="40">
        <v>150</v>
      </c>
      <c r="C218" s="40">
        <f t="shared" si="111"/>
        <v>349</v>
      </c>
      <c r="D218" s="41">
        <f t="shared" si="87"/>
        <v>360</v>
      </c>
      <c r="E218" s="41">
        <f t="shared" si="88"/>
        <v>340</v>
      </c>
      <c r="F218" s="42">
        <f>LOOKUP(D218,$T$36:$T$61,IF(A218=-10,$AS$36:$AS$61,IF(A218=0,$AT$36:$AT$61,IF(A218=5,$AU$36:$AU$61,IF(A218=10,$AV$36:$AV$61,IF(A218=20,$AW$36:$AW$61,$AX$36:$AX$61))))))</f>
        <v>9.9</v>
      </c>
      <c r="G218" s="42">
        <f>LOOKUP(E218,$T$36:$T$61,IF(A218=-10,$AS$36:$AS$61,IF(A218=0,$AT$36:$AT$61,IF(A218=5,$AU$36:$AU$61,IF(A218=10,$AV$36:$AV$61,IF(A218=20,$AW$36:$AW$61,$AX$36:$AX$61))))))</f>
        <v>8.8000000000000007</v>
      </c>
      <c r="H218" s="43">
        <f t="shared" si="84"/>
        <v>9.2949999999999999</v>
      </c>
      <c r="J218" s="40">
        <f t="shared" si="112"/>
        <v>0</v>
      </c>
      <c r="K218" s="40">
        <v>150</v>
      </c>
      <c r="L218" s="40">
        <f t="shared" si="113"/>
        <v>349</v>
      </c>
      <c r="M218" s="41">
        <f t="shared" si="91"/>
        <v>360</v>
      </c>
      <c r="N218" s="41">
        <f t="shared" si="92"/>
        <v>340</v>
      </c>
      <c r="O218" s="42">
        <f>LOOKUP(M218,$T$36:$T$61,IF(J218=-10,$AS$36:$AS$61,IF(J218=0,$AT$36:$AT$61,IF(J218=5,$AU$36:$AU$61,IF(J218=10,$AV$36:$AV$61,IF(J218=20,$AW$36:$AW$61,$AX$36:$AX$61))))))</f>
        <v>9.59</v>
      </c>
      <c r="P218" s="42">
        <f>LOOKUP(N218,$T$36:$T$61,IF(J218=-10,$AS$36:$AS$61,IF(J218=0,$AT$36:$AT$61,IF(J218=5,$AU$36:$AU$61,IF(J218=10,$AV$36:$AV$61,IF(J218=20,$AW$36:$AW$61,$AX$36:$AX$61))))))</f>
        <v>8.41</v>
      </c>
      <c r="Q218" s="43">
        <f t="shared" si="93"/>
        <v>8.9410000000000007</v>
      </c>
    </row>
    <row r="219" spans="1:17" x14ac:dyDescent="0.2">
      <c r="A219" s="59">
        <f t="shared" si="110"/>
        <v>10</v>
      </c>
      <c r="B219" s="40">
        <v>185</v>
      </c>
      <c r="C219" s="40">
        <f t="shared" si="111"/>
        <v>349</v>
      </c>
      <c r="D219" s="41">
        <f t="shared" si="87"/>
        <v>360</v>
      </c>
      <c r="E219" s="41">
        <f t="shared" si="88"/>
        <v>340</v>
      </c>
      <c r="F219" s="42">
        <f>LOOKUP(D219,$T$36:$T$61,IF(A219=-10,$AY$36:$AY$61,IF(A219=0,$AZ$36:$AZ$61,IF(A219=5,$BA$36:$BA$609,IF(A219=10,$BB$36:$BB$61,IF(A219=20,$BC$36:$BC$61,$BD$36:$BD$61))))))</f>
        <v>9.18</v>
      </c>
      <c r="G219" s="42">
        <f>LOOKUP(E219,$T$36:$T$61,IF(A219=-10,$AY$36:$AY$61,IF(A219=0,$AZ$36:$AZ$61,IF(A219=5,$BA$36:$BA$609,IF(A219=10,$BB$36:$BB$61,IF(A219=20,$BC$36:$BC$61,$BD$36:$BD$61))))))</f>
        <v>8.09</v>
      </c>
      <c r="H219" s="43">
        <f t="shared" si="84"/>
        <v>8.5805000000000007</v>
      </c>
      <c r="J219" s="40">
        <f t="shared" si="112"/>
        <v>0</v>
      </c>
      <c r="K219" s="40">
        <v>185</v>
      </c>
      <c r="L219" s="40">
        <f t="shared" si="113"/>
        <v>349</v>
      </c>
      <c r="M219" s="41">
        <f t="shared" si="91"/>
        <v>360</v>
      </c>
      <c r="N219" s="41">
        <f t="shared" si="92"/>
        <v>340</v>
      </c>
      <c r="O219" s="42">
        <f>LOOKUP(M219,$T$36:$T$61,IF(J219=-10,$AY$36:$AY$61,IF(J219=0,$AZ$36:$AZ$61,IF(J219=5,$BA$36:$BA$609,IF(J219=10,$BB$36:$BB$61,IF(J219=20,$BC$36:$BC$61,$BD$36:$BD$61))))))</f>
        <v>8.76</v>
      </c>
      <c r="P219" s="42">
        <f>LOOKUP(N219,$T$36:$T$61,IF(J219=-10,$AY$36:$AY$61,IF(J219=0,$AZ$36:$AZ$61,IF(J219=5,$BA$36:$BA$609,IF(J219=10,$BB$36:$BB$61,IF(J219=20,$BC$36:$BC$61,$BD$36:$BD$61))))))</f>
        <v>7.68</v>
      </c>
      <c r="Q219" s="43">
        <f t="shared" si="93"/>
        <v>8.1660000000000004</v>
      </c>
    </row>
    <row r="220" spans="1:17" x14ac:dyDescent="0.2">
      <c r="A220" s="59">
        <f t="shared" si="110"/>
        <v>10</v>
      </c>
      <c r="B220" s="40">
        <v>240</v>
      </c>
      <c r="C220" s="40">
        <f t="shared" si="111"/>
        <v>349</v>
      </c>
      <c r="D220" s="41">
        <f t="shared" si="87"/>
        <v>360</v>
      </c>
      <c r="E220" s="41">
        <f t="shared" si="88"/>
        <v>340</v>
      </c>
      <c r="F220" s="42">
        <f>LOOKUP(D220,$T$36:$T$61,IF(A220=-10,$BE$36:$BE$61,IF(A220=0,$BF$36:$BF$61,IF(A220=5,$BG$36:$BG$61,IF(A220=10,$BH$36:$BH$61,IF(A220=20,$BI$36:$BI$61,$BJ$36:$BJ$61))))))</f>
        <v>8.32</v>
      </c>
      <c r="G220" s="42">
        <f>LOOKUP(E220,$T$36:$T$61,IF(A220=-10,$BE$36:$BE$61,IF(A220=0,$BF$36:$BF$61,IF(A220=5,$BG$36:$BG$61,IF(A220=10,$BH$36:$BH$61,IF(A220=20,$BI$36:$BI$61,$BJ$36:$BJ$61))))))</f>
        <v>7.34</v>
      </c>
      <c r="H220" s="43">
        <f t="shared" si="84"/>
        <v>7.7809999999999997</v>
      </c>
      <c r="J220" s="40">
        <f t="shared" si="112"/>
        <v>0</v>
      </c>
      <c r="K220" s="40">
        <v>240</v>
      </c>
      <c r="L220" s="40">
        <f t="shared" si="113"/>
        <v>349</v>
      </c>
      <c r="M220" s="41">
        <f t="shared" si="91"/>
        <v>360</v>
      </c>
      <c r="N220" s="41">
        <f t="shared" si="92"/>
        <v>340</v>
      </c>
      <c r="O220" s="42">
        <f>LOOKUP(M220,$T$36:$T$61,IF(J220=-10,$BE$36:$BE$61,IF(J220=0,$BF$36:$BF$61,IF(J220=5,$BG$36:$BG$61,IF(J220=10,$BH$36:$BH$61,IF(J220=20,$BI$36:$BI$61,$BJ$36:$BJ$61))))))</f>
        <v>7.89</v>
      </c>
      <c r="P220" s="42">
        <f>LOOKUP(N220,$T$36:$T$61,IF(J220=-10,$BE$36:$BE$61,IF(J220=0,$BF$36:$BF$61,IF(J220=5,$BG$36:$BG$61,IF(J220=10,$BH$36:$BH$61,IF(J220=20,$BI$36:$BI$61,$BJ$36:$BJ$61))))))</f>
        <v>6.92</v>
      </c>
      <c r="Q220" s="43">
        <f t="shared" si="93"/>
        <v>7.3564999999999996</v>
      </c>
    </row>
    <row r="221" spans="1:17" x14ac:dyDescent="0.2">
      <c r="A221" s="59">
        <f t="shared" si="110"/>
        <v>10</v>
      </c>
      <c r="B221" s="40">
        <v>400</v>
      </c>
      <c r="C221" s="40">
        <f t="shared" si="111"/>
        <v>349</v>
      </c>
      <c r="D221" s="41">
        <f t="shared" si="87"/>
        <v>360</v>
      </c>
      <c r="E221" s="41">
        <f t="shared" si="88"/>
        <v>340</v>
      </c>
      <c r="F221" s="42">
        <f>LOOKUP(D221,$T$36:$T$61,IF(A221=-10,$BK$36:$BK$61,IF(A221=0,$BL$36:$BL$61,IF(A221=5,$BM$36:$BM$61,IF(A221=10,$BN$36:$BN$61,IF(A221=20,$BO$36:$BO$61,$BP$36:$BP$61))))))</f>
        <v>8.36</v>
      </c>
      <c r="G221" s="42">
        <f>LOOKUP(E221,$T$36:$T$61,IF(A221=-10,$BK$36:$BK$61,IF(A221=0,$BL$36:$BL$61,IF(A221=5,$BM$36:$BM$61,IF(A221=10,$BN$36:$BN$61,IF(A221=20,$BO$36:$BO$61,$BP$36:$BP$61))))))</f>
        <v>7.47</v>
      </c>
      <c r="H221" s="43">
        <f t="shared" si="84"/>
        <v>7.8704999999999998</v>
      </c>
      <c r="J221" s="40">
        <f t="shared" si="112"/>
        <v>0</v>
      </c>
      <c r="K221" s="40">
        <v>400</v>
      </c>
      <c r="L221" s="40">
        <f t="shared" si="113"/>
        <v>349</v>
      </c>
      <c r="M221" s="41">
        <f t="shared" si="91"/>
        <v>360</v>
      </c>
      <c r="N221" s="41">
        <f t="shared" si="92"/>
        <v>340</v>
      </c>
      <c r="O221" s="42">
        <f>LOOKUP(M221,$T$36:$T$61,IF(J221=-10,$BK$36:$BK$61,IF(J221=0,$BL$36:$BL$61,IF(J221=5,$BM$36:$BM$61,IF(J221=10,$BN$36:$BN$61,IF(J221=20,$BO$36:$BO$61,$BP$36:$BP$61))))))</f>
        <v>7.91</v>
      </c>
      <c r="P221" s="42">
        <f>LOOKUP(N221,$T$36:$T$61,IF(J221=-10,$BK$36:$BK$61,IF(J221=0,$BL$36:$BL$61,IF(J221=5,$BM$36:$BM$61,IF(J221=10,$BN$36:$BN$61,IF(J221=20,$BO$36:$BO$61,$BP$36:$BP$61))))))</f>
        <v>7.04</v>
      </c>
      <c r="Q221" s="43">
        <f t="shared" si="93"/>
        <v>7.4314999999999998</v>
      </c>
    </row>
    <row r="222" spans="1:17" x14ac:dyDescent="0.2">
      <c r="A222" s="59">
        <f>L$94</f>
        <v>20</v>
      </c>
      <c r="B222" s="40">
        <v>50</v>
      </c>
      <c r="C222" s="40">
        <f>E$21</f>
        <v>382</v>
      </c>
      <c r="D222" s="41">
        <f t="shared" si="87"/>
        <v>400</v>
      </c>
      <c r="E222" s="41">
        <f>FLOOR(C222,20)</f>
        <v>380</v>
      </c>
      <c r="F222" s="42">
        <f>LOOKUP(D222,$T$36:$T$61,IF(A222=-10,$U$36:$U$61,IF(A222=0,$V$36:$V$61,IF(A222=5,$W$36:$W$61,IF(A222=10,$X$36:$X$61,IF(A222=20,$Y$36:$Y$61,$Z$36:$Z$61))))))</f>
        <v>0</v>
      </c>
      <c r="G222" s="42">
        <f>LOOKUP(E222,$T$36:$T$61,IF(A222=-10,$U$36:$U$61,IF(A222=0,$V$36:$V$61,IF(A222=5,$W$36:$W$61,IF(A222=10,$X$36:$X$61,IF(A222=20,$Y$36:$Y$61,$Z$36:$Z$61))))))</f>
        <v>0</v>
      </c>
      <c r="H222" s="43">
        <f>F222-(((F222-G222)*(D222-C222))/(D222-E222))</f>
        <v>0</v>
      </c>
      <c r="J222" s="40">
        <f>M$94</f>
        <v>10</v>
      </c>
      <c r="K222" s="40">
        <v>50</v>
      </c>
      <c r="L222" s="40">
        <f>L$66</f>
        <v>382</v>
      </c>
      <c r="M222" s="41">
        <f t="shared" si="91"/>
        <v>400</v>
      </c>
      <c r="N222" s="41">
        <f t="shared" si="92"/>
        <v>380</v>
      </c>
      <c r="O222" s="42">
        <f>LOOKUP(M222,$T$36:$T$61,IF(J222=-10,$U$36:$U$61,IF(J222=0,$V$36:$V$61,IF(J222=5,$W$36:$W$61,IF(J222=10,$X$36:$X$61,IF(J222=20,$Y$36:$Y$61,$Z$36:$Z$61))))))</f>
        <v>0</v>
      </c>
      <c r="P222" s="42">
        <f>LOOKUP(N222,$T$36:$T$61,IF(J222=-10,$U$36:$U$61,IF(J222=0,$V$36:$V$61,IF(J222=5,$W$36:$W$61,IF(J222=10,$X$36:$X$61,IF(J222=20,$Y$36:$Y$61,$Z$36:$Z$61))))))</f>
        <v>0</v>
      </c>
      <c r="Q222" s="43">
        <f t="shared" si="93"/>
        <v>0</v>
      </c>
    </row>
    <row r="223" spans="1:17" x14ac:dyDescent="0.2">
      <c r="A223" s="59">
        <f t="shared" ref="A223:A229" si="114">L$94</f>
        <v>20</v>
      </c>
      <c r="B223" s="40">
        <v>70</v>
      </c>
      <c r="C223" s="40">
        <f t="shared" ref="C223:C229" si="115">E$21</f>
        <v>382</v>
      </c>
      <c r="D223" s="41">
        <f t="shared" si="87"/>
        <v>400</v>
      </c>
      <c r="E223" s="41">
        <f t="shared" si="88"/>
        <v>380</v>
      </c>
      <c r="F223" s="42">
        <f>LOOKUP(D223,$T$36:$T$61,IF(A223=-10,$AA$36:$AA$61,IF(A223=0,$AB$36:$AB$61,IF(A223=5,$AC$36:$AC$61,IF(A223=10,$AD$36:$AD$61,IF(A223=20,$AE$36:$AE$61,$AF$36:$AF$61))))))</f>
        <v>0</v>
      </c>
      <c r="G223" s="42">
        <f>LOOKUP(E223,$T$36:$T$61,IF(A223=-10,$AA$36:$AA$61,IF(A223=0,$AB$36:$AB$61,IF(A223=5,$AC$36:$AC$61,IF(A223=10,$AD$36:$AD$61,IF(A223=20,$AE$36:$AE$61,$AF$36:$AF$61))))))</f>
        <v>0</v>
      </c>
      <c r="H223" s="43">
        <f t="shared" si="84"/>
        <v>0</v>
      </c>
      <c r="J223" s="40">
        <f t="shared" ref="J223:J229" si="116">M$94</f>
        <v>10</v>
      </c>
      <c r="K223" s="40">
        <v>70</v>
      </c>
      <c r="L223" s="40">
        <f t="shared" ref="L223:L229" si="117">L$66</f>
        <v>382</v>
      </c>
      <c r="M223" s="41">
        <f t="shared" si="91"/>
        <v>400</v>
      </c>
      <c r="N223" s="41">
        <f t="shared" si="92"/>
        <v>380</v>
      </c>
      <c r="O223" s="42">
        <f>LOOKUP(M223,$T$36:$T$61,IF(J223=-10,$AA$36:$AA$61,IF(J223=0,$AB$36:$AB$61,IF(J223=5,$AC$36:$AC$61,IF(J223=10,$AD$36:$AD$61,IF(J223=20,$AE$36:$AE$61,$AF$36:$AF$61))))))</f>
        <v>0</v>
      </c>
      <c r="P223" s="42">
        <f>LOOKUP(N223,$T$36:$T$61,IF(J223=-10,$AA$36:$AA$61,IF(J223=0,$AB$36:$AB$61,IF(J223=5,$AC$36:$AC$61,IF(J223=10,$AD$36:$AD$61,IF(J223=20,$AE$36:$AE$61,$AF$36:$AF$61))))))</f>
        <v>0</v>
      </c>
      <c r="Q223" s="43">
        <f t="shared" si="93"/>
        <v>0</v>
      </c>
    </row>
    <row r="224" spans="1:17" x14ac:dyDescent="0.2">
      <c r="A224" s="59">
        <f t="shared" si="114"/>
        <v>20</v>
      </c>
      <c r="B224" s="40">
        <v>95</v>
      </c>
      <c r="C224" s="40">
        <f t="shared" si="115"/>
        <v>382</v>
      </c>
      <c r="D224" s="41">
        <f t="shared" si="87"/>
        <v>400</v>
      </c>
      <c r="E224" s="41">
        <f t="shared" si="88"/>
        <v>380</v>
      </c>
      <c r="F224" s="42">
        <f>LOOKUP(D224,$T$36:$T$61,IF(A224=-10,$AG$36:$AG$61,IF(A224=0,$AH$36:$AH$61,IF(A224=5,$AI$36:$AI$61,IF(A224=10,$AJ$36:$AJ$61,IF(A224=20,$AK$36:$AK$61,$AL$36:$AL$61))))))</f>
        <v>0</v>
      </c>
      <c r="G224" s="42">
        <f>LOOKUP(E224,$T$36:$T$61,IF(A224=-10,$AG$36:$AG$61,IF(A224=0,$AH$36:$AH$61,IF(A224=5,$AI$36:$AI$61,IF(A224=10,$AJ$36:$AJ$61,IF(A224=20,$AK$36:$AK$61,$AL$36:$AL$61))))))</f>
        <v>0</v>
      </c>
      <c r="H224" s="43">
        <f t="shared" si="84"/>
        <v>0</v>
      </c>
      <c r="J224" s="40">
        <f t="shared" si="116"/>
        <v>10</v>
      </c>
      <c r="K224" s="40">
        <v>95</v>
      </c>
      <c r="L224" s="40">
        <f t="shared" si="117"/>
        <v>382</v>
      </c>
      <c r="M224" s="41">
        <f t="shared" si="91"/>
        <v>400</v>
      </c>
      <c r="N224" s="41">
        <f t="shared" si="92"/>
        <v>380</v>
      </c>
      <c r="O224" s="42">
        <f>LOOKUP(M224,$T$36:$T$61,IF(J224=-10,$AG$36:$AG$61,IF(J224=0,$AH$36:$AH$61,IF(J224=5,$AI$36:$AI$61,IF(J224=10,$AJ$36:$AJ$61,IF(J224=20,$AK$36:$AK$61,$AL$36:$AL$61))))))</f>
        <v>0</v>
      </c>
      <c r="P224" s="42">
        <f>LOOKUP(N224,$T$36:$T$61,IF(J224=-10,$AG$36:$AG$61,IF(J224=0,$AH$36:$AH$61,IF(J224=5,$AI$36:$AI$61,IF(J224=10,$AJ$36:$AJ$61,IF(J224=20,$AK$36:$AK$61,$AL$36:$AL$61))))))</f>
        <v>0</v>
      </c>
      <c r="Q224" s="43">
        <f t="shared" si="93"/>
        <v>0</v>
      </c>
    </row>
    <row r="225" spans="1:17" x14ac:dyDescent="0.2">
      <c r="A225" s="59">
        <f t="shared" si="114"/>
        <v>20</v>
      </c>
      <c r="B225" s="40">
        <v>120</v>
      </c>
      <c r="C225" s="40">
        <f t="shared" si="115"/>
        <v>382</v>
      </c>
      <c r="D225" s="41">
        <f t="shared" si="87"/>
        <v>400</v>
      </c>
      <c r="E225" s="41">
        <f>FLOOR(C225,20)</f>
        <v>380</v>
      </c>
      <c r="F225" s="42">
        <f>LOOKUP(D225,$T$36:$T$61,IF(A225=-10,$AM$36:$AM$61,IF(A225=0,$AN$36:$AN$61,IF(A225=5,$AO$36:$AO$61,IF(A225=10,$AP$36:$AP$61,IF(A225=20,$AQ$36:$AQ$61,$AR$36:$AR$61))))))</f>
        <v>14.4</v>
      </c>
      <c r="G225" s="42">
        <f>LOOKUP(E225,$T$36:$T$61,IF(A225=-10,$AM$36:$AM$61,IF(A225=0,$AN$36:$AN$61,IF(A225=5,$AO$36:$AO$61,IF(A225=10,$AP$36:$AP$61,IF(A225=20,$AQ$36:$AQ$61,$AR$36:$AR$61))))))</f>
        <v>12.9</v>
      </c>
      <c r="H225" s="43">
        <f>F225-(((F225-G225)*(D225-C225))/(D225-E225))</f>
        <v>13.05</v>
      </c>
      <c r="J225" s="40">
        <f t="shared" si="116"/>
        <v>10</v>
      </c>
      <c r="K225" s="40">
        <v>120</v>
      </c>
      <c r="L225" s="40">
        <f t="shared" si="117"/>
        <v>382</v>
      </c>
      <c r="M225" s="41">
        <f t="shared" si="91"/>
        <v>400</v>
      </c>
      <c r="N225" s="41">
        <f t="shared" si="92"/>
        <v>380</v>
      </c>
      <c r="O225" s="42">
        <f>LOOKUP(M225,$T$36:$T$61,IF(J225=-10,$AM$36:$AM$61,IF(J225=0,$AN$36:$AN$61,IF(J225=5,$AO$36:$AO$61,IF(J225=10,$AP$36:$AP$61,IF(J225=20,$AQ$36:$AQ$61,$AR$36:$AR$61))))))</f>
        <v>14.1</v>
      </c>
      <c r="P225" s="42">
        <f>LOOKUP(N225,$T$36:$T$61,IF(J225=-10,$AM$36:$AM$61,IF(J225=0,$AN$36:$AN$61,IF(J225=5,$AO$36:$AO$61,IF(J225=10,$AP$36:$AP$61,IF(J225=20,$AQ$36:$AQ$61,$AR$36:$AR$61))))))</f>
        <v>12.6</v>
      </c>
      <c r="Q225" s="43">
        <f t="shared" si="93"/>
        <v>12.75</v>
      </c>
    </row>
    <row r="226" spans="1:17" x14ac:dyDescent="0.2">
      <c r="A226" s="59">
        <f t="shared" si="114"/>
        <v>20</v>
      </c>
      <c r="B226" s="40">
        <v>150</v>
      </c>
      <c r="C226" s="40">
        <f t="shared" si="115"/>
        <v>382</v>
      </c>
      <c r="D226" s="41">
        <f t="shared" si="87"/>
        <v>400</v>
      </c>
      <c r="E226" s="41">
        <f t="shared" si="88"/>
        <v>380</v>
      </c>
      <c r="F226" s="42">
        <f>LOOKUP(D226,$T$36:$T$61,IF(A226=-10,$AS$36:$AS$61,IF(A226=0,$AT$36:$AT$61,IF(A226=5,$AU$36:$AU$61,IF(A226=10,$AV$36:$AV$61,IF(A226=20,$AW$36:$AW$61,$AX$36:$AX$61))))))</f>
        <v>12.9</v>
      </c>
      <c r="G226" s="42">
        <f>LOOKUP(E226,$T$36:$T$61,IF(A226=-10,$AS$36:$AS$61,IF(A226=0,$AT$36:$AT$61,IF(A226=5,$AU$36:$AU$61,IF(A226=10,$AV$36:$AV$61,IF(A226=20,$AW$36:$AW$61,$AX$36:$AX$61))))))</f>
        <v>11.6</v>
      </c>
      <c r="H226" s="43">
        <f t="shared" si="84"/>
        <v>11.73</v>
      </c>
      <c r="J226" s="40">
        <f t="shared" si="116"/>
        <v>10</v>
      </c>
      <c r="K226" s="40">
        <v>150</v>
      </c>
      <c r="L226" s="40">
        <f t="shared" si="117"/>
        <v>382</v>
      </c>
      <c r="M226" s="41">
        <f t="shared" si="91"/>
        <v>400</v>
      </c>
      <c r="N226" s="41">
        <f t="shared" si="92"/>
        <v>380</v>
      </c>
      <c r="O226" s="42">
        <f>LOOKUP(M226,$T$36:$T$61,IF(J226=-10,$AS$36:$AS$61,IF(J226=0,$AT$36:$AT$61,IF(J226=5,$AU$36:$AU$61,IF(J226=10,$AV$36:$AV$61,IF(J226=20,$AW$36:$AW$61,$AX$36:$AX$61))))))</f>
        <v>12.5</v>
      </c>
      <c r="P226" s="42">
        <f>LOOKUP(N226,$T$36:$T$61,IF(J226=-10,$AS$36:$AS$61,IF(J226=0,$AT$36:$AT$61,IF(J226=5,$AU$36:$AU$61,IF(J226=10,$AV$36:$AV$61,IF(J226=20,$AW$36:$AW$61,$AX$36:$AX$61))))))</f>
        <v>11.2</v>
      </c>
      <c r="Q226" s="43">
        <f t="shared" si="93"/>
        <v>11.33</v>
      </c>
    </row>
    <row r="227" spans="1:17" x14ac:dyDescent="0.2">
      <c r="A227" s="59">
        <f t="shared" si="114"/>
        <v>20</v>
      </c>
      <c r="B227" s="40">
        <v>185</v>
      </c>
      <c r="C227" s="40">
        <f t="shared" si="115"/>
        <v>382</v>
      </c>
      <c r="D227" s="41">
        <f t="shared" si="87"/>
        <v>400</v>
      </c>
      <c r="E227" s="41">
        <f t="shared" si="88"/>
        <v>380</v>
      </c>
      <c r="F227" s="42">
        <f>LOOKUP(D227,$T$36:$T$61,IF(A227=-10,$AY$36:$AY$61,IF(A227=0,$AZ$36:$AZ$61,IF(A227=5,$BA$36:$BA$609,IF(A227=10,$BB$36:$BB$61,IF(A227=20,$BC$36:$BC$61,$BD$36:$BD$61))))))</f>
        <v>11.9</v>
      </c>
      <c r="G227" s="42">
        <f>LOOKUP(E227,$T$36:$T$61,IF(A227=-10,$AY$36:$AY$61,IF(A227=0,$AZ$36:$AZ$61,IF(A227=5,$BA$36:$BA$609,IF(A227=10,$BB$36:$BB$61,IF(A227=20,$BC$36:$BC$61,$BD$36:$BD$61))))))</f>
        <v>10.7</v>
      </c>
      <c r="H227" s="43">
        <f t="shared" si="84"/>
        <v>10.82</v>
      </c>
      <c r="J227" s="40">
        <f t="shared" si="116"/>
        <v>10</v>
      </c>
      <c r="K227" s="40">
        <v>185</v>
      </c>
      <c r="L227" s="40">
        <f t="shared" si="117"/>
        <v>382</v>
      </c>
      <c r="M227" s="41">
        <f t="shared" si="91"/>
        <v>400</v>
      </c>
      <c r="N227" s="41">
        <f t="shared" si="92"/>
        <v>380</v>
      </c>
      <c r="O227" s="42">
        <f>LOOKUP(M227,$T$36:$T$61,IF(J227=-10,$AY$36:$AY$61,IF(J227=0,$AZ$36:$AZ$61,IF(J227=5,$BA$36:$BA$609,IF(J227=10,$BB$36:$BB$61,IF(J227=20,$BC$36:$BC$61,$BD$36:$BD$61))))))</f>
        <v>11.5</v>
      </c>
      <c r="P227" s="42">
        <f>LOOKUP(N227,$T$36:$T$61,IF(J227=-10,$AY$36:$AY$61,IF(J227=0,$AZ$36:$AZ$61,IF(J227=5,$BA$36:$BA$609,IF(J227=10,$BB$36:$BB$61,IF(J227=20,$BC$36:$BC$61,$BD$36:$BD$61))))))</f>
        <v>10.3</v>
      </c>
      <c r="Q227" s="43">
        <f t="shared" si="93"/>
        <v>10.42</v>
      </c>
    </row>
    <row r="228" spans="1:17" x14ac:dyDescent="0.2">
      <c r="A228" s="59">
        <f t="shared" si="114"/>
        <v>20</v>
      </c>
      <c r="B228" s="40">
        <v>240</v>
      </c>
      <c r="C228" s="40">
        <f t="shared" si="115"/>
        <v>382</v>
      </c>
      <c r="D228" s="41">
        <f t="shared" si="87"/>
        <v>400</v>
      </c>
      <c r="E228" s="41">
        <f t="shared" si="88"/>
        <v>380</v>
      </c>
      <c r="F228" s="42">
        <f>LOOKUP(D228,$T$36:$T$61,IF(A228=-10,$BE$36:$BE$61,IF(A228=0,$BF$36:$BF$61,IF(A228=5,$BG$36:$BG$61,IF(A228=10,$BH$36:$BH$61,IF(A228=20,$BI$36:$BI$61,$BJ$36:$BJ$61))))))</f>
        <v>10.9</v>
      </c>
      <c r="G228" s="42">
        <f>LOOKUP(E228,$T$36:$T$61,IF(A228=-10,$BE$36:$BE$61,IF(A228=0,$BF$36:$BF$61,IF(A228=5,$BG$36:$BG$61,IF(A228=10,$BH$36:$BH$61,IF(A228=20,$BI$36:$BI$61,$BJ$36:$BJ$61))))))</f>
        <v>9.8000000000000007</v>
      </c>
      <c r="H228" s="43">
        <f t="shared" si="84"/>
        <v>9.91</v>
      </c>
      <c r="J228" s="40">
        <f t="shared" si="116"/>
        <v>10</v>
      </c>
      <c r="K228" s="40">
        <v>240</v>
      </c>
      <c r="L228" s="40">
        <f t="shared" si="117"/>
        <v>382</v>
      </c>
      <c r="M228" s="41">
        <f t="shared" si="91"/>
        <v>400</v>
      </c>
      <c r="N228" s="41">
        <f t="shared" si="92"/>
        <v>380</v>
      </c>
      <c r="O228" s="42">
        <f>LOOKUP(M228,$T$36:$T$61,IF(J228=-10,$BE$36:$BE$61,IF(J228=0,$BF$36:$BF$61,IF(J228=5,$BG$36:$BG$61,IF(J228=10,$BH$36:$BH$61,IF(J228=20,$BI$36:$BI$61,$BJ$36:$BJ$61))))))</f>
        <v>10.4</v>
      </c>
      <c r="P228" s="42">
        <f>LOOKUP(N228,$T$36:$T$61,IF(J228=-10,$BE$36:$BE$61,IF(J228=0,$BF$36:$BF$61,IF(J228=5,$BG$36:$BG$61,IF(J228=10,$BH$36:$BH$61,IF(J228=20,$BI$36:$BI$61,$BJ$36:$BJ$61))))))</f>
        <v>9.3699999999999992</v>
      </c>
      <c r="Q228" s="43">
        <f t="shared" si="93"/>
        <v>9.472999999999999</v>
      </c>
    </row>
    <row r="229" spans="1:17" x14ac:dyDescent="0.2">
      <c r="A229" s="59">
        <f t="shared" si="114"/>
        <v>20</v>
      </c>
      <c r="B229" s="40">
        <v>400</v>
      </c>
      <c r="C229" s="40">
        <f t="shared" si="115"/>
        <v>382</v>
      </c>
      <c r="D229" s="41">
        <f t="shared" si="87"/>
        <v>400</v>
      </c>
      <c r="E229" s="41">
        <f t="shared" si="88"/>
        <v>380</v>
      </c>
      <c r="F229" s="42">
        <f>LOOKUP(D229,$T$36:$T$61,IF(A229=-10,$BK$36:$BK$61,IF(A229=0,$BL$36:$BL$61,IF(A229=5,$BM$36:$BM$61,IF(A229=10,$BN$36:$BN$61,IF(A229=20,$BO$36:$BO$61,$BP$36:$BP$61))))))</f>
        <v>10.7</v>
      </c>
      <c r="G229" s="42">
        <f>LOOKUP(E229,$T$36:$T$61,IF(A229=-10,$BK$36:$BK$61,IF(A229=0,$BL$36:$BL$61,IF(A229=5,$BM$36:$BM$61,IF(A229=10,$BN$36:$BN$61,IF(A229=20,$BO$36:$BO$61,$BP$36:$BP$61))))))</f>
        <v>9.6999999999999993</v>
      </c>
      <c r="H229" s="43">
        <f t="shared" si="84"/>
        <v>9.7999999999999989</v>
      </c>
      <c r="J229" s="40">
        <f t="shared" si="116"/>
        <v>10</v>
      </c>
      <c r="K229" s="40">
        <v>400</v>
      </c>
      <c r="L229" s="40">
        <f t="shared" si="117"/>
        <v>382</v>
      </c>
      <c r="M229" s="41">
        <f t="shared" si="91"/>
        <v>400</v>
      </c>
      <c r="N229" s="41">
        <f t="shared" si="92"/>
        <v>380</v>
      </c>
      <c r="O229" s="42">
        <f>LOOKUP(M229,$T$36:$T$61,IF(J229=-10,$BK$36:$BK$61,IF(J229=0,$BL$36:$BL$61,IF(J229=5,$BM$36:$BM$61,IF(J229=10,$BN$36:$BN$61,IF(J229=20,$BO$36:$BO$61,$BP$36:$BP$61))))))</f>
        <v>10.199999999999999</v>
      </c>
      <c r="P229" s="42">
        <f>LOOKUP(N229,$T$36:$T$61,IF(J229=-10,$BK$36:$BK$61,IF(J229=0,$BL$36:$BL$61,IF(J229=5,$BM$36:$BM$61,IF(J229=10,$BN$36:$BN$61,IF(J229=20,$BO$36:$BO$61,$BP$36:$BP$61))))))</f>
        <v>9.2899999999999991</v>
      </c>
      <c r="Q229" s="43">
        <f t="shared" si="93"/>
        <v>9.3809999999999985</v>
      </c>
    </row>
    <row r="230" spans="1:17" x14ac:dyDescent="0.2">
      <c r="A230" s="59">
        <f>L$95</f>
        <v>20</v>
      </c>
      <c r="B230" s="40">
        <v>50</v>
      </c>
      <c r="C230" s="40">
        <f>E$22</f>
        <v>282</v>
      </c>
      <c r="D230" s="41">
        <f t="shared" si="87"/>
        <v>300</v>
      </c>
      <c r="E230" s="41">
        <f t="shared" si="88"/>
        <v>280</v>
      </c>
      <c r="F230" s="42">
        <f>LOOKUP(D230,$T$36:$T$61,IF(A230=-10,$U$36:$U$61,IF(A230=0,$V$36:$V$61,IF(A230=5,$W$36:$W$61,IF(A230=10,$X$36:$X$61,IF(A230=20,$Y$36:$Y$61,$Z$36:$Z$61))))))</f>
        <v>14.9</v>
      </c>
      <c r="G230" s="42">
        <f>LOOKUP(E230,$T$36:$T$61,IF(A230=-10,$U$36:$U$61,IF(A230=0,$V$36:$V$61,IF(A230=5,$W$36:$W$61,IF(A230=10,$X$36:$X$61,IF(A230=20,$Y$36:$Y$61,$Z$36:$Z$61))))))</f>
        <v>12.9</v>
      </c>
      <c r="H230" s="43">
        <f t="shared" si="84"/>
        <v>13.1</v>
      </c>
      <c r="J230" s="40">
        <f>M$95</f>
        <v>10</v>
      </c>
      <c r="K230" s="40">
        <v>50</v>
      </c>
      <c r="L230" s="40">
        <f>L$67</f>
        <v>282</v>
      </c>
      <c r="M230" s="41">
        <f t="shared" si="91"/>
        <v>300</v>
      </c>
      <c r="N230" s="41">
        <f t="shared" si="92"/>
        <v>280</v>
      </c>
      <c r="O230" s="42">
        <f>LOOKUP(M230,$T$36:$T$61,IF(J230=-10,$U$36:$U$61,IF(J230=0,$V$36:$V$61,IF(J230=5,$W$36:$W$61,IF(J230=10,$X$36:$X$61,IF(J230=20,$Y$36:$Y$61,$Z$36:$Z$61))))))</f>
        <v>14.7</v>
      </c>
      <c r="P230" s="42">
        <f>LOOKUP(N230,$T$36:$T$61,IF(J230=-10,$U$36:$U$61,IF(J230=0,$V$36:$V$61,IF(J230=5,$W$36:$W$61,IF(J230=10,$X$36:$X$61,IF(J230=20,$Y$36:$Y$61,$Z$36:$Z$61))))))</f>
        <v>12.7</v>
      </c>
      <c r="Q230" s="43">
        <f t="shared" si="93"/>
        <v>12.899999999999999</v>
      </c>
    </row>
    <row r="231" spans="1:17" x14ac:dyDescent="0.2">
      <c r="A231" s="59">
        <f t="shared" ref="A231:A237" si="118">L$95</f>
        <v>20</v>
      </c>
      <c r="B231" s="40">
        <v>70</v>
      </c>
      <c r="C231" s="40">
        <f t="shared" ref="C231:C237" si="119">E$22</f>
        <v>282</v>
      </c>
      <c r="D231" s="41">
        <f t="shared" si="87"/>
        <v>300</v>
      </c>
      <c r="E231" s="41">
        <f t="shared" si="88"/>
        <v>280</v>
      </c>
      <c r="F231" s="42">
        <f>LOOKUP(D231,$T$36:$T$61,IF(A231=-10,$AA$36:$AA$61,IF(A231=0,$AB$36:$AB$61,IF(A231=5,$AC$36:$AC$61,IF(A231=10,$AD$36:$AD$61,IF(A231=20,$AE$36:$AE$61,$AF$36:$AF$61))))))</f>
        <v>12.3</v>
      </c>
      <c r="G231" s="42">
        <f>LOOKUP(E231,$T$36:$T$61,IF(A231=-10,$AA$36:$AA$61,IF(A231=0,$AB$36:$AB$61,IF(A231=5,$AC$36:$AC$61,IF(A231=10,$AD$36:$AD$61,IF(A231=20,$AE$36:$AE$61,$AF$36:$AF$61))))))</f>
        <v>10.7</v>
      </c>
      <c r="H231" s="43">
        <f t="shared" si="84"/>
        <v>10.86</v>
      </c>
      <c r="J231" s="40">
        <f t="shared" ref="J231:J237" si="120">M$95</f>
        <v>10</v>
      </c>
      <c r="K231" s="40">
        <v>70</v>
      </c>
      <c r="L231" s="40">
        <f t="shared" ref="L231:L237" si="121">L$67</f>
        <v>282</v>
      </c>
      <c r="M231" s="41">
        <f t="shared" si="91"/>
        <v>300</v>
      </c>
      <c r="N231" s="41">
        <f t="shared" si="92"/>
        <v>280</v>
      </c>
      <c r="O231" s="42">
        <f>LOOKUP(M231,$T$36:$T$61,IF(J231=-10,$AA$36:$AA$61,IF(J231=0,$AB$36:$AB$61,IF(J231=5,$AC$36:$AC$61,IF(J231=10,$AD$36:$AD$61,IF(J231=20,$AE$36:$AE$61,$AF$36:$AF$61))))))</f>
        <v>12.1</v>
      </c>
      <c r="P231" s="42">
        <f>LOOKUP(N231,$T$36:$T$61,IF(J231=-10,$AA$36:$AA$61,IF(J231=0,$AB$36:$AB$61,IF(J231=5,$AC$36:$AC$61,IF(J231=10,$AD$36:$AD$61,IF(J231=20,$AE$36:$AE$61,$AF$36:$AF$61))))))</f>
        <v>10.4</v>
      </c>
      <c r="Q231" s="43">
        <f t="shared" si="93"/>
        <v>10.57</v>
      </c>
    </row>
    <row r="232" spans="1:17" x14ac:dyDescent="0.2">
      <c r="A232" s="59">
        <f t="shared" si="118"/>
        <v>20</v>
      </c>
      <c r="B232" s="40">
        <v>95</v>
      </c>
      <c r="C232" s="40">
        <f t="shared" si="119"/>
        <v>282</v>
      </c>
      <c r="D232" s="41">
        <f t="shared" si="87"/>
        <v>300</v>
      </c>
      <c r="E232" s="41">
        <f t="shared" si="88"/>
        <v>280</v>
      </c>
      <c r="F232" s="42">
        <f>LOOKUP(D232,$T$36:$T$61,IF(A232=-10,$AG$36:$AG$61,IF(A232=0,$AH$36:$AH$61,IF(A232=5,$AI$36:$AI$61,IF(A232=10,$AJ$36:$AJ$61,IF(A232=20,$AK$36:$AK$61,$AL$36:$AL$61))))))</f>
        <v>10.3</v>
      </c>
      <c r="G232" s="42">
        <f>LOOKUP(E232,$T$36:$T$61,IF(A232=-10,$AG$36:$AG$61,IF(A232=0,$AH$36:$AH$61,IF(A232=5,$AI$36:$AI$61,IF(A232=10,$AJ$36:$AJ$61,IF(A232=20,$AK$36:$AK$61,$AL$36:$AL$61))))))</f>
        <v>8.9</v>
      </c>
      <c r="H232" s="43">
        <f t="shared" si="84"/>
        <v>9.0400000000000009</v>
      </c>
      <c r="J232" s="40">
        <f t="shared" si="120"/>
        <v>10</v>
      </c>
      <c r="K232" s="40">
        <v>95</v>
      </c>
      <c r="L232" s="40">
        <f t="shared" si="121"/>
        <v>282</v>
      </c>
      <c r="M232" s="41">
        <f t="shared" si="91"/>
        <v>300</v>
      </c>
      <c r="N232" s="41">
        <f t="shared" si="92"/>
        <v>280</v>
      </c>
      <c r="O232" s="42">
        <f>LOOKUP(M232,$T$36:$T$61,IF(J232=-10,$AG$36:$AG$61,IF(J232=0,$AH$36:$AH$61,IF(J232=5,$AI$36:$AI$61,IF(J232=10,$AJ$36:$AJ$61,IF(J232=20,$AK$36:$AK$61,$AL$36:$AL$61))))))</f>
        <v>10</v>
      </c>
      <c r="P232" s="42">
        <f>LOOKUP(N232,$T$36:$T$61,IF(J232=-10,$AG$36:$AG$61,IF(J232=0,$AH$36:$AH$61,IF(J232=5,$AI$36:$AI$61,IF(J232=10,$AJ$36:$AJ$61,IF(J232=20,$AK$36:$AK$61,$AL$36:$AL$61))))))</f>
        <v>8.61</v>
      </c>
      <c r="Q232" s="43">
        <f t="shared" si="93"/>
        <v>8.7489999999999988</v>
      </c>
    </row>
    <row r="233" spans="1:17" x14ac:dyDescent="0.2">
      <c r="A233" s="59">
        <f t="shared" si="118"/>
        <v>20</v>
      </c>
      <c r="B233" s="40">
        <v>120</v>
      </c>
      <c r="C233" s="40">
        <f t="shared" si="119"/>
        <v>282</v>
      </c>
      <c r="D233" s="41">
        <f t="shared" si="87"/>
        <v>300</v>
      </c>
      <c r="E233" s="41">
        <f t="shared" si="88"/>
        <v>280</v>
      </c>
      <c r="F233" s="42">
        <f>LOOKUP(D233,$T$36:$T$61,IF(A233=-10,$AM$36:$AM$61,IF(A233=0,$AN$36:$AN$61,IF(A233=5,$AO$36:$AO$61,IF(A233=10,$AP$36:$AP$61,IF(A233=20,$AQ$36:$AQ$61,$AR$36:$AR$61))))))</f>
        <v>7.83</v>
      </c>
      <c r="G233" s="42">
        <f>LOOKUP(E233,$T$36:$T$61,IF(A233=-10,$AM$36:$AM$61,IF(A233=0,$AN$36:$AN$61,IF(A233=5,$AO$36:$AO$61,IF(A233=10,$AP$36:$AP$61,IF(A233=20,$AQ$36:$AQ$61,$AR$36:$AR$61))))))</f>
        <v>6.74</v>
      </c>
      <c r="H233" s="43">
        <f t="shared" si="84"/>
        <v>6.8490000000000002</v>
      </c>
      <c r="J233" s="40">
        <f t="shared" si="120"/>
        <v>10</v>
      </c>
      <c r="K233" s="40">
        <v>120</v>
      </c>
      <c r="L233" s="40">
        <f t="shared" si="121"/>
        <v>282</v>
      </c>
      <c r="M233" s="41">
        <f t="shared" si="91"/>
        <v>300</v>
      </c>
      <c r="N233" s="41">
        <f t="shared" si="92"/>
        <v>280</v>
      </c>
      <c r="O233" s="42">
        <f>LOOKUP(M233,$T$36:$T$61,IF(J233=-10,$AM$36:$AM$61,IF(J233=0,$AN$36:$AN$61,IF(J233=5,$AO$36:$AO$61,IF(J233=10,$AP$36:$AP$61,IF(J233=20,$AQ$36:$AQ$61,$AR$36:$AR$61))))))</f>
        <v>7.48</v>
      </c>
      <c r="P233" s="42">
        <f>LOOKUP(N233,$T$36:$T$61,IF(J233=-10,$AM$36:$AM$61,IF(J233=0,$AN$36:$AN$61,IF(J233=5,$AO$36:$AO$61,IF(J233=10,$AP$36:$AP$61,IF(J233=20,$AQ$36:$AQ$61,$AR$36:$AR$61))))))</f>
        <v>6.39</v>
      </c>
      <c r="Q233" s="43">
        <f t="shared" si="93"/>
        <v>6.4989999999999997</v>
      </c>
    </row>
    <row r="234" spans="1:17" x14ac:dyDescent="0.2">
      <c r="A234" s="59">
        <f t="shared" si="118"/>
        <v>20</v>
      </c>
      <c r="B234" s="40">
        <v>150</v>
      </c>
      <c r="C234" s="40">
        <f t="shared" si="119"/>
        <v>282</v>
      </c>
      <c r="D234" s="41">
        <f t="shared" si="87"/>
        <v>300</v>
      </c>
      <c r="E234" s="41">
        <f t="shared" si="88"/>
        <v>280</v>
      </c>
      <c r="F234" s="42">
        <f>LOOKUP(D234,$T$36:$T$61,IF(A234=-10,$AS$36:$AS$61,IF(A234=0,$AT$36:$AT$61,IF(A234=5,$AU$36:$AU$61,IF(A234=10,$AV$36:$AV$61,IF(A234=20,$AW$36:$AW$61,$AX$36:$AX$61))))))</f>
        <v>7.02</v>
      </c>
      <c r="G234" s="42">
        <f>LOOKUP(E234,$T$36:$T$61,IF(A234=-10,$AS$36:$AS$61,IF(A234=0,$AT$36:$AT$61,IF(A234=5,$AU$36:$AU$61,IF(A234=10,$AV$36:$AV$61,IF(A234=20,$AW$36:$AW$61,$AX$36:$AX$61))))))</f>
        <v>6.04</v>
      </c>
      <c r="H234" s="43">
        <f t="shared" si="84"/>
        <v>6.1379999999999999</v>
      </c>
      <c r="J234" s="40">
        <f t="shared" si="120"/>
        <v>10</v>
      </c>
      <c r="K234" s="40">
        <v>150</v>
      </c>
      <c r="L234" s="40">
        <f t="shared" si="121"/>
        <v>282</v>
      </c>
      <c r="M234" s="41">
        <f t="shared" si="91"/>
        <v>300</v>
      </c>
      <c r="N234" s="41">
        <f t="shared" si="92"/>
        <v>280</v>
      </c>
      <c r="O234" s="42">
        <f>LOOKUP(M234,$T$36:$T$61,IF(J234=-10,$AS$36:$AS$61,IF(J234=0,$AT$36:$AT$61,IF(J234=5,$AU$36:$AU$61,IF(J234=10,$AV$36:$AV$61,IF(J234=20,$AW$36:$AW$61,$AX$36:$AX$61))))))</f>
        <v>6.65</v>
      </c>
      <c r="P234" s="42">
        <f>LOOKUP(N234,$T$36:$T$61,IF(J234=-10,$AS$36:$AS$61,IF(J234=0,$AT$36:$AT$61,IF(J234=5,$AU$36:$AU$61,IF(J234=10,$AV$36:$AV$61,IF(J234=20,$AW$36:$AW$61,$AX$36:$AX$61))))))</f>
        <v>5.68</v>
      </c>
      <c r="Q234" s="43">
        <f t="shared" si="93"/>
        <v>5.7770000000000001</v>
      </c>
    </row>
    <row r="235" spans="1:17" x14ac:dyDescent="0.2">
      <c r="A235" s="59">
        <f t="shared" si="118"/>
        <v>20</v>
      </c>
      <c r="B235" s="40">
        <v>185</v>
      </c>
      <c r="C235" s="40">
        <f t="shared" si="119"/>
        <v>282</v>
      </c>
      <c r="D235" s="41">
        <f t="shared" si="87"/>
        <v>300</v>
      </c>
      <c r="E235" s="41">
        <f t="shared" si="88"/>
        <v>280</v>
      </c>
      <c r="F235" s="42">
        <f>LOOKUP(D235,$T$36:$T$61,IF(A235=-10,$AY$36:$AY$61,IF(A235=0,$AZ$36:$AZ$61,IF(A235=5,$BA$36:$BA$609,IF(A235=10,$BB$36:$BB$61,IF(A235=20,$BC$36:$BC$61,$BD$36:$BD$61))))))</f>
        <v>6.5</v>
      </c>
      <c r="G235" s="42">
        <f>LOOKUP(E235,$T$36:$T$61,IF(A235=-10,$AY$36:$AY$61,IF(A235=0,$AZ$36:$AZ$61,IF(A235=5,$BA$36:$BA$609,IF(A235=10,$BB$36:$BB$61,IF(A235=20,$BC$36:$BC$61,$BD$36:$BD$61))))))</f>
        <v>5.6</v>
      </c>
      <c r="H235" s="43">
        <f t="shared" si="84"/>
        <v>5.6899999999999995</v>
      </c>
      <c r="J235" s="40">
        <f t="shared" si="120"/>
        <v>10</v>
      </c>
      <c r="K235" s="40">
        <v>185</v>
      </c>
      <c r="L235" s="40">
        <f t="shared" si="121"/>
        <v>282</v>
      </c>
      <c r="M235" s="41">
        <f t="shared" si="91"/>
        <v>300</v>
      </c>
      <c r="N235" s="41">
        <f t="shared" si="92"/>
        <v>280</v>
      </c>
      <c r="O235" s="42">
        <f>LOOKUP(M235,$T$36:$T$61,IF(J235=-10,$AY$36:$AY$61,IF(J235=0,$AZ$36:$AZ$61,IF(J235=5,$BA$36:$BA$609,IF(J235=10,$BB$36:$BB$61,IF(J235=20,$BC$36:$BC$61,$BD$36:$BD$61))))))</f>
        <v>6.12</v>
      </c>
      <c r="P235" s="42">
        <f>LOOKUP(N235,$T$36:$T$61,IF(J235=-10,$AY$36:$AY$61,IF(J235=0,$AZ$36:$AZ$61,IF(J235=5,$BA$36:$BA$609,IF(J235=10,$BB$36:$BB$61,IF(J235=20,$BC$36:$BC$61,$BD$36:$BD$61))))))</f>
        <v>5.23</v>
      </c>
      <c r="Q235" s="43">
        <f t="shared" si="93"/>
        <v>5.319</v>
      </c>
    </row>
    <row r="236" spans="1:17" x14ac:dyDescent="0.2">
      <c r="A236" s="59">
        <f t="shared" si="118"/>
        <v>20</v>
      </c>
      <c r="B236" s="40">
        <v>240</v>
      </c>
      <c r="C236" s="40">
        <f t="shared" si="119"/>
        <v>282</v>
      </c>
      <c r="D236" s="41">
        <f t="shared" si="87"/>
        <v>300</v>
      </c>
      <c r="E236" s="41">
        <f t="shared" si="88"/>
        <v>280</v>
      </c>
      <c r="F236" s="42">
        <f>LOOKUP(D236,$T$36:$T$61,IF(A236=-10,$BE$36:$BE$61,IF(A236=0,$BF$36:$BF$61,IF(A236=5,$BG$36:$BG$61,IF(A236=10,$BH$36:$BH$61,IF(A236=20,$BI$36:$BI$61,$BJ$36:$BJ$61))))))</f>
        <v>6.11</v>
      </c>
      <c r="G236" s="42">
        <f>LOOKUP(E236,$T$36:$T$61,IF(A236=-10,$BE$36:$BE$61,IF(A236=0,$BF$36:$BF$61,IF(A236=5,$BG$36:$BG$61,IF(A236=10,$BH$36:$BH$61,IF(A236=20,$BI$36:$BI$61,$BJ$36:$BJ$61))))))</f>
        <v>5.39</v>
      </c>
      <c r="H236" s="43">
        <f t="shared" si="84"/>
        <v>5.4619999999999997</v>
      </c>
      <c r="J236" s="40">
        <f t="shared" si="120"/>
        <v>10</v>
      </c>
      <c r="K236" s="40">
        <v>240</v>
      </c>
      <c r="L236" s="40">
        <f t="shared" si="121"/>
        <v>282</v>
      </c>
      <c r="M236" s="41">
        <f t="shared" si="91"/>
        <v>300</v>
      </c>
      <c r="N236" s="41">
        <f t="shared" si="92"/>
        <v>280</v>
      </c>
      <c r="O236" s="42">
        <f>LOOKUP(M236,$T$36:$T$61,IF(J236=-10,$BE$36:$BE$61,IF(J236=0,$BF$36:$BF$61,IF(J236=5,$BG$36:$BG$61,IF(J236=10,$BH$36:$BH$61,IF(J236=20,$BI$36:$BI$61,$BJ$36:$BJ$61))))))</f>
        <v>5.72</v>
      </c>
      <c r="P236" s="42">
        <f>LOOKUP(N236,$T$36:$T$61,IF(J236=-10,$BE$36:$BE$61,IF(J236=0,$BF$36:$BF$61,IF(J236=5,$BG$36:$BG$61,IF(J236=10,$BH$36:$BH$61,IF(J236=20,$BI$36:$BI$61,$BJ$36:$BJ$61))))))</f>
        <v>5.01</v>
      </c>
      <c r="Q236" s="43">
        <f t="shared" si="93"/>
        <v>5.0809999999999995</v>
      </c>
    </row>
    <row r="237" spans="1:17" x14ac:dyDescent="0.2">
      <c r="A237" s="59">
        <f t="shared" si="118"/>
        <v>20</v>
      </c>
      <c r="B237" s="40">
        <v>400</v>
      </c>
      <c r="C237" s="40">
        <f t="shared" si="119"/>
        <v>282</v>
      </c>
      <c r="D237" s="41">
        <f t="shared" si="87"/>
        <v>300</v>
      </c>
      <c r="E237" s="41">
        <f t="shared" si="88"/>
        <v>280</v>
      </c>
      <c r="F237" s="42">
        <f>LOOKUP(D237,$T$36:$T$61,IF(A237=-10,$BK$36:$BK$61,IF(A237=0,$BL$36:$BL$61,IF(A237=5,$BM$36:$BM$61,IF(A237=10,$BN$36:$BN$61,IF(A237=20,$BO$36:$BO$61,$BP$36:$BP$61))))))</f>
        <v>6.26</v>
      </c>
      <c r="G237" s="42">
        <f>LOOKUP(E237,$T$36:$T$61,IF(A237=-10,$BK$36:$BK$61,IF(A237=0,$BL$36:$BL$61,IF(A237=5,$BM$36:$BM$61,IF(A237=10,$BN$36:$BN$61,IF(A237=20,$BO$36:$BO$61,$BP$36:$BP$61))))))</f>
        <v>5.56</v>
      </c>
      <c r="H237" s="43">
        <f t="shared" si="84"/>
        <v>5.63</v>
      </c>
      <c r="J237" s="40">
        <f t="shared" si="120"/>
        <v>10</v>
      </c>
      <c r="K237" s="40">
        <v>400</v>
      </c>
      <c r="L237" s="40">
        <f t="shared" si="121"/>
        <v>282</v>
      </c>
      <c r="M237" s="41">
        <f t="shared" si="91"/>
        <v>300</v>
      </c>
      <c r="N237" s="41">
        <f t="shared" si="92"/>
        <v>280</v>
      </c>
      <c r="O237" s="42">
        <f>LOOKUP(M237,$T$36:$T$61,IF(J237=-10,$BK$36:$BK$61,IF(J237=0,$BL$36:$BL$61,IF(J237=5,$BM$36:$BM$61,IF(J237=10,$BN$36:$BN$61,IF(J237=20,$BO$36:$BO$61,$BP$36:$BP$61))))))</f>
        <v>5.85</v>
      </c>
      <c r="P237" s="42">
        <f>LOOKUP(N237,$T$36:$T$61,IF(J237=-10,$BK$36:$BK$61,IF(J237=0,$BL$36:$BL$61,IF(J237=5,$BM$36:$BM$61,IF(J237=10,$BN$36:$BN$61,IF(J237=20,$BO$36:$BO$61,$BP$36:$BP$61))))))</f>
        <v>5.18</v>
      </c>
      <c r="Q237" s="43">
        <f t="shared" si="93"/>
        <v>5.2469999999999999</v>
      </c>
    </row>
    <row r="238" spans="1:17" x14ac:dyDescent="0.2">
      <c r="A238" s="59">
        <f>L$96</f>
        <v>20</v>
      </c>
      <c r="B238" s="40">
        <v>50</v>
      </c>
      <c r="C238" s="40">
        <f>E$23</f>
        <v>282</v>
      </c>
      <c r="D238" s="41">
        <f t="shared" si="87"/>
        <v>300</v>
      </c>
      <c r="E238" s="41">
        <f t="shared" si="88"/>
        <v>280</v>
      </c>
      <c r="F238" s="42">
        <f>LOOKUP(D238,$T$36:$T$61,IF(A238=-10,$U$36:$U$61,IF(A238=0,$V$36:$V$61,IF(A238=5,$W$36:$W$61,IF(A238=10,$X$36:$X$61,IF(A238=20,$Y$36:$Y$61,$Z$36:$Z$61))))))</f>
        <v>14.9</v>
      </c>
      <c r="G238" s="42">
        <f>LOOKUP(E238,$T$36:$T$61,IF(A238=-10,$U$36:$U$61,IF(A238=0,$V$36:$V$61,IF(A238=5,$W$36:$W$61,IF(A238=10,$X$36:$X$61,IF(A238=20,$Y$36:$Y$61,$Z$36:$Z$61))))))</f>
        <v>12.9</v>
      </c>
      <c r="H238" s="43">
        <f t="shared" ref="H238:H301" si="122">F238-(((F238-G238)*(D238-C238))/(D238-E238))</f>
        <v>13.1</v>
      </c>
      <c r="J238" s="40">
        <f>M$96</f>
        <v>10</v>
      </c>
      <c r="K238" s="40">
        <v>50</v>
      </c>
      <c r="L238" s="40">
        <f>L$68</f>
        <v>282</v>
      </c>
      <c r="M238" s="41">
        <f t="shared" si="91"/>
        <v>300</v>
      </c>
      <c r="N238" s="41">
        <f t="shared" si="92"/>
        <v>280</v>
      </c>
      <c r="O238" s="42">
        <f>LOOKUP(M238,$T$36:$T$61,IF(J238=-10,$U$36:$U$61,IF(J238=0,$V$36:$V$61,IF(J238=5,$W$36:$W$61,IF(J238=10,$X$36:$X$61,IF(J238=20,$Y$36:$Y$61,$Z$36:$Z$61))))))</f>
        <v>14.7</v>
      </c>
      <c r="P238" s="42">
        <f>LOOKUP(N238,$T$36:$T$61,IF(J238=-10,$U$36:$U$61,IF(J238=0,$V$36:$V$61,IF(J238=5,$W$36:$W$61,IF(J238=10,$X$36:$X$61,IF(J238=20,$Y$36:$Y$61,$Z$36:$Z$61))))))</f>
        <v>12.7</v>
      </c>
      <c r="Q238" s="43">
        <f t="shared" si="93"/>
        <v>12.899999999999999</v>
      </c>
    </row>
    <row r="239" spans="1:17" x14ac:dyDescent="0.2">
      <c r="A239" s="59">
        <f t="shared" ref="A239:A245" si="123">L$96</f>
        <v>20</v>
      </c>
      <c r="B239" s="40">
        <v>70</v>
      </c>
      <c r="C239" s="40">
        <f t="shared" ref="C239:C245" si="124">E$23</f>
        <v>282</v>
      </c>
      <c r="D239" s="41">
        <f t="shared" ref="D239:D302" si="125">E239+20</f>
        <v>300</v>
      </c>
      <c r="E239" s="41">
        <f t="shared" ref="E239:E302" si="126">FLOOR(C239,20)</f>
        <v>280</v>
      </c>
      <c r="F239" s="42">
        <f>LOOKUP(D239,$T$36:$T$61,IF(A239=-10,$AA$36:$AA$61,IF(A239=0,$AB$36:$AB$61,IF(A239=5,$AC$36:$AC$61,IF(A239=10,$AD$36:$AD$61,IF(A239=20,$AE$36:$AE$61,$AF$36:$AF$61))))))</f>
        <v>12.3</v>
      </c>
      <c r="G239" s="42">
        <f>LOOKUP(E239,$T$36:$T$61,IF(A239=-10,$AA$36:$AA$61,IF(A239=0,$AB$36:$AB$61,IF(A239=5,$AC$36:$AC$61,IF(A239=10,$AD$36:$AD$61,IF(A239=20,$AE$36:$AE$61,$AF$36:$AF$61))))))</f>
        <v>10.7</v>
      </c>
      <c r="H239" s="43">
        <f t="shared" si="122"/>
        <v>10.86</v>
      </c>
      <c r="J239" s="40">
        <f t="shared" ref="J239:J245" si="127">M$96</f>
        <v>10</v>
      </c>
      <c r="K239" s="40">
        <v>70</v>
      </c>
      <c r="L239" s="40">
        <f t="shared" ref="L239:L245" si="128">L$68</f>
        <v>282</v>
      </c>
      <c r="M239" s="41">
        <f t="shared" ref="M239:M302" si="129">N239+20</f>
        <v>300</v>
      </c>
      <c r="N239" s="41">
        <f t="shared" si="92"/>
        <v>280</v>
      </c>
      <c r="O239" s="42">
        <f>LOOKUP(M239,$T$36:$T$61,IF(J239=-10,$AA$36:$AA$61,IF(J239=0,$AB$36:$AB$61,IF(J239=5,$AC$36:$AC$61,IF(J239=10,$AD$36:$AD$61,IF(J239=20,$AE$36:$AE$61,$AF$36:$AF$61))))))</f>
        <v>12.1</v>
      </c>
      <c r="P239" s="42">
        <f>LOOKUP(N239,$T$36:$T$61,IF(J239=-10,$AA$36:$AA$61,IF(J239=0,$AB$36:$AB$61,IF(J239=5,$AC$36:$AC$61,IF(J239=10,$AD$36:$AD$61,IF(J239=20,$AE$36:$AE$61,$AF$36:$AF$61))))))</f>
        <v>10.4</v>
      </c>
      <c r="Q239" s="43">
        <f t="shared" si="93"/>
        <v>10.57</v>
      </c>
    </row>
    <row r="240" spans="1:17" x14ac:dyDescent="0.2">
      <c r="A240" s="59">
        <f t="shared" si="123"/>
        <v>20</v>
      </c>
      <c r="B240" s="40">
        <v>95</v>
      </c>
      <c r="C240" s="40">
        <f t="shared" si="124"/>
        <v>282</v>
      </c>
      <c r="D240" s="41">
        <f t="shared" si="125"/>
        <v>300</v>
      </c>
      <c r="E240" s="41">
        <f t="shared" si="126"/>
        <v>280</v>
      </c>
      <c r="F240" s="42">
        <f>LOOKUP(D240,$T$36:$T$61,IF(A240=-10,$AG$36:$AG$61,IF(A240=0,$AH$36:$AH$61,IF(A240=5,$AI$36:$AI$61,IF(A240=10,$AJ$36:$AJ$61,IF(A240=20,$AK$36:$AK$61,$AL$36:$AL$61))))))</f>
        <v>10.3</v>
      </c>
      <c r="G240" s="42">
        <f>LOOKUP(E240,$T$36:$T$61,IF(A240=-10,$AG$36:$AG$61,IF(A240=0,$AH$36:$AH$61,IF(A240=5,$AI$36:$AI$61,IF(A240=10,$AJ$36:$AJ$61,IF(A240=20,$AK$36:$AK$61,$AL$36:$AL$61))))))</f>
        <v>8.9</v>
      </c>
      <c r="H240" s="43">
        <f t="shared" si="122"/>
        <v>9.0400000000000009</v>
      </c>
      <c r="J240" s="40">
        <f t="shared" si="127"/>
        <v>10</v>
      </c>
      <c r="K240" s="40">
        <v>95</v>
      </c>
      <c r="L240" s="40">
        <f t="shared" si="128"/>
        <v>282</v>
      </c>
      <c r="M240" s="41">
        <f t="shared" si="129"/>
        <v>300</v>
      </c>
      <c r="N240" s="41">
        <f t="shared" ref="N240:N303" si="130">FLOOR(L240,20)</f>
        <v>280</v>
      </c>
      <c r="O240" s="42">
        <f>LOOKUP(M240,$T$36:$T$61,IF(J240=-10,$AG$36:$AG$61,IF(J240=0,$AH$36:$AH$61,IF(J240=5,$AI$36:$AI$61,IF(J240=10,$AJ$36:$AJ$61,IF(J240=20,$AK$36:$AK$61,$AL$36:$AL$61))))))</f>
        <v>10</v>
      </c>
      <c r="P240" s="42">
        <f>LOOKUP(N240,$T$36:$T$61,IF(J240=-10,$AG$36:$AG$61,IF(J240=0,$AH$36:$AH$61,IF(J240=5,$AI$36:$AI$61,IF(J240=10,$AJ$36:$AJ$61,IF(J240=20,$AK$36:$AK$61,$AL$36:$AL$61))))))</f>
        <v>8.61</v>
      </c>
      <c r="Q240" s="43">
        <f t="shared" ref="Q240:Q303" si="131">O240-(((O240-P240)*(M240-L240))/(M240-N240))</f>
        <v>8.7489999999999988</v>
      </c>
    </row>
    <row r="241" spans="1:17" x14ac:dyDescent="0.2">
      <c r="A241" s="59">
        <f t="shared" si="123"/>
        <v>20</v>
      </c>
      <c r="B241" s="40">
        <v>120</v>
      </c>
      <c r="C241" s="40">
        <f t="shared" si="124"/>
        <v>282</v>
      </c>
      <c r="D241" s="41">
        <f t="shared" si="125"/>
        <v>300</v>
      </c>
      <c r="E241" s="41">
        <f t="shared" si="126"/>
        <v>280</v>
      </c>
      <c r="F241" s="42">
        <f>LOOKUP(D241,$T$36:$T$61,IF(A241=-10,$AM$36:$AM$61,IF(A241=0,$AN$36:$AN$61,IF(A241=5,$AO$36:$AO$61,IF(A241=10,$AP$36:$AP$61,IF(A241=20,$AQ$36:$AQ$61,$AR$36:$AR$61))))))</f>
        <v>7.83</v>
      </c>
      <c r="G241" s="42">
        <f>LOOKUP(E241,$T$36:$T$61,IF(A241=-10,$AM$36:$AM$61,IF(A241=0,$AN$36:$AN$61,IF(A241=5,$AO$36:$AO$61,IF(A241=10,$AP$36:$AP$61,IF(A241=20,$AQ$36:$AQ$61,$AR$36:$AR$61))))))</f>
        <v>6.74</v>
      </c>
      <c r="H241" s="43">
        <f t="shared" si="122"/>
        <v>6.8490000000000002</v>
      </c>
      <c r="J241" s="40">
        <f t="shared" si="127"/>
        <v>10</v>
      </c>
      <c r="K241" s="40">
        <v>120</v>
      </c>
      <c r="L241" s="40">
        <f t="shared" si="128"/>
        <v>282</v>
      </c>
      <c r="M241" s="41">
        <f t="shared" si="129"/>
        <v>300</v>
      </c>
      <c r="N241" s="41">
        <f t="shared" si="130"/>
        <v>280</v>
      </c>
      <c r="O241" s="42">
        <f>LOOKUP(M241,$T$36:$T$61,IF(J241=-10,$AM$36:$AM$61,IF(J241=0,$AN$36:$AN$61,IF(J241=5,$AO$36:$AO$61,IF(J241=10,$AP$36:$AP$61,IF(J241=20,$AQ$36:$AQ$61,$AR$36:$AR$61))))))</f>
        <v>7.48</v>
      </c>
      <c r="P241" s="42">
        <f>LOOKUP(N241,$T$36:$T$61,IF(J241=-10,$AM$36:$AM$61,IF(J241=0,$AN$36:$AN$61,IF(J241=5,$AO$36:$AO$61,IF(J241=10,$AP$36:$AP$61,IF(J241=20,$AQ$36:$AQ$61,$AR$36:$AR$61))))))</f>
        <v>6.39</v>
      </c>
      <c r="Q241" s="43">
        <f t="shared" si="131"/>
        <v>6.4989999999999997</v>
      </c>
    </row>
    <row r="242" spans="1:17" x14ac:dyDescent="0.2">
      <c r="A242" s="59">
        <f t="shared" si="123"/>
        <v>20</v>
      </c>
      <c r="B242" s="40">
        <v>150</v>
      </c>
      <c r="C242" s="40">
        <f t="shared" si="124"/>
        <v>282</v>
      </c>
      <c r="D242" s="41">
        <f t="shared" si="125"/>
        <v>300</v>
      </c>
      <c r="E242" s="41">
        <f t="shared" si="126"/>
        <v>280</v>
      </c>
      <c r="F242" s="42">
        <f>LOOKUP(D242,$T$36:$T$61,IF(A242=-10,$AS$36:$AS$61,IF(A242=0,$AT$36:$AT$61,IF(A242=5,$AU$36:$AU$61,IF(A242=10,$AV$36:$AV$61,IF(A242=20,$AW$36:$AW$61,$AX$36:$AX$61))))))</f>
        <v>7.02</v>
      </c>
      <c r="G242" s="42">
        <f>LOOKUP(E242,$T$36:$T$61,IF(A242=-10,$AS$36:$AS$61,IF(A242=0,$AT$36:$AT$61,IF(A242=5,$AU$36:$AU$61,IF(A242=10,$AV$36:$AV$61,IF(A242=20,$AW$36:$AW$61,$AX$36:$AX$61))))))</f>
        <v>6.04</v>
      </c>
      <c r="H242" s="43">
        <f t="shared" si="122"/>
        <v>6.1379999999999999</v>
      </c>
      <c r="J242" s="40">
        <f t="shared" si="127"/>
        <v>10</v>
      </c>
      <c r="K242" s="40">
        <v>150</v>
      </c>
      <c r="L242" s="40">
        <f t="shared" si="128"/>
        <v>282</v>
      </c>
      <c r="M242" s="41">
        <f t="shared" si="129"/>
        <v>300</v>
      </c>
      <c r="N242" s="41">
        <f t="shared" si="130"/>
        <v>280</v>
      </c>
      <c r="O242" s="42">
        <f>LOOKUP(M242,$T$36:$T$61,IF(J242=-10,$AS$36:$AS$61,IF(J242=0,$AT$36:$AT$61,IF(J242=5,$AU$36:$AU$61,IF(J242=10,$AV$36:$AV$61,IF(J242=20,$AW$36:$AW$61,$AX$36:$AX$61))))))</f>
        <v>6.65</v>
      </c>
      <c r="P242" s="42">
        <f>LOOKUP(N242,$T$36:$T$61,IF(J242=-10,$AS$36:$AS$61,IF(J242=0,$AT$36:$AT$61,IF(J242=5,$AU$36:$AU$61,IF(J242=10,$AV$36:$AV$61,IF(J242=20,$AW$36:$AW$61,$AX$36:$AX$61))))))</f>
        <v>5.68</v>
      </c>
      <c r="Q242" s="43">
        <f t="shared" si="131"/>
        <v>5.7770000000000001</v>
      </c>
    </row>
    <row r="243" spans="1:17" x14ac:dyDescent="0.2">
      <c r="A243" s="59">
        <f t="shared" si="123"/>
        <v>20</v>
      </c>
      <c r="B243" s="40">
        <v>185</v>
      </c>
      <c r="C243" s="40">
        <f t="shared" si="124"/>
        <v>282</v>
      </c>
      <c r="D243" s="41">
        <f t="shared" si="125"/>
        <v>300</v>
      </c>
      <c r="E243" s="41">
        <f t="shared" si="126"/>
        <v>280</v>
      </c>
      <c r="F243" s="42">
        <f>LOOKUP(D243,$T$36:$T$61,IF(A243=-10,$AY$36:$AY$61,IF(A243=0,$AZ$36:$AZ$61,IF(A243=5,$BA$36:$BA$609,IF(A243=10,$BB$36:$BB$61,IF(A243=20,$BC$36:$BC$61,$BD$36:$BD$61))))))</f>
        <v>6.5</v>
      </c>
      <c r="G243" s="42">
        <f>LOOKUP(E243,$T$36:$T$61,IF(A243=-10,$AY$36:$AY$61,IF(A243=0,$AZ$36:$AZ$61,IF(A243=5,$BA$36:$BA$609,IF(A243=10,$BB$36:$BB$61,IF(A243=20,$BC$36:$BC$61,$BD$36:$BD$61))))))</f>
        <v>5.6</v>
      </c>
      <c r="H243" s="43">
        <f t="shared" si="122"/>
        <v>5.6899999999999995</v>
      </c>
      <c r="J243" s="40">
        <f t="shared" si="127"/>
        <v>10</v>
      </c>
      <c r="K243" s="40">
        <v>185</v>
      </c>
      <c r="L243" s="40">
        <f t="shared" si="128"/>
        <v>282</v>
      </c>
      <c r="M243" s="41">
        <f t="shared" si="129"/>
        <v>300</v>
      </c>
      <c r="N243" s="41">
        <f t="shared" si="130"/>
        <v>280</v>
      </c>
      <c r="O243" s="42">
        <f>LOOKUP(M243,$T$36:$T$61,IF(J243=-10,$AY$36:$AY$61,IF(J243=0,$AZ$36:$AZ$61,IF(J243=5,$BA$36:$BA$609,IF(J243=10,$BB$36:$BB$61,IF(J243=20,$BC$36:$BC$61,$BD$36:$BD$61))))))</f>
        <v>6.12</v>
      </c>
      <c r="P243" s="42">
        <f>LOOKUP(N243,$T$36:$T$61,IF(J243=-10,$AY$36:$AY$61,IF(J243=0,$AZ$36:$AZ$61,IF(J243=5,$BA$36:$BA$609,IF(J243=10,$BB$36:$BB$61,IF(J243=20,$BC$36:$BC$61,$BD$36:$BD$61))))))</f>
        <v>5.23</v>
      </c>
      <c r="Q243" s="43">
        <f t="shared" si="131"/>
        <v>5.319</v>
      </c>
    </row>
    <row r="244" spans="1:17" x14ac:dyDescent="0.2">
      <c r="A244" s="59">
        <f t="shared" si="123"/>
        <v>20</v>
      </c>
      <c r="B244" s="40">
        <v>240</v>
      </c>
      <c r="C244" s="40">
        <f t="shared" si="124"/>
        <v>282</v>
      </c>
      <c r="D244" s="41">
        <f t="shared" si="125"/>
        <v>300</v>
      </c>
      <c r="E244" s="41">
        <f t="shared" si="126"/>
        <v>280</v>
      </c>
      <c r="F244" s="42">
        <f>LOOKUP(D244,$T$36:$T$61,IF(A244=-10,$BE$36:$BE$61,IF(A244=0,$BF$36:$BF$61,IF(A244=5,$BG$36:$BG$61,IF(A244=10,$BH$36:$BH$61,IF(A244=20,$BI$36:$BI$61,$BJ$36:$BJ$61))))))</f>
        <v>6.11</v>
      </c>
      <c r="G244" s="42">
        <f>LOOKUP(E244,$T$36:$T$61,IF(A244=-10,$BE$36:$BE$61,IF(A244=0,$BF$36:$BF$61,IF(A244=5,$BG$36:$BG$61,IF(A244=10,$BH$36:$BH$61,IF(A244=20,$BI$36:$BI$61,$BJ$36:$BJ$61))))))</f>
        <v>5.39</v>
      </c>
      <c r="H244" s="43">
        <f t="shared" si="122"/>
        <v>5.4619999999999997</v>
      </c>
      <c r="J244" s="40">
        <f t="shared" si="127"/>
        <v>10</v>
      </c>
      <c r="K244" s="40">
        <v>240</v>
      </c>
      <c r="L244" s="40">
        <f t="shared" si="128"/>
        <v>282</v>
      </c>
      <c r="M244" s="41">
        <f t="shared" si="129"/>
        <v>300</v>
      </c>
      <c r="N244" s="41">
        <f t="shared" si="130"/>
        <v>280</v>
      </c>
      <c r="O244" s="42">
        <f>LOOKUP(M244,$T$36:$T$61,IF(J244=-10,$BE$36:$BE$61,IF(J244=0,$BF$36:$BF$61,IF(J244=5,$BG$36:$BG$61,IF(J244=10,$BH$36:$BH$61,IF(J244=20,$BI$36:$BI$61,$BJ$36:$BJ$61))))))</f>
        <v>5.72</v>
      </c>
      <c r="P244" s="42">
        <f>LOOKUP(N244,$T$36:$T$61,IF(J244=-10,$BE$36:$BE$61,IF(J244=0,$BF$36:$BF$61,IF(J244=5,$BG$36:$BG$61,IF(J244=10,$BH$36:$BH$61,IF(J244=20,$BI$36:$BI$61,$BJ$36:$BJ$61))))))</f>
        <v>5.01</v>
      </c>
      <c r="Q244" s="43">
        <f t="shared" si="131"/>
        <v>5.0809999999999995</v>
      </c>
    </row>
    <row r="245" spans="1:17" x14ac:dyDescent="0.2">
      <c r="A245" s="59">
        <f t="shared" si="123"/>
        <v>20</v>
      </c>
      <c r="B245" s="40">
        <v>400</v>
      </c>
      <c r="C245" s="40">
        <f t="shared" si="124"/>
        <v>282</v>
      </c>
      <c r="D245" s="41">
        <f t="shared" si="125"/>
        <v>300</v>
      </c>
      <c r="E245" s="41">
        <f t="shared" si="126"/>
        <v>280</v>
      </c>
      <c r="F245" s="42">
        <f>LOOKUP(D245,$T$36:$T$61,IF(A245=-10,$BK$36:$BK$61,IF(A245=0,$BL$36:$BL$61,IF(A245=5,$BM$36:$BM$61,IF(A245=10,$BN$36:$BN$61,IF(A245=20,$BO$36:$BO$61,$BP$36:$BP$61))))))</f>
        <v>6.26</v>
      </c>
      <c r="G245" s="42">
        <f>LOOKUP(E245,$T$36:$T$61,IF(A245=-10,$BK$36:$BK$61,IF(A245=0,$BL$36:$BL$61,IF(A245=5,$BM$36:$BM$61,IF(A245=10,$BN$36:$BN$61,IF(A245=20,$BO$36:$BO$61,$BP$36:$BP$61))))))</f>
        <v>5.56</v>
      </c>
      <c r="H245" s="43">
        <f t="shared" si="122"/>
        <v>5.63</v>
      </c>
      <c r="J245" s="40">
        <f t="shared" si="127"/>
        <v>10</v>
      </c>
      <c r="K245" s="40">
        <v>400</v>
      </c>
      <c r="L245" s="40">
        <f t="shared" si="128"/>
        <v>282</v>
      </c>
      <c r="M245" s="41">
        <f t="shared" si="129"/>
        <v>300</v>
      </c>
      <c r="N245" s="41">
        <f t="shared" si="130"/>
        <v>280</v>
      </c>
      <c r="O245" s="42">
        <f>LOOKUP(M245,$T$36:$T$61,IF(J245=-10,$BK$36:$BK$61,IF(J245=0,$BL$36:$BL$61,IF(J245=5,$BM$36:$BM$61,IF(J245=10,$BN$36:$BN$61,IF(J245=20,$BO$36:$BO$61,$BP$36:$BP$61))))))</f>
        <v>5.85</v>
      </c>
      <c r="P245" s="42">
        <f>LOOKUP(N245,$T$36:$T$61,IF(J245=-10,$BK$36:$BK$61,IF(J245=0,$BL$36:$BL$61,IF(J245=5,$BM$36:$BM$61,IF(J245=10,$BN$36:$BN$61,IF(J245=20,$BO$36:$BO$61,$BP$36:$BP$61))))))</f>
        <v>5.18</v>
      </c>
      <c r="Q245" s="43">
        <f t="shared" si="131"/>
        <v>5.2469999999999999</v>
      </c>
    </row>
    <row r="246" spans="1:17" x14ac:dyDescent="0.2">
      <c r="A246" s="59">
        <f>L$97</f>
        <v>10</v>
      </c>
      <c r="B246" s="40">
        <v>50</v>
      </c>
      <c r="C246" s="40">
        <f>E$24</f>
        <v>282</v>
      </c>
      <c r="D246" s="41">
        <f t="shared" si="125"/>
        <v>300</v>
      </c>
      <c r="E246" s="41">
        <f t="shared" si="126"/>
        <v>280</v>
      </c>
      <c r="F246" s="42">
        <f>LOOKUP(D246,$T$36:$T$61,IF(A246=-10,$U$36:$U$61,IF(A246=0,$V$36:$V$61,IF(A246=5,$W$36:$W$61,IF(A246=10,$X$36:$X$61,IF(A246=20,$Y$36:$Y$61,$Z$36:$Z$61))))))</f>
        <v>14.7</v>
      </c>
      <c r="G246" s="42">
        <f>LOOKUP(E246,$T$36:$T$61,IF(A246=-10,$U$36:$U$61,IF(A246=0,$V$36:$V$61,IF(A246=5,$W$36:$W$61,IF(A246=10,$X$36:$X$61,IF(A246=20,$Y$36:$Y$61,$Z$36:$Z$61))))))</f>
        <v>12.7</v>
      </c>
      <c r="H246" s="43">
        <f t="shared" si="122"/>
        <v>12.899999999999999</v>
      </c>
      <c r="J246" s="40">
        <f>M$97</f>
        <v>0</v>
      </c>
      <c r="K246" s="40">
        <v>50</v>
      </c>
      <c r="L246" s="40">
        <f>L$69</f>
        <v>282</v>
      </c>
      <c r="M246" s="41">
        <f t="shared" si="129"/>
        <v>300</v>
      </c>
      <c r="N246" s="41">
        <f t="shared" si="130"/>
        <v>280</v>
      </c>
      <c r="O246" s="42">
        <f>LOOKUP(M246,$T$36:$T$61,IF(J246=-10,$U$36:$U$61,IF(J246=0,$V$36:$V$61,IF(J246=5,$W$36:$W$61,IF(J246=10,$X$36:$X$61,IF(J246=20,$Y$36:$Y$61,$Z$36:$Z$61))))))</f>
        <v>14.4</v>
      </c>
      <c r="P246" s="42">
        <f>LOOKUP(N246,$T$36:$T$61,IF(J246=-10,$U$36:$U$61,IF(J246=0,$V$36:$V$61,IF(J246=5,$W$36:$W$61,IF(J246=10,$X$36:$X$61,IF(J246=20,$Y$36:$Y$61,$Z$36:$Z$61))))))</f>
        <v>12.4</v>
      </c>
      <c r="Q246" s="43">
        <f t="shared" si="131"/>
        <v>12.6</v>
      </c>
    </row>
    <row r="247" spans="1:17" x14ac:dyDescent="0.2">
      <c r="A247" s="59">
        <f t="shared" ref="A247:A253" si="132">L$97</f>
        <v>10</v>
      </c>
      <c r="B247" s="40">
        <v>70</v>
      </c>
      <c r="C247" s="40">
        <f t="shared" ref="C247:C253" si="133">E$24</f>
        <v>282</v>
      </c>
      <c r="D247" s="41">
        <f t="shared" si="125"/>
        <v>300</v>
      </c>
      <c r="E247" s="41">
        <f t="shared" si="126"/>
        <v>280</v>
      </c>
      <c r="F247" s="42">
        <f>LOOKUP(D247,$T$36:$T$61,IF(A247=-10,$AA$36:$AA$61,IF(A247=0,$AB$36:$AB$61,IF(A247=5,$AC$36:$AC$61,IF(A247=10,$AD$36:$AD$61,IF(A247=20,$AE$36:$AE$61,$AF$36:$AF$61))))))</f>
        <v>12.1</v>
      </c>
      <c r="G247" s="42">
        <f>LOOKUP(E247,$T$36:$T$61,IF(A247=-10,$AA$36:$AA$61,IF(A247=0,$AB$36:$AB$61,IF(A247=5,$AC$36:$AC$61,IF(A247=10,$AD$36:$AD$61,IF(A247=20,$AE$36:$AE$61,$AF$36:$AF$61))))))</f>
        <v>10.4</v>
      </c>
      <c r="H247" s="43">
        <f t="shared" si="122"/>
        <v>10.57</v>
      </c>
      <c r="J247" s="40">
        <f t="shared" ref="J247:J253" si="134">M$97</f>
        <v>0</v>
      </c>
      <c r="K247" s="40">
        <v>70</v>
      </c>
      <c r="L247" s="40">
        <f t="shared" ref="L247:L253" si="135">L$69</f>
        <v>282</v>
      </c>
      <c r="M247" s="41">
        <f t="shared" si="129"/>
        <v>300</v>
      </c>
      <c r="N247" s="41">
        <f t="shared" si="130"/>
        <v>280</v>
      </c>
      <c r="O247" s="42">
        <f>LOOKUP(M247,$T$36:$T$61,IF(J247=-10,$AA$36:$AA$61,IF(J247=0,$AB$36:$AB$61,IF(J247=5,$AC$36:$AC$61,IF(J247=10,$AD$36:$AD$61,IF(J247=20,$AE$36:$AE$61,$AF$36:$AF$61))))))</f>
        <v>11.8</v>
      </c>
      <c r="P247" s="42">
        <f>LOOKUP(N247,$T$36:$T$61,IF(J247=-10,$AA$36:$AA$61,IF(J247=0,$AB$36:$AB$61,IF(J247=5,$AC$36:$AC$61,IF(J247=10,$AD$36:$AD$61,IF(J247=20,$AE$36:$AE$61,$AF$36:$AF$61))))))</f>
        <v>10.199999999999999</v>
      </c>
      <c r="Q247" s="43">
        <f t="shared" si="131"/>
        <v>10.36</v>
      </c>
    </row>
    <row r="248" spans="1:17" x14ac:dyDescent="0.2">
      <c r="A248" s="59">
        <f t="shared" si="132"/>
        <v>10</v>
      </c>
      <c r="B248" s="40">
        <v>95</v>
      </c>
      <c r="C248" s="40">
        <f t="shared" si="133"/>
        <v>282</v>
      </c>
      <c r="D248" s="41">
        <f t="shared" si="125"/>
        <v>300</v>
      </c>
      <c r="E248" s="41">
        <f t="shared" si="126"/>
        <v>280</v>
      </c>
      <c r="F248" s="42">
        <f>LOOKUP(D248,$T$36:$T$61,IF(A248=-10,$AG$36:$AG$61,IF(A248=0,$AH$36:$AH$61,IF(A248=5,$AI$36:$AI$61,IF(A248=10,$AJ$36:$AJ$61,IF(A248=20,$AK$36:$AK$61,$AL$36:$AL$61))))))</f>
        <v>10</v>
      </c>
      <c r="G248" s="42">
        <f>LOOKUP(E248,$T$36:$T$61,IF(A248=-10,$AG$36:$AG$61,IF(A248=0,$AH$36:$AH$61,IF(A248=5,$AI$36:$AI$61,IF(A248=10,$AJ$36:$AJ$61,IF(A248=20,$AK$36:$AK$61,$AL$36:$AL$61))))))</f>
        <v>8.61</v>
      </c>
      <c r="H248" s="43">
        <f t="shared" si="122"/>
        <v>8.7489999999999988</v>
      </c>
      <c r="J248" s="40">
        <f t="shared" si="134"/>
        <v>0</v>
      </c>
      <c r="K248" s="40">
        <v>95</v>
      </c>
      <c r="L248" s="40">
        <f t="shared" si="135"/>
        <v>282</v>
      </c>
      <c r="M248" s="41">
        <f t="shared" si="129"/>
        <v>300</v>
      </c>
      <c r="N248" s="41">
        <f t="shared" si="130"/>
        <v>280</v>
      </c>
      <c r="O248" s="42">
        <f>LOOKUP(M248,$T$36:$T$61,IF(J248=-10,$AG$36:$AG$61,IF(J248=0,$AH$36:$AH$61,IF(J248=5,$AI$36:$AI$61,IF(J248=10,$AJ$36:$AJ$61,IF(J248=20,$AK$36:$AK$61,$AL$36:$AL$61))))))</f>
        <v>9.6999999999999993</v>
      </c>
      <c r="P248" s="42">
        <f>LOOKUP(N248,$T$36:$T$61,IF(J248=-10,$AG$36:$AG$61,IF(J248=0,$AH$36:$AH$61,IF(J248=5,$AI$36:$AI$61,IF(J248=10,$AJ$36:$AJ$61,IF(J248=20,$AK$36:$AK$61,$AL$36:$AL$61))))))</f>
        <v>8.31</v>
      </c>
      <c r="Q248" s="43">
        <f t="shared" si="131"/>
        <v>8.4489999999999998</v>
      </c>
    </row>
    <row r="249" spans="1:17" x14ac:dyDescent="0.2">
      <c r="A249" s="59">
        <f t="shared" si="132"/>
        <v>10</v>
      </c>
      <c r="B249" s="40">
        <v>120</v>
      </c>
      <c r="C249" s="40">
        <f t="shared" si="133"/>
        <v>282</v>
      </c>
      <c r="D249" s="41">
        <f t="shared" si="125"/>
        <v>300</v>
      </c>
      <c r="E249" s="41">
        <f t="shared" si="126"/>
        <v>280</v>
      </c>
      <c r="F249" s="42">
        <f>LOOKUP(D249,$T$36:$T$61,IF(A249=-10,$AM$36:$AM$61,IF(A249=0,$AN$36:$AN$61,IF(A249=5,$AO$36:$AO$61,IF(A249=10,$AP$36:$AP$61,IF(A249=20,$AQ$36:$AQ$61,$AR$36:$AR$61))))))</f>
        <v>7.48</v>
      </c>
      <c r="G249" s="42">
        <f>LOOKUP(E249,$T$36:$T$61,IF(A249=-10,$AM$36:$AM$61,IF(A249=0,$AN$36:$AN$61,IF(A249=5,$AO$36:$AO$61,IF(A249=10,$AP$36:$AP$61,IF(A249=20,$AQ$36:$AQ$61,$AR$36:$AR$61))))))</f>
        <v>6.39</v>
      </c>
      <c r="H249" s="43">
        <f t="shared" si="122"/>
        <v>6.4989999999999997</v>
      </c>
      <c r="J249" s="40">
        <f t="shared" si="134"/>
        <v>0</v>
      </c>
      <c r="K249" s="40">
        <v>120</v>
      </c>
      <c r="L249" s="40">
        <f t="shared" si="135"/>
        <v>282</v>
      </c>
      <c r="M249" s="41">
        <f t="shared" si="129"/>
        <v>300</v>
      </c>
      <c r="N249" s="41">
        <f t="shared" si="130"/>
        <v>280</v>
      </c>
      <c r="O249" s="42">
        <f>LOOKUP(M249,$T$36:$T$61,IF(J249=-10,$AM$36:$AM$61,IF(J249=0,$AN$36:$AN$61,IF(J249=5,$AO$36:$AO$61,IF(J249=10,$AP$36:$AP$61,IF(J249=20,$AQ$36:$AQ$61,$AR$36:$AR$61))))))</f>
        <v>7.11</v>
      </c>
      <c r="P249" s="42">
        <f>LOOKUP(N249,$T$36:$T$61,IF(J249=-10,$AM$36:$AM$61,IF(J249=0,$AN$36:$AN$61,IF(J249=5,$AO$36:$AO$61,IF(J249=10,$AP$36:$AP$61,IF(J249=20,$AQ$36:$AQ$61,$AR$36:$AR$61))))))</f>
        <v>6.03</v>
      </c>
      <c r="Q249" s="43">
        <f t="shared" si="131"/>
        <v>6.1379999999999999</v>
      </c>
    </row>
    <row r="250" spans="1:17" x14ac:dyDescent="0.2">
      <c r="A250" s="59">
        <f t="shared" si="132"/>
        <v>10</v>
      </c>
      <c r="B250" s="40">
        <v>150</v>
      </c>
      <c r="C250" s="40">
        <f t="shared" si="133"/>
        <v>282</v>
      </c>
      <c r="D250" s="41">
        <f t="shared" si="125"/>
        <v>300</v>
      </c>
      <c r="E250" s="41">
        <f t="shared" si="126"/>
        <v>280</v>
      </c>
      <c r="F250" s="42">
        <f>LOOKUP(D250,$T$36:$T$61,IF(A250=-10,$AS$36:$AS$61,IF(A250=0,$AT$36:$AT$61,IF(A250=5,$AU$36:$AU$61,IF(A250=10,$AV$36:$AV$61,IF(A250=20,$AW$36:$AW$61,$AX$36:$AX$61))))))</f>
        <v>6.65</v>
      </c>
      <c r="G250" s="42">
        <f>LOOKUP(E250,$T$36:$T$61,IF(A250=-10,$AS$36:$AS$61,IF(A250=0,$AT$36:$AT$61,IF(A250=5,$AU$36:$AU$61,IF(A250=10,$AV$36:$AV$61,IF(A250=20,$AW$36:$AW$61,$AX$36:$AX$61))))))</f>
        <v>5.68</v>
      </c>
      <c r="H250" s="43">
        <f t="shared" si="122"/>
        <v>5.7770000000000001</v>
      </c>
      <c r="J250" s="40">
        <f t="shared" si="134"/>
        <v>0</v>
      </c>
      <c r="K250" s="40">
        <v>150</v>
      </c>
      <c r="L250" s="40">
        <f t="shared" si="135"/>
        <v>282</v>
      </c>
      <c r="M250" s="41">
        <f t="shared" si="129"/>
        <v>300</v>
      </c>
      <c r="N250" s="41">
        <f t="shared" si="130"/>
        <v>280</v>
      </c>
      <c r="O250" s="42">
        <f>LOOKUP(M250,$T$36:$T$61,IF(J250=-10,$AS$36:$AS$61,IF(J250=0,$AT$36:$AT$61,IF(J250=5,$AU$36:$AU$61,IF(J250=10,$AV$36:$AV$61,IF(J250=20,$AW$36:$AW$61,$AX$36:$AX$61))))))</f>
        <v>6.27</v>
      </c>
      <c r="P250" s="42">
        <f>LOOKUP(N250,$T$36:$T$61,IF(J250=-10,$AS$36:$AS$61,IF(J250=0,$AT$36:$AT$61,IF(J250=5,$AU$36:$AU$61,IF(J250=10,$AV$36:$AV$61,IF(J250=20,$AW$36:$AW$61,$AX$36:$AX$61))))))</f>
        <v>5.31</v>
      </c>
      <c r="Q250" s="43">
        <f t="shared" si="131"/>
        <v>5.4059999999999997</v>
      </c>
    </row>
    <row r="251" spans="1:17" x14ac:dyDescent="0.2">
      <c r="A251" s="59">
        <f t="shared" si="132"/>
        <v>10</v>
      </c>
      <c r="B251" s="40">
        <v>185</v>
      </c>
      <c r="C251" s="40">
        <f t="shared" si="133"/>
        <v>282</v>
      </c>
      <c r="D251" s="41">
        <f t="shared" si="125"/>
        <v>300</v>
      </c>
      <c r="E251" s="41">
        <f t="shared" si="126"/>
        <v>280</v>
      </c>
      <c r="F251" s="42">
        <f>LOOKUP(D251,$T$36:$T$61,IF(A251=-10,$AY$36:$AY$61,IF(A251=0,$AZ$36:$AZ$61,IF(A251=5,$BA$36:$BA$609,IF(A251=10,$BB$36:$BB$61,IF(A251=20,$BC$36:$BC$61,$BD$36:$BD$61))))))</f>
        <v>6.12</v>
      </c>
      <c r="G251" s="42">
        <f>LOOKUP(E251,$T$36:$T$61,IF(A251=-10,$AY$36:$AY$61,IF(A251=0,$AZ$36:$AZ$61,IF(A251=5,$BA$36:$BA$609,IF(A251=10,$BB$36:$BB$61,IF(A251=20,$BC$36:$BC$61,$BD$36:$BD$61))))))</f>
        <v>5.23</v>
      </c>
      <c r="H251" s="43">
        <f t="shared" si="122"/>
        <v>5.319</v>
      </c>
      <c r="J251" s="40">
        <f t="shared" si="134"/>
        <v>0</v>
      </c>
      <c r="K251" s="40">
        <v>185</v>
      </c>
      <c r="L251" s="40">
        <f t="shared" si="135"/>
        <v>282</v>
      </c>
      <c r="M251" s="41">
        <f t="shared" si="129"/>
        <v>300</v>
      </c>
      <c r="N251" s="41">
        <f t="shared" si="130"/>
        <v>280</v>
      </c>
      <c r="O251" s="42">
        <f>LOOKUP(M251,$T$36:$T$61,IF(J251=-10,$AY$36:$AY$61,IF(J251=0,$AZ$36:$AZ$61,IF(J251=5,$BA$36:$BA$609,IF(J251=10,$BB$36:$BB$61,IF(J251=20,$BC$36:$BC$61,$BD$36:$BD$61))))))</f>
        <v>5.73</v>
      </c>
      <c r="P251" s="42">
        <f>LOOKUP(N251,$T$36:$T$61,IF(J251=-10,$AY$36:$AY$61,IF(J251=0,$AZ$36:$AZ$61,IF(J251=5,$BA$36:$BA$609,IF(J251=10,$BB$36:$BB$61,IF(J251=20,$BC$36:$BC$61,$BD$36:$BD$61))))))</f>
        <v>4.8600000000000003</v>
      </c>
      <c r="Q251" s="43">
        <f t="shared" si="131"/>
        <v>4.9470000000000001</v>
      </c>
    </row>
    <row r="252" spans="1:17" x14ac:dyDescent="0.2">
      <c r="A252" s="59">
        <f t="shared" si="132"/>
        <v>10</v>
      </c>
      <c r="B252" s="40">
        <v>240</v>
      </c>
      <c r="C252" s="40">
        <f t="shared" si="133"/>
        <v>282</v>
      </c>
      <c r="D252" s="41">
        <f t="shared" si="125"/>
        <v>300</v>
      </c>
      <c r="E252" s="41">
        <f t="shared" si="126"/>
        <v>280</v>
      </c>
      <c r="F252" s="42">
        <f>LOOKUP(D252,$T$36:$T$61,IF(A252=-10,$BE$36:$BE$61,IF(A252=0,$BF$36:$BF$61,IF(A252=5,$BG$36:$BG$61,IF(A252=10,$BH$36:$BH$61,IF(A252=20,$BI$36:$BI$61,$BJ$36:$BJ$61))))))</f>
        <v>5.72</v>
      </c>
      <c r="G252" s="42">
        <f>LOOKUP(E252,$T$36:$T$61,IF(A252=-10,$BE$36:$BE$61,IF(A252=0,$BF$36:$BF$61,IF(A252=5,$BG$36:$BG$61,IF(A252=10,$BH$36:$BH$61,IF(A252=20,$BI$36:$BI$61,$BJ$36:$BJ$61))))))</f>
        <v>5.01</v>
      </c>
      <c r="H252" s="43">
        <f t="shared" si="122"/>
        <v>5.0809999999999995</v>
      </c>
      <c r="J252" s="40">
        <f t="shared" si="134"/>
        <v>0</v>
      </c>
      <c r="K252" s="40">
        <v>240</v>
      </c>
      <c r="L252" s="40">
        <f t="shared" si="135"/>
        <v>282</v>
      </c>
      <c r="M252" s="41">
        <f t="shared" si="129"/>
        <v>300</v>
      </c>
      <c r="N252" s="41">
        <f t="shared" si="130"/>
        <v>280</v>
      </c>
      <c r="O252" s="42">
        <f>LOOKUP(M252,$T$36:$T$61,IF(J252=-10,$BE$36:$BE$61,IF(J252=0,$BF$36:$BF$61,IF(J252=5,$BG$36:$BG$61,IF(J252=10,$BH$36:$BH$61,IF(J252=20,$BI$36:$BI$61,$BJ$36:$BJ$61))))))</f>
        <v>5.33</v>
      </c>
      <c r="P252" s="42">
        <f>LOOKUP(N252,$T$36:$T$61,IF(J252=-10,$BE$36:$BE$61,IF(J252=0,$BF$36:$BF$61,IF(J252=5,$BG$36:$BG$61,IF(J252=10,$BH$36:$BH$61,IF(J252=20,$BI$36:$BI$61,$BJ$36:$BJ$61))))))</f>
        <v>4.6399999999999997</v>
      </c>
      <c r="Q252" s="43">
        <f t="shared" si="131"/>
        <v>4.7089999999999996</v>
      </c>
    </row>
    <row r="253" spans="1:17" x14ac:dyDescent="0.2">
      <c r="A253" s="59">
        <f t="shared" si="132"/>
        <v>10</v>
      </c>
      <c r="B253" s="40">
        <v>400</v>
      </c>
      <c r="C253" s="40">
        <f t="shared" si="133"/>
        <v>282</v>
      </c>
      <c r="D253" s="41">
        <f t="shared" si="125"/>
        <v>300</v>
      </c>
      <c r="E253" s="41">
        <f t="shared" si="126"/>
        <v>280</v>
      </c>
      <c r="F253" s="42">
        <f>LOOKUP(D253,$T$36:$T$61,IF(A253=-10,$BK$36:$BK$61,IF(A253=0,$BL$36:$BL$61,IF(A253=5,$BM$36:$BM$61,IF(A253=10,$BN$36:$BN$61,IF(A253=20,$BO$36:$BO$61,$BP$36:$BP$61))))))</f>
        <v>5.85</v>
      </c>
      <c r="G253" s="42">
        <f>LOOKUP(E253,$T$36:$T$61,IF(A253=-10,$BK$36:$BK$61,IF(A253=0,$BL$36:$BL$61,IF(A253=5,$BM$36:$BM$61,IF(A253=10,$BN$36:$BN$61,IF(A253=20,$BO$36:$BO$61,$BP$36:$BP$61))))))</f>
        <v>5.18</v>
      </c>
      <c r="H253" s="43">
        <f t="shared" si="122"/>
        <v>5.2469999999999999</v>
      </c>
      <c r="J253" s="40">
        <f t="shared" si="134"/>
        <v>0</v>
      </c>
      <c r="K253" s="40">
        <v>400</v>
      </c>
      <c r="L253" s="40">
        <f t="shared" si="135"/>
        <v>282</v>
      </c>
      <c r="M253" s="41">
        <f t="shared" si="129"/>
        <v>300</v>
      </c>
      <c r="N253" s="41">
        <f t="shared" si="130"/>
        <v>280</v>
      </c>
      <c r="O253" s="42">
        <f>LOOKUP(M253,$T$36:$T$61,IF(J253=-10,$BK$36:$BK$61,IF(J253=0,$BL$36:$BL$61,IF(J253=5,$BM$36:$BM$61,IF(J253=10,$BN$36:$BN$61,IF(J253=20,$BO$36:$BO$61,$BP$36:$BP$61))))))</f>
        <v>5.45</v>
      </c>
      <c r="P253" s="42">
        <f>LOOKUP(N253,$T$36:$T$61,IF(J253=-10,$BK$36:$BK$61,IF(J253=0,$BL$36:$BL$61,IF(J253=5,$BM$36:$BM$61,IF(J253=10,$BN$36:$BN$61,IF(J253=20,$BO$36:$BO$61,$BP$36:$BP$61))))))</f>
        <v>4.79</v>
      </c>
      <c r="Q253" s="43">
        <f t="shared" si="131"/>
        <v>4.8559999999999999</v>
      </c>
    </row>
    <row r="254" spans="1:17" x14ac:dyDescent="0.2">
      <c r="A254" s="59">
        <f>L$98</f>
        <v>20</v>
      </c>
      <c r="B254" s="40">
        <v>50</v>
      </c>
      <c r="C254" s="40">
        <f>E$25</f>
        <v>303</v>
      </c>
      <c r="D254" s="41">
        <f t="shared" si="125"/>
        <v>320</v>
      </c>
      <c r="E254" s="41">
        <f t="shared" si="126"/>
        <v>300</v>
      </c>
      <c r="F254" s="42">
        <f>LOOKUP(D254,$T$36:$T$61,IF(A254=-10,$U$36:$U$61,IF(A254=0,$V$36:$V$61,IF(A254=5,$W$36:$W$61,IF(A254=10,$X$36:$X$61,IF(A254=20,$Y$36:$Y$61,$Z$36:$Z$61))))))</f>
        <v>17</v>
      </c>
      <c r="G254" s="42">
        <f>LOOKUP(E254,$T$36:$T$61,IF(A254=-10,$U$36:$U$61,IF(A254=0,$V$36:$V$61,IF(A254=5,$W$36:$W$61,IF(A254=10,$X$36:$X$61,IF(A254=20,$Y$36:$Y$61,$Z$36:$Z$61))))))</f>
        <v>14.9</v>
      </c>
      <c r="H254" s="43">
        <f t="shared" si="122"/>
        <v>15.215</v>
      </c>
      <c r="J254" s="40">
        <f>M$98</f>
        <v>10</v>
      </c>
      <c r="K254" s="40">
        <v>50</v>
      </c>
      <c r="L254" s="40">
        <f>L$70</f>
        <v>303</v>
      </c>
      <c r="M254" s="41">
        <f t="shared" si="129"/>
        <v>320</v>
      </c>
      <c r="N254" s="41">
        <f t="shared" si="130"/>
        <v>300</v>
      </c>
      <c r="O254" s="42">
        <f>LOOKUP(M254,$T$36:$T$61,IF(J254=-10,$U$36:$U$61,IF(J254=0,$V$36:$V$61,IF(J254=5,$W$36:$W$61,IF(J254=10,$X$36:$X$61,IF(J254=20,$Y$36:$Y$61,$Z$36:$Z$61))))))</f>
        <v>16.8</v>
      </c>
      <c r="P254" s="42">
        <f>LOOKUP(N254,$T$36:$T$61,IF(J254=-10,$U$36:$U$61,IF(J254=0,$V$36:$V$61,IF(J254=5,$W$36:$W$61,IF(J254=10,$X$36:$X$61,IF(J254=20,$Y$36:$Y$61,$Z$36:$Z$61))))))</f>
        <v>14.7</v>
      </c>
      <c r="Q254" s="43">
        <f t="shared" si="131"/>
        <v>15.014999999999999</v>
      </c>
    </row>
    <row r="255" spans="1:17" x14ac:dyDescent="0.2">
      <c r="A255" s="59">
        <f t="shared" ref="A255:A261" si="136">L$98</f>
        <v>20</v>
      </c>
      <c r="B255" s="40">
        <v>70</v>
      </c>
      <c r="C255" s="40">
        <f t="shared" ref="C255:C261" si="137">E$25</f>
        <v>303</v>
      </c>
      <c r="D255" s="41">
        <f t="shared" si="125"/>
        <v>320</v>
      </c>
      <c r="E255" s="41">
        <f t="shared" si="126"/>
        <v>300</v>
      </c>
      <c r="F255" s="42">
        <f>LOOKUP(D255,$T$36:$T$61,IF(A255=-10,$AA$36:$AA$61,IF(A255=0,$AB$36:$AB$61,IF(A255=5,$AC$36:$AC$61,IF(A255=10,$AD$36:$AD$61,IF(A255=20,$AE$36:$AE$61,$AF$36:$AF$61))))))</f>
        <v>14.1</v>
      </c>
      <c r="G255" s="42">
        <f>LOOKUP(E255,$T$36:$T$61,IF(A255=-10,$AA$36:$AA$61,IF(A255=0,$AB$36:$AB$61,IF(A255=5,$AC$36:$AC$61,IF(A255=10,$AD$36:$AD$61,IF(A255=20,$AE$36:$AE$61,$AF$36:$AF$61))))))</f>
        <v>12.3</v>
      </c>
      <c r="H255" s="43">
        <f t="shared" si="122"/>
        <v>12.57</v>
      </c>
      <c r="J255" s="40">
        <f t="shared" ref="J255:J261" si="138">M$98</f>
        <v>10</v>
      </c>
      <c r="K255" s="40">
        <v>70</v>
      </c>
      <c r="L255" s="40">
        <f t="shared" ref="L255:L261" si="139">L$70</f>
        <v>303</v>
      </c>
      <c r="M255" s="41">
        <f t="shared" si="129"/>
        <v>320</v>
      </c>
      <c r="N255" s="41">
        <f t="shared" si="130"/>
        <v>300</v>
      </c>
      <c r="O255" s="42">
        <f>LOOKUP(M255,$T$36:$T$61,IF(J255=-10,$AA$36:$AA$61,IF(J255=0,$AB$36:$AB$61,IF(J255=5,$AC$36:$AC$61,IF(J255=10,$AD$36:$AD$61,IF(J255=20,$AE$36:$AE$61,$AF$36:$AF$61))))))</f>
        <v>13.9</v>
      </c>
      <c r="P255" s="42">
        <f>LOOKUP(N255,$T$36:$T$61,IF(J255=-10,$AA$36:$AA$61,IF(J255=0,$AB$36:$AB$61,IF(J255=5,$AC$36:$AC$61,IF(J255=10,$AD$36:$AD$61,IF(J255=20,$AE$36:$AE$61,$AF$36:$AF$61))))))</f>
        <v>12.1</v>
      </c>
      <c r="Q255" s="43">
        <f t="shared" si="131"/>
        <v>12.37</v>
      </c>
    </row>
    <row r="256" spans="1:17" x14ac:dyDescent="0.2">
      <c r="A256" s="59">
        <f t="shared" si="136"/>
        <v>20</v>
      </c>
      <c r="B256" s="40">
        <v>95</v>
      </c>
      <c r="C256" s="40">
        <f t="shared" si="137"/>
        <v>303</v>
      </c>
      <c r="D256" s="41">
        <f t="shared" si="125"/>
        <v>320</v>
      </c>
      <c r="E256" s="41">
        <f t="shared" si="126"/>
        <v>300</v>
      </c>
      <c r="F256" s="42">
        <f>LOOKUP(D256,$T$36:$T$61,IF(A256=-10,$AG$36:$AG$61,IF(A256=0,$AH$36:$AH$61,IF(A256=5,$AI$36:$AI$61,IF(A256=10,$AJ$36:$AJ$61,IF(A256=20,$AK$36:$AK$61,$AL$36:$AL$61))))))</f>
        <v>11.7</v>
      </c>
      <c r="G256" s="42">
        <f>LOOKUP(E256,$T$36:$T$61,IF(A256=-10,$AG$36:$AG$61,IF(A256=0,$AH$36:$AH$61,IF(A256=5,$AI$36:$AI$61,IF(A256=10,$AJ$36:$AJ$61,IF(A256=20,$AK$36:$AK$61,$AL$36:$AL$61))))))</f>
        <v>10.3</v>
      </c>
      <c r="H256" s="43">
        <f t="shared" si="122"/>
        <v>10.51</v>
      </c>
      <c r="J256" s="40">
        <f t="shared" si="138"/>
        <v>10</v>
      </c>
      <c r="K256" s="40">
        <v>95</v>
      </c>
      <c r="L256" s="40">
        <f t="shared" si="139"/>
        <v>303</v>
      </c>
      <c r="M256" s="41">
        <f t="shared" si="129"/>
        <v>320</v>
      </c>
      <c r="N256" s="41">
        <f t="shared" si="130"/>
        <v>300</v>
      </c>
      <c r="O256" s="42">
        <f>LOOKUP(M256,$T$36:$T$61,IF(J256=-10,$AG$36:$AG$61,IF(J256=0,$AH$36:$AH$61,IF(J256=5,$AI$36:$AI$61,IF(J256=10,$AJ$36:$AJ$61,IF(J256=20,$AK$36:$AK$61,$AL$36:$AL$61))))))</f>
        <v>11.4</v>
      </c>
      <c r="P256" s="42">
        <f>LOOKUP(N256,$T$36:$T$61,IF(J256=-10,$AG$36:$AG$61,IF(J256=0,$AH$36:$AH$61,IF(J256=5,$AI$36:$AI$61,IF(J256=10,$AJ$36:$AJ$61,IF(J256=20,$AK$36:$AK$61,$AL$36:$AL$61))))))</f>
        <v>10</v>
      </c>
      <c r="Q256" s="43">
        <f t="shared" si="131"/>
        <v>10.210000000000001</v>
      </c>
    </row>
    <row r="257" spans="1:17" x14ac:dyDescent="0.2">
      <c r="A257" s="59">
        <f t="shared" si="136"/>
        <v>20</v>
      </c>
      <c r="B257" s="40">
        <v>120</v>
      </c>
      <c r="C257" s="40">
        <f t="shared" si="137"/>
        <v>303</v>
      </c>
      <c r="D257" s="41">
        <f t="shared" si="125"/>
        <v>320</v>
      </c>
      <c r="E257" s="41">
        <f t="shared" si="126"/>
        <v>300</v>
      </c>
      <c r="F257" s="42">
        <f>LOOKUP(D257,$T$36:$T$61,IF(A257=-10,$AM$36:$AM$61,IF(A257=0,$AN$36:$AN$61,IF(A257=5,$AO$36:$AO$61,IF(A257=10,$AP$36:$AP$61,IF(A257=20,$AQ$36:$AQ$61,$AR$36:$AR$61))))))</f>
        <v>9</v>
      </c>
      <c r="G257" s="42">
        <f>LOOKUP(E257,$T$36:$T$61,IF(A257=-10,$AM$36:$AM$61,IF(A257=0,$AN$36:$AN$61,IF(A257=5,$AO$36:$AO$61,IF(A257=10,$AP$36:$AP$61,IF(A257=20,$AQ$36:$AQ$61,$AR$36:$AR$61))))))</f>
        <v>7.83</v>
      </c>
      <c r="H257" s="43">
        <f t="shared" si="122"/>
        <v>8.0054999999999996</v>
      </c>
      <c r="J257" s="40">
        <f t="shared" si="138"/>
        <v>10</v>
      </c>
      <c r="K257" s="40">
        <v>120</v>
      </c>
      <c r="L257" s="40">
        <f t="shared" si="139"/>
        <v>303</v>
      </c>
      <c r="M257" s="41">
        <f t="shared" si="129"/>
        <v>320</v>
      </c>
      <c r="N257" s="41">
        <f t="shared" si="130"/>
        <v>300</v>
      </c>
      <c r="O257" s="42">
        <f>LOOKUP(M257,$T$36:$T$61,IF(J257=-10,$AM$36:$AM$61,IF(J257=0,$AN$36:$AN$61,IF(J257=5,$AO$36:$AO$61,IF(J257=10,$AP$36:$AP$61,IF(J257=20,$AQ$36:$AQ$61,$AR$36:$AR$61))))))</f>
        <v>8.65</v>
      </c>
      <c r="P257" s="42">
        <f>LOOKUP(N257,$T$36:$T$61,IF(J257=-10,$AM$36:$AM$61,IF(J257=0,$AN$36:$AN$61,IF(J257=5,$AO$36:$AO$61,IF(J257=10,$AP$36:$AP$61,IF(J257=20,$AQ$36:$AQ$61,$AR$36:$AR$61))))))</f>
        <v>7.48</v>
      </c>
      <c r="Q257" s="43">
        <f t="shared" si="131"/>
        <v>7.6555</v>
      </c>
    </row>
    <row r="258" spans="1:17" x14ac:dyDescent="0.2">
      <c r="A258" s="59">
        <f t="shared" si="136"/>
        <v>20</v>
      </c>
      <c r="B258" s="40">
        <v>150</v>
      </c>
      <c r="C258" s="40">
        <f t="shared" si="137"/>
        <v>303</v>
      </c>
      <c r="D258" s="41">
        <f t="shared" si="125"/>
        <v>320</v>
      </c>
      <c r="E258" s="41">
        <f t="shared" si="126"/>
        <v>300</v>
      </c>
      <c r="F258" s="42">
        <f>LOOKUP(D258,$T$36:$T$61,IF(A258=-10,$AS$36:$AS$61,IF(A258=0,$AT$36:$AT$61,IF(A258=5,$AU$36:$AU$61,IF(A258=10,$AV$36:$AV$61,IF(A258=20,$AW$36:$AW$61,$AX$36:$AX$61))))))</f>
        <v>8.07</v>
      </c>
      <c r="G258" s="42">
        <f>LOOKUP(E258,$T$36:$T$61,IF(A258=-10,$AS$36:$AS$61,IF(A258=0,$AT$36:$AT$61,IF(A258=5,$AU$36:$AU$61,IF(A258=10,$AV$36:$AV$61,IF(A258=20,$AW$36:$AW$61,$AX$36:$AX$61))))))</f>
        <v>7.02</v>
      </c>
      <c r="H258" s="43">
        <f t="shared" si="122"/>
        <v>7.1774999999999993</v>
      </c>
      <c r="J258" s="40">
        <f t="shared" si="138"/>
        <v>10</v>
      </c>
      <c r="K258" s="40">
        <v>150</v>
      </c>
      <c r="L258" s="40">
        <f t="shared" si="139"/>
        <v>303</v>
      </c>
      <c r="M258" s="41">
        <f t="shared" si="129"/>
        <v>320</v>
      </c>
      <c r="N258" s="41">
        <f t="shared" si="130"/>
        <v>300</v>
      </c>
      <c r="O258" s="42">
        <f>LOOKUP(M258,$T$36:$T$61,IF(J258=-10,$AS$36:$AS$61,IF(J258=0,$AT$36:$AT$61,IF(J258=5,$AU$36:$AU$61,IF(J258=10,$AV$36:$AV$61,IF(J258=20,$AW$36:$AW$61,$AX$36:$AX$61))))))</f>
        <v>7.69</v>
      </c>
      <c r="P258" s="42">
        <f>LOOKUP(N258,$T$36:$T$61,IF(J258=-10,$AS$36:$AS$61,IF(J258=0,$AT$36:$AT$61,IF(J258=5,$AU$36:$AU$61,IF(J258=10,$AV$36:$AV$61,IF(J258=20,$AW$36:$AW$61,$AX$36:$AX$61))))))</f>
        <v>6.65</v>
      </c>
      <c r="Q258" s="43">
        <f t="shared" si="131"/>
        <v>6.806</v>
      </c>
    </row>
    <row r="259" spans="1:17" x14ac:dyDescent="0.2">
      <c r="A259" s="59">
        <f t="shared" si="136"/>
        <v>20</v>
      </c>
      <c r="B259" s="40">
        <v>185</v>
      </c>
      <c r="C259" s="40">
        <f t="shared" si="137"/>
        <v>303</v>
      </c>
      <c r="D259" s="41">
        <f t="shared" si="125"/>
        <v>320</v>
      </c>
      <c r="E259" s="41">
        <f t="shared" si="126"/>
        <v>300</v>
      </c>
      <c r="F259" s="42">
        <f>LOOKUP(D259,$T$36:$T$61,IF(A259=-10,$AY$36:$AY$61,IF(A259=0,$AZ$36:$AZ$61,IF(A259=5,$BA$36:$BA$609,IF(A259=10,$BB$36:$BB$61,IF(A259=20,$BC$36:$BC$61,$BD$36:$BD$61))))))</f>
        <v>7.46</v>
      </c>
      <c r="G259" s="42">
        <f>LOOKUP(E259,$T$36:$T$61,IF(A259=-10,$AY$36:$AY$61,IF(A259=0,$AZ$36:$AZ$61,IF(A259=5,$BA$36:$BA$609,IF(A259=10,$BB$36:$BB$61,IF(A259=20,$BC$36:$BC$61,$BD$36:$BD$61))))))</f>
        <v>6.5</v>
      </c>
      <c r="H259" s="43">
        <f t="shared" si="122"/>
        <v>6.6440000000000001</v>
      </c>
      <c r="J259" s="40">
        <f t="shared" si="138"/>
        <v>10</v>
      </c>
      <c r="K259" s="40">
        <v>185</v>
      </c>
      <c r="L259" s="40">
        <f t="shared" si="139"/>
        <v>303</v>
      </c>
      <c r="M259" s="41">
        <f t="shared" si="129"/>
        <v>320</v>
      </c>
      <c r="N259" s="41">
        <f t="shared" si="130"/>
        <v>300</v>
      </c>
      <c r="O259" s="42">
        <f>LOOKUP(M259,$T$36:$T$61,IF(J259=-10,$AY$36:$AY$61,IF(J259=0,$AZ$36:$AZ$61,IF(J259=5,$BA$36:$BA$609,IF(J259=10,$BB$36:$BB$61,IF(J259=20,$BC$36:$BC$61,$BD$36:$BD$61))))))</f>
        <v>7.07</v>
      </c>
      <c r="P259" s="42">
        <f>LOOKUP(N259,$T$36:$T$61,IF(J259=-10,$AY$36:$AY$61,IF(J259=0,$AZ$36:$AZ$61,IF(J259=5,$BA$36:$BA$609,IF(J259=10,$BB$36:$BB$61,IF(J259=20,$BC$36:$BC$61,$BD$36:$BD$61))))))</f>
        <v>6.12</v>
      </c>
      <c r="Q259" s="43">
        <f t="shared" si="131"/>
        <v>6.2625000000000002</v>
      </c>
    </row>
    <row r="260" spans="1:17" x14ac:dyDescent="0.2">
      <c r="A260" s="59">
        <f t="shared" si="136"/>
        <v>20</v>
      </c>
      <c r="B260" s="40">
        <v>240</v>
      </c>
      <c r="C260" s="40">
        <f t="shared" si="137"/>
        <v>303</v>
      </c>
      <c r="D260" s="41">
        <f t="shared" si="125"/>
        <v>320</v>
      </c>
      <c r="E260" s="41">
        <f t="shared" si="126"/>
        <v>300</v>
      </c>
      <c r="F260" s="42">
        <f>LOOKUP(D260,$T$36:$T$61,IF(A260=-10,$BE$36:$BE$61,IF(A260=0,$BF$36:$BF$61,IF(A260=5,$BG$36:$BG$61,IF(A260=10,$BH$36:$BH$61,IF(A260=20,$BI$36:$BI$61,$BJ$36:$BJ$61))))))</f>
        <v>6.89</v>
      </c>
      <c r="G260" s="42">
        <f>LOOKUP(E260,$T$36:$T$61,IF(A260=-10,$BE$36:$BE$61,IF(A260=0,$BF$36:$BF$61,IF(A260=5,$BG$36:$BG$61,IF(A260=10,$BH$36:$BH$61,IF(A260=20,$BI$36:$BI$61,$BJ$36:$BJ$61))))))</f>
        <v>6.11</v>
      </c>
      <c r="H260" s="43">
        <f t="shared" si="122"/>
        <v>6.2270000000000003</v>
      </c>
      <c r="J260" s="40">
        <f t="shared" si="138"/>
        <v>10</v>
      </c>
      <c r="K260" s="40">
        <v>240</v>
      </c>
      <c r="L260" s="40">
        <f t="shared" si="139"/>
        <v>303</v>
      </c>
      <c r="M260" s="41">
        <f t="shared" si="129"/>
        <v>320</v>
      </c>
      <c r="N260" s="41">
        <f t="shared" si="130"/>
        <v>300</v>
      </c>
      <c r="O260" s="42">
        <f>LOOKUP(M260,$T$36:$T$61,IF(J260=-10,$BE$36:$BE$61,IF(J260=0,$BF$36:$BF$61,IF(J260=5,$BG$36:$BG$61,IF(J260=10,$BH$36:$BH$61,IF(J260=20,$BI$36:$BI$61,$BJ$36:$BJ$61))))))</f>
        <v>6.49</v>
      </c>
      <c r="P260" s="42">
        <f>LOOKUP(N260,$T$36:$T$61,IF(J260=-10,$BE$36:$BE$61,IF(J260=0,$BF$36:$BF$61,IF(J260=5,$BG$36:$BG$61,IF(J260=10,$BH$36:$BH$61,IF(J260=20,$BI$36:$BI$61,$BJ$36:$BJ$61))))))</f>
        <v>5.72</v>
      </c>
      <c r="Q260" s="43">
        <f t="shared" si="131"/>
        <v>5.8354999999999997</v>
      </c>
    </row>
    <row r="261" spans="1:17" x14ac:dyDescent="0.2">
      <c r="A261" s="59">
        <f t="shared" si="136"/>
        <v>20</v>
      </c>
      <c r="B261" s="40">
        <v>400</v>
      </c>
      <c r="C261" s="40">
        <f t="shared" si="137"/>
        <v>303</v>
      </c>
      <c r="D261" s="41">
        <f t="shared" si="125"/>
        <v>320</v>
      </c>
      <c r="E261" s="41">
        <f t="shared" si="126"/>
        <v>300</v>
      </c>
      <c r="F261" s="42">
        <f>LOOKUP(D261,$T$36:$T$61,IF(A261=-10,$BK$36:$BK$61,IF(A261=0,$BL$36:$BL$61,IF(A261=5,$BM$36:$BM$61,IF(A261=10,$BN$36:$BN$61,IF(A261=20,$BO$36:$BO$61,$BP$36:$BP$61))))))</f>
        <v>7.06</v>
      </c>
      <c r="G261" s="42">
        <f>LOOKUP(E261,$T$36:$T$61,IF(A261=-10,$BK$36:$BK$61,IF(A261=0,$BL$36:$BL$61,IF(A261=5,$BM$36:$BM$61,IF(A261=10,$BN$36:$BN$61,IF(A261=20,$BO$36:$BO$61,$BP$36:$BP$61))))))</f>
        <v>6.26</v>
      </c>
      <c r="H261" s="43">
        <f t="shared" si="122"/>
        <v>6.38</v>
      </c>
      <c r="J261" s="40">
        <f t="shared" si="138"/>
        <v>10</v>
      </c>
      <c r="K261" s="40">
        <v>400</v>
      </c>
      <c r="L261" s="40">
        <f t="shared" si="139"/>
        <v>303</v>
      </c>
      <c r="M261" s="41">
        <f t="shared" si="129"/>
        <v>320</v>
      </c>
      <c r="N261" s="41">
        <f t="shared" si="130"/>
        <v>300</v>
      </c>
      <c r="O261" s="42">
        <f>LOOKUP(M261,$T$36:$T$61,IF(J261=-10,$BK$36:$BK$61,IF(J261=0,$BL$36:$BL$61,IF(J261=5,$BM$36:$BM$61,IF(J261=10,$BN$36:$BN$61,IF(J261=20,$BO$36:$BO$61,$BP$36:$BP$61))))))</f>
        <v>6.64</v>
      </c>
      <c r="P261" s="42">
        <f>LOOKUP(N261,$T$36:$T$61,IF(J261=-10,$BK$36:$BK$61,IF(J261=0,$BL$36:$BL$61,IF(J261=5,$BM$36:$BM$61,IF(J261=10,$BN$36:$BN$61,IF(J261=20,$BO$36:$BO$61,$BP$36:$BP$61))))))</f>
        <v>5.85</v>
      </c>
      <c r="Q261" s="43">
        <f t="shared" si="131"/>
        <v>5.9684999999999997</v>
      </c>
    </row>
    <row r="262" spans="1:17" x14ac:dyDescent="0.2">
      <c r="A262" s="59">
        <f>L$99</f>
        <v>20</v>
      </c>
      <c r="B262" s="40">
        <v>50</v>
      </c>
      <c r="C262" s="40">
        <f>E$26</f>
        <v>394</v>
      </c>
      <c r="D262" s="41">
        <f t="shared" si="125"/>
        <v>400</v>
      </c>
      <c r="E262" s="41">
        <f t="shared" si="126"/>
        <v>380</v>
      </c>
      <c r="F262" s="42">
        <f>LOOKUP(D262,$T$36:$T$61,IF(A262=-10,$U$36:$U$61,IF(A262=0,$V$36:$V$61,IF(A262=5,$W$36:$W$61,IF(A262=10,$X$36:$X$61,IF(A262=20,$Y$36:$Y$61,$Z$36:$Z$61))))))</f>
        <v>0</v>
      </c>
      <c r="G262" s="42">
        <f>LOOKUP(E262,$T$36:$T$61,IF(A262=-10,$U$36:$U$61,IF(A262=0,$V$36:$V$61,IF(A262=5,$W$36:$W$61,IF(A262=10,$X$36:$X$61,IF(A262=20,$Y$36:$Y$61,$Z$36:$Z$61))))))</f>
        <v>0</v>
      </c>
      <c r="H262" s="43">
        <f t="shared" si="122"/>
        <v>0</v>
      </c>
      <c r="J262" s="40">
        <f>M$99</f>
        <v>10</v>
      </c>
      <c r="K262" s="40">
        <v>50</v>
      </c>
      <c r="L262" s="40">
        <f>L$71</f>
        <v>394</v>
      </c>
      <c r="M262" s="41">
        <f t="shared" si="129"/>
        <v>400</v>
      </c>
      <c r="N262" s="41">
        <f t="shared" si="130"/>
        <v>380</v>
      </c>
      <c r="O262" s="42">
        <f>LOOKUP(M262,$T$36:$T$61,IF(J262=-10,$U$36:$U$61,IF(J262=0,$V$36:$V$61,IF(J262=5,$W$36:$W$61,IF(J262=10,$X$36:$X$61,IF(J262=20,$Y$36:$Y$61,$Z$36:$Z$61))))))</f>
        <v>0</v>
      </c>
      <c r="P262" s="42">
        <f>LOOKUP(N262,$T$36:$T$61,IF(J262=-10,$U$36:$U$61,IF(J262=0,$V$36:$V$61,IF(J262=5,$W$36:$W$61,IF(J262=10,$X$36:$X$61,IF(J262=20,$Y$36:$Y$61,$Z$36:$Z$61))))))</f>
        <v>0</v>
      </c>
      <c r="Q262" s="43">
        <f t="shared" si="131"/>
        <v>0</v>
      </c>
    </row>
    <row r="263" spans="1:17" x14ac:dyDescent="0.2">
      <c r="A263" s="59">
        <f t="shared" ref="A263:A269" si="140">L$99</f>
        <v>20</v>
      </c>
      <c r="B263" s="40">
        <v>70</v>
      </c>
      <c r="C263" s="40">
        <f t="shared" ref="C263:C269" si="141">E$26</f>
        <v>394</v>
      </c>
      <c r="D263" s="41">
        <f t="shared" si="125"/>
        <v>400</v>
      </c>
      <c r="E263" s="41">
        <f t="shared" si="126"/>
        <v>380</v>
      </c>
      <c r="F263" s="42">
        <f>LOOKUP(D263,$T$36:$T$61,IF(A263=-10,$AA$36:$AA$61,IF(A263=0,$AB$36:$AB$61,IF(A263=5,$AC$36:$AC$61,IF(A263=10,$AD$36:$AD$61,IF(A263=20,$AE$36:$AE$61,$AF$36:$AF$61))))))</f>
        <v>0</v>
      </c>
      <c r="G263" s="42">
        <f>LOOKUP(E263,$T$36:$T$61,IF(A263=-10,$AA$36:$AA$61,IF(A263=0,$AB$36:$AB$61,IF(A263=5,$AC$36:$AC$61,IF(A263=10,$AD$36:$AD$61,IF(A263=20,$AE$36:$AE$61,$AF$36:$AF$61))))))</f>
        <v>0</v>
      </c>
      <c r="H263" s="43">
        <f t="shared" si="122"/>
        <v>0</v>
      </c>
      <c r="J263" s="40">
        <f t="shared" ref="J263:J269" si="142">M$99</f>
        <v>10</v>
      </c>
      <c r="K263" s="40">
        <v>70</v>
      </c>
      <c r="L263" s="40">
        <f t="shared" ref="L263:L269" si="143">L$71</f>
        <v>394</v>
      </c>
      <c r="M263" s="41">
        <f t="shared" si="129"/>
        <v>400</v>
      </c>
      <c r="N263" s="41">
        <f t="shared" si="130"/>
        <v>380</v>
      </c>
      <c r="O263" s="42">
        <f>LOOKUP(M263,$T$36:$T$61,IF(J263=-10,$AA$36:$AA$61,IF(J263=0,$AB$36:$AB$61,IF(J263=5,$AC$36:$AC$61,IF(J263=10,$AD$36:$AD$61,IF(J263=20,$AE$36:$AE$61,$AF$36:$AF$61))))))</f>
        <v>0</v>
      </c>
      <c r="P263" s="42">
        <f>LOOKUP(N263,$T$36:$T$61,IF(J263=-10,$AA$36:$AA$61,IF(J263=0,$AB$36:$AB$61,IF(J263=5,$AC$36:$AC$61,IF(J263=10,$AD$36:$AD$61,IF(J263=20,$AE$36:$AE$61,$AF$36:$AF$61))))))</f>
        <v>0</v>
      </c>
      <c r="Q263" s="43">
        <f t="shared" si="131"/>
        <v>0</v>
      </c>
    </row>
    <row r="264" spans="1:17" x14ac:dyDescent="0.2">
      <c r="A264" s="59">
        <f t="shared" si="140"/>
        <v>20</v>
      </c>
      <c r="B264" s="40">
        <v>95</v>
      </c>
      <c r="C264" s="40">
        <f t="shared" si="141"/>
        <v>394</v>
      </c>
      <c r="D264" s="41">
        <f t="shared" si="125"/>
        <v>400</v>
      </c>
      <c r="E264" s="41">
        <f t="shared" si="126"/>
        <v>380</v>
      </c>
      <c r="F264" s="42">
        <f>LOOKUP(D264,$T$36:$T$61,IF(A264=-10,$AG$36:$AG$61,IF(A264=0,$AH$36:$AH$61,IF(A264=5,$AI$36:$AI$61,IF(A264=10,$AJ$36:$AJ$61,IF(A264=20,$AK$36:$AK$61,$AL$36:$AL$61))))))</f>
        <v>0</v>
      </c>
      <c r="G264" s="42">
        <f>LOOKUP(E264,$T$36:$T$61,IF(A264=-10,$AG$36:$AG$61,IF(A264=0,$AH$36:$AH$61,IF(A264=5,$AI$36:$AI$61,IF(A264=10,$AJ$36:$AJ$61,IF(A264=20,$AK$36:$AK$61,$AL$36:$AL$61))))))</f>
        <v>0</v>
      </c>
      <c r="H264" s="43">
        <f t="shared" si="122"/>
        <v>0</v>
      </c>
      <c r="J264" s="40">
        <f t="shared" si="142"/>
        <v>10</v>
      </c>
      <c r="K264" s="40">
        <v>95</v>
      </c>
      <c r="L264" s="40">
        <f t="shared" si="143"/>
        <v>394</v>
      </c>
      <c r="M264" s="41">
        <f t="shared" si="129"/>
        <v>400</v>
      </c>
      <c r="N264" s="41">
        <f t="shared" si="130"/>
        <v>380</v>
      </c>
      <c r="O264" s="42">
        <f>LOOKUP(M264,$T$36:$T$61,IF(J264=-10,$AG$36:$AG$61,IF(J264=0,$AH$36:$AH$61,IF(J264=5,$AI$36:$AI$61,IF(J264=10,$AJ$36:$AJ$61,IF(J264=20,$AK$36:$AK$61,$AL$36:$AL$61))))))</f>
        <v>0</v>
      </c>
      <c r="P264" s="42">
        <f>LOOKUP(N264,$T$36:$T$61,IF(J264=-10,$AG$36:$AG$61,IF(J264=0,$AH$36:$AH$61,IF(J264=5,$AI$36:$AI$61,IF(J264=10,$AJ$36:$AJ$61,IF(J264=20,$AK$36:$AK$61,$AL$36:$AL$61))))))</f>
        <v>0</v>
      </c>
      <c r="Q264" s="43">
        <f t="shared" si="131"/>
        <v>0</v>
      </c>
    </row>
    <row r="265" spans="1:17" x14ac:dyDescent="0.2">
      <c r="A265" s="59">
        <f t="shared" si="140"/>
        <v>20</v>
      </c>
      <c r="B265" s="40">
        <v>120</v>
      </c>
      <c r="C265" s="40">
        <f t="shared" si="141"/>
        <v>394</v>
      </c>
      <c r="D265" s="41">
        <f t="shared" si="125"/>
        <v>400</v>
      </c>
      <c r="E265" s="41">
        <f t="shared" si="126"/>
        <v>380</v>
      </c>
      <c r="F265" s="42">
        <f>LOOKUP(D265,$T$36:$T$61,IF(A265=-10,$AM$36:$AM$61,IF(A265=0,$AN$36:$AN$61,IF(A265=5,$AO$36:$AO$61,IF(A265=10,$AP$36:$AP$61,IF(A265=20,$AQ$36:$AQ$61,$AR$36:$AR$61))))))</f>
        <v>14.4</v>
      </c>
      <c r="G265" s="42">
        <f>LOOKUP(E265,$T$36:$T$61,IF(A265=-10,$AM$36:$AM$61,IF(A265=0,$AN$36:$AN$61,IF(A265=5,$AO$36:$AO$61,IF(A265=10,$AP$36:$AP$61,IF(A265=20,$AQ$36:$AQ$61,$AR$36:$AR$61))))))</f>
        <v>12.9</v>
      </c>
      <c r="H265" s="43">
        <f t="shared" si="122"/>
        <v>13.950000000000001</v>
      </c>
      <c r="J265" s="40">
        <f t="shared" si="142"/>
        <v>10</v>
      </c>
      <c r="K265" s="40">
        <v>120</v>
      </c>
      <c r="L265" s="40">
        <f t="shared" si="143"/>
        <v>394</v>
      </c>
      <c r="M265" s="41">
        <f t="shared" si="129"/>
        <v>400</v>
      </c>
      <c r="N265" s="41">
        <f t="shared" si="130"/>
        <v>380</v>
      </c>
      <c r="O265" s="42">
        <f>LOOKUP(M265,$T$36:$T$61,IF(J265=-10,$AM$36:$AM$61,IF(J265=0,$AN$36:$AN$61,IF(J265=5,$AO$36:$AO$61,IF(J265=10,$AP$36:$AP$61,IF(J265=20,$AQ$36:$AQ$61,$AR$36:$AR$61))))))</f>
        <v>14.1</v>
      </c>
      <c r="P265" s="42">
        <f>LOOKUP(N265,$T$36:$T$61,IF(J265=-10,$AM$36:$AM$61,IF(J265=0,$AN$36:$AN$61,IF(J265=5,$AO$36:$AO$61,IF(J265=10,$AP$36:$AP$61,IF(J265=20,$AQ$36:$AQ$61,$AR$36:$AR$61))))))</f>
        <v>12.6</v>
      </c>
      <c r="Q265" s="43">
        <f t="shared" si="131"/>
        <v>13.65</v>
      </c>
    </row>
    <row r="266" spans="1:17" x14ac:dyDescent="0.2">
      <c r="A266" s="59">
        <f t="shared" si="140"/>
        <v>20</v>
      </c>
      <c r="B266" s="40">
        <v>150</v>
      </c>
      <c r="C266" s="40">
        <f t="shared" si="141"/>
        <v>394</v>
      </c>
      <c r="D266" s="41">
        <f t="shared" si="125"/>
        <v>400</v>
      </c>
      <c r="E266" s="41">
        <f t="shared" si="126"/>
        <v>380</v>
      </c>
      <c r="F266" s="42">
        <f>LOOKUP(D266,$T$36:$T$61,IF(A266=-10,$AS$36:$AS$61,IF(A266=0,$AT$36:$AT$61,IF(A266=5,$AU$36:$AU$61,IF(A266=10,$AV$36:$AV$61,IF(A266=20,$AW$36:$AW$61,$AX$36:$AX$61))))))</f>
        <v>12.9</v>
      </c>
      <c r="G266" s="42">
        <f>LOOKUP(E266,$T$36:$T$61,IF(A266=-10,$AS$36:$AS$61,IF(A266=0,$AT$36:$AT$61,IF(A266=5,$AU$36:$AU$61,IF(A266=10,$AV$36:$AV$61,IF(A266=20,$AW$36:$AW$61,$AX$36:$AX$61))))))</f>
        <v>11.6</v>
      </c>
      <c r="H266" s="43">
        <f t="shared" si="122"/>
        <v>12.51</v>
      </c>
      <c r="J266" s="40">
        <f t="shared" si="142"/>
        <v>10</v>
      </c>
      <c r="K266" s="40">
        <v>150</v>
      </c>
      <c r="L266" s="40">
        <f t="shared" si="143"/>
        <v>394</v>
      </c>
      <c r="M266" s="41">
        <f t="shared" si="129"/>
        <v>400</v>
      </c>
      <c r="N266" s="41">
        <f t="shared" si="130"/>
        <v>380</v>
      </c>
      <c r="O266" s="42">
        <f>LOOKUP(M266,$T$36:$T$61,IF(J266=-10,$AS$36:$AS$61,IF(J266=0,$AT$36:$AT$61,IF(J266=5,$AU$36:$AU$61,IF(J266=10,$AV$36:$AV$61,IF(J266=20,$AW$36:$AW$61,$AX$36:$AX$61))))))</f>
        <v>12.5</v>
      </c>
      <c r="P266" s="42">
        <f>LOOKUP(N266,$T$36:$T$61,IF(J266=-10,$AS$36:$AS$61,IF(J266=0,$AT$36:$AT$61,IF(J266=5,$AU$36:$AU$61,IF(J266=10,$AV$36:$AV$61,IF(J266=20,$AW$36:$AW$61,$AX$36:$AX$61))))))</f>
        <v>11.2</v>
      </c>
      <c r="Q266" s="43">
        <f t="shared" si="131"/>
        <v>12.11</v>
      </c>
    </row>
    <row r="267" spans="1:17" x14ac:dyDescent="0.2">
      <c r="A267" s="59">
        <f t="shared" si="140"/>
        <v>20</v>
      </c>
      <c r="B267" s="40">
        <v>185</v>
      </c>
      <c r="C267" s="40">
        <f t="shared" si="141"/>
        <v>394</v>
      </c>
      <c r="D267" s="41">
        <f t="shared" si="125"/>
        <v>400</v>
      </c>
      <c r="E267" s="41">
        <f t="shared" si="126"/>
        <v>380</v>
      </c>
      <c r="F267" s="42">
        <f>LOOKUP(D267,$T$36:$T$61,IF(A267=-10,$AY$36:$AY$61,IF(A267=0,$AZ$36:$AZ$61,IF(A267=5,$BA$36:$BA$609,IF(A267=10,$BB$36:$BB$61,IF(A267=20,$BC$36:$BC$61,$BD$36:$BD$61))))))</f>
        <v>11.9</v>
      </c>
      <c r="G267" s="42">
        <f>LOOKUP(E267,$T$36:$T$61,IF(A267=-10,$AY$36:$AY$61,IF(A267=0,$AZ$36:$AZ$61,IF(A267=5,$BA$36:$BA$609,IF(A267=10,$BB$36:$BB$61,IF(A267=20,$BC$36:$BC$61,$BD$36:$BD$61))))))</f>
        <v>10.7</v>
      </c>
      <c r="H267" s="43">
        <f t="shared" si="122"/>
        <v>11.54</v>
      </c>
      <c r="J267" s="40">
        <f t="shared" si="142"/>
        <v>10</v>
      </c>
      <c r="K267" s="40">
        <v>185</v>
      </c>
      <c r="L267" s="40">
        <f t="shared" si="143"/>
        <v>394</v>
      </c>
      <c r="M267" s="41">
        <f t="shared" si="129"/>
        <v>400</v>
      </c>
      <c r="N267" s="41">
        <f t="shared" si="130"/>
        <v>380</v>
      </c>
      <c r="O267" s="42">
        <f>LOOKUP(M267,$T$36:$T$61,IF(J267=-10,$AY$36:$AY$61,IF(J267=0,$AZ$36:$AZ$61,IF(J267=5,$BA$36:$BA$609,IF(J267=10,$BB$36:$BB$61,IF(J267=20,$BC$36:$BC$61,$BD$36:$BD$61))))))</f>
        <v>11.5</v>
      </c>
      <c r="P267" s="42">
        <f>LOOKUP(N267,$T$36:$T$61,IF(J267=-10,$AY$36:$AY$61,IF(J267=0,$AZ$36:$AZ$61,IF(J267=5,$BA$36:$BA$609,IF(J267=10,$BB$36:$BB$61,IF(J267=20,$BC$36:$BC$61,$BD$36:$BD$61))))))</f>
        <v>10.3</v>
      </c>
      <c r="Q267" s="43">
        <f t="shared" si="131"/>
        <v>11.14</v>
      </c>
    </row>
    <row r="268" spans="1:17" x14ac:dyDescent="0.2">
      <c r="A268" s="59">
        <f t="shared" si="140"/>
        <v>20</v>
      </c>
      <c r="B268" s="40">
        <v>240</v>
      </c>
      <c r="C268" s="40">
        <f t="shared" si="141"/>
        <v>394</v>
      </c>
      <c r="D268" s="41">
        <f t="shared" si="125"/>
        <v>400</v>
      </c>
      <c r="E268" s="41">
        <f t="shared" si="126"/>
        <v>380</v>
      </c>
      <c r="F268" s="42">
        <f>LOOKUP(D268,$T$36:$T$61,IF(A268=-10,$BE$36:$BE$61,IF(A268=0,$BF$36:$BF$61,IF(A268=5,$BG$36:$BG$61,IF(A268=10,$BH$36:$BH$61,IF(A268=20,$BI$36:$BI$61,$BJ$36:$BJ$61))))))</f>
        <v>10.9</v>
      </c>
      <c r="G268" s="42">
        <f>LOOKUP(E268,$T$36:$T$61,IF(A268=-10,$BE$36:$BE$61,IF(A268=0,$BF$36:$BF$61,IF(A268=5,$BG$36:$BG$61,IF(A268=10,$BH$36:$BH$61,IF(A268=20,$BI$36:$BI$61,$BJ$36:$BJ$61))))))</f>
        <v>9.8000000000000007</v>
      </c>
      <c r="H268" s="43">
        <f t="shared" si="122"/>
        <v>10.57</v>
      </c>
      <c r="J268" s="40">
        <f t="shared" si="142"/>
        <v>10</v>
      </c>
      <c r="K268" s="40">
        <v>240</v>
      </c>
      <c r="L268" s="40">
        <f t="shared" si="143"/>
        <v>394</v>
      </c>
      <c r="M268" s="41">
        <f t="shared" si="129"/>
        <v>400</v>
      </c>
      <c r="N268" s="41">
        <f t="shared" si="130"/>
        <v>380</v>
      </c>
      <c r="O268" s="42">
        <f>LOOKUP(M268,$T$36:$T$61,IF(J268=-10,$BE$36:$BE$61,IF(J268=0,$BF$36:$BF$61,IF(J268=5,$BG$36:$BG$61,IF(J268=10,$BH$36:$BH$61,IF(J268=20,$BI$36:$BI$61,$BJ$36:$BJ$61))))))</f>
        <v>10.4</v>
      </c>
      <c r="P268" s="42">
        <f>LOOKUP(N268,$T$36:$T$61,IF(J268=-10,$BE$36:$BE$61,IF(J268=0,$BF$36:$BF$61,IF(J268=5,$BG$36:$BG$61,IF(J268=10,$BH$36:$BH$61,IF(J268=20,$BI$36:$BI$61,$BJ$36:$BJ$61))))))</f>
        <v>9.3699999999999992</v>
      </c>
      <c r="Q268" s="43">
        <f t="shared" si="131"/>
        <v>10.090999999999999</v>
      </c>
    </row>
    <row r="269" spans="1:17" x14ac:dyDescent="0.2">
      <c r="A269" s="59">
        <f t="shared" si="140"/>
        <v>20</v>
      </c>
      <c r="B269" s="40">
        <v>400</v>
      </c>
      <c r="C269" s="40">
        <f t="shared" si="141"/>
        <v>394</v>
      </c>
      <c r="D269" s="41">
        <f t="shared" si="125"/>
        <v>400</v>
      </c>
      <c r="E269" s="41">
        <f t="shared" si="126"/>
        <v>380</v>
      </c>
      <c r="F269" s="42">
        <f>LOOKUP(D269,$T$36:$T$61,IF(A269=-10,$BK$36:$BK$61,IF(A269=0,$BL$36:$BL$61,IF(A269=5,$BM$36:$BM$61,IF(A269=10,$BN$36:$BN$61,IF(A269=20,$BO$36:$BO$61,$BP$36:$BP$61))))))</f>
        <v>10.7</v>
      </c>
      <c r="G269" s="42">
        <f>LOOKUP(E269,$T$36:$T$61,IF(A269=-10,$BK$36:$BK$61,IF(A269=0,$BL$36:$BL$61,IF(A269=5,$BM$36:$BM$61,IF(A269=10,$BN$36:$BN$61,IF(A269=20,$BO$36:$BO$61,$BP$36:$BP$61))))))</f>
        <v>9.6999999999999993</v>
      </c>
      <c r="H269" s="43">
        <f t="shared" si="122"/>
        <v>10.399999999999999</v>
      </c>
      <c r="J269" s="40">
        <f t="shared" si="142"/>
        <v>10</v>
      </c>
      <c r="K269" s="40">
        <v>400</v>
      </c>
      <c r="L269" s="40">
        <f t="shared" si="143"/>
        <v>394</v>
      </c>
      <c r="M269" s="41">
        <f t="shared" si="129"/>
        <v>400</v>
      </c>
      <c r="N269" s="41">
        <f t="shared" si="130"/>
        <v>380</v>
      </c>
      <c r="O269" s="42">
        <f>LOOKUP(M269,$T$36:$T$61,IF(J269=-10,$BK$36:$BK$61,IF(J269=0,$BL$36:$BL$61,IF(J269=5,$BM$36:$BM$61,IF(J269=10,$BN$36:$BN$61,IF(J269=20,$BO$36:$BO$61,$BP$36:$BP$61))))))</f>
        <v>10.199999999999999</v>
      </c>
      <c r="P269" s="42">
        <f>LOOKUP(N269,$T$36:$T$61,IF(J269=-10,$BK$36:$BK$61,IF(J269=0,$BL$36:$BL$61,IF(J269=5,$BM$36:$BM$61,IF(J269=10,$BN$36:$BN$61,IF(J269=20,$BO$36:$BO$61,$BP$36:$BP$61))))))</f>
        <v>9.2899999999999991</v>
      </c>
      <c r="Q269" s="43">
        <f t="shared" si="131"/>
        <v>9.9269999999999996</v>
      </c>
    </row>
    <row r="270" spans="1:17" x14ac:dyDescent="0.2">
      <c r="A270" s="59">
        <f>L$100</f>
        <v>10</v>
      </c>
      <c r="B270" s="40">
        <v>50</v>
      </c>
      <c r="C270" s="40">
        <f>E$27</f>
        <v>243</v>
      </c>
      <c r="D270" s="41">
        <f t="shared" si="125"/>
        <v>260</v>
      </c>
      <c r="E270" s="41">
        <f t="shared" si="126"/>
        <v>240</v>
      </c>
      <c r="F270" s="42">
        <f>LOOKUP(D270,$T$36:$T$61,IF(A270=-10,$U$36:$U$61,IF(A270=0,$V$36:$V$61,IF(A270=5,$W$36:$W$61,IF(A270=10,$X$36:$X$61,IF(A270=20,$Y$36:$Y$61,$Z$36:$Z$61))))))</f>
        <v>10.8</v>
      </c>
      <c r="G270" s="42">
        <f>LOOKUP(E270,$T$36:$T$61,IF(A270=-10,$U$36:$U$61,IF(A270=0,$V$36:$V$61,IF(A270=5,$W$36:$W$61,IF(A270=10,$X$36:$X$61,IF(A270=20,$Y$36:$Y$61,$Z$36:$Z$61))))))</f>
        <v>9.14</v>
      </c>
      <c r="H270" s="43">
        <f t="shared" si="122"/>
        <v>9.3890000000000011</v>
      </c>
      <c r="J270" s="40">
        <f>M$100</f>
        <v>0</v>
      </c>
      <c r="K270" s="40">
        <v>50</v>
      </c>
      <c r="L270" s="40">
        <f>L$72</f>
        <v>243</v>
      </c>
      <c r="M270" s="41">
        <f t="shared" si="129"/>
        <v>260</v>
      </c>
      <c r="N270" s="41">
        <f t="shared" si="130"/>
        <v>240</v>
      </c>
      <c r="O270" s="42">
        <f>LOOKUP(M270,$T$36:$T$61,IF(J270=-10,$U$36:$U$61,IF(J270=0,$V$36:$V$61,IF(J270=5,$W$36:$W$61,IF(J270=10,$X$36:$X$61,IF(J270=20,$Y$36:$Y$61,$Z$36:$Z$61))))))</f>
        <v>10.6</v>
      </c>
      <c r="P270" s="42">
        <f>LOOKUP(N270,$T$36:$T$61,IF(J270=-10,$U$36:$U$61,IF(J270=0,$V$36:$V$61,IF(J270=5,$W$36:$W$61,IF(J270=10,$X$36:$X$61,IF(J270=20,$Y$36:$Y$61,$Z$36:$Z$61))))))</f>
        <v>8.92</v>
      </c>
      <c r="Q270" s="43">
        <f t="shared" si="131"/>
        <v>9.1720000000000006</v>
      </c>
    </row>
    <row r="271" spans="1:17" x14ac:dyDescent="0.2">
      <c r="A271" s="59">
        <f t="shared" ref="A271:A277" si="144">L$100</f>
        <v>10</v>
      </c>
      <c r="B271" s="40">
        <v>70</v>
      </c>
      <c r="C271" s="40">
        <f t="shared" ref="C271:C277" si="145">E$27</f>
        <v>243</v>
      </c>
      <c r="D271" s="41">
        <f t="shared" si="125"/>
        <v>260</v>
      </c>
      <c r="E271" s="41">
        <f t="shared" si="126"/>
        <v>240</v>
      </c>
      <c r="F271" s="42">
        <f>LOOKUP(D271,$T$36:$T$61,IF(A271=-10,$AA$36:$AA$61,IF(A271=0,$AB$36:$AB$61,IF(A271=5,$AC$36:$AC$61,IF(A271=10,$AD$36:$AD$61,IF(A271=20,$AE$36:$AE$61,$AF$36:$AF$61))))))</f>
        <v>8.92</v>
      </c>
      <c r="G271" s="42">
        <f>LOOKUP(E271,$T$36:$T$61,IF(A271=-10,$AA$36:$AA$61,IF(A271=0,$AB$36:$AB$61,IF(A271=5,$AC$36:$AC$61,IF(A271=10,$AD$36:$AD$61,IF(A271=20,$AE$36:$AE$61,$AF$36:$AF$61))))))</f>
        <v>7.48</v>
      </c>
      <c r="H271" s="43">
        <f t="shared" si="122"/>
        <v>7.6960000000000006</v>
      </c>
      <c r="J271" s="40">
        <f t="shared" ref="J271:J277" si="146">M$100</f>
        <v>0</v>
      </c>
      <c r="K271" s="40">
        <v>70</v>
      </c>
      <c r="L271" s="40">
        <f t="shared" ref="L271:L277" si="147">L$72</f>
        <v>243</v>
      </c>
      <c r="M271" s="41">
        <f t="shared" si="129"/>
        <v>260</v>
      </c>
      <c r="N271" s="41">
        <f t="shared" si="130"/>
        <v>240</v>
      </c>
      <c r="O271" s="42">
        <f>LOOKUP(M271,$T$36:$T$61,IF(J271=-10,$AA$36:$AA$61,IF(J271=0,$AB$36:$AB$61,IF(J271=5,$AC$36:$AC$61,IF(J271=10,$AD$36:$AD$61,IF(J271=20,$AE$36:$AE$61,$AF$36:$AF$61))))))</f>
        <v>8.66</v>
      </c>
      <c r="P271" s="42">
        <f>LOOKUP(N271,$T$36:$T$61,IF(J271=-10,$AA$36:$AA$61,IF(J271=0,$AB$36:$AB$61,IF(J271=5,$AC$36:$AC$61,IF(J271=10,$AD$36:$AD$61,IF(J271=20,$AE$36:$AE$61,$AF$36:$AF$61))))))</f>
        <v>7.22</v>
      </c>
      <c r="Q271" s="43">
        <f t="shared" si="131"/>
        <v>7.4359999999999999</v>
      </c>
    </row>
    <row r="272" spans="1:17" x14ac:dyDescent="0.2">
      <c r="A272" s="59">
        <f t="shared" si="144"/>
        <v>10</v>
      </c>
      <c r="B272" s="40">
        <v>95</v>
      </c>
      <c r="C272" s="40">
        <f t="shared" si="145"/>
        <v>243</v>
      </c>
      <c r="D272" s="41">
        <f t="shared" si="125"/>
        <v>260</v>
      </c>
      <c r="E272" s="41">
        <f t="shared" si="126"/>
        <v>240</v>
      </c>
      <c r="F272" s="42">
        <f>LOOKUP(D272,$T$36:$T$61,IF(A272=-10,$AG$36:$AG$61,IF(A272=0,$AH$36:$AH$61,IF(A272=5,$AI$36:$AI$61,IF(A272=10,$AJ$36:$AJ$61,IF(A272=20,$AK$36:$AK$61,$AL$36:$AL$61))))))</f>
        <v>7.32</v>
      </c>
      <c r="G272" s="42">
        <f>LOOKUP(E272,$T$36:$T$61,IF(A272=-10,$AG$36:$AG$61,IF(A272=0,$AH$36:$AH$61,IF(A272=5,$AI$36:$AI$61,IF(A272=10,$AJ$36:$AJ$61,IF(A272=20,$AK$36:$AK$61,$AL$36:$AL$61))))))</f>
        <v>6.12</v>
      </c>
      <c r="H272" s="43">
        <f t="shared" si="122"/>
        <v>6.3000000000000007</v>
      </c>
      <c r="J272" s="40">
        <f t="shared" si="146"/>
        <v>0</v>
      </c>
      <c r="K272" s="40">
        <v>95</v>
      </c>
      <c r="L272" s="40">
        <f t="shared" si="147"/>
        <v>243</v>
      </c>
      <c r="M272" s="41">
        <f t="shared" si="129"/>
        <v>260</v>
      </c>
      <c r="N272" s="41">
        <f t="shared" si="130"/>
        <v>240</v>
      </c>
      <c r="O272" s="42">
        <f>LOOKUP(M272,$T$36:$T$61,IF(J272=-10,$AG$36:$AG$61,IF(J272=0,$AH$36:$AH$61,IF(J272=5,$AI$36:$AI$61,IF(J272=10,$AJ$36:$AJ$61,IF(J272=20,$AK$36:$AK$61,$AL$36:$AL$61))))))</f>
        <v>7.01</v>
      </c>
      <c r="P272" s="42">
        <f>LOOKUP(N272,$T$36:$T$61,IF(J272=-10,$AG$36:$AG$61,IF(J272=0,$AH$36:$AH$61,IF(J272=5,$AI$36:$AI$61,IF(J272=10,$AJ$36:$AJ$61,IF(J272=20,$AK$36:$AK$61,$AL$36:$AL$61))))))</f>
        <v>5.82</v>
      </c>
      <c r="Q272" s="43">
        <f t="shared" si="131"/>
        <v>5.9984999999999999</v>
      </c>
    </row>
    <row r="273" spans="1:17" x14ac:dyDescent="0.2">
      <c r="A273" s="59">
        <f t="shared" si="144"/>
        <v>10</v>
      </c>
      <c r="B273" s="40">
        <v>120</v>
      </c>
      <c r="C273" s="40">
        <f t="shared" si="145"/>
        <v>243</v>
      </c>
      <c r="D273" s="41">
        <f t="shared" si="125"/>
        <v>260</v>
      </c>
      <c r="E273" s="41">
        <f t="shared" si="126"/>
        <v>240</v>
      </c>
      <c r="F273" s="42">
        <f>LOOKUP(D273,$T$36:$T$61,IF(A273=-10,$AM$36:$AM$61,IF(A273=0,$AN$36:$AN$61,IF(A273=5,$AO$36:$AO$61,IF(A273=10,$AP$36:$AP$61,IF(A273=20,$AQ$36:$AQ$61,$AR$36:$AR$61))))))</f>
        <v>5.38</v>
      </c>
      <c r="G273" s="42">
        <f>LOOKUP(E273,$T$36:$T$61,IF(A273=-10,$AM$36:$AM$61,IF(A273=0,$AN$36:$AN$61,IF(A273=5,$AO$36:$AO$61,IF(A273=10,$AP$36:$AP$61,IF(A273=20,$AQ$36:$AQ$61,$AR$36:$AR$61))))))</f>
        <v>4.45</v>
      </c>
      <c r="H273" s="43">
        <f t="shared" si="122"/>
        <v>4.5895000000000001</v>
      </c>
      <c r="J273" s="40">
        <f t="shared" si="146"/>
        <v>0</v>
      </c>
      <c r="K273" s="40">
        <v>120</v>
      </c>
      <c r="L273" s="40">
        <f t="shared" si="147"/>
        <v>243</v>
      </c>
      <c r="M273" s="41">
        <f t="shared" si="129"/>
        <v>260</v>
      </c>
      <c r="N273" s="41">
        <f t="shared" si="130"/>
        <v>240</v>
      </c>
      <c r="O273" s="42">
        <f>LOOKUP(M273,$T$36:$T$61,IF(J273=-10,$AM$36:$AM$61,IF(J273=0,$AN$36:$AN$61,IF(J273=5,$AO$36:$AO$61,IF(J273=10,$AP$36:$AP$61,IF(J273=20,$AQ$36:$AQ$61,$AR$36:$AR$61))))))</f>
        <v>5.03</v>
      </c>
      <c r="P273" s="42">
        <f>LOOKUP(N273,$T$36:$T$61,IF(J273=-10,$AM$36:$AM$61,IF(J273=0,$AN$36:$AN$61,IF(J273=5,$AO$36:$AO$61,IF(J273=10,$AP$36:$AP$61,IF(J273=20,$AQ$36:$AQ$61,$AR$36:$AR$61))))))</f>
        <v>4.12</v>
      </c>
      <c r="Q273" s="43">
        <f t="shared" si="131"/>
        <v>4.2565</v>
      </c>
    </row>
    <row r="274" spans="1:17" x14ac:dyDescent="0.2">
      <c r="A274" s="59">
        <f t="shared" si="144"/>
        <v>10</v>
      </c>
      <c r="B274" s="40">
        <v>150</v>
      </c>
      <c r="C274" s="40">
        <f t="shared" si="145"/>
        <v>243</v>
      </c>
      <c r="D274" s="41">
        <f t="shared" si="125"/>
        <v>260</v>
      </c>
      <c r="E274" s="41">
        <f t="shared" si="126"/>
        <v>240</v>
      </c>
      <c r="F274" s="42">
        <f>LOOKUP(D274,$T$36:$T$61,IF(A274=-10,$AS$36:$AS$61,IF(A274=0,$AT$36:$AT$61,IF(A274=5,$AU$36:$AU$61,IF(A274=10,$AV$36:$AV$61,IF(A274=20,$AW$36:$AW$61,$AX$36:$AX$61))))))</f>
        <v>4.79</v>
      </c>
      <c r="G274" s="42">
        <f>LOOKUP(E274,$T$36:$T$61,IF(A274=-10,$AS$36:$AS$61,IF(A274=0,$AT$36:$AT$61,IF(A274=5,$AU$36:$AU$61,IF(A274=10,$AV$36:$AV$61,IF(A274=20,$AW$36:$AW$61,$AX$36:$AX$61))))))</f>
        <v>3.97</v>
      </c>
      <c r="H274" s="43">
        <f t="shared" si="122"/>
        <v>4.093</v>
      </c>
      <c r="J274" s="40">
        <f t="shared" si="146"/>
        <v>0</v>
      </c>
      <c r="K274" s="40">
        <v>150</v>
      </c>
      <c r="L274" s="40">
        <f t="shared" si="147"/>
        <v>243</v>
      </c>
      <c r="M274" s="41">
        <f t="shared" si="129"/>
        <v>260</v>
      </c>
      <c r="N274" s="41">
        <f t="shared" si="130"/>
        <v>240</v>
      </c>
      <c r="O274" s="42">
        <f>LOOKUP(M274,$T$36:$T$61,IF(J274=-10,$AS$36:$AS$61,IF(J274=0,$AT$36:$AT$61,IF(J274=5,$AU$36:$AU$61,IF(J274=10,$AV$36:$AV$61,IF(J274=20,$AW$36:$AW$61,$AX$36:$AX$61))))))</f>
        <v>4.43</v>
      </c>
      <c r="P274" s="42">
        <f>LOOKUP(N274,$T$36:$T$61,IF(J274=-10,$AS$36:$AS$61,IF(J274=0,$AT$36:$AT$61,IF(J274=5,$AU$36:$AU$61,IF(J274=10,$AV$36:$AV$61,IF(J274=20,$AW$36:$AW$61,$AX$36:$AX$61))))))</f>
        <v>3.63</v>
      </c>
      <c r="Q274" s="43">
        <f t="shared" si="131"/>
        <v>3.75</v>
      </c>
    </row>
    <row r="275" spans="1:17" x14ac:dyDescent="0.2">
      <c r="A275" s="59">
        <f t="shared" si="144"/>
        <v>10</v>
      </c>
      <c r="B275" s="40">
        <v>185</v>
      </c>
      <c r="C275" s="40">
        <f t="shared" si="145"/>
        <v>243</v>
      </c>
      <c r="D275" s="41">
        <f t="shared" si="125"/>
        <v>260</v>
      </c>
      <c r="E275" s="41">
        <f t="shared" si="126"/>
        <v>240</v>
      </c>
      <c r="F275" s="42">
        <f>LOOKUP(D275,$T$36:$T$61,IF(A275=-10,$AY$36:$AY$61,IF(A275=0,$AZ$36:$AZ$61,IF(A275=5,$BA$36:$BA$609,IF(A275=10,$BB$36:$BB$61,IF(A275=20,$BC$36:$BC$61,$BD$36:$BD$61))))))</f>
        <v>4.46</v>
      </c>
      <c r="G275" s="42">
        <f>LOOKUP(E275,$T$36:$T$61,IF(A275=-10,$AY$36:$AY$61,IF(A275=0,$AZ$36:$AZ$61,IF(A275=5,$BA$36:$BA$609,IF(A275=10,$BB$36:$BB$61,IF(A275=20,$BC$36:$BC$61,$BD$36:$BD$61))))))</f>
        <v>3.92</v>
      </c>
      <c r="H275" s="43">
        <f t="shared" si="122"/>
        <v>4.0010000000000003</v>
      </c>
      <c r="J275" s="40">
        <f t="shared" si="146"/>
        <v>0</v>
      </c>
      <c r="K275" s="40">
        <v>185</v>
      </c>
      <c r="L275" s="40">
        <f t="shared" si="147"/>
        <v>243</v>
      </c>
      <c r="M275" s="41">
        <f t="shared" si="129"/>
        <v>260</v>
      </c>
      <c r="N275" s="41">
        <f t="shared" si="130"/>
        <v>240</v>
      </c>
      <c r="O275" s="42">
        <f>LOOKUP(M275,$T$36:$T$61,IF(J275=-10,$AY$36:$AY$61,IF(J275=0,$AZ$36:$AZ$61,IF(J275=5,$BA$36:$BA$609,IF(J275=10,$BB$36:$BB$61,IF(J275=20,$BC$36:$BC$61,$BD$36:$BD$61))))))</f>
        <v>4.0999999999999996</v>
      </c>
      <c r="P275" s="42">
        <f>LOOKUP(N275,$T$36:$T$61,IF(J275=-10,$AY$36:$AY$61,IF(J275=0,$AZ$36:$AZ$61,IF(J275=5,$BA$36:$BA$609,IF(J275=10,$BB$36:$BB$61,IF(J275=20,$BC$36:$BC$61,$BD$36:$BD$61))))))</f>
        <v>3.59</v>
      </c>
      <c r="Q275" s="43">
        <f t="shared" si="131"/>
        <v>3.6664999999999996</v>
      </c>
    </row>
    <row r="276" spans="1:17" x14ac:dyDescent="0.2">
      <c r="A276" s="59">
        <f t="shared" si="144"/>
        <v>10</v>
      </c>
      <c r="B276" s="40">
        <v>240</v>
      </c>
      <c r="C276" s="40">
        <f t="shared" si="145"/>
        <v>243</v>
      </c>
      <c r="D276" s="41">
        <f t="shared" si="125"/>
        <v>260</v>
      </c>
      <c r="E276" s="41">
        <f t="shared" si="126"/>
        <v>240</v>
      </c>
      <c r="F276" s="42">
        <f>LOOKUP(D276,$T$36:$T$61,IF(A276=-10,$BE$36:$BE$61,IF(A276=0,$BF$36:$BF$61,IF(A276=5,$BG$36:$BG$61,IF(A276=10,$BH$36:$BH$61,IF(A276=20,$BI$36:$BI$61,$BJ$36:$BJ$61))))))</f>
        <v>4.45</v>
      </c>
      <c r="G276" s="42">
        <f>LOOKUP(E276,$T$36:$T$61,IF(A276=-10,$BE$36:$BE$61,IF(A276=0,$BF$36:$BF$61,IF(A276=5,$BG$36:$BG$61,IF(A276=10,$BH$36:$BH$61,IF(A276=20,$BI$36:$BI$61,$BJ$36:$BJ$61))))))</f>
        <v>3.92</v>
      </c>
      <c r="H276" s="43">
        <f t="shared" si="122"/>
        <v>3.9994999999999998</v>
      </c>
      <c r="J276" s="40">
        <f t="shared" si="146"/>
        <v>0</v>
      </c>
      <c r="K276" s="40">
        <v>240</v>
      </c>
      <c r="L276" s="40">
        <f t="shared" si="147"/>
        <v>243</v>
      </c>
      <c r="M276" s="41">
        <f t="shared" si="129"/>
        <v>260</v>
      </c>
      <c r="N276" s="41">
        <f t="shared" si="130"/>
        <v>240</v>
      </c>
      <c r="O276" s="42">
        <f>LOOKUP(M276,$T$36:$T$61,IF(J276=-10,$BE$36:$BE$61,IF(J276=0,$BF$36:$BF$61,IF(J276=5,$BG$36:$BG$61,IF(J276=10,$BH$36:$BH$61,IF(J276=20,$BI$36:$BI$61,$BJ$36:$BJ$61))))))</f>
        <v>4.0999999999999996</v>
      </c>
      <c r="P276" s="42">
        <f>LOOKUP(N276,$T$36:$T$61,IF(J276=-10,$BE$36:$BE$61,IF(J276=0,$BF$36:$BF$61,IF(J276=5,$BG$36:$BG$61,IF(J276=10,$BH$36:$BH$61,IF(J276=20,$BI$36:$BI$61,$BJ$36:$BJ$61))))))</f>
        <v>3.58</v>
      </c>
      <c r="Q276" s="43">
        <f t="shared" si="131"/>
        <v>3.6579999999999999</v>
      </c>
    </row>
    <row r="277" spans="1:17" x14ac:dyDescent="0.2">
      <c r="A277" s="59">
        <f t="shared" si="144"/>
        <v>10</v>
      </c>
      <c r="B277" s="40">
        <v>400</v>
      </c>
      <c r="C277" s="40">
        <f t="shared" si="145"/>
        <v>243</v>
      </c>
      <c r="D277" s="41">
        <f t="shared" si="125"/>
        <v>260</v>
      </c>
      <c r="E277" s="41">
        <f t="shared" si="126"/>
        <v>240</v>
      </c>
      <c r="F277" s="42">
        <f>LOOKUP(D277,$T$36:$T$61,IF(A277=-10,$BK$36:$BK$61,IF(A277=0,$BL$36:$BL$61,IF(A277=5,$BM$36:$BM$61,IF(A277=10,$BN$36:$BN$61,IF(A277=20,$BO$36:$BO$61,$BP$36:$BP$61))))))</f>
        <v>4.5999999999999996</v>
      </c>
      <c r="G277" s="42">
        <f>LOOKUP(E277,$T$36:$T$61,IF(A277=-10,$BK$36:$BK$61,IF(A277=0,$BL$36:$BL$61,IF(A277=5,$BM$36:$BM$61,IF(A277=10,$BN$36:$BN$61,IF(A277=20,$BO$36:$BO$61,$BP$36:$BP$61))))))</f>
        <v>4.05</v>
      </c>
      <c r="H277" s="43">
        <f t="shared" si="122"/>
        <v>4.1324999999999994</v>
      </c>
      <c r="J277" s="40">
        <f t="shared" si="146"/>
        <v>0</v>
      </c>
      <c r="K277" s="40">
        <v>400</v>
      </c>
      <c r="L277" s="40">
        <f t="shared" si="147"/>
        <v>243</v>
      </c>
      <c r="M277" s="41">
        <f t="shared" si="129"/>
        <v>260</v>
      </c>
      <c r="N277" s="41">
        <f t="shared" si="130"/>
        <v>240</v>
      </c>
      <c r="O277" s="42">
        <f>LOOKUP(M277,$T$36:$T$61,IF(J277=-10,$BK$36:$BK$61,IF(J277=0,$BL$36:$BL$61,IF(J277=5,$BM$36:$BM$61,IF(J277=10,$BN$36:$BN$61,IF(J277=20,$BO$36:$BO$61,$BP$36:$BP$61))))))</f>
        <v>4.2300000000000004</v>
      </c>
      <c r="P277" s="42">
        <f>LOOKUP(N277,$T$36:$T$61,IF(J277=-10,$BK$36:$BK$61,IF(J277=0,$BL$36:$BL$61,IF(J277=5,$BM$36:$BM$61,IF(J277=10,$BN$36:$BN$61,IF(J277=20,$BO$36:$BO$61,$BP$36:$BP$61))))))</f>
        <v>3.7</v>
      </c>
      <c r="Q277" s="43">
        <f t="shared" si="131"/>
        <v>3.7795000000000001</v>
      </c>
    </row>
    <row r="278" spans="1:17" x14ac:dyDescent="0.2">
      <c r="A278" s="59">
        <f>L$101</f>
        <v>20</v>
      </c>
      <c r="B278" s="40">
        <v>50</v>
      </c>
      <c r="C278" s="40">
        <f>E$28</f>
        <v>243</v>
      </c>
      <c r="D278" s="41">
        <f t="shared" si="125"/>
        <v>260</v>
      </c>
      <c r="E278" s="41">
        <f t="shared" si="126"/>
        <v>240</v>
      </c>
      <c r="F278" s="42">
        <f>LOOKUP(D278,$T$36:$T$61,IF(A278=-10,$U$36:$U$61,IF(A278=0,$V$36:$V$61,IF(A278=5,$W$36:$W$61,IF(A278=10,$X$36:$X$61,IF(A278=20,$Y$36:$Y$61,$Z$36:$Z$61))))))</f>
        <v>11</v>
      </c>
      <c r="G278" s="42">
        <f>LOOKUP(E278,$T$36:$T$61,IF(A278=-10,$U$36:$U$61,IF(A278=0,$V$36:$V$61,IF(A278=5,$W$36:$W$61,IF(A278=10,$X$36:$X$61,IF(A278=20,$Y$36:$Y$61,$Z$36:$Z$61))))))</f>
        <v>9.36</v>
      </c>
      <c r="H278" s="43">
        <f t="shared" si="122"/>
        <v>9.6059999999999999</v>
      </c>
      <c r="J278" s="40">
        <f>M$101</f>
        <v>10</v>
      </c>
      <c r="K278" s="40">
        <v>50</v>
      </c>
      <c r="L278" s="40">
        <f>L$73</f>
        <v>243</v>
      </c>
      <c r="M278" s="41">
        <f t="shared" si="129"/>
        <v>260</v>
      </c>
      <c r="N278" s="41">
        <f t="shared" si="130"/>
        <v>240</v>
      </c>
      <c r="O278" s="42">
        <f>LOOKUP(M278,$T$36:$T$61,IF(J278=-10,$U$36:$U$61,IF(J278=0,$V$36:$V$61,IF(J278=5,$W$36:$W$61,IF(J278=10,$X$36:$X$61,IF(J278=20,$Y$36:$Y$61,$Z$36:$Z$61))))))</f>
        <v>10.8</v>
      </c>
      <c r="P278" s="42">
        <f>LOOKUP(N278,$T$36:$T$61,IF(J278=-10,$U$36:$U$61,IF(J278=0,$V$36:$V$61,IF(J278=5,$W$36:$W$61,IF(J278=10,$X$36:$X$61,IF(J278=20,$Y$36:$Y$61,$Z$36:$Z$61))))))</f>
        <v>9.14</v>
      </c>
      <c r="Q278" s="43">
        <f t="shared" si="131"/>
        <v>9.3890000000000011</v>
      </c>
    </row>
    <row r="279" spans="1:17" x14ac:dyDescent="0.2">
      <c r="A279" s="59">
        <f t="shared" ref="A279:A285" si="148">L$101</f>
        <v>20</v>
      </c>
      <c r="B279" s="40">
        <v>70</v>
      </c>
      <c r="C279" s="40">
        <f t="shared" ref="C279:C285" si="149">E$28</f>
        <v>243</v>
      </c>
      <c r="D279" s="41">
        <f t="shared" si="125"/>
        <v>260</v>
      </c>
      <c r="E279" s="41">
        <f t="shared" si="126"/>
        <v>240</v>
      </c>
      <c r="F279" s="42">
        <f>LOOKUP(D279,$T$36:$T$61,IF(A279=-10,$AA$36:$AA$61,IF(A279=0,$AB$36:$AB$61,IF(A279=5,$AC$36:$AC$61,IF(A279=10,$AD$36:$AD$61,IF(A279=20,$AE$36:$AE$61,$AF$36:$AF$61))))))</f>
        <v>9.17</v>
      </c>
      <c r="G279" s="42">
        <f>LOOKUP(E279,$T$36:$T$61,IF(A279=-10,$AA$36:$AA$61,IF(A279=0,$AB$36:$AB$61,IF(A279=5,$AC$36:$AC$61,IF(A279=10,$AD$36:$AD$61,IF(A279=20,$AE$36:$AE$61,$AF$36:$AF$61))))))</f>
        <v>7.74</v>
      </c>
      <c r="H279" s="43">
        <f t="shared" si="122"/>
        <v>7.9545000000000003</v>
      </c>
      <c r="J279" s="40">
        <f t="shared" ref="J279:J285" si="150">M$101</f>
        <v>10</v>
      </c>
      <c r="K279" s="40">
        <v>70</v>
      </c>
      <c r="L279" s="40">
        <f t="shared" ref="L279:L285" si="151">L$73</f>
        <v>243</v>
      </c>
      <c r="M279" s="41">
        <f t="shared" si="129"/>
        <v>260</v>
      </c>
      <c r="N279" s="41">
        <f t="shared" si="130"/>
        <v>240</v>
      </c>
      <c r="O279" s="42">
        <f>LOOKUP(M279,$T$36:$T$61,IF(J279=-10,$AA$36:$AA$61,IF(J279=0,$AB$36:$AB$61,IF(J279=5,$AC$36:$AC$61,IF(J279=10,$AD$36:$AD$61,IF(J279=20,$AE$36:$AE$61,$AF$36:$AF$61))))))</f>
        <v>8.92</v>
      </c>
      <c r="P279" s="42">
        <f>LOOKUP(N279,$T$36:$T$61,IF(J279=-10,$AA$36:$AA$61,IF(J279=0,$AB$36:$AB$61,IF(J279=5,$AC$36:$AC$61,IF(J279=10,$AD$36:$AD$61,IF(J279=20,$AE$36:$AE$61,$AF$36:$AF$61))))))</f>
        <v>7.48</v>
      </c>
      <c r="Q279" s="43">
        <f t="shared" si="131"/>
        <v>7.6960000000000006</v>
      </c>
    </row>
    <row r="280" spans="1:17" x14ac:dyDescent="0.2">
      <c r="A280" s="59">
        <f t="shared" si="148"/>
        <v>20</v>
      </c>
      <c r="B280" s="40">
        <v>95</v>
      </c>
      <c r="C280" s="40">
        <f t="shared" si="149"/>
        <v>243</v>
      </c>
      <c r="D280" s="41">
        <f t="shared" si="125"/>
        <v>260</v>
      </c>
      <c r="E280" s="41">
        <f t="shared" si="126"/>
        <v>240</v>
      </c>
      <c r="F280" s="42">
        <f>LOOKUP(D280,$T$36:$T$61,IF(A280=-10,$AG$36:$AG$61,IF(A280=0,$AH$36:$AH$61,IF(A280=5,$AI$36:$AI$61,IF(A280=10,$AJ$36:$AJ$61,IF(A280=20,$AK$36:$AK$61,$AL$36:$AL$61))))))</f>
        <v>7.61</v>
      </c>
      <c r="G280" s="42">
        <f>LOOKUP(E280,$T$36:$T$61,IF(A280=-10,$AG$36:$AG$61,IF(A280=0,$AH$36:$AH$61,IF(A280=5,$AI$36:$AI$61,IF(A280=10,$AJ$36:$AJ$61,IF(A280=20,$AK$36:$AK$61,$AL$36:$AL$61))))))</f>
        <v>6.41</v>
      </c>
      <c r="H280" s="43">
        <f t="shared" si="122"/>
        <v>6.59</v>
      </c>
      <c r="J280" s="40">
        <f t="shared" si="150"/>
        <v>10</v>
      </c>
      <c r="K280" s="40">
        <v>95</v>
      </c>
      <c r="L280" s="40">
        <f t="shared" si="151"/>
        <v>243</v>
      </c>
      <c r="M280" s="41">
        <f t="shared" si="129"/>
        <v>260</v>
      </c>
      <c r="N280" s="41">
        <f t="shared" si="130"/>
        <v>240</v>
      </c>
      <c r="O280" s="42">
        <f>LOOKUP(M280,$T$36:$T$61,IF(J280=-10,$AG$36:$AG$61,IF(J280=0,$AH$36:$AH$61,IF(J280=5,$AI$36:$AI$61,IF(J280=10,$AJ$36:$AJ$61,IF(J280=20,$AK$36:$AK$61,$AL$36:$AL$61))))))</f>
        <v>7.32</v>
      </c>
      <c r="P280" s="42">
        <f>LOOKUP(N280,$T$36:$T$61,IF(J280=-10,$AG$36:$AG$61,IF(J280=0,$AH$36:$AH$61,IF(J280=5,$AI$36:$AI$61,IF(J280=10,$AJ$36:$AJ$61,IF(J280=20,$AK$36:$AK$61,$AL$36:$AL$61))))))</f>
        <v>6.12</v>
      </c>
      <c r="Q280" s="43">
        <f t="shared" si="131"/>
        <v>6.3000000000000007</v>
      </c>
    </row>
    <row r="281" spans="1:17" x14ac:dyDescent="0.2">
      <c r="A281" s="59">
        <f t="shared" si="148"/>
        <v>20</v>
      </c>
      <c r="B281" s="40">
        <v>120</v>
      </c>
      <c r="C281" s="40">
        <f t="shared" si="149"/>
        <v>243</v>
      </c>
      <c r="D281" s="41">
        <f t="shared" si="125"/>
        <v>260</v>
      </c>
      <c r="E281" s="41">
        <f t="shared" si="126"/>
        <v>240</v>
      </c>
      <c r="F281" s="42">
        <f>LOOKUP(D281,$T$36:$T$61,IF(A281=-10,$AM$36:$AM$61,IF(A281=0,$AN$36:$AN$61,IF(A281=5,$AO$36:$AO$61,IF(A281=10,$AP$36:$AP$61,IF(A281=20,$AQ$36:$AQ$61,$AR$36:$AR$61))))))</f>
        <v>5.72</v>
      </c>
      <c r="G281" s="42">
        <f>LOOKUP(E281,$T$36:$T$61,IF(A281=-10,$AM$36:$AM$61,IF(A281=0,$AN$36:$AN$61,IF(A281=5,$AO$36:$AO$61,IF(A281=10,$AP$36:$AP$61,IF(A281=20,$AQ$36:$AQ$61,$AR$36:$AR$61))))))</f>
        <v>4.79</v>
      </c>
      <c r="H281" s="43">
        <f t="shared" si="122"/>
        <v>4.9295</v>
      </c>
      <c r="J281" s="40">
        <f t="shared" si="150"/>
        <v>10</v>
      </c>
      <c r="K281" s="40">
        <v>120</v>
      </c>
      <c r="L281" s="40">
        <f t="shared" si="151"/>
        <v>243</v>
      </c>
      <c r="M281" s="41">
        <f t="shared" si="129"/>
        <v>260</v>
      </c>
      <c r="N281" s="41">
        <f t="shared" si="130"/>
        <v>240</v>
      </c>
      <c r="O281" s="42">
        <f>LOOKUP(M281,$T$36:$T$61,IF(J281=-10,$AM$36:$AM$61,IF(J281=0,$AN$36:$AN$61,IF(J281=5,$AO$36:$AO$61,IF(J281=10,$AP$36:$AP$61,IF(J281=20,$AQ$36:$AQ$61,$AR$36:$AR$61))))))</f>
        <v>5.38</v>
      </c>
      <c r="P281" s="42">
        <f>LOOKUP(N281,$T$36:$T$61,IF(J281=-10,$AM$36:$AM$61,IF(J281=0,$AN$36:$AN$61,IF(J281=5,$AO$36:$AO$61,IF(J281=10,$AP$36:$AP$61,IF(J281=20,$AQ$36:$AQ$61,$AR$36:$AR$61))))))</f>
        <v>4.45</v>
      </c>
      <c r="Q281" s="43">
        <f t="shared" si="131"/>
        <v>4.5895000000000001</v>
      </c>
    </row>
    <row r="282" spans="1:17" x14ac:dyDescent="0.2">
      <c r="A282" s="59">
        <f t="shared" si="148"/>
        <v>20</v>
      </c>
      <c r="B282" s="40">
        <v>150</v>
      </c>
      <c r="C282" s="40">
        <f t="shared" si="149"/>
        <v>243</v>
      </c>
      <c r="D282" s="41">
        <f t="shared" si="125"/>
        <v>260</v>
      </c>
      <c r="E282" s="41">
        <f t="shared" si="126"/>
        <v>240</v>
      </c>
      <c r="F282" s="42">
        <f>LOOKUP(D282,$T$36:$T$61,IF(A282=-10,$AS$36:$AS$61,IF(A282=0,$AT$36:$AT$61,IF(A282=5,$AU$36:$AU$61,IF(A282=10,$AV$36:$AV$61,IF(A282=20,$AW$36:$AW$61,$AX$36:$AX$61))))))</f>
        <v>5.14</v>
      </c>
      <c r="G282" s="42">
        <f>LOOKUP(E282,$T$36:$T$61,IF(A282=-10,$AS$36:$AS$61,IF(A282=0,$AT$36:$AT$61,IF(A282=5,$AU$36:$AU$61,IF(A282=10,$AV$36:$AV$61,IF(A282=20,$AW$36:$AW$61,$AX$36:$AX$61))))))</f>
        <v>4.3099999999999996</v>
      </c>
      <c r="H282" s="43">
        <f t="shared" si="122"/>
        <v>4.4344999999999999</v>
      </c>
      <c r="J282" s="40">
        <f t="shared" si="150"/>
        <v>10</v>
      </c>
      <c r="K282" s="40">
        <v>150</v>
      </c>
      <c r="L282" s="40">
        <f t="shared" si="151"/>
        <v>243</v>
      </c>
      <c r="M282" s="41">
        <f t="shared" si="129"/>
        <v>260</v>
      </c>
      <c r="N282" s="41">
        <f t="shared" si="130"/>
        <v>240</v>
      </c>
      <c r="O282" s="42">
        <f>LOOKUP(M282,$T$36:$T$61,IF(J282=-10,$AS$36:$AS$61,IF(J282=0,$AT$36:$AT$61,IF(J282=5,$AU$36:$AU$61,IF(J282=10,$AV$36:$AV$61,IF(J282=20,$AW$36:$AW$61,$AX$36:$AX$61))))))</f>
        <v>4.79</v>
      </c>
      <c r="P282" s="42">
        <f>LOOKUP(N282,$T$36:$T$61,IF(J282=-10,$AS$36:$AS$61,IF(J282=0,$AT$36:$AT$61,IF(J282=5,$AU$36:$AU$61,IF(J282=10,$AV$36:$AV$61,IF(J282=20,$AW$36:$AW$61,$AX$36:$AX$61))))))</f>
        <v>3.97</v>
      </c>
      <c r="Q282" s="43">
        <f t="shared" si="131"/>
        <v>4.093</v>
      </c>
    </row>
    <row r="283" spans="1:17" x14ac:dyDescent="0.2">
      <c r="A283" s="59">
        <f t="shared" si="148"/>
        <v>20</v>
      </c>
      <c r="B283" s="40">
        <v>185</v>
      </c>
      <c r="C283" s="40">
        <f t="shared" si="149"/>
        <v>243</v>
      </c>
      <c r="D283" s="41">
        <f t="shared" si="125"/>
        <v>260</v>
      </c>
      <c r="E283" s="41">
        <f t="shared" si="126"/>
        <v>240</v>
      </c>
      <c r="F283" s="42">
        <f>LOOKUP(D283,$T$36:$T$61,IF(A283=-10,$AY$36:$AY$61,IF(A283=0,$AZ$36:$AZ$61,IF(A283=5,$BA$36:$BA$609,IF(A283=10,$BB$36:$BB$61,IF(A283=20,$BC$36:$BC$61,$BD$36:$BD$61))))))</f>
        <v>4.8099999999999996</v>
      </c>
      <c r="G283" s="42">
        <f>LOOKUP(E283,$T$36:$T$61,IF(A283=-10,$AY$36:$AY$61,IF(A283=0,$AZ$36:$AZ$61,IF(A283=5,$BA$36:$BA$609,IF(A283=10,$BB$36:$BB$61,IF(A283=20,$BC$36:$BC$61,$BD$36:$BD$61))))))</f>
        <v>4.26</v>
      </c>
      <c r="H283" s="43">
        <f t="shared" si="122"/>
        <v>4.3424999999999994</v>
      </c>
      <c r="J283" s="40">
        <f t="shared" si="150"/>
        <v>10</v>
      </c>
      <c r="K283" s="40">
        <v>185</v>
      </c>
      <c r="L283" s="40">
        <f t="shared" si="151"/>
        <v>243</v>
      </c>
      <c r="M283" s="41">
        <f t="shared" si="129"/>
        <v>260</v>
      </c>
      <c r="N283" s="41">
        <f t="shared" si="130"/>
        <v>240</v>
      </c>
      <c r="O283" s="42">
        <f>LOOKUP(M283,$T$36:$T$61,IF(J283=-10,$AY$36:$AY$61,IF(J283=0,$AZ$36:$AZ$61,IF(J283=5,$BA$36:$BA$609,IF(J283=10,$BB$36:$BB$61,IF(J283=20,$BC$36:$BC$61,$BD$36:$BD$61))))))</f>
        <v>4.46</v>
      </c>
      <c r="P283" s="42">
        <f>LOOKUP(N283,$T$36:$T$61,IF(J283=-10,$AY$36:$AY$61,IF(J283=0,$AZ$36:$AZ$61,IF(J283=5,$BA$36:$BA$609,IF(J283=10,$BB$36:$BB$61,IF(J283=20,$BC$36:$BC$61,$BD$36:$BD$61))))))</f>
        <v>3.92</v>
      </c>
      <c r="Q283" s="43">
        <f t="shared" si="131"/>
        <v>4.0010000000000003</v>
      </c>
    </row>
    <row r="284" spans="1:17" x14ac:dyDescent="0.2">
      <c r="A284" s="59">
        <f t="shared" si="148"/>
        <v>20</v>
      </c>
      <c r="B284" s="40">
        <v>240</v>
      </c>
      <c r="C284" s="40">
        <f t="shared" si="149"/>
        <v>243</v>
      </c>
      <c r="D284" s="41">
        <f t="shared" si="125"/>
        <v>260</v>
      </c>
      <c r="E284" s="41">
        <f t="shared" si="126"/>
        <v>240</v>
      </c>
      <c r="F284" s="42">
        <f>LOOKUP(D284,$T$36:$T$61,IF(A284=-10,$BE$36:$BE$61,IF(A284=0,$BF$36:$BF$61,IF(A284=5,$BG$36:$BG$61,IF(A284=10,$BH$36:$BH$61,IF(A284=20,$BI$36:$BI$61,$BJ$36:$BJ$61))))))</f>
        <v>4.8099999999999996</v>
      </c>
      <c r="G284" s="42">
        <f>LOOKUP(E284,$T$36:$T$61,IF(A284=-10,$BE$36:$BE$61,IF(A284=0,$BF$36:$BF$61,IF(A284=5,$BG$36:$BG$61,IF(A284=10,$BH$36:$BH$61,IF(A284=20,$BI$36:$BI$61,$BJ$36:$BJ$61))))))</f>
        <v>4.25</v>
      </c>
      <c r="H284" s="43">
        <f t="shared" si="122"/>
        <v>4.3339999999999996</v>
      </c>
      <c r="J284" s="40">
        <f t="shared" si="150"/>
        <v>10</v>
      </c>
      <c r="K284" s="40">
        <v>240</v>
      </c>
      <c r="L284" s="40">
        <f t="shared" si="151"/>
        <v>243</v>
      </c>
      <c r="M284" s="41">
        <f t="shared" si="129"/>
        <v>260</v>
      </c>
      <c r="N284" s="41">
        <f t="shared" si="130"/>
        <v>240</v>
      </c>
      <c r="O284" s="42">
        <f>LOOKUP(M284,$T$36:$T$61,IF(J284=-10,$BE$36:$BE$61,IF(J284=0,$BF$36:$BF$61,IF(J284=5,$BG$36:$BG$61,IF(J284=10,$BH$36:$BH$61,IF(J284=20,$BI$36:$BI$61,$BJ$36:$BJ$61))))))</f>
        <v>4.45</v>
      </c>
      <c r="P284" s="42">
        <f>LOOKUP(N284,$T$36:$T$61,IF(J284=-10,$BE$36:$BE$61,IF(J284=0,$BF$36:$BF$61,IF(J284=5,$BG$36:$BG$61,IF(J284=10,$BH$36:$BH$61,IF(J284=20,$BI$36:$BI$61,$BJ$36:$BJ$61))))))</f>
        <v>3.92</v>
      </c>
      <c r="Q284" s="43">
        <f t="shared" si="131"/>
        <v>3.9994999999999998</v>
      </c>
    </row>
    <row r="285" spans="1:17" x14ac:dyDescent="0.2">
      <c r="A285" s="59">
        <f t="shared" si="148"/>
        <v>20</v>
      </c>
      <c r="B285" s="40">
        <v>400</v>
      </c>
      <c r="C285" s="40">
        <f t="shared" si="149"/>
        <v>243</v>
      </c>
      <c r="D285" s="41">
        <f t="shared" si="125"/>
        <v>260</v>
      </c>
      <c r="E285" s="41">
        <f t="shared" si="126"/>
        <v>240</v>
      </c>
      <c r="F285" s="42">
        <f>LOOKUP(D285,$T$36:$T$61,IF(A285=-10,$BK$36:$BK$61,IF(A285=0,$BL$36:$BL$61,IF(A285=5,$BM$36:$BM$61,IF(A285=10,$BN$36:$BN$61,IF(A285=20,$BO$36:$BO$61,$BP$36:$BP$61))))))</f>
        <v>4.97</v>
      </c>
      <c r="G285" s="42">
        <f>LOOKUP(E285,$T$36:$T$61,IF(A285=-10,$BK$36:$BK$61,IF(A285=0,$BL$36:$BL$61,IF(A285=5,$BM$36:$BM$61,IF(A285=10,$BN$36:$BN$61,IF(A285=20,$BO$36:$BO$61,$BP$36:$BP$61))))))</f>
        <v>4.4000000000000004</v>
      </c>
      <c r="H285" s="43">
        <f t="shared" si="122"/>
        <v>4.4855</v>
      </c>
      <c r="J285" s="40">
        <f t="shared" si="150"/>
        <v>10</v>
      </c>
      <c r="K285" s="40">
        <v>400</v>
      </c>
      <c r="L285" s="40">
        <f t="shared" si="151"/>
        <v>243</v>
      </c>
      <c r="M285" s="41">
        <f t="shared" si="129"/>
        <v>260</v>
      </c>
      <c r="N285" s="41">
        <f t="shared" si="130"/>
        <v>240</v>
      </c>
      <c r="O285" s="42">
        <f>LOOKUP(M285,$T$36:$T$61,IF(J285=-10,$BK$36:$BK$61,IF(J285=0,$BL$36:$BL$61,IF(J285=5,$BM$36:$BM$61,IF(J285=10,$BN$36:$BN$61,IF(J285=20,$BO$36:$BO$61,$BP$36:$BP$61))))))</f>
        <v>4.5999999999999996</v>
      </c>
      <c r="P285" s="42">
        <f>LOOKUP(N285,$T$36:$T$61,IF(J285=-10,$BK$36:$BK$61,IF(J285=0,$BL$36:$BL$61,IF(J285=5,$BM$36:$BM$61,IF(J285=10,$BN$36:$BN$61,IF(J285=20,$BO$36:$BO$61,$BP$36:$BP$61))))))</f>
        <v>4.05</v>
      </c>
      <c r="Q285" s="43">
        <f t="shared" si="131"/>
        <v>4.1324999999999994</v>
      </c>
    </row>
    <row r="286" spans="1:17" x14ac:dyDescent="0.2">
      <c r="A286" s="59">
        <f>L$102</f>
        <v>20</v>
      </c>
      <c r="B286" s="40">
        <v>50</v>
      </c>
      <c r="C286" s="40">
        <f>E$29</f>
        <v>265</v>
      </c>
      <c r="D286" s="41">
        <f t="shared" si="125"/>
        <v>280</v>
      </c>
      <c r="E286" s="41">
        <f t="shared" si="126"/>
        <v>260</v>
      </c>
      <c r="F286" s="42">
        <f>LOOKUP(D286,$T$36:$T$61,IF(A286=-10,$U$36:$U$61,IF(A286=0,$V$36:$V$61,IF(A286=5,$W$36:$W$61,IF(A286=10,$X$36:$X$61,IF(A286=20,$Y$36:$Y$61,$Z$36:$Z$61))))))</f>
        <v>12.9</v>
      </c>
      <c r="G286" s="42">
        <f>LOOKUP(E286,$T$36:$T$61,IF(A286=-10,$U$36:$U$61,IF(A286=0,$V$36:$V$61,IF(A286=5,$W$36:$W$61,IF(A286=10,$X$36:$X$61,IF(A286=20,$Y$36:$Y$61,$Z$36:$Z$61))))))</f>
        <v>11</v>
      </c>
      <c r="H286" s="43">
        <f t="shared" si="122"/>
        <v>11.475</v>
      </c>
      <c r="J286" s="40">
        <f>M$102</f>
        <v>10</v>
      </c>
      <c r="K286" s="40">
        <v>50</v>
      </c>
      <c r="L286" s="40">
        <f>L$74</f>
        <v>265</v>
      </c>
      <c r="M286" s="41">
        <f t="shared" si="129"/>
        <v>280</v>
      </c>
      <c r="N286" s="41">
        <f t="shared" si="130"/>
        <v>260</v>
      </c>
      <c r="O286" s="42">
        <f>LOOKUP(M286,$T$36:$T$61,IF(J286=-10,$U$36:$U$61,IF(J286=0,$V$36:$V$61,IF(J286=5,$W$36:$W$61,IF(J286=10,$X$36:$X$61,IF(J286=20,$Y$36:$Y$61,$Z$36:$Z$61))))))</f>
        <v>12.7</v>
      </c>
      <c r="P286" s="42">
        <f>LOOKUP(N286,$T$36:$T$61,IF(J286=-10,$U$36:$U$61,IF(J286=0,$V$36:$V$61,IF(J286=5,$W$36:$W$61,IF(J286=10,$X$36:$X$61,IF(J286=20,$Y$36:$Y$61,$Z$36:$Z$61))))))</f>
        <v>10.8</v>
      </c>
      <c r="Q286" s="43">
        <f t="shared" si="131"/>
        <v>11.275</v>
      </c>
    </row>
    <row r="287" spans="1:17" x14ac:dyDescent="0.2">
      <c r="A287" s="59">
        <f t="shared" ref="A287:A293" si="152">L$102</f>
        <v>20</v>
      </c>
      <c r="B287" s="40">
        <v>70</v>
      </c>
      <c r="C287" s="40">
        <f t="shared" ref="C287:C293" si="153">E$29</f>
        <v>265</v>
      </c>
      <c r="D287" s="41">
        <f t="shared" si="125"/>
        <v>280</v>
      </c>
      <c r="E287" s="41">
        <f t="shared" si="126"/>
        <v>260</v>
      </c>
      <c r="F287" s="42">
        <f>LOOKUP(D287,$T$36:$T$61,IF(A287=-10,$AA$36:$AA$61,IF(A287=0,$AB$36:$AB$61,IF(A287=5,$AC$36:$AC$61,IF(A287=10,$AD$36:$AD$61,IF(A287=20,$AE$36:$AE$61,$AF$36:$AF$61))))))</f>
        <v>10.7</v>
      </c>
      <c r="G287" s="42">
        <f>LOOKUP(E287,$T$36:$T$61,IF(A287=-10,$AA$36:$AA$61,IF(A287=0,$AB$36:$AB$61,IF(A287=5,$AC$36:$AC$61,IF(A287=10,$AD$36:$AD$61,IF(A287=20,$AE$36:$AE$61,$AF$36:$AF$61))))))</f>
        <v>9.17</v>
      </c>
      <c r="H287" s="43">
        <f t="shared" si="122"/>
        <v>9.5525000000000002</v>
      </c>
      <c r="J287" s="40">
        <f t="shared" ref="J287:J293" si="154">M$102</f>
        <v>10</v>
      </c>
      <c r="K287" s="40">
        <v>70</v>
      </c>
      <c r="L287" s="40">
        <f t="shared" ref="L287:L293" si="155">L$74</f>
        <v>265</v>
      </c>
      <c r="M287" s="41">
        <f t="shared" si="129"/>
        <v>280</v>
      </c>
      <c r="N287" s="41">
        <f t="shared" si="130"/>
        <v>260</v>
      </c>
      <c r="O287" s="42">
        <f>LOOKUP(M287,$T$36:$T$61,IF(J287=-10,$AA$36:$AA$61,IF(J287=0,$AB$36:$AB$61,IF(J287=5,$AC$36:$AC$61,IF(J287=10,$AD$36:$AD$61,IF(J287=20,$AE$36:$AE$61,$AF$36:$AF$61))))))</f>
        <v>10.4</v>
      </c>
      <c r="P287" s="42">
        <f>LOOKUP(N287,$T$36:$T$61,IF(J287=-10,$AA$36:$AA$61,IF(J287=0,$AB$36:$AB$61,IF(J287=5,$AC$36:$AC$61,IF(J287=10,$AD$36:$AD$61,IF(J287=20,$AE$36:$AE$61,$AF$36:$AF$61))))))</f>
        <v>8.92</v>
      </c>
      <c r="Q287" s="43">
        <f t="shared" si="131"/>
        <v>9.2899999999999991</v>
      </c>
    </row>
    <row r="288" spans="1:17" x14ac:dyDescent="0.2">
      <c r="A288" s="59">
        <f t="shared" si="152"/>
        <v>20</v>
      </c>
      <c r="B288" s="40">
        <v>95</v>
      </c>
      <c r="C288" s="40">
        <f t="shared" si="153"/>
        <v>265</v>
      </c>
      <c r="D288" s="41">
        <f t="shared" si="125"/>
        <v>280</v>
      </c>
      <c r="E288" s="41">
        <f t="shared" si="126"/>
        <v>260</v>
      </c>
      <c r="F288" s="42">
        <f>LOOKUP(D288,$T$36:$T$61,IF(A288=-10,$AG$36:$AG$61,IF(A288=0,$AH$36:$AH$61,IF(A288=5,$AI$36:$AI$61,IF(A288=10,$AJ$36:$AJ$61,IF(A288=20,$AK$36:$AK$61,$AL$36:$AL$61))))))</f>
        <v>8.9</v>
      </c>
      <c r="G288" s="42">
        <f>LOOKUP(E288,$T$36:$T$61,IF(A288=-10,$AG$36:$AG$61,IF(A288=0,$AH$36:$AH$61,IF(A288=5,$AI$36:$AI$61,IF(A288=10,$AJ$36:$AJ$61,IF(A288=20,$AK$36:$AK$61,$AL$36:$AL$61))))))</f>
        <v>7.61</v>
      </c>
      <c r="H288" s="43">
        <f t="shared" si="122"/>
        <v>7.9325000000000001</v>
      </c>
      <c r="J288" s="40">
        <f t="shared" si="154"/>
        <v>10</v>
      </c>
      <c r="K288" s="40">
        <v>95</v>
      </c>
      <c r="L288" s="40">
        <f t="shared" si="155"/>
        <v>265</v>
      </c>
      <c r="M288" s="41">
        <f t="shared" si="129"/>
        <v>280</v>
      </c>
      <c r="N288" s="41">
        <f t="shared" si="130"/>
        <v>260</v>
      </c>
      <c r="O288" s="42">
        <f>LOOKUP(M288,$T$36:$T$61,IF(J288=-10,$AG$36:$AG$61,IF(J288=0,$AH$36:$AH$61,IF(J288=5,$AI$36:$AI$61,IF(J288=10,$AJ$36:$AJ$61,IF(J288=20,$AK$36:$AK$61,$AL$36:$AL$61))))))</f>
        <v>8.61</v>
      </c>
      <c r="P288" s="42">
        <f>LOOKUP(N288,$T$36:$T$61,IF(J288=-10,$AG$36:$AG$61,IF(J288=0,$AH$36:$AH$61,IF(J288=5,$AI$36:$AI$61,IF(J288=10,$AJ$36:$AJ$61,IF(J288=20,$AK$36:$AK$61,$AL$36:$AL$61))))))</f>
        <v>7.32</v>
      </c>
      <c r="Q288" s="43">
        <f t="shared" si="131"/>
        <v>7.6425000000000001</v>
      </c>
    </row>
    <row r="289" spans="1:17" x14ac:dyDescent="0.2">
      <c r="A289" s="59">
        <f t="shared" si="152"/>
        <v>20</v>
      </c>
      <c r="B289" s="40">
        <v>120</v>
      </c>
      <c r="C289" s="40">
        <f t="shared" si="153"/>
        <v>265</v>
      </c>
      <c r="D289" s="41">
        <f t="shared" si="125"/>
        <v>280</v>
      </c>
      <c r="E289" s="41">
        <f t="shared" si="126"/>
        <v>260</v>
      </c>
      <c r="F289" s="42">
        <f>LOOKUP(D289,$T$36:$T$61,IF(A289=-10,$AM$36:$AM$61,IF(A289=0,$AN$36:$AN$61,IF(A289=5,$AO$36:$AO$61,IF(A289=10,$AP$36:$AP$61,IF(A289=20,$AQ$36:$AQ$61,$AR$36:$AR$61))))))</f>
        <v>6.74</v>
      </c>
      <c r="G289" s="42">
        <f>LOOKUP(E289,$T$36:$T$61,IF(A289=-10,$AM$36:$AM$61,IF(A289=0,$AN$36:$AN$61,IF(A289=5,$AO$36:$AO$61,IF(A289=10,$AP$36:$AP$61,IF(A289=20,$AQ$36:$AQ$61,$AR$36:$AR$61))))))</f>
        <v>5.72</v>
      </c>
      <c r="H289" s="43">
        <f t="shared" si="122"/>
        <v>5.9749999999999996</v>
      </c>
      <c r="J289" s="40">
        <f t="shared" si="154"/>
        <v>10</v>
      </c>
      <c r="K289" s="40">
        <v>120</v>
      </c>
      <c r="L289" s="40">
        <f t="shared" si="155"/>
        <v>265</v>
      </c>
      <c r="M289" s="41">
        <f t="shared" si="129"/>
        <v>280</v>
      </c>
      <c r="N289" s="41">
        <f t="shared" si="130"/>
        <v>260</v>
      </c>
      <c r="O289" s="42">
        <f>LOOKUP(M289,$T$36:$T$61,IF(J289=-10,$AM$36:$AM$61,IF(J289=0,$AN$36:$AN$61,IF(J289=5,$AO$36:$AO$61,IF(J289=10,$AP$36:$AP$61,IF(J289=20,$AQ$36:$AQ$61,$AR$36:$AR$61))))))</f>
        <v>6.39</v>
      </c>
      <c r="P289" s="42">
        <f>LOOKUP(N289,$T$36:$T$61,IF(J289=-10,$AM$36:$AM$61,IF(J289=0,$AN$36:$AN$61,IF(J289=5,$AO$36:$AO$61,IF(J289=10,$AP$36:$AP$61,IF(J289=20,$AQ$36:$AQ$61,$AR$36:$AR$61))))))</f>
        <v>5.38</v>
      </c>
      <c r="Q289" s="43">
        <f t="shared" si="131"/>
        <v>5.6325000000000003</v>
      </c>
    </row>
    <row r="290" spans="1:17" x14ac:dyDescent="0.2">
      <c r="A290" s="59">
        <f t="shared" si="152"/>
        <v>20</v>
      </c>
      <c r="B290" s="40">
        <v>150</v>
      </c>
      <c r="C290" s="40">
        <f t="shared" si="153"/>
        <v>265</v>
      </c>
      <c r="D290" s="41">
        <f t="shared" si="125"/>
        <v>280</v>
      </c>
      <c r="E290" s="41">
        <f t="shared" si="126"/>
        <v>260</v>
      </c>
      <c r="F290" s="42">
        <f>LOOKUP(D290,$T$36:$T$61,IF(A290=-10,$AS$36:$AS$61,IF(A290=0,$AT$36:$AT$61,IF(A290=5,$AU$36:$AU$61,IF(A290=10,$AV$36:$AV$61,IF(A290=20,$AW$36:$AW$61,$AX$36:$AX$61))))))</f>
        <v>6.04</v>
      </c>
      <c r="G290" s="42">
        <f>LOOKUP(E290,$T$36:$T$61,IF(A290=-10,$AS$36:$AS$61,IF(A290=0,$AT$36:$AT$61,IF(A290=5,$AU$36:$AU$61,IF(A290=10,$AV$36:$AV$61,IF(A290=20,$AW$36:$AW$61,$AX$36:$AX$61))))))</f>
        <v>5.14</v>
      </c>
      <c r="H290" s="43">
        <f t="shared" si="122"/>
        <v>5.3650000000000002</v>
      </c>
      <c r="J290" s="40">
        <f t="shared" si="154"/>
        <v>10</v>
      </c>
      <c r="K290" s="40">
        <v>150</v>
      </c>
      <c r="L290" s="40">
        <f t="shared" si="155"/>
        <v>265</v>
      </c>
      <c r="M290" s="41">
        <f t="shared" si="129"/>
        <v>280</v>
      </c>
      <c r="N290" s="41">
        <f t="shared" si="130"/>
        <v>260</v>
      </c>
      <c r="O290" s="42">
        <f>LOOKUP(M290,$T$36:$T$61,IF(J290=-10,$AS$36:$AS$61,IF(J290=0,$AT$36:$AT$61,IF(J290=5,$AU$36:$AU$61,IF(J290=10,$AV$36:$AV$61,IF(J290=20,$AW$36:$AW$61,$AX$36:$AX$61))))))</f>
        <v>5.68</v>
      </c>
      <c r="P290" s="42">
        <f>LOOKUP(N290,$T$36:$T$61,IF(J290=-10,$AS$36:$AS$61,IF(J290=0,$AT$36:$AT$61,IF(J290=5,$AU$36:$AU$61,IF(J290=10,$AV$36:$AV$61,IF(J290=20,$AW$36:$AW$61,$AX$36:$AX$61))))))</f>
        <v>4.79</v>
      </c>
      <c r="Q290" s="43">
        <f t="shared" si="131"/>
        <v>5.0125000000000002</v>
      </c>
    </row>
    <row r="291" spans="1:17" x14ac:dyDescent="0.2">
      <c r="A291" s="59">
        <f t="shared" si="152"/>
        <v>20</v>
      </c>
      <c r="B291" s="40">
        <v>185</v>
      </c>
      <c r="C291" s="40">
        <f t="shared" si="153"/>
        <v>265</v>
      </c>
      <c r="D291" s="41">
        <f t="shared" si="125"/>
        <v>280</v>
      </c>
      <c r="E291" s="41">
        <f t="shared" si="126"/>
        <v>260</v>
      </c>
      <c r="F291" s="42">
        <f>LOOKUP(D291,$T$36:$T$61,IF(A291=-10,$AY$36:$AY$61,IF(A291=0,$AZ$36:$AZ$61,IF(A291=5,$BA$36:$BA$609,IF(A291=10,$BB$36:$BB$61,IF(A291=20,$BC$36:$BC$61,$BD$36:$BD$61))))))</f>
        <v>5.6</v>
      </c>
      <c r="G291" s="42">
        <f>LOOKUP(E291,$T$36:$T$61,IF(A291=-10,$AY$36:$AY$61,IF(A291=0,$AZ$36:$AZ$61,IF(A291=5,$BA$36:$BA$609,IF(A291=10,$BB$36:$BB$61,IF(A291=20,$BC$36:$BC$61,$BD$36:$BD$61))))))</f>
        <v>4.8099999999999996</v>
      </c>
      <c r="H291" s="43">
        <f t="shared" si="122"/>
        <v>5.0074999999999994</v>
      </c>
      <c r="J291" s="40">
        <f t="shared" si="154"/>
        <v>10</v>
      </c>
      <c r="K291" s="40">
        <v>185</v>
      </c>
      <c r="L291" s="40">
        <f t="shared" si="155"/>
        <v>265</v>
      </c>
      <c r="M291" s="41">
        <f t="shared" si="129"/>
        <v>280</v>
      </c>
      <c r="N291" s="41">
        <f t="shared" si="130"/>
        <v>260</v>
      </c>
      <c r="O291" s="42">
        <f>LOOKUP(M291,$T$36:$T$61,IF(J291=-10,$AY$36:$AY$61,IF(J291=0,$AZ$36:$AZ$61,IF(J291=5,$BA$36:$BA$609,IF(J291=10,$BB$36:$BB$61,IF(J291=20,$BC$36:$BC$61,$BD$36:$BD$61))))))</f>
        <v>5.23</v>
      </c>
      <c r="P291" s="42">
        <f>LOOKUP(N291,$T$36:$T$61,IF(J291=-10,$AY$36:$AY$61,IF(J291=0,$AZ$36:$AZ$61,IF(J291=5,$BA$36:$BA$609,IF(J291=10,$BB$36:$BB$61,IF(J291=20,$BC$36:$BC$61,$BD$36:$BD$61))))))</f>
        <v>4.46</v>
      </c>
      <c r="Q291" s="43">
        <f t="shared" si="131"/>
        <v>4.6524999999999999</v>
      </c>
    </row>
    <row r="292" spans="1:17" x14ac:dyDescent="0.2">
      <c r="A292" s="59">
        <f t="shared" si="152"/>
        <v>20</v>
      </c>
      <c r="B292" s="40">
        <v>240</v>
      </c>
      <c r="C292" s="40">
        <f t="shared" si="153"/>
        <v>265</v>
      </c>
      <c r="D292" s="41">
        <f t="shared" si="125"/>
        <v>280</v>
      </c>
      <c r="E292" s="41">
        <f t="shared" si="126"/>
        <v>260</v>
      </c>
      <c r="F292" s="42">
        <f>LOOKUP(D292,$T$36:$T$61,IF(A292=-10,$BE$36:$BE$61,IF(A292=0,$BF$36:$BF$61,IF(A292=5,$BG$36:$BG$61,IF(A292=10,$BH$36:$BH$61,IF(A292=20,$BI$36:$BI$61,$BJ$36:$BJ$61))))))</f>
        <v>5.39</v>
      </c>
      <c r="G292" s="42">
        <f>LOOKUP(E292,$T$36:$T$61,IF(A292=-10,$BE$36:$BE$61,IF(A292=0,$BF$36:$BF$61,IF(A292=5,$BG$36:$BG$61,IF(A292=10,$BH$36:$BH$61,IF(A292=20,$BI$36:$BI$61,$BJ$36:$BJ$61))))))</f>
        <v>4.8099999999999996</v>
      </c>
      <c r="H292" s="43">
        <f t="shared" si="122"/>
        <v>4.9550000000000001</v>
      </c>
      <c r="J292" s="40">
        <f t="shared" si="154"/>
        <v>10</v>
      </c>
      <c r="K292" s="40">
        <v>240</v>
      </c>
      <c r="L292" s="40">
        <f t="shared" si="155"/>
        <v>265</v>
      </c>
      <c r="M292" s="41">
        <f t="shared" si="129"/>
        <v>280</v>
      </c>
      <c r="N292" s="41">
        <f t="shared" si="130"/>
        <v>260</v>
      </c>
      <c r="O292" s="42">
        <f>LOOKUP(M292,$T$36:$T$61,IF(J292=-10,$BE$36:$BE$61,IF(J292=0,$BF$36:$BF$61,IF(J292=5,$BG$36:$BG$61,IF(J292=10,$BH$36:$BH$61,IF(J292=20,$BI$36:$BI$61,$BJ$36:$BJ$61))))))</f>
        <v>5.01</v>
      </c>
      <c r="P292" s="42">
        <f>LOOKUP(N292,$T$36:$T$61,IF(J292=-10,$BE$36:$BE$61,IF(J292=0,$BF$36:$BF$61,IF(J292=5,$BG$36:$BG$61,IF(J292=10,$BH$36:$BH$61,IF(J292=20,$BI$36:$BI$61,$BJ$36:$BJ$61))))))</f>
        <v>4.45</v>
      </c>
      <c r="Q292" s="43">
        <f t="shared" si="131"/>
        <v>4.59</v>
      </c>
    </row>
    <row r="293" spans="1:17" x14ac:dyDescent="0.2">
      <c r="A293" s="59">
        <f t="shared" si="152"/>
        <v>20</v>
      </c>
      <c r="B293" s="40">
        <v>400</v>
      </c>
      <c r="C293" s="40">
        <f t="shared" si="153"/>
        <v>265</v>
      </c>
      <c r="D293" s="41">
        <f t="shared" si="125"/>
        <v>280</v>
      </c>
      <c r="E293" s="41">
        <f t="shared" si="126"/>
        <v>260</v>
      </c>
      <c r="F293" s="42">
        <f>LOOKUP(D293,$T$36:$T$61,IF(A293=-10,$BK$36:$BK$61,IF(A293=0,$BL$36:$BL$61,IF(A293=5,$BM$36:$BM$61,IF(A293=10,$BN$36:$BN$61,IF(A293=20,$BO$36:$BO$61,$BP$36:$BP$61))))))</f>
        <v>5.56</v>
      </c>
      <c r="G293" s="42">
        <f>LOOKUP(E293,$T$36:$T$61,IF(A293=-10,$BK$36:$BK$61,IF(A293=0,$BL$36:$BL$61,IF(A293=5,$BM$36:$BM$61,IF(A293=10,$BN$36:$BN$61,IF(A293=20,$BO$36:$BO$61,$BP$36:$BP$61))))))</f>
        <v>4.97</v>
      </c>
      <c r="H293" s="43">
        <f t="shared" si="122"/>
        <v>5.1174999999999997</v>
      </c>
      <c r="J293" s="40">
        <f t="shared" si="154"/>
        <v>10</v>
      </c>
      <c r="K293" s="40">
        <v>400</v>
      </c>
      <c r="L293" s="40">
        <f t="shared" si="155"/>
        <v>265</v>
      </c>
      <c r="M293" s="41">
        <f t="shared" si="129"/>
        <v>280</v>
      </c>
      <c r="N293" s="41">
        <f t="shared" si="130"/>
        <v>260</v>
      </c>
      <c r="O293" s="42">
        <f>LOOKUP(M293,$T$36:$T$61,IF(J293=-10,$BK$36:$BK$61,IF(J293=0,$BL$36:$BL$61,IF(J293=5,$BM$36:$BM$61,IF(J293=10,$BN$36:$BN$61,IF(J293=20,$BO$36:$BO$61,$BP$36:$BP$61))))))</f>
        <v>5.18</v>
      </c>
      <c r="P293" s="42">
        <f>LOOKUP(N293,$T$36:$T$61,IF(J293=-10,$BK$36:$BK$61,IF(J293=0,$BL$36:$BL$61,IF(J293=5,$BM$36:$BM$61,IF(J293=10,$BN$36:$BN$61,IF(J293=20,$BO$36:$BO$61,$BP$36:$BP$61))))))</f>
        <v>4.5999999999999996</v>
      </c>
      <c r="Q293" s="43">
        <f t="shared" si="131"/>
        <v>4.7449999999999992</v>
      </c>
    </row>
    <row r="294" spans="1:17" x14ac:dyDescent="0.2">
      <c r="A294" s="59">
        <f>L$103</f>
        <v>20</v>
      </c>
      <c r="B294" s="40">
        <v>50</v>
      </c>
      <c r="C294" s="40">
        <f>E$30</f>
        <v>265</v>
      </c>
      <c r="D294" s="41">
        <f t="shared" si="125"/>
        <v>280</v>
      </c>
      <c r="E294" s="41">
        <f t="shared" si="126"/>
        <v>260</v>
      </c>
      <c r="F294" s="42">
        <f>LOOKUP(D294,$T$36:$T$61,IF(A294=-10,$U$36:$U$61,IF(A294=0,$V$36:$V$61,IF(A294=5,$W$36:$W$61,IF(A294=10,$X$36:$X$61,IF(A294=20,$Y$36:$Y$61,$Z$36:$Z$61))))))</f>
        <v>12.9</v>
      </c>
      <c r="G294" s="42">
        <f>LOOKUP(E294,$T$36:$T$61,IF(A294=-10,$U$36:$U$61,IF(A294=0,$V$36:$V$61,IF(A294=5,$W$36:$W$61,IF(A294=10,$X$36:$X$61,IF(A294=20,$Y$36:$Y$61,$Z$36:$Z$61))))))</f>
        <v>11</v>
      </c>
      <c r="H294" s="43">
        <f t="shared" si="122"/>
        <v>11.475</v>
      </c>
      <c r="J294" s="40">
        <f>M$103</f>
        <v>10</v>
      </c>
      <c r="K294" s="40">
        <v>50</v>
      </c>
      <c r="L294" s="40">
        <f>L$75</f>
        <v>265</v>
      </c>
      <c r="M294" s="41">
        <f t="shared" si="129"/>
        <v>280</v>
      </c>
      <c r="N294" s="41">
        <f t="shared" si="130"/>
        <v>260</v>
      </c>
      <c r="O294" s="42">
        <f>LOOKUP(M294,$T$36:$T$61,IF(J294=-10,$U$36:$U$61,IF(J294=0,$V$36:$V$61,IF(J294=5,$W$36:$W$61,IF(J294=10,$X$36:$X$61,IF(J294=20,$Y$36:$Y$61,$Z$36:$Z$61))))))</f>
        <v>12.7</v>
      </c>
      <c r="P294" s="42">
        <f>LOOKUP(N294,$T$36:$T$61,IF(J294=-10,$U$36:$U$61,IF(J294=0,$V$36:$V$61,IF(J294=5,$W$36:$W$61,IF(J294=10,$X$36:$X$61,IF(J294=20,$Y$36:$Y$61,$Z$36:$Z$61))))))</f>
        <v>10.8</v>
      </c>
      <c r="Q294" s="43">
        <f t="shared" si="131"/>
        <v>11.275</v>
      </c>
    </row>
    <row r="295" spans="1:17" x14ac:dyDescent="0.2">
      <c r="A295" s="59">
        <f t="shared" ref="A295:A301" si="156">L$103</f>
        <v>20</v>
      </c>
      <c r="B295" s="40">
        <v>70</v>
      </c>
      <c r="C295" s="40">
        <f t="shared" ref="C295:C301" si="157">E$30</f>
        <v>265</v>
      </c>
      <c r="D295" s="41">
        <f t="shared" si="125"/>
        <v>280</v>
      </c>
      <c r="E295" s="41">
        <f t="shared" si="126"/>
        <v>260</v>
      </c>
      <c r="F295" s="42">
        <f>LOOKUP(D295,$T$36:$T$61,IF(A295=-10,$AA$36:$AA$61,IF(A295=0,$AB$36:$AB$61,IF(A295=5,$AC$36:$AC$61,IF(A295=10,$AD$36:$AD$61,IF(A295=20,$AE$36:$AE$61,$AF$36:$AF$61))))))</f>
        <v>10.7</v>
      </c>
      <c r="G295" s="42">
        <f>LOOKUP(E295,$T$36:$T$61,IF(A295=-10,$AA$36:$AA$61,IF(A295=0,$AB$36:$AB$61,IF(A295=5,$AC$36:$AC$61,IF(A295=10,$AD$36:$AD$61,IF(A295=20,$AE$36:$AE$61,$AF$36:$AF$61))))))</f>
        <v>9.17</v>
      </c>
      <c r="H295" s="43">
        <f t="shared" si="122"/>
        <v>9.5525000000000002</v>
      </c>
      <c r="J295" s="40">
        <f t="shared" ref="J295:J301" si="158">M$103</f>
        <v>10</v>
      </c>
      <c r="K295" s="40">
        <v>70</v>
      </c>
      <c r="L295" s="40">
        <f t="shared" ref="L295:L301" si="159">L$75</f>
        <v>265</v>
      </c>
      <c r="M295" s="41">
        <f t="shared" si="129"/>
        <v>280</v>
      </c>
      <c r="N295" s="41">
        <f t="shared" si="130"/>
        <v>260</v>
      </c>
      <c r="O295" s="42">
        <f>LOOKUP(M295,$T$36:$T$61,IF(J295=-10,$AA$36:$AA$61,IF(J295=0,$AB$36:$AB$61,IF(J295=5,$AC$36:$AC$61,IF(J295=10,$AD$36:$AD$61,IF(J295=20,$AE$36:$AE$61,$AF$36:$AF$61))))))</f>
        <v>10.4</v>
      </c>
      <c r="P295" s="42">
        <f>LOOKUP(N295,$T$36:$T$61,IF(J295=-10,$AA$36:$AA$61,IF(J295=0,$AB$36:$AB$61,IF(J295=5,$AC$36:$AC$61,IF(J295=10,$AD$36:$AD$61,IF(J295=20,$AE$36:$AE$61,$AF$36:$AF$61))))))</f>
        <v>8.92</v>
      </c>
      <c r="Q295" s="43">
        <f t="shared" si="131"/>
        <v>9.2899999999999991</v>
      </c>
    </row>
    <row r="296" spans="1:17" x14ac:dyDescent="0.2">
      <c r="A296" s="59">
        <f t="shared" si="156"/>
        <v>20</v>
      </c>
      <c r="B296" s="40">
        <v>95</v>
      </c>
      <c r="C296" s="40">
        <f t="shared" si="157"/>
        <v>265</v>
      </c>
      <c r="D296" s="41">
        <f t="shared" si="125"/>
        <v>280</v>
      </c>
      <c r="E296" s="41">
        <f t="shared" si="126"/>
        <v>260</v>
      </c>
      <c r="F296" s="42">
        <f>LOOKUP(D296,$T$36:$T$61,IF(A296=-10,$AG$36:$AG$61,IF(A296=0,$AH$36:$AH$61,IF(A296=5,$AI$36:$AI$61,IF(A296=10,$AJ$36:$AJ$61,IF(A296=20,$AK$36:$AK$61,$AL$36:$AL$61))))))</f>
        <v>8.9</v>
      </c>
      <c r="G296" s="42">
        <f>LOOKUP(E296,$T$36:$T$61,IF(A296=-10,$AG$36:$AG$61,IF(A296=0,$AH$36:$AH$61,IF(A296=5,$AI$36:$AI$61,IF(A296=10,$AJ$36:$AJ$61,IF(A296=20,$AK$36:$AK$61,$AL$36:$AL$61))))))</f>
        <v>7.61</v>
      </c>
      <c r="H296" s="43">
        <f t="shared" si="122"/>
        <v>7.9325000000000001</v>
      </c>
      <c r="J296" s="40">
        <f t="shared" si="158"/>
        <v>10</v>
      </c>
      <c r="K296" s="40">
        <v>95</v>
      </c>
      <c r="L296" s="40">
        <f t="shared" si="159"/>
        <v>265</v>
      </c>
      <c r="M296" s="41">
        <f t="shared" si="129"/>
        <v>280</v>
      </c>
      <c r="N296" s="41">
        <f t="shared" si="130"/>
        <v>260</v>
      </c>
      <c r="O296" s="42">
        <f>LOOKUP(M296,$T$36:$T$61,IF(J296=-10,$AG$36:$AG$61,IF(J296=0,$AH$36:$AH$61,IF(J296=5,$AI$36:$AI$61,IF(J296=10,$AJ$36:$AJ$61,IF(J296=20,$AK$36:$AK$61,$AL$36:$AL$61))))))</f>
        <v>8.61</v>
      </c>
      <c r="P296" s="42">
        <f>LOOKUP(N296,$T$36:$T$61,IF(J296=-10,$AG$36:$AG$61,IF(J296=0,$AH$36:$AH$61,IF(J296=5,$AI$36:$AI$61,IF(J296=10,$AJ$36:$AJ$61,IF(J296=20,$AK$36:$AK$61,$AL$36:$AL$61))))))</f>
        <v>7.32</v>
      </c>
      <c r="Q296" s="43">
        <f t="shared" si="131"/>
        <v>7.6425000000000001</v>
      </c>
    </row>
    <row r="297" spans="1:17" x14ac:dyDescent="0.2">
      <c r="A297" s="59">
        <f t="shared" si="156"/>
        <v>20</v>
      </c>
      <c r="B297" s="40">
        <v>120</v>
      </c>
      <c r="C297" s="40">
        <f t="shared" si="157"/>
        <v>265</v>
      </c>
      <c r="D297" s="41">
        <f t="shared" si="125"/>
        <v>280</v>
      </c>
      <c r="E297" s="41">
        <f t="shared" si="126"/>
        <v>260</v>
      </c>
      <c r="F297" s="42">
        <f>LOOKUP(D297,$T$36:$T$61,IF(A297=-10,$AM$36:$AM$61,IF(A297=0,$AN$36:$AN$61,IF(A297=5,$AO$36:$AO$61,IF(A297=10,$AP$36:$AP$61,IF(A297=20,$AQ$36:$AQ$61,$AR$36:$AR$61))))))</f>
        <v>6.74</v>
      </c>
      <c r="G297" s="42">
        <f>LOOKUP(E297,$T$36:$T$61,IF(A297=-10,$AM$36:$AM$61,IF(A297=0,$AN$36:$AN$61,IF(A297=5,$AO$36:$AO$61,IF(A297=10,$AP$36:$AP$61,IF(A297=20,$AQ$36:$AQ$61,$AR$36:$AR$61))))))</f>
        <v>5.72</v>
      </c>
      <c r="H297" s="43">
        <f t="shared" si="122"/>
        <v>5.9749999999999996</v>
      </c>
      <c r="J297" s="40">
        <f t="shared" si="158"/>
        <v>10</v>
      </c>
      <c r="K297" s="40">
        <v>120</v>
      </c>
      <c r="L297" s="40">
        <f t="shared" si="159"/>
        <v>265</v>
      </c>
      <c r="M297" s="41">
        <f t="shared" si="129"/>
        <v>280</v>
      </c>
      <c r="N297" s="41">
        <f t="shared" si="130"/>
        <v>260</v>
      </c>
      <c r="O297" s="42">
        <f>LOOKUP(M297,$T$36:$T$61,IF(J297=-10,$AM$36:$AM$61,IF(J297=0,$AN$36:$AN$61,IF(J297=5,$AO$36:$AO$61,IF(J297=10,$AP$36:$AP$61,IF(J297=20,$AQ$36:$AQ$61,$AR$36:$AR$61))))))</f>
        <v>6.39</v>
      </c>
      <c r="P297" s="42">
        <f>LOOKUP(N297,$T$36:$T$61,IF(J297=-10,$AM$36:$AM$61,IF(J297=0,$AN$36:$AN$61,IF(J297=5,$AO$36:$AO$61,IF(J297=10,$AP$36:$AP$61,IF(J297=20,$AQ$36:$AQ$61,$AR$36:$AR$61))))))</f>
        <v>5.38</v>
      </c>
      <c r="Q297" s="43">
        <f t="shared" si="131"/>
        <v>5.6325000000000003</v>
      </c>
    </row>
    <row r="298" spans="1:17" x14ac:dyDescent="0.2">
      <c r="A298" s="59">
        <f t="shared" si="156"/>
        <v>20</v>
      </c>
      <c r="B298" s="40">
        <v>150</v>
      </c>
      <c r="C298" s="40">
        <f t="shared" si="157"/>
        <v>265</v>
      </c>
      <c r="D298" s="41">
        <f t="shared" si="125"/>
        <v>280</v>
      </c>
      <c r="E298" s="41">
        <f t="shared" si="126"/>
        <v>260</v>
      </c>
      <c r="F298" s="42">
        <f>LOOKUP(D298,$T$36:$T$61,IF(A298=-10,$AS$36:$AS$61,IF(A298=0,$AT$36:$AT$61,IF(A298=5,$AU$36:$AU$61,IF(A298=10,$AV$36:$AV$61,IF(A298=20,$AW$36:$AW$61,$AX$36:$AX$61))))))</f>
        <v>6.04</v>
      </c>
      <c r="G298" s="42">
        <f>LOOKUP(E298,$T$36:$T$61,IF(A298=-10,$AS$36:$AS$61,IF(A298=0,$AT$36:$AT$61,IF(A298=5,$AU$36:$AU$61,IF(A298=10,$AV$36:$AV$61,IF(A298=20,$AW$36:$AW$61,$AX$36:$AX$61))))))</f>
        <v>5.14</v>
      </c>
      <c r="H298" s="43">
        <f t="shared" si="122"/>
        <v>5.3650000000000002</v>
      </c>
      <c r="J298" s="40">
        <f t="shared" si="158"/>
        <v>10</v>
      </c>
      <c r="K298" s="40">
        <v>150</v>
      </c>
      <c r="L298" s="40">
        <f t="shared" si="159"/>
        <v>265</v>
      </c>
      <c r="M298" s="41">
        <f t="shared" si="129"/>
        <v>280</v>
      </c>
      <c r="N298" s="41">
        <f t="shared" si="130"/>
        <v>260</v>
      </c>
      <c r="O298" s="42">
        <f>LOOKUP(M298,$T$36:$T$61,IF(J298=-10,$AS$36:$AS$61,IF(J298=0,$AT$36:$AT$61,IF(J298=5,$AU$36:$AU$61,IF(J298=10,$AV$36:$AV$61,IF(J298=20,$AW$36:$AW$61,$AX$36:$AX$61))))))</f>
        <v>5.68</v>
      </c>
      <c r="P298" s="42">
        <f>LOOKUP(N298,$T$36:$T$61,IF(J298=-10,$AS$36:$AS$61,IF(J298=0,$AT$36:$AT$61,IF(J298=5,$AU$36:$AU$61,IF(J298=10,$AV$36:$AV$61,IF(J298=20,$AW$36:$AW$61,$AX$36:$AX$61))))))</f>
        <v>4.79</v>
      </c>
      <c r="Q298" s="43">
        <f t="shared" si="131"/>
        <v>5.0125000000000002</v>
      </c>
    </row>
    <row r="299" spans="1:17" x14ac:dyDescent="0.2">
      <c r="A299" s="59">
        <f t="shared" si="156"/>
        <v>20</v>
      </c>
      <c r="B299" s="40">
        <v>185</v>
      </c>
      <c r="C299" s="40">
        <f t="shared" si="157"/>
        <v>265</v>
      </c>
      <c r="D299" s="41">
        <f t="shared" si="125"/>
        <v>280</v>
      </c>
      <c r="E299" s="41">
        <f t="shared" si="126"/>
        <v>260</v>
      </c>
      <c r="F299" s="42">
        <f>LOOKUP(D299,$T$36:$T$61,IF(A299=-10,$AY$36:$AY$61,IF(A299=0,$AZ$36:$AZ$61,IF(A299=5,$BA$36:$BA$609,IF(A299=10,$BB$36:$BB$61,IF(A299=20,$BC$36:$BC$61,$BD$36:$BD$61))))))</f>
        <v>5.6</v>
      </c>
      <c r="G299" s="42">
        <f>LOOKUP(E299,$T$36:$T$61,IF(A299=-10,$AY$36:$AY$61,IF(A299=0,$AZ$36:$AZ$61,IF(A299=5,$BA$36:$BA$609,IF(A299=10,$BB$36:$BB$61,IF(A299=20,$BC$36:$BC$61,$BD$36:$BD$61))))))</f>
        <v>4.8099999999999996</v>
      </c>
      <c r="H299" s="43">
        <f t="shared" si="122"/>
        <v>5.0074999999999994</v>
      </c>
      <c r="J299" s="40">
        <f t="shared" si="158"/>
        <v>10</v>
      </c>
      <c r="K299" s="40">
        <v>185</v>
      </c>
      <c r="L299" s="40">
        <f t="shared" si="159"/>
        <v>265</v>
      </c>
      <c r="M299" s="41">
        <f t="shared" si="129"/>
        <v>280</v>
      </c>
      <c r="N299" s="41">
        <f t="shared" si="130"/>
        <v>260</v>
      </c>
      <c r="O299" s="42">
        <f>LOOKUP(M299,$T$36:$T$61,IF(J299=-10,$AY$36:$AY$61,IF(J299=0,$AZ$36:$AZ$61,IF(J299=5,$BA$36:$BA$609,IF(J299=10,$BB$36:$BB$61,IF(J299=20,$BC$36:$BC$61,$BD$36:$BD$61))))))</f>
        <v>5.23</v>
      </c>
      <c r="P299" s="42">
        <f>LOOKUP(N299,$T$36:$T$61,IF(J299=-10,$AY$36:$AY$61,IF(J299=0,$AZ$36:$AZ$61,IF(J299=5,$BA$36:$BA$609,IF(J299=10,$BB$36:$BB$61,IF(J299=20,$BC$36:$BC$61,$BD$36:$BD$61))))))</f>
        <v>4.46</v>
      </c>
      <c r="Q299" s="43">
        <f t="shared" si="131"/>
        <v>4.6524999999999999</v>
      </c>
    </row>
    <row r="300" spans="1:17" x14ac:dyDescent="0.2">
      <c r="A300" s="59">
        <f t="shared" si="156"/>
        <v>20</v>
      </c>
      <c r="B300" s="40">
        <v>240</v>
      </c>
      <c r="C300" s="40">
        <f t="shared" si="157"/>
        <v>265</v>
      </c>
      <c r="D300" s="41">
        <f t="shared" si="125"/>
        <v>280</v>
      </c>
      <c r="E300" s="41">
        <f t="shared" si="126"/>
        <v>260</v>
      </c>
      <c r="F300" s="42">
        <f>LOOKUP(D300,$T$36:$T$61,IF(A300=-10,$BE$36:$BE$61,IF(A300=0,$BF$36:$BF$61,IF(A300=5,$BG$36:$BG$61,IF(A300=10,$BH$36:$BH$61,IF(A300=20,$BI$36:$BI$61,$BJ$36:$BJ$61))))))</f>
        <v>5.39</v>
      </c>
      <c r="G300" s="42">
        <f>LOOKUP(E300,$T$36:$T$61,IF(A300=-10,$BE$36:$BE$61,IF(A300=0,$BF$36:$BF$61,IF(A300=5,$BG$36:$BG$61,IF(A300=10,$BH$36:$BH$61,IF(A300=20,$BI$36:$BI$61,$BJ$36:$BJ$61))))))</f>
        <v>4.8099999999999996</v>
      </c>
      <c r="H300" s="43">
        <f t="shared" si="122"/>
        <v>4.9550000000000001</v>
      </c>
      <c r="J300" s="40">
        <f t="shared" si="158"/>
        <v>10</v>
      </c>
      <c r="K300" s="40">
        <v>240</v>
      </c>
      <c r="L300" s="40">
        <f t="shared" si="159"/>
        <v>265</v>
      </c>
      <c r="M300" s="41">
        <f t="shared" si="129"/>
        <v>280</v>
      </c>
      <c r="N300" s="41">
        <f t="shared" si="130"/>
        <v>260</v>
      </c>
      <c r="O300" s="42">
        <f>LOOKUP(M300,$T$36:$T$61,IF(J300=-10,$BE$36:$BE$61,IF(J300=0,$BF$36:$BF$61,IF(J300=5,$BG$36:$BG$61,IF(J300=10,$BH$36:$BH$61,IF(J300=20,$BI$36:$BI$61,$BJ$36:$BJ$61))))))</f>
        <v>5.01</v>
      </c>
      <c r="P300" s="42">
        <f>LOOKUP(N300,$T$36:$T$61,IF(J300=-10,$BE$36:$BE$61,IF(J300=0,$BF$36:$BF$61,IF(J300=5,$BG$36:$BG$61,IF(J300=10,$BH$36:$BH$61,IF(J300=20,$BI$36:$BI$61,$BJ$36:$BJ$61))))))</f>
        <v>4.45</v>
      </c>
      <c r="Q300" s="43">
        <f t="shared" si="131"/>
        <v>4.59</v>
      </c>
    </row>
    <row r="301" spans="1:17" x14ac:dyDescent="0.2">
      <c r="A301" s="59">
        <f t="shared" si="156"/>
        <v>20</v>
      </c>
      <c r="B301" s="40">
        <v>400</v>
      </c>
      <c r="C301" s="40">
        <f t="shared" si="157"/>
        <v>265</v>
      </c>
      <c r="D301" s="41">
        <f t="shared" si="125"/>
        <v>280</v>
      </c>
      <c r="E301" s="41">
        <f t="shared" si="126"/>
        <v>260</v>
      </c>
      <c r="F301" s="42">
        <f>LOOKUP(D301,$T$36:$T$61,IF(A301=-10,$BK$36:$BK$61,IF(A301=0,$BL$36:$BL$61,IF(A301=5,$BM$36:$BM$61,IF(A301=10,$BN$36:$BN$61,IF(A301=20,$BO$36:$BO$61,$BP$36:$BP$61))))))</f>
        <v>5.56</v>
      </c>
      <c r="G301" s="42">
        <f>LOOKUP(E301,$T$36:$T$61,IF(A301=-10,$BK$36:$BK$61,IF(A301=0,$BL$36:$BL$61,IF(A301=5,$BM$36:$BM$61,IF(A301=10,$BN$36:$BN$61,IF(A301=20,$BO$36:$BO$61,$BP$36:$BP$61))))))</f>
        <v>4.97</v>
      </c>
      <c r="H301" s="43">
        <f t="shared" si="122"/>
        <v>5.1174999999999997</v>
      </c>
      <c r="J301" s="40">
        <f t="shared" si="158"/>
        <v>10</v>
      </c>
      <c r="K301" s="40">
        <v>400</v>
      </c>
      <c r="L301" s="40">
        <f t="shared" si="159"/>
        <v>265</v>
      </c>
      <c r="M301" s="41">
        <f t="shared" si="129"/>
        <v>280</v>
      </c>
      <c r="N301" s="41">
        <f t="shared" si="130"/>
        <v>260</v>
      </c>
      <c r="O301" s="42">
        <f>LOOKUP(M301,$T$36:$T$61,IF(J301=-10,$BK$36:$BK$61,IF(J301=0,$BL$36:$BL$61,IF(J301=5,$BM$36:$BM$61,IF(J301=10,$BN$36:$BN$61,IF(J301=20,$BO$36:$BO$61,$BP$36:$BP$61))))))</f>
        <v>5.18</v>
      </c>
      <c r="P301" s="42">
        <f>LOOKUP(N301,$T$36:$T$61,IF(J301=-10,$BK$36:$BK$61,IF(J301=0,$BL$36:$BL$61,IF(J301=5,$BM$36:$BM$61,IF(J301=10,$BN$36:$BN$61,IF(J301=20,$BO$36:$BO$61,$BP$36:$BP$61))))))</f>
        <v>4.5999999999999996</v>
      </c>
      <c r="Q301" s="43">
        <f t="shared" si="131"/>
        <v>4.7449999999999992</v>
      </c>
    </row>
    <row r="302" spans="1:17" x14ac:dyDescent="0.2">
      <c r="A302" s="59">
        <f>L$104</f>
        <v>20</v>
      </c>
      <c r="B302" s="40">
        <v>50</v>
      </c>
      <c r="C302" s="40">
        <f>E$31</f>
        <v>282</v>
      </c>
      <c r="D302" s="41">
        <f t="shared" si="125"/>
        <v>300</v>
      </c>
      <c r="E302" s="41">
        <f t="shared" si="126"/>
        <v>280</v>
      </c>
      <c r="F302" s="42">
        <f>LOOKUP(D302,$T$36:$T$61,IF(A302=-10,$U$36:$U$61,IF(A302=0,$V$36:$V$61,IF(A302=5,$W$36:$W$61,IF(A302=10,$X$36:$X$61,IF(A302=20,$Y$36:$Y$61,$Z$36:$Z$61))))))</f>
        <v>14.9</v>
      </c>
      <c r="G302" s="42">
        <f>LOOKUP(E302,$T$36:$T$61,IF(A302=-10,$U$36:$U$61,IF(A302=0,$V$36:$V$61,IF(A302=5,$W$36:$W$61,IF(A302=10,$X$36:$X$61,IF(A302=20,$Y$36:$Y$61,$Z$36:$Z$61))))))</f>
        <v>12.9</v>
      </c>
      <c r="H302" s="43">
        <f t="shared" ref="H302:H317" si="160">F302-(((F302-G302)*(D302-C302))/(D302-E302))</f>
        <v>13.1</v>
      </c>
      <c r="J302" s="40">
        <f>M$104</f>
        <v>10</v>
      </c>
      <c r="K302" s="40">
        <v>50</v>
      </c>
      <c r="L302" s="40">
        <f>L$76</f>
        <v>282</v>
      </c>
      <c r="M302" s="41">
        <f t="shared" si="129"/>
        <v>300</v>
      </c>
      <c r="N302" s="41">
        <f t="shared" si="130"/>
        <v>280</v>
      </c>
      <c r="O302" s="42">
        <f>LOOKUP(M302,$T$36:$T$61,IF(J302=-10,$U$36:$U$61,IF(J302=0,$V$36:$V$61,IF(J302=5,$W$36:$W$61,IF(J302=10,$X$36:$X$61,IF(J302=20,$Y$36:$Y$61,$Z$36:$Z$61))))))</f>
        <v>14.7</v>
      </c>
      <c r="P302" s="42">
        <f>LOOKUP(N302,$T$36:$T$61,IF(J302=-10,$U$36:$U$61,IF(J302=0,$V$36:$V$61,IF(J302=5,$W$36:$W$61,IF(J302=10,$X$36:$X$61,IF(J302=20,$Y$36:$Y$61,$Z$36:$Z$61))))))</f>
        <v>12.7</v>
      </c>
      <c r="Q302" s="43">
        <f t="shared" si="131"/>
        <v>12.899999999999999</v>
      </c>
    </row>
    <row r="303" spans="1:17" x14ac:dyDescent="0.2">
      <c r="A303" s="59">
        <f t="shared" ref="A303:A309" si="161">L$104</f>
        <v>20</v>
      </c>
      <c r="B303" s="40">
        <v>70</v>
      </c>
      <c r="C303" s="40">
        <f t="shared" ref="C303:C309" si="162">E$31</f>
        <v>282</v>
      </c>
      <c r="D303" s="41">
        <f t="shared" ref="D303:D317" si="163">E303+20</f>
        <v>300</v>
      </c>
      <c r="E303" s="41">
        <f t="shared" ref="E303:E317" si="164">FLOOR(C303,20)</f>
        <v>280</v>
      </c>
      <c r="F303" s="42">
        <f>LOOKUP(D303,$T$36:$T$61,IF(A303=-10,$AA$36:$AA$61,IF(A303=0,$AB$36:$AB$61,IF(A303=5,$AC$36:$AC$61,IF(A303=10,$AD$36:$AD$61,IF(A303=20,$AE$36:$AE$61,$AF$36:$AF$61))))))</f>
        <v>12.3</v>
      </c>
      <c r="G303" s="42">
        <f>LOOKUP(E303,$T$36:$T$61,IF(A303=-10,$AA$36:$AA$61,IF(A303=0,$AB$36:$AB$61,IF(A303=5,$AC$36:$AC$61,IF(A303=10,$AD$36:$AD$61,IF(A303=20,$AE$36:$AE$61,$AF$36:$AF$61))))))</f>
        <v>10.7</v>
      </c>
      <c r="H303" s="43">
        <f t="shared" si="160"/>
        <v>10.86</v>
      </c>
      <c r="J303" s="40">
        <f t="shared" ref="J303:J309" si="165">M$104</f>
        <v>10</v>
      </c>
      <c r="K303" s="40">
        <v>70</v>
      </c>
      <c r="L303" s="40">
        <f t="shared" ref="L303:L309" si="166">L$76</f>
        <v>282</v>
      </c>
      <c r="M303" s="41">
        <f t="shared" ref="M303:M317" si="167">N303+20</f>
        <v>300</v>
      </c>
      <c r="N303" s="41">
        <f t="shared" si="130"/>
        <v>280</v>
      </c>
      <c r="O303" s="42">
        <f>LOOKUP(M303,$T$36:$T$61,IF(J303=-10,$AA$36:$AA$61,IF(J303=0,$AB$36:$AB$61,IF(J303=5,$AC$36:$AC$61,IF(J303=10,$AD$36:$AD$61,IF(J303=20,$AE$36:$AE$61,$AF$36:$AF$61))))))</f>
        <v>12.1</v>
      </c>
      <c r="P303" s="42">
        <f>LOOKUP(N303,$T$36:$T$61,IF(J303=-10,$AA$36:$AA$61,IF(J303=0,$AB$36:$AB$61,IF(J303=5,$AC$36:$AC$61,IF(J303=10,$AD$36:$AD$61,IF(J303=20,$AE$36:$AE$61,$AF$36:$AF$61))))))</f>
        <v>10.4</v>
      </c>
      <c r="Q303" s="43">
        <f t="shared" si="131"/>
        <v>10.57</v>
      </c>
    </row>
    <row r="304" spans="1:17" x14ac:dyDescent="0.2">
      <c r="A304" s="59">
        <f t="shared" si="161"/>
        <v>20</v>
      </c>
      <c r="B304" s="40">
        <v>95</v>
      </c>
      <c r="C304" s="40">
        <f t="shared" si="162"/>
        <v>282</v>
      </c>
      <c r="D304" s="41">
        <f t="shared" si="163"/>
        <v>300</v>
      </c>
      <c r="E304" s="41">
        <f t="shared" si="164"/>
        <v>280</v>
      </c>
      <c r="F304" s="42">
        <f>LOOKUP(D304,$T$36:$T$61,IF(A304=-10,$AG$36:$AG$61,IF(A304=0,$AH$36:$AH$61,IF(A304=5,$AI$36:$AI$61,IF(A304=10,$AJ$36:$AJ$61,IF(A304=20,$AK$36:$AK$61,$AL$36:$AL$61))))))</f>
        <v>10.3</v>
      </c>
      <c r="G304" s="42">
        <f>LOOKUP(E304,$T$36:$T$61,IF(A304=-10,$AG$36:$AG$61,IF(A304=0,$AH$36:$AH$61,IF(A304=5,$AI$36:$AI$61,IF(A304=10,$AJ$36:$AJ$61,IF(A304=20,$AK$36:$AK$61,$AL$36:$AL$61))))))</f>
        <v>8.9</v>
      </c>
      <c r="H304" s="43">
        <f t="shared" si="160"/>
        <v>9.0400000000000009</v>
      </c>
      <c r="J304" s="40">
        <f t="shared" si="165"/>
        <v>10</v>
      </c>
      <c r="K304" s="40">
        <v>95</v>
      </c>
      <c r="L304" s="40">
        <f t="shared" si="166"/>
        <v>282</v>
      </c>
      <c r="M304" s="41">
        <f t="shared" si="167"/>
        <v>300</v>
      </c>
      <c r="N304" s="41">
        <f t="shared" ref="N304:N317" si="168">FLOOR(L304,20)</f>
        <v>280</v>
      </c>
      <c r="O304" s="42">
        <f>LOOKUP(M304,$T$36:$T$61,IF(J304=-10,$AG$36:$AG$61,IF(J304=0,$AH$36:$AH$61,IF(J304=5,$AI$36:$AI$61,IF(J304=10,$AJ$36:$AJ$61,IF(J304=20,$AK$36:$AK$61,$AL$36:$AL$61))))))</f>
        <v>10</v>
      </c>
      <c r="P304" s="42">
        <f>LOOKUP(N304,$T$36:$T$61,IF(J304=-10,$AG$36:$AG$61,IF(J304=0,$AH$36:$AH$61,IF(J304=5,$AI$36:$AI$61,IF(J304=10,$AJ$36:$AJ$61,IF(J304=20,$AK$36:$AK$61,$AL$36:$AL$61))))))</f>
        <v>8.61</v>
      </c>
      <c r="Q304" s="43">
        <f t="shared" ref="Q304:Q317" si="169">O304-(((O304-P304)*(M304-L304))/(M304-N304))</f>
        <v>8.7489999999999988</v>
      </c>
    </row>
    <row r="305" spans="1:17" x14ac:dyDescent="0.2">
      <c r="A305" s="59">
        <f t="shared" si="161"/>
        <v>20</v>
      </c>
      <c r="B305" s="40">
        <v>120</v>
      </c>
      <c r="C305" s="40">
        <f t="shared" si="162"/>
        <v>282</v>
      </c>
      <c r="D305" s="41">
        <f t="shared" si="163"/>
        <v>300</v>
      </c>
      <c r="E305" s="41">
        <f t="shared" si="164"/>
        <v>280</v>
      </c>
      <c r="F305" s="42">
        <f>LOOKUP(D305,$T$36:$T$61,IF(A305=-10,$AM$36:$AM$61,IF(A305=0,$AN$36:$AN$61,IF(A305=5,$AO$36:$AO$61,IF(A305=10,$AP$36:$AP$61,IF(A305=20,$AQ$36:$AQ$61,$AR$36:$AR$61))))))</f>
        <v>7.83</v>
      </c>
      <c r="G305" s="42">
        <f>LOOKUP(E305,$T$36:$T$61,IF(A305=-10,$AM$36:$AM$61,IF(A305=0,$AN$36:$AN$61,IF(A305=5,$AO$36:$AO$61,IF(A305=10,$AP$36:$AP$61,IF(A305=20,$AQ$36:$AQ$61,$AR$36:$AR$61))))))</f>
        <v>6.74</v>
      </c>
      <c r="H305" s="43">
        <f t="shared" si="160"/>
        <v>6.8490000000000002</v>
      </c>
      <c r="J305" s="40">
        <f t="shared" si="165"/>
        <v>10</v>
      </c>
      <c r="K305" s="40">
        <v>120</v>
      </c>
      <c r="L305" s="40">
        <f t="shared" si="166"/>
        <v>282</v>
      </c>
      <c r="M305" s="41">
        <f t="shared" si="167"/>
        <v>300</v>
      </c>
      <c r="N305" s="41">
        <f t="shared" si="168"/>
        <v>280</v>
      </c>
      <c r="O305" s="42">
        <f>LOOKUP(M305,$T$36:$T$61,IF(J305=-10,$AM$36:$AM$61,IF(J305=0,$AN$36:$AN$61,IF(J305=5,$AO$36:$AO$61,IF(J305=10,$AP$36:$AP$61,IF(J305=20,$AQ$36:$AQ$61,$AR$36:$AR$61))))))</f>
        <v>7.48</v>
      </c>
      <c r="P305" s="42">
        <f>LOOKUP(N305,$T$36:$T$61,IF(J305=-10,$AM$36:$AM$61,IF(J305=0,$AN$36:$AN$61,IF(J305=5,$AO$36:$AO$61,IF(J305=10,$AP$36:$AP$61,IF(J305=20,$AQ$36:$AQ$61,$AR$36:$AR$61))))))</f>
        <v>6.39</v>
      </c>
      <c r="Q305" s="43">
        <f t="shared" si="169"/>
        <v>6.4989999999999997</v>
      </c>
    </row>
    <row r="306" spans="1:17" x14ac:dyDescent="0.2">
      <c r="A306" s="59">
        <f t="shared" si="161"/>
        <v>20</v>
      </c>
      <c r="B306" s="40">
        <v>150</v>
      </c>
      <c r="C306" s="40">
        <f t="shared" si="162"/>
        <v>282</v>
      </c>
      <c r="D306" s="41">
        <f t="shared" si="163"/>
        <v>300</v>
      </c>
      <c r="E306" s="41">
        <f t="shared" si="164"/>
        <v>280</v>
      </c>
      <c r="F306" s="42">
        <f>LOOKUP(D306,$T$36:$T$61,IF(A306=-10,$AS$36:$AS$61,IF(A306=0,$AT$36:$AT$61,IF(A306=5,$AU$36:$AU$61,IF(A306=10,$AV$36:$AV$61,IF(A306=20,$AW$36:$AW$61,$AX$36:$AX$61))))))</f>
        <v>7.02</v>
      </c>
      <c r="G306" s="42">
        <f>LOOKUP(E306,$T$36:$T$61,IF(A306=-10,$AS$36:$AS$61,IF(A306=0,$AT$36:$AT$61,IF(A306=5,$AU$36:$AU$61,IF(A306=10,$AV$36:$AV$61,IF(A306=20,$AW$36:$AW$61,$AX$36:$AX$61))))))</f>
        <v>6.04</v>
      </c>
      <c r="H306" s="43">
        <f t="shared" si="160"/>
        <v>6.1379999999999999</v>
      </c>
      <c r="J306" s="40">
        <f t="shared" si="165"/>
        <v>10</v>
      </c>
      <c r="K306" s="40">
        <v>150</v>
      </c>
      <c r="L306" s="40">
        <f t="shared" si="166"/>
        <v>282</v>
      </c>
      <c r="M306" s="41">
        <f t="shared" si="167"/>
        <v>300</v>
      </c>
      <c r="N306" s="41">
        <f t="shared" si="168"/>
        <v>280</v>
      </c>
      <c r="O306" s="42">
        <f>LOOKUP(M306,$T$36:$T$61,IF(J306=-10,$AS$36:$AS$61,IF(J306=0,$AT$36:$AT$61,IF(J306=5,$AU$36:$AU$61,IF(J306=10,$AV$36:$AV$61,IF(J306=20,$AW$36:$AW$61,$AX$36:$AX$61))))))</f>
        <v>6.65</v>
      </c>
      <c r="P306" s="42">
        <f>LOOKUP(N306,$T$36:$T$61,IF(J306=-10,$AS$36:$AS$61,IF(J306=0,$AT$36:$AT$61,IF(J306=5,$AU$36:$AU$61,IF(J306=10,$AV$36:$AV$61,IF(J306=20,$AW$36:$AW$61,$AX$36:$AX$61))))))</f>
        <v>5.68</v>
      </c>
      <c r="Q306" s="43">
        <f t="shared" si="169"/>
        <v>5.7770000000000001</v>
      </c>
    </row>
    <row r="307" spans="1:17" x14ac:dyDescent="0.2">
      <c r="A307" s="59">
        <f t="shared" si="161"/>
        <v>20</v>
      </c>
      <c r="B307" s="40">
        <v>185</v>
      </c>
      <c r="C307" s="40">
        <f t="shared" si="162"/>
        <v>282</v>
      </c>
      <c r="D307" s="41">
        <f t="shared" si="163"/>
        <v>300</v>
      </c>
      <c r="E307" s="41">
        <f t="shared" si="164"/>
        <v>280</v>
      </c>
      <c r="F307" s="42">
        <f>LOOKUP(D307,$T$36:$T$61,IF(A307=-10,$AY$36:$AY$61,IF(A307=0,$AZ$36:$AZ$61,IF(A307=5,$BA$36:$BA$609,IF(A307=10,$BB$36:$BB$61,IF(A307=20,$BC$36:$BC$61,$BD$36:$BD$61))))))</f>
        <v>6.5</v>
      </c>
      <c r="G307" s="42">
        <f>LOOKUP(E307,$T$36:$T$61,IF(A307=-10,$AY$36:$AY$61,IF(A307=0,$AZ$36:$AZ$61,IF(A307=5,$BA$36:$BA$609,IF(A307=10,$BB$36:$BB$61,IF(A307=20,$BC$36:$BC$61,$BD$36:$BD$61))))))</f>
        <v>5.6</v>
      </c>
      <c r="H307" s="43">
        <f t="shared" si="160"/>
        <v>5.6899999999999995</v>
      </c>
      <c r="J307" s="40">
        <f t="shared" si="165"/>
        <v>10</v>
      </c>
      <c r="K307" s="40">
        <v>185</v>
      </c>
      <c r="L307" s="40">
        <f t="shared" si="166"/>
        <v>282</v>
      </c>
      <c r="M307" s="41">
        <f t="shared" si="167"/>
        <v>300</v>
      </c>
      <c r="N307" s="41">
        <f t="shared" si="168"/>
        <v>280</v>
      </c>
      <c r="O307" s="42">
        <f>LOOKUP(M307,$T$36:$T$61,IF(J307=-10,$AY$36:$AY$61,IF(J307=0,$AZ$36:$AZ$61,IF(J307=5,$BA$36:$BA$609,IF(J307=10,$BB$36:$BB$61,IF(J307=20,$BC$36:$BC$61,$BD$36:$BD$61))))))</f>
        <v>6.12</v>
      </c>
      <c r="P307" s="42">
        <f>LOOKUP(N307,$T$36:$T$61,IF(J307=-10,$AY$36:$AY$61,IF(J307=0,$AZ$36:$AZ$61,IF(J307=5,$BA$36:$BA$609,IF(J307=10,$BB$36:$BB$61,IF(J307=20,$BC$36:$BC$61,$BD$36:$BD$61))))))</f>
        <v>5.23</v>
      </c>
      <c r="Q307" s="43">
        <f t="shared" si="169"/>
        <v>5.319</v>
      </c>
    </row>
    <row r="308" spans="1:17" x14ac:dyDescent="0.2">
      <c r="A308" s="59">
        <f t="shared" si="161"/>
        <v>20</v>
      </c>
      <c r="B308" s="40">
        <v>240</v>
      </c>
      <c r="C308" s="40">
        <f t="shared" si="162"/>
        <v>282</v>
      </c>
      <c r="D308" s="41">
        <f t="shared" si="163"/>
        <v>300</v>
      </c>
      <c r="E308" s="41">
        <f t="shared" si="164"/>
        <v>280</v>
      </c>
      <c r="F308" s="42">
        <f>LOOKUP(D308,$T$36:$T$61,IF(A308=-10,$BE$36:$BE$61,IF(A308=0,$BF$36:$BF$61,IF(A308=5,$BG$36:$BG$61,IF(A308=10,$BH$36:$BH$61,IF(A308=20,$BI$36:$BI$61,$BJ$36:$BJ$61))))))</f>
        <v>6.11</v>
      </c>
      <c r="G308" s="42">
        <f>LOOKUP(E308,$T$36:$T$61,IF(A308=-10,$BE$36:$BE$61,IF(A308=0,$BF$36:$BF$61,IF(A308=5,$BG$36:$BG$61,IF(A308=10,$BH$36:$BH$61,IF(A308=20,$BI$36:$BI$61,$BJ$36:$BJ$61))))))</f>
        <v>5.39</v>
      </c>
      <c r="H308" s="43">
        <f t="shared" si="160"/>
        <v>5.4619999999999997</v>
      </c>
      <c r="J308" s="40">
        <f t="shared" si="165"/>
        <v>10</v>
      </c>
      <c r="K308" s="40">
        <v>240</v>
      </c>
      <c r="L308" s="40">
        <f t="shared" si="166"/>
        <v>282</v>
      </c>
      <c r="M308" s="41">
        <f t="shared" si="167"/>
        <v>300</v>
      </c>
      <c r="N308" s="41">
        <f t="shared" si="168"/>
        <v>280</v>
      </c>
      <c r="O308" s="42">
        <f>LOOKUP(M308,$T$36:$T$61,IF(J308=-10,$BE$36:$BE$61,IF(J308=0,$BF$36:$BF$61,IF(J308=5,$BG$36:$BG$61,IF(J308=10,$BH$36:$BH$61,IF(J308=20,$BI$36:$BI$61,$BJ$36:$BJ$61))))))</f>
        <v>5.72</v>
      </c>
      <c r="P308" s="42">
        <f>LOOKUP(N308,$T$36:$T$61,IF(J308=-10,$BE$36:$BE$61,IF(J308=0,$BF$36:$BF$61,IF(J308=5,$BG$36:$BG$61,IF(J308=10,$BH$36:$BH$61,IF(J308=20,$BI$36:$BI$61,$BJ$36:$BJ$61))))))</f>
        <v>5.01</v>
      </c>
      <c r="Q308" s="43">
        <f t="shared" si="169"/>
        <v>5.0809999999999995</v>
      </c>
    </row>
    <row r="309" spans="1:17" x14ac:dyDescent="0.2">
      <c r="A309" s="59">
        <f t="shared" si="161"/>
        <v>20</v>
      </c>
      <c r="B309" s="40">
        <v>400</v>
      </c>
      <c r="C309" s="40">
        <f t="shared" si="162"/>
        <v>282</v>
      </c>
      <c r="D309" s="41">
        <f t="shared" si="163"/>
        <v>300</v>
      </c>
      <c r="E309" s="41">
        <f t="shared" si="164"/>
        <v>280</v>
      </c>
      <c r="F309" s="42">
        <f>LOOKUP(D309,$T$36:$T$61,IF(A309=-10,$BK$36:$BK$61,IF(A309=0,$BL$36:$BL$61,IF(A309=5,$BM$36:$BM$61,IF(A309=10,$BN$36:$BN$61,IF(A309=20,$BO$36:$BO$61,$BP$36:$BP$61))))))</f>
        <v>6.26</v>
      </c>
      <c r="G309" s="42">
        <f>LOOKUP(E309,$T$36:$T$61,IF(A309=-10,$BK$36:$BK$61,IF(A309=0,$BL$36:$BL$61,IF(A309=5,$BM$36:$BM$61,IF(A309=10,$BN$36:$BN$61,IF(A309=20,$BO$36:$BO$61,$BP$36:$BP$61))))))</f>
        <v>5.56</v>
      </c>
      <c r="H309" s="43">
        <f t="shared" si="160"/>
        <v>5.63</v>
      </c>
      <c r="J309" s="40">
        <f t="shared" si="165"/>
        <v>10</v>
      </c>
      <c r="K309" s="40">
        <v>400</v>
      </c>
      <c r="L309" s="40">
        <f t="shared" si="166"/>
        <v>282</v>
      </c>
      <c r="M309" s="41">
        <f t="shared" si="167"/>
        <v>300</v>
      </c>
      <c r="N309" s="41">
        <f t="shared" si="168"/>
        <v>280</v>
      </c>
      <c r="O309" s="42">
        <f>LOOKUP(M309,$T$36:$T$61,IF(J309=-10,$BK$36:$BK$61,IF(J309=0,$BL$36:$BL$61,IF(J309=5,$BM$36:$BM$61,IF(J309=10,$BN$36:$BN$61,IF(J309=20,$BO$36:$BO$61,$BP$36:$BP$61))))))</f>
        <v>5.85</v>
      </c>
      <c r="P309" s="42">
        <f>LOOKUP(N309,$T$36:$T$61,IF(J309=-10,$BK$36:$BK$61,IF(J309=0,$BL$36:$BL$61,IF(J309=5,$BM$36:$BM$61,IF(J309=10,$BN$36:$BN$61,IF(J309=20,$BO$36:$BO$61,$BP$36:$BP$61))))))</f>
        <v>5.18</v>
      </c>
      <c r="Q309" s="43">
        <f t="shared" si="169"/>
        <v>5.2469999999999999</v>
      </c>
    </row>
    <row r="310" spans="1:17" x14ac:dyDescent="0.2">
      <c r="A310" s="59">
        <f>L$105</f>
        <v>0</v>
      </c>
      <c r="B310" s="40">
        <v>50</v>
      </c>
      <c r="C310" s="40">
        <f>E$32</f>
        <v>0</v>
      </c>
      <c r="D310" s="41">
        <f t="shared" si="163"/>
        <v>20</v>
      </c>
      <c r="E310" s="41">
        <f t="shared" si="164"/>
        <v>0</v>
      </c>
      <c r="F310" s="42" t="e">
        <f>LOOKUP(D310,$T$36:$T$61,IF(A310=-10,$U$36:$U$61,IF(A310=0,$V$36:$V$61,IF(A310=5,$W$36:$W$61,IF(A310=10,$X$36:$X$61,IF(A310=20,$Y$36:$Y$61,$Z$36:$Z$61))))))</f>
        <v>#N/A</v>
      </c>
      <c r="G310" s="42" t="e">
        <f>LOOKUP(E310,$T$36:$T$61,IF(A310=-10,$U$36:$U$61,IF(A310=0,$V$36:$V$61,IF(A310=5,$W$36:$W$61,IF(A310=10,$X$36:$X$61,IF(A310=20,$Y$36:$Y$61,$Z$36:$Z$61))))))</f>
        <v>#N/A</v>
      </c>
      <c r="H310" s="43" t="e">
        <f t="shared" si="160"/>
        <v>#N/A</v>
      </c>
      <c r="J310" s="40">
        <f>M$105</f>
        <v>0</v>
      </c>
      <c r="K310" s="40">
        <v>50</v>
      </c>
      <c r="L310" s="40">
        <f>L$77</f>
        <v>0</v>
      </c>
      <c r="M310" s="41">
        <f t="shared" si="167"/>
        <v>20</v>
      </c>
      <c r="N310" s="41">
        <f t="shared" si="168"/>
        <v>0</v>
      </c>
      <c r="O310" s="42" t="e">
        <f>LOOKUP(M310,$T$36:$T$61,IF(J310=-10,$U$36:$U$61,IF(J310=0,$V$36:$V$61,IF(J310=5,$W$36:$W$61,IF(J310=10,$X$36:$X$61,IF(J310=20,$Y$36:$Y$61,$Z$36:$Z$61))))))</f>
        <v>#N/A</v>
      </c>
      <c r="P310" s="42" t="e">
        <f>LOOKUP(N310,$T$36:$T$61,IF(J310=-10,$U$36:$U$61,IF(J310=0,$V$36:$V$61,IF(J310=5,$W$36:$W$61,IF(J310=10,$X$36:$X$61,IF(J310=20,$Y$36:$Y$61,$Z$36:$Z$61))))))</f>
        <v>#N/A</v>
      </c>
      <c r="Q310" s="43" t="e">
        <f t="shared" si="169"/>
        <v>#N/A</v>
      </c>
    </row>
    <row r="311" spans="1:17" x14ac:dyDescent="0.2">
      <c r="A311" s="59">
        <f t="shared" ref="A311:A317" si="170">L$105</f>
        <v>0</v>
      </c>
      <c r="B311" s="40">
        <v>70</v>
      </c>
      <c r="C311" s="40">
        <f t="shared" ref="C311:C317" si="171">E$32</f>
        <v>0</v>
      </c>
      <c r="D311" s="41">
        <f t="shared" si="163"/>
        <v>20</v>
      </c>
      <c r="E311" s="41">
        <f t="shared" si="164"/>
        <v>0</v>
      </c>
      <c r="F311" s="42" t="e">
        <f>LOOKUP(D311,$T$36:$T$61,IF(A311=-10,$AA$36:$AA$61,IF(A311=0,$AB$36:$AB$61,IF(A311=5,$AC$36:$AC$61,IF(A311=10,$AD$36:$AD$61,IF(A311=20,$AE$36:$AE$61,$AF$36:$AF$61))))))</f>
        <v>#N/A</v>
      </c>
      <c r="G311" s="42" t="e">
        <f>LOOKUP(E311,$T$36:$T$61,IF(A311=-10,$AA$36:$AA$61,IF(A311=0,$AB$36:$AB$61,IF(A311=5,$AC$36:$AC$61,IF(A311=10,$AD$36:$AD$61,IF(A311=20,$AE$36:$AE$61,$AF$36:$AF$61))))))</f>
        <v>#N/A</v>
      </c>
      <c r="H311" s="43" t="e">
        <f t="shared" si="160"/>
        <v>#N/A</v>
      </c>
      <c r="J311" s="40">
        <f t="shared" ref="J311:J317" si="172">M$105</f>
        <v>0</v>
      </c>
      <c r="K311" s="40">
        <v>70</v>
      </c>
      <c r="L311" s="40">
        <f t="shared" ref="L311:L317" si="173">L$77</f>
        <v>0</v>
      </c>
      <c r="M311" s="41">
        <f t="shared" si="167"/>
        <v>20</v>
      </c>
      <c r="N311" s="41">
        <f t="shared" si="168"/>
        <v>0</v>
      </c>
      <c r="O311" s="42" t="e">
        <f>LOOKUP(M311,$T$36:$T$61,IF(J311=-10,$AA$36:$AA$61,IF(J311=0,$AB$36:$AB$61,IF(J311=5,$AC$36:$AC$61,IF(J311=10,$AD$36:$AD$61,IF(J311=20,$AE$36:$AE$61,$AF$36:$AF$61))))))</f>
        <v>#N/A</v>
      </c>
      <c r="P311" s="42" t="e">
        <f>LOOKUP(N311,$T$36:$T$61,IF(J311=-10,$AA$36:$AA$61,IF(J311=0,$AB$36:$AB$61,IF(J311=5,$AC$36:$AC$61,IF(J311=10,$AD$36:$AD$61,IF(J311=20,$AE$36:$AE$61,$AF$36:$AF$61))))))</f>
        <v>#N/A</v>
      </c>
      <c r="Q311" s="43" t="e">
        <f t="shared" si="169"/>
        <v>#N/A</v>
      </c>
    </row>
    <row r="312" spans="1:17" x14ac:dyDescent="0.2">
      <c r="A312" s="59">
        <f t="shared" si="170"/>
        <v>0</v>
      </c>
      <c r="B312" s="40">
        <v>95</v>
      </c>
      <c r="C312" s="40">
        <f t="shared" si="171"/>
        <v>0</v>
      </c>
      <c r="D312" s="41">
        <f t="shared" si="163"/>
        <v>20</v>
      </c>
      <c r="E312" s="41">
        <f t="shared" si="164"/>
        <v>0</v>
      </c>
      <c r="F312" s="42" t="e">
        <f>LOOKUP(D312,$T$36:$T$61,IF(A312=-10,$AG$36:$AG$61,IF(A312=0,$AH$36:$AH$61,IF(A312=5,$AI$36:$AI$61,IF(A312=10,$AJ$36:$AJ$61,IF(A312=20,$AK$36:$AK$61,$AL$36:$AL$61))))))</f>
        <v>#N/A</v>
      </c>
      <c r="G312" s="42" t="e">
        <f>LOOKUP(E312,$T$36:$T$61,IF(A312=-10,$AG$36:$AG$61,IF(A312=0,$AH$36:$AH$61,IF(A312=5,$AI$36:$AI$61,IF(A312=10,$AJ$36:$AJ$61,IF(A312=20,$AK$36:$AK$61,$AL$36:$AL$61))))))</f>
        <v>#N/A</v>
      </c>
      <c r="H312" s="43" t="e">
        <f t="shared" si="160"/>
        <v>#N/A</v>
      </c>
      <c r="J312" s="40">
        <f t="shared" si="172"/>
        <v>0</v>
      </c>
      <c r="K312" s="40">
        <v>95</v>
      </c>
      <c r="L312" s="40">
        <f t="shared" si="173"/>
        <v>0</v>
      </c>
      <c r="M312" s="41">
        <f t="shared" si="167"/>
        <v>20</v>
      </c>
      <c r="N312" s="41">
        <f t="shared" si="168"/>
        <v>0</v>
      </c>
      <c r="O312" s="42" t="e">
        <f>LOOKUP(M312,$T$36:$T$61,IF(J312=-10,$AG$36:$AG$61,IF(J312=0,$AH$36:$AH$61,IF(J312=5,$AI$36:$AI$61,IF(J312=10,$AJ$36:$AJ$61,IF(J312=20,$AK$36:$AK$61,$AL$36:$AL$61))))))</f>
        <v>#N/A</v>
      </c>
      <c r="P312" s="42" t="e">
        <f>LOOKUP(N312,$T$36:$T$61,IF(J312=-10,$AG$36:$AG$61,IF(J312=0,$AH$36:$AH$61,IF(J312=5,$AI$36:$AI$61,IF(J312=10,$AJ$36:$AJ$61,IF(J312=20,$AK$36:$AK$61,$AL$36:$AL$61))))))</f>
        <v>#N/A</v>
      </c>
      <c r="Q312" s="43" t="e">
        <f t="shared" si="169"/>
        <v>#N/A</v>
      </c>
    </row>
    <row r="313" spans="1:17" x14ac:dyDescent="0.2">
      <c r="A313" s="59">
        <f t="shared" si="170"/>
        <v>0</v>
      </c>
      <c r="B313" s="40">
        <v>120</v>
      </c>
      <c r="C313" s="40">
        <f t="shared" si="171"/>
        <v>0</v>
      </c>
      <c r="D313" s="41">
        <f t="shared" si="163"/>
        <v>20</v>
      </c>
      <c r="E313" s="41">
        <f t="shared" si="164"/>
        <v>0</v>
      </c>
      <c r="F313" s="42" t="e">
        <f>LOOKUP(D313,$T$36:$T$61,IF(A313=-10,$AM$36:$AM$61,IF(A313=0,$AN$36:$AN$61,IF(A313=5,$AO$36:$AO$61,IF(A313=10,$AP$36:$AP$61,IF(A313=20,$AQ$36:$AQ$61,$AR$36:$AR$61))))))</f>
        <v>#N/A</v>
      </c>
      <c r="G313" s="42" t="e">
        <f>LOOKUP(E313,$T$36:$T$61,IF(A313=-10,$AM$36:$AM$61,IF(A313=0,$AN$36:$AN$61,IF(A313=5,$AO$36:$AO$61,IF(A313=10,$AP$36:$AP$61,IF(A313=20,$AQ$36:$AQ$61,$AR$36:$AR$61))))))</f>
        <v>#N/A</v>
      </c>
      <c r="H313" s="43" t="e">
        <f t="shared" si="160"/>
        <v>#N/A</v>
      </c>
      <c r="J313" s="40">
        <f t="shared" si="172"/>
        <v>0</v>
      </c>
      <c r="K313" s="40">
        <v>120</v>
      </c>
      <c r="L313" s="40">
        <f t="shared" si="173"/>
        <v>0</v>
      </c>
      <c r="M313" s="41">
        <f t="shared" si="167"/>
        <v>20</v>
      </c>
      <c r="N313" s="41">
        <f t="shared" si="168"/>
        <v>0</v>
      </c>
      <c r="O313" s="42" t="e">
        <f>LOOKUP(M313,$T$36:$T$61,IF(J313=-10,$AM$36:$AM$61,IF(J313=0,$AN$36:$AN$61,IF(J313=5,$AO$36:$AO$61,IF(J313=10,$AP$36:$AP$61,IF(J313=20,$AQ$36:$AQ$61,$AR$36:$AR$61))))))</f>
        <v>#N/A</v>
      </c>
      <c r="P313" s="42" t="e">
        <f>LOOKUP(N313,$T$36:$T$61,IF(J313=-10,$AM$36:$AM$61,IF(J313=0,$AN$36:$AN$61,IF(J313=5,$AO$36:$AO$61,IF(J313=10,$AP$36:$AP$61,IF(J313=20,$AQ$36:$AQ$61,$AR$36:$AR$61))))))</f>
        <v>#N/A</v>
      </c>
      <c r="Q313" s="43" t="e">
        <f t="shared" si="169"/>
        <v>#N/A</v>
      </c>
    </row>
    <row r="314" spans="1:17" x14ac:dyDescent="0.2">
      <c r="A314" s="59">
        <f t="shared" si="170"/>
        <v>0</v>
      </c>
      <c r="B314" s="40">
        <v>150</v>
      </c>
      <c r="C314" s="40">
        <f t="shared" si="171"/>
        <v>0</v>
      </c>
      <c r="D314" s="41">
        <f t="shared" si="163"/>
        <v>20</v>
      </c>
      <c r="E314" s="41">
        <f t="shared" si="164"/>
        <v>0</v>
      </c>
      <c r="F314" s="42" t="e">
        <f>LOOKUP(D314,$T$36:$T$61,IF(A314=-10,$AS$36:$AS$61,IF(A314=0,$AT$36:$AT$61,IF(A314=5,$AU$36:$AU$61,IF(A314=10,$AV$36:$AV$61,IF(A314=20,$AW$36:$AW$61,$AX$36:$AX$61))))))</f>
        <v>#N/A</v>
      </c>
      <c r="G314" s="42" t="e">
        <f>LOOKUP(E314,$T$36:$T$61,IF(A314=-10,$AS$36:$AS$61,IF(A314=0,$AT$36:$AT$61,IF(A314=5,$AU$36:$AU$61,IF(A314=10,$AV$36:$AV$61,IF(A314=20,$AW$36:$AW$61,$AX$36:$AX$61))))))</f>
        <v>#N/A</v>
      </c>
      <c r="H314" s="43" t="e">
        <f t="shared" si="160"/>
        <v>#N/A</v>
      </c>
      <c r="J314" s="40">
        <f t="shared" si="172"/>
        <v>0</v>
      </c>
      <c r="K314" s="40">
        <v>150</v>
      </c>
      <c r="L314" s="40">
        <f t="shared" si="173"/>
        <v>0</v>
      </c>
      <c r="M314" s="41">
        <f t="shared" si="167"/>
        <v>20</v>
      </c>
      <c r="N314" s="41">
        <f t="shared" si="168"/>
        <v>0</v>
      </c>
      <c r="O314" s="42" t="e">
        <f>LOOKUP(M314,$T$36:$T$61,IF(J314=-10,$AS$36:$AS$61,IF(J314=0,$AT$36:$AT$61,IF(J314=5,$AU$36:$AU$61,IF(J314=10,$AV$36:$AV$61,IF(J314=20,$AW$36:$AW$61,$AX$36:$AX$61))))))</f>
        <v>#N/A</v>
      </c>
      <c r="P314" s="42" t="e">
        <f>LOOKUP(N314,$T$36:$T$61,IF(J314=-10,$AS$36:$AS$61,IF(J314=0,$AT$36:$AT$61,IF(J314=5,$AU$36:$AU$61,IF(J314=10,$AV$36:$AV$61,IF(J314=20,$AW$36:$AW$61,$AX$36:$AX$61))))))</f>
        <v>#N/A</v>
      </c>
      <c r="Q314" s="43" t="e">
        <f t="shared" si="169"/>
        <v>#N/A</v>
      </c>
    </row>
    <row r="315" spans="1:17" x14ac:dyDescent="0.2">
      <c r="A315" s="59">
        <f t="shared" si="170"/>
        <v>0</v>
      </c>
      <c r="B315" s="40">
        <v>185</v>
      </c>
      <c r="C315" s="40">
        <f t="shared" si="171"/>
        <v>0</v>
      </c>
      <c r="D315" s="41">
        <f t="shared" si="163"/>
        <v>20</v>
      </c>
      <c r="E315" s="41">
        <f t="shared" si="164"/>
        <v>0</v>
      </c>
      <c r="F315" s="42" t="e">
        <f>LOOKUP(D315,$T$36:$T$61,IF(A315=-10,$AY$36:$AY$61,IF(A315=0,$AZ$36:$AZ$61,IF(A315=5,$BA$36:$BA$609,IF(A315=10,$BB$36:$BB$61,IF(A315=20,$BC$36:$BC$61,$BD$36:$BD$61))))))</f>
        <v>#N/A</v>
      </c>
      <c r="G315" s="42" t="e">
        <f>LOOKUP(E315,$T$36:$T$61,IF(A315=-10,$AY$36:$AY$61,IF(A315=0,$AZ$36:$AZ$61,IF(A315=5,$BA$36:$BA$609,IF(A315=10,$BB$36:$BB$61,IF(A315=20,$BC$36:$BC$61,$BD$36:$BD$61))))))</f>
        <v>#N/A</v>
      </c>
      <c r="H315" s="43" t="e">
        <f t="shared" si="160"/>
        <v>#N/A</v>
      </c>
      <c r="J315" s="40">
        <f t="shared" si="172"/>
        <v>0</v>
      </c>
      <c r="K315" s="40">
        <v>185</v>
      </c>
      <c r="L315" s="40">
        <f t="shared" si="173"/>
        <v>0</v>
      </c>
      <c r="M315" s="41">
        <f t="shared" si="167"/>
        <v>20</v>
      </c>
      <c r="N315" s="41">
        <f t="shared" si="168"/>
        <v>0</v>
      </c>
      <c r="O315" s="42" t="e">
        <f>LOOKUP(M315,$T$36:$T$61,IF(J315=-10,$AY$36:$AY$61,IF(J315=0,$AZ$36:$AZ$61,IF(J315=5,$BA$36:$BA$609,IF(J315=10,$BB$36:$BB$61,IF(J315=20,$BC$36:$BC$61,$BD$36:$BD$61))))))</f>
        <v>#N/A</v>
      </c>
      <c r="P315" s="42" t="e">
        <f>LOOKUP(N315,$T$36:$T$61,IF(J315=-10,$AY$36:$AY$61,IF(J315=0,$AZ$36:$AZ$61,IF(J315=5,$BA$36:$BA$609,IF(J315=10,$BB$36:$BB$61,IF(J315=20,$BC$36:$BC$61,$BD$36:$BD$61))))))</f>
        <v>#N/A</v>
      </c>
      <c r="Q315" s="43" t="e">
        <f t="shared" si="169"/>
        <v>#N/A</v>
      </c>
    </row>
    <row r="316" spans="1:17" x14ac:dyDescent="0.2">
      <c r="A316" s="59">
        <f t="shared" si="170"/>
        <v>0</v>
      </c>
      <c r="B316" s="40">
        <v>240</v>
      </c>
      <c r="C316" s="40">
        <f t="shared" si="171"/>
        <v>0</v>
      </c>
      <c r="D316" s="41">
        <f t="shared" si="163"/>
        <v>20</v>
      </c>
      <c r="E316" s="41">
        <f t="shared" si="164"/>
        <v>0</v>
      </c>
      <c r="F316" s="42" t="e">
        <f>LOOKUP(D316,$T$36:$T$61,IF(A316=-10,$BE$36:$BE$61,IF(A316=0,$BF$36:$BF$61,IF(A316=5,$BG$36:$BG$61,IF(A316=10,$BH$36:$BH$61,IF(A316=20,$BI$36:$BI$61,$BJ$36:$BJ$61))))))</f>
        <v>#N/A</v>
      </c>
      <c r="G316" s="42" t="e">
        <f>LOOKUP(E316,$T$36:$T$61,IF(A316=-10,$BE$36:$BE$61,IF(A316=0,$BF$36:$BF$61,IF(A316=5,$BG$36:$BG$61,IF(A316=10,$BH$36:$BH$61,IF(A316=20,$BI$36:$BI$61,$BJ$36:$BJ$61))))))</f>
        <v>#N/A</v>
      </c>
      <c r="H316" s="43" t="e">
        <f t="shared" si="160"/>
        <v>#N/A</v>
      </c>
      <c r="J316" s="40">
        <f t="shared" si="172"/>
        <v>0</v>
      </c>
      <c r="K316" s="40">
        <v>240</v>
      </c>
      <c r="L316" s="40">
        <f t="shared" si="173"/>
        <v>0</v>
      </c>
      <c r="M316" s="41">
        <f t="shared" si="167"/>
        <v>20</v>
      </c>
      <c r="N316" s="41">
        <f t="shared" si="168"/>
        <v>0</v>
      </c>
      <c r="O316" s="42" t="e">
        <f>LOOKUP(M316,$T$36:$T$61,IF(J316=-10,$BE$36:$BE$61,IF(J316=0,$BF$36:$BF$61,IF(J316=5,$BG$36:$BG$61,IF(J316=10,$BH$36:$BH$61,IF(J316=20,$BI$36:$BI$61,$BJ$36:$BJ$61))))))</f>
        <v>#N/A</v>
      </c>
      <c r="P316" s="42" t="e">
        <f>LOOKUP(N316,$T$36:$T$61,IF(J316=-10,$BE$36:$BE$61,IF(J316=0,$BF$36:$BF$61,IF(J316=5,$BG$36:$BG$61,IF(J316=10,$BH$36:$BH$61,IF(J316=20,$BI$36:$BI$61,$BJ$36:$BJ$61))))))</f>
        <v>#N/A</v>
      </c>
      <c r="Q316" s="43" t="e">
        <f t="shared" si="169"/>
        <v>#N/A</v>
      </c>
    </row>
    <row r="317" spans="1:17" x14ac:dyDescent="0.2">
      <c r="A317" s="59">
        <f t="shared" si="170"/>
        <v>0</v>
      </c>
      <c r="B317" s="40">
        <v>400</v>
      </c>
      <c r="C317" s="40">
        <f t="shared" si="171"/>
        <v>0</v>
      </c>
      <c r="D317" s="41">
        <f t="shared" si="163"/>
        <v>20</v>
      </c>
      <c r="E317" s="41">
        <f t="shared" si="164"/>
        <v>0</v>
      </c>
      <c r="F317" s="42" t="e">
        <f>LOOKUP(D317,$T$36:$T$61,IF(A317=-10,$BK$36:$BK$61,IF(A317=0,$BL$36:$BL$61,IF(A317=5,$BM$36:$BM$61,IF(A317=10,$BN$36:$BN$61,IF(A317=20,$BO$36:$BO$61,$BP$36:$BP$61))))))</f>
        <v>#N/A</v>
      </c>
      <c r="G317" s="42" t="e">
        <f>LOOKUP(E317,$T$36:$T$61,IF(A317=-10,$BK$36:$BK$61,IF(A317=0,$BL$36:$BL$61,IF(A317=5,$BM$36:$BM$61,IF(A317=10,$BN$36:$BN$61,IF(A317=20,$BO$36:$BO$61,$BP$36:$BP$61))))))</f>
        <v>#N/A</v>
      </c>
      <c r="H317" s="43" t="e">
        <f t="shared" si="160"/>
        <v>#N/A</v>
      </c>
      <c r="J317" s="40">
        <f t="shared" si="172"/>
        <v>0</v>
      </c>
      <c r="K317" s="40">
        <v>400</v>
      </c>
      <c r="L317" s="40">
        <f t="shared" si="173"/>
        <v>0</v>
      </c>
      <c r="M317" s="41">
        <f t="shared" si="167"/>
        <v>20</v>
      </c>
      <c r="N317" s="41">
        <f t="shared" si="168"/>
        <v>0</v>
      </c>
      <c r="O317" s="42" t="e">
        <f>LOOKUP(M317,$T$36:$T$61,IF(J317=-10,$BK$36:$BK$61,IF(J317=0,$BL$36:$BL$61,IF(J317=5,$BM$36:$BM$61,IF(J317=10,$BN$36:$BN$61,IF(J317=20,$BO$36:$BO$61,$BP$36:$BP$61))))))</f>
        <v>#N/A</v>
      </c>
      <c r="P317" s="42" t="e">
        <f>LOOKUP(N317,$T$36:$T$61,IF(J317=-10,$BK$36:$BK$61,IF(J317=0,$BL$36:$BL$61,IF(J317=5,$BM$36:$BM$61,IF(J317=10,$BN$36:$BN$61,IF(J317=20,$BO$36:$BO$61,$BP$36:$BP$61))))))</f>
        <v>#N/A</v>
      </c>
      <c r="Q317" s="43" t="e">
        <f t="shared" si="169"/>
        <v>#N/A</v>
      </c>
    </row>
  </sheetData>
  <mergeCells count="25">
    <mergeCell ref="J107:L107"/>
    <mergeCell ref="M107:P107"/>
    <mergeCell ref="J108:J109"/>
    <mergeCell ref="A49:C49"/>
    <mergeCell ref="D49:G49"/>
    <mergeCell ref="J49:L49"/>
    <mergeCell ref="M49:P49"/>
    <mergeCell ref="A50:A51"/>
    <mergeCell ref="J50:J51"/>
    <mergeCell ref="BT5:BT6"/>
    <mergeCell ref="A1:O1"/>
    <mergeCell ref="A3:O3"/>
    <mergeCell ref="AF4:AG4"/>
    <mergeCell ref="AH4:AK4"/>
    <mergeCell ref="AW4:AX4"/>
    <mergeCell ref="AY4:BB4"/>
    <mergeCell ref="B5:B6"/>
    <mergeCell ref="D5:E5"/>
    <mergeCell ref="F5:G5"/>
    <mergeCell ref="K5:K6"/>
    <mergeCell ref="BM4:BN4"/>
    <mergeCell ref="BO4:BR4"/>
    <mergeCell ref="L5:L6"/>
    <mergeCell ref="M5:N5"/>
    <mergeCell ref="O5:O6"/>
  </mergeCells>
  <conditionalFormatting sqref="J28:J30 J32">
    <cfRule type="containsErrors" dxfId="310" priority="285" stopIfTrue="1">
      <formula>ISERROR(J28)</formula>
    </cfRule>
  </conditionalFormatting>
  <conditionalFormatting sqref="J28:J30 J32">
    <cfRule type="containsErrors" dxfId="309" priority="284" stopIfTrue="1">
      <formula>ISERROR(J28)</formula>
    </cfRule>
  </conditionalFormatting>
  <conditionalFormatting sqref="J28:J30 J32">
    <cfRule type="containsErrors" dxfId="308" priority="283" stopIfTrue="1">
      <formula>ISERROR(J28)</formula>
    </cfRule>
  </conditionalFormatting>
  <conditionalFormatting sqref="J28:J30 J32">
    <cfRule type="containsErrors" dxfId="307" priority="282" stopIfTrue="1">
      <formula>ISERROR(J28)</formula>
    </cfRule>
  </conditionalFormatting>
  <conditionalFormatting sqref="J28:J30 J32">
    <cfRule type="containsErrors" dxfId="306" priority="281" stopIfTrue="1">
      <formula>ISERROR(J28)</formula>
    </cfRule>
  </conditionalFormatting>
  <conditionalFormatting sqref="J9:J13">
    <cfRule type="containsErrors" dxfId="305" priority="265" stopIfTrue="1">
      <formula>ISERROR(J9)</formula>
    </cfRule>
  </conditionalFormatting>
  <conditionalFormatting sqref="J9:J13">
    <cfRule type="containsErrors" dxfId="304" priority="264" stopIfTrue="1">
      <formula>ISERROR(J9)</formula>
    </cfRule>
  </conditionalFormatting>
  <conditionalFormatting sqref="J9:J13">
    <cfRule type="containsErrors" dxfId="303" priority="263" stopIfTrue="1">
      <formula>ISERROR(J9)</formula>
    </cfRule>
  </conditionalFormatting>
  <conditionalFormatting sqref="J9:J13">
    <cfRule type="containsErrors" dxfId="302" priority="262" stopIfTrue="1">
      <formula>ISERROR(J9)</formula>
    </cfRule>
  </conditionalFormatting>
  <conditionalFormatting sqref="J9:J13">
    <cfRule type="containsErrors" dxfId="301" priority="261" stopIfTrue="1">
      <formula>ISERROR(J9)</formula>
    </cfRule>
  </conditionalFormatting>
  <conditionalFormatting sqref="J12:J19 J21:J23 J25:J30 J32">
    <cfRule type="containsErrors" dxfId="300" priority="260" stopIfTrue="1">
      <formula>ISERROR(J12)</formula>
    </cfRule>
  </conditionalFormatting>
  <conditionalFormatting sqref="J12:J19 J21:J23 J25:J30 J32">
    <cfRule type="containsErrors" dxfId="299" priority="259" stopIfTrue="1">
      <formula>ISERROR(J12)</formula>
    </cfRule>
  </conditionalFormatting>
  <conditionalFormatting sqref="J12:J19 J21:J23 J25:J30 J32">
    <cfRule type="containsErrors" dxfId="298" priority="258" stopIfTrue="1">
      <formula>ISERROR(J12)</formula>
    </cfRule>
  </conditionalFormatting>
  <conditionalFormatting sqref="J12:J19 J21:J23 J25:J30 J32">
    <cfRule type="containsErrors" dxfId="297" priority="257" stopIfTrue="1">
      <formula>ISERROR(J12)</formula>
    </cfRule>
  </conditionalFormatting>
  <conditionalFormatting sqref="J12:J19 J21:J23 J25:J30 J32">
    <cfRule type="containsErrors" dxfId="296" priority="256" stopIfTrue="1">
      <formula>ISERROR(J12)</formula>
    </cfRule>
  </conditionalFormatting>
  <conditionalFormatting sqref="J12:J19 J21:J23 J25:J30 J32">
    <cfRule type="containsErrors" dxfId="295" priority="255" stopIfTrue="1">
      <formula>ISERROR(J12)</formula>
    </cfRule>
  </conditionalFormatting>
  <conditionalFormatting sqref="J12:J19 J21:J23 J25:J30 J32">
    <cfRule type="containsErrors" dxfId="294" priority="254" stopIfTrue="1">
      <formula>ISERROR(J12)</formula>
    </cfRule>
  </conditionalFormatting>
  <conditionalFormatting sqref="J12:J19 J21:J23 J25:J30 J32">
    <cfRule type="containsErrors" dxfId="293" priority="253" stopIfTrue="1">
      <formula>ISERROR(J12)</formula>
    </cfRule>
  </conditionalFormatting>
  <conditionalFormatting sqref="J12:J19 J21:J23 J25:J30 J32">
    <cfRule type="containsErrors" dxfId="292" priority="252" stopIfTrue="1">
      <formula>ISERROR(J12)</formula>
    </cfRule>
  </conditionalFormatting>
  <conditionalFormatting sqref="J12:J19 J21:J23 J25:J30 J32">
    <cfRule type="containsErrors" dxfId="291" priority="251" stopIfTrue="1">
      <formula>ISERROR(J12)</formula>
    </cfRule>
  </conditionalFormatting>
  <conditionalFormatting sqref="J12:J19 J21:J23 J25:J30 J32">
    <cfRule type="containsErrors" dxfId="290" priority="250" stopIfTrue="1">
      <formula>ISERROR(J12)</formula>
    </cfRule>
  </conditionalFormatting>
  <conditionalFormatting sqref="J12:J19 J21:J23 J25:J30 J32">
    <cfRule type="containsErrors" dxfId="289" priority="249" stopIfTrue="1">
      <formula>ISERROR(J12)</formula>
    </cfRule>
  </conditionalFormatting>
  <conditionalFormatting sqref="J12:J19 J21:J23 J25:J30 J32">
    <cfRule type="containsErrors" dxfId="288" priority="248" stopIfTrue="1">
      <formula>ISERROR(J12)</formula>
    </cfRule>
  </conditionalFormatting>
  <conditionalFormatting sqref="J12:J19 J21:J23 J25:J30 J32">
    <cfRule type="containsErrors" dxfId="287" priority="247" stopIfTrue="1">
      <formula>ISERROR(J12)</formula>
    </cfRule>
  </conditionalFormatting>
  <conditionalFormatting sqref="J12:J19 J21:J23 J25:J30 J32">
    <cfRule type="containsErrors" dxfId="286" priority="246" stopIfTrue="1">
      <formula>ISERROR(J12)</formula>
    </cfRule>
  </conditionalFormatting>
  <conditionalFormatting sqref="J12:J19 J21:J23 J25:J30 J32">
    <cfRule type="containsErrors" dxfId="285" priority="245" stopIfTrue="1">
      <formula>ISERROR(J12)</formula>
    </cfRule>
  </conditionalFormatting>
  <conditionalFormatting sqref="J7:J8">
    <cfRule type="containsErrors" dxfId="284" priority="244" stopIfTrue="1">
      <formula>ISERROR(J7)</formula>
    </cfRule>
  </conditionalFormatting>
  <conditionalFormatting sqref="J7:J8">
    <cfRule type="containsErrors" dxfId="283" priority="243" stopIfTrue="1">
      <formula>ISERROR(J7)</formula>
    </cfRule>
  </conditionalFormatting>
  <conditionalFormatting sqref="J7:J8">
    <cfRule type="containsErrors" dxfId="282" priority="242" stopIfTrue="1">
      <formula>ISERROR(J7)</formula>
    </cfRule>
  </conditionalFormatting>
  <conditionalFormatting sqref="J7:J8">
    <cfRule type="containsErrors" dxfId="281" priority="241" stopIfTrue="1">
      <formula>ISERROR(J7)</formula>
    </cfRule>
  </conditionalFormatting>
  <conditionalFormatting sqref="J7:J8">
    <cfRule type="containsErrors" dxfId="280" priority="240" stopIfTrue="1">
      <formula>ISERROR(J7)</formula>
    </cfRule>
  </conditionalFormatting>
  <conditionalFormatting sqref="J14">
    <cfRule type="containsErrors" dxfId="279" priority="239" stopIfTrue="1">
      <formula>ISERROR(J14)</formula>
    </cfRule>
  </conditionalFormatting>
  <conditionalFormatting sqref="J14">
    <cfRule type="containsErrors" dxfId="278" priority="238" stopIfTrue="1">
      <formula>ISERROR(J14)</formula>
    </cfRule>
  </conditionalFormatting>
  <conditionalFormatting sqref="J14">
    <cfRule type="containsErrors" dxfId="277" priority="237" stopIfTrue="1">
      <formula>ISERROR(J14)</formula>
    </cfRule>
  </conditionalFormatting>
  <conditionalFormatting sqref="J14">
    <cfRule type="containsErrors" dxfId="276" priority="236" stopIfTrue="1">
      <formula>ISERROR(J14)</formula>
    </cfRule>
  </conditionalFormatting>
  <conditionalFormatting sqref="J14">
    <cfRule type="containsErrors" dxfId="275" priority="235" stopIfTrue="1">
      <formula>ISERROR(J14)</formula>
    </cfRule>
  </conditionalFormatting>
  <conditionalFormatting sqref="J21">
    <cfRule type="containsErrors" dxfId="274" priority="197" stopIfTrue="1">
      <formula>ISERROR(J21)</formula>
    </cfRule>
  </conditionalFormatting>
  <conditionalFormatting sqref="J21">
    <cfRule type="containsErrors" dxfId="273" priority="196" stopIfTrue="1">
      <formula>ISERROR(J21)</formula>
    </cfRule>
  </conditionalFormatting>
  <conditionalFormatting sqref="J21">
    <cfRule type="containsErrors" dxfId="272" priority="195" stopIfTrue="1">
      <formula>ISERROR(J21)</formula>
    </cfRule>
  </conditionalFormatting>
  <conditionalFormatting sqref="J21">
    <cfRule type="containsErrors" dxfId="271" priority="194" stopIfTrue="1">
      <formula>ISERROR(J21)</formula>
    </cfRule>
  </conditionalFormatting>
  <conditionalFormatting sqref="J21">
    <cfRule type="containsErrors" dxfId="270" priority="193" stopIfTrue="1">
      <formula>ISERROR(J21)</formula>
    </cfRule>
  </conditionalFormatting>
  <conditionalFormatting sqref="J21">
    <cfRule type="containsErrors" dxfId="269" priority="192" stopIfTrue="1">
      <formula>ISERROR(J21)</formula>
    </cfRule>
  </conditionalFormatting>
  <conditionalFormatting sqref="J21">
    <cfRule type="containsErrors" dxfId="268" priority="191" stopIfTrue="1">
      <formula>ISERROR(J21)</formula>
    </cfRule>
  </conditionalFormatting>
  <conditionalFormatting sqref="J21">
    <cfRule type="containsErrors" dxfId="267" priority="190" stopIfTrue="1">
      <formula>ISERROR(J21)</formula>
    </cfRule>
  </conditionalFormatting>
  <conditionalFormatting sqref="J21">
    <cfRule type="containsErrors" dxfId="266" priority="189" stopIfTrue="1">
      <formula>ISERROR(J21)</formula>
    </cfRule>
  </conditionalFormatting>
  <conditionalFormatting sqref="J21">
    <cfRule type="containsErrors" dxfId="265" priority="188" stopIfTrue="1">
      <formula>ISERROR(J21)</formula>
    </cfRule>
  </conditionalFormatting>
  <conditionalFormatting sqref="J21">
    <cfRule type="containsErrors" dxfId="264" priority="187" stopIfTrue="1">
      <formula>ISERROR(J21)</formula>
    </cfRule>
  </conditionalFormatting>
  <conditionalFormatting sqref="J21">
    <cfRule type="containsErrors" dxfId="263" priority="186" stopIfTrue="1">
      <formula>ISERROR(J21)</formula>
    </cfRule>
  </conditionalFormatting>
  <conditionalFormatting sqref="J21">
    <cfRule type="containsErrors" dxfId="262" priority="185" stopIfTrue="1">
      <formula>ISERROR(J21)</formula>
    </cfRule>
  </conditionalFormatting>
  <conditionalFormatting sqref="J21">
    <cfRule type="containsErrors" dxfId="261" priority="184" stopIfTrue="1">
      <formula>ISERROR(J21)</formula>
    </cfRule>
  </conditionalFormatting>
  <conditionalFormatting sqref="J21">
    <cfRule type="containsErrors" dxfId="260" priority="183" stopIfTrue="1">
      <formula>ISERROR(J21)</formula>
    </cfRule>
  </conditionalFormatting>
  <conditionalFormatting sqref="J21">
    <cfRule type="containsErrors" dxfId="259" priority="182" stopIfTrue="1">
      <formula>ISERROR(J21)</formula>
    </cfRule>
  </conditionalFormatting>
  <conditionalFormatting sqref="J20">
    <cfRule type="containsErrors" dxfId="258" priority="181" stopIfTrue="1">
      <formula>ISERROR(J20)</formula>
    </cfRule>
  </conditionalFormatting>
  <conditionalFormatting sqref="J20">
    <cfRule type="containsErrors" dxfId="257" priority="180" stopIfTrue="1">
      <formula>ISERROR(J20)</formula>
    </cfRule>
  </conditionalFormatting>
  <conditionalFormatting sqref="J20">
    <cfRule type="containsErrors" dxfId="256" priority="179" stopIfTrue="1">
      <formula>ISERROR(J20)</formula>
    </cfRule>
  </conditionalFormatting>
  <conditionalFormatting sqref="J20">
    <cfRule type="containsErrors" dxfId="255" priority="178" stopIfTrue="1">
      <formula>ISERROR(J20)</formula>
    </cfRule>
  </conditionalFormatting>
  <conditionalFormatting sqref="J20">
    <cfRule type="containsErrors" dxfId="254" priority="177" stopIfTrue="1">
      <formula>ISERROR(J20)</formula>
    </cfRule>
  </conditionalFormatting>
  <conditionalFormatting sqref="J20">
    <cfRule type="containsErrors" dxfId="253" priority="176" stopIfTrue="1">
      <formula>ISERROR(J20)</formula>
    </cfRule>
  </conditionalFormatting>
  <conditionalFormatting sqref="J20">
    <cfRule type="containsErrors" dxfId="252" priority="175" stopIfTrue="1">
      <formula>ISERROR(J20)</formula>
    </cfRule>
  </conditionalFormatting>
  <conditionalFormatting sqref="J20">
    <cfRule type="containsErrors" dxfId="251" priority="174" stopIfTrue="1">
      <formula>ISERROR(J20)</formula>
    </cfRule>
  </conditionalFormatting>
  <conditionalFormatting sqref="J20">
    <cfRule type="containsErrors" dxfId="250" priority="173" stopIfTrue="1">
      <formula>ISERROR(J20)</formula>
    </cfRule>
  </conditionalFormatting>
  <conditionalFormatting sqref="J20">
    <cfRule type="containsErrors" dxfId="249" priority="172" stopIfTrue="1">
      <formula>ISERROR(J20)</formula>
    </cfRule>
  </conditionalFormatting>
  <conditionalFormatting sqref="J20">
    <cfRule type="containsErrors" dxfId="248" priority="171" stopIfTrue="1">
      <formula>ISERROR(J20)</formula>
    </cfRule>
  </conditionalFormatting>
  <conditionalFormatting sqref="J20">
    <cfRule type="containsErrors" dxfId="247" priority="170" stopIfTrue="1">
      <formula>ISERROR(J20)</formula>
    </cfRule>
  </conditionalFormatting>
  <conditionalFormatting sqref="J20">
    <cfRule type="containsErrors" dxfId="246" priority="169" stopIfTrue="1">
      <formula>ISERROR(J20)</formula>
    </cfRule>
  </conditionalFormatting>
  <conditionalFormatting sqref="J20">
    <cfRule type="containsErrors" dxfId="245" priority="168" stopIfTrue="1">
      <formula>ISERROR(J20)</formula>
    </cfRule>
  </conditionalFormatting>
  <conditionalFormatting sqref="J20">
    <cfRule type="containsErrors" dxfId="244" priority="167" stopIfTrue="1">
      <formula>ISERROR(J20)</formula>
    </cfRule>
  </conditionalFormatting>
  <conditionalFormatting sqref="J20">
    <cfRule type="containsErrors" dxfId="243" priority="166" stopIfTrue="1">
      <formula>ISERROR(J20)</formula>
    </cfRule>
  </conditionalFormatting>
  <conditionalFormatting sqref="J33">
    <cfRule type="containsErrors" dxfId="242" priority="165" stopIfTrue="1">
      <formula>ISERROR(J33)</formula>
    </cfRule>
  </conditionalFormatting>
  <conditionalFormatting sqref="J33">
    <cfRule type="containsErrors" dxfId="241" priority="164" stopIfTrue="1">
      <formula>ISERROR(J33)</formula>
    </cfRule>
  </conditionalFormatting>
  <conditionalFormatting sqref="J33">
    <cfRule type="containsErrors" dxfId="240" priority="163" stopIfTrue="1">
      <formula>ISERROR(J33)</formula>
    </cfRule>
  </conditionalFormatting>
  <conditionalFormatting sqref="J33">
    <cfRule type="containsErrors" dxfId="239" priority="162" stopIfTrue="1">
      <formula>ISERROR(J33)</formula>
    </cfRule>
  </conditionalFormatting>
  <conditionalFormatting sqref="J33">
    <cfRule type="containsErrors" dxfId="238" priority="161" stopIfTrue="1">
      <formula>ISERROR(J33)</formula>
    </cfRule>
  </conditionalFormatting>
  <conditionalFormatting sqref="J33">
    <cfRule type="containsErrors" dxfId="237" priority="160" stopIfTrue="1">
      <formula>ISERROR(J33)</formula>
    </cfRule>
  </conditionalFormatting>
  <conditionalFormatting sqref="J33">
    <cfRule type="containsErrors" dxfId="236" priority="159" stopIfTrue="1">
      <formula>ISERROR(J33)</formula>
    </cfRule>
  </conditionalFormatting>
  <conditionalFormatting sqref="J33">
    <cfRule type="containsErrors" dxfId="235" priority="158" stopIfTrue="1">
      <formula>ISERROR(J33)</formula>
    </cfRule>
  </conditionalFormatting>
  <conditionalFormatting sqref="J33">
    <cfRule type="containsErrors" dxfId="234" priority="157" stopIfTrue="1">
      <formula>ISERROR(J33)</formula>
    </cfRule>
  </conditionalFormatting>
  <conditionalFormatting sqref="J33">
    <cfRule type="containsErrors" dxfId="233" priority="156" stopIfTrue="1">
      <formula>ISERROR(J33)</formula>
    </cfRule>
  </conditionalFormatting>
  <conditionalFormatting sqref="J33">
    <cfRule type="containsErrors" dxfId="232" priority="155" stopIfTrue="1">
      <formula>ISERROR(J33)</formula>
    </cfRule>
  </conditionalFormatting>
  <conditionalFormatting sqref="J33">
    <cfRule type="containsErrors" dxfId="231" priority="154" stopIfTrue="1">
      <formula>ISERROR(J33)</formula>
    </cfRule>
  </conditionalFormatting>
  <conditionalFormatting sqref="J33">
    <cfRule type="containsErrors" dxfId="230" priority="153" stopIfTrue="1">
      <formula>ISERROR(J33)</formula>
    </cfRule>
  </conditionalFormatting>
  <conditionalFormatting sqref="J33">
    <cfRule type="containsErrors" dxfId="229" priority="152" stopIfTrue="1">
      <formula>ISERROR(J33)</formula>
    </cfRule>
  </conditionalFormatting>
  <conditionalFormatting sqref="J33">
    <cfRule type="containsErrors" dxfId="228" priority="151" stopIfTrue="1">
      <formula>ISERROR(J33)</formula>
    </cfRule>
  </conditionalFormatting>
  <conditionalFormatting sqref="J33">
    <cfRule type="containsErrors" dxfId="227" priority="150" stopIfTrue="1">
      <formula>ISERROR(J33)</formula>
    </cfRule>
  </conditionalFormatting>
  <conditionalFormatting sqref="J34">
    <cfRule type="containsErrors" dxfId="226" priority="133" stopIfTrue="1">
      <formula>ISERROR(J34)</formula>
    </cfRule>
  </conditionalFormatting>
  <conditionalFormatting sqref="J34">
    <cfRule type="containsErrors" dxfId="225" priority="132" stopIfTrue="1">
      <formula>ISERROR(J34)</formula>
    </cfRule>
  </conditionalFormatting>
  <conditionalFormatting sqref="J34">
    <cfRule type="containsErrors" dxfId="224" priority="131" stopIfTrue="1">
      <formula>ISERROR(J34)</formula>
    </cfRule>
  </conditionalFormatting>
  <conditionalFormatting sqref="J34">
    <cfRule type="containsErrors" dxfId="223" priority="130" stopIfTrue="1">
      <formula>ISERROR(J34)</formula>
    </cfRule>
  </conditionalFormatting>
  <conditionalFormatting sqref="J34">
    <cfRule type="containsErrors" dxfId="222" priority="129" stopIfTrue="1">
      <formula>ISERROR(J34)</formula>
    </cfRule>
  </conditionalFormatting>
  <conditionalFormatting sqref="J34">
    <cfRule type="containsErrors" dxfId="221" priority="128" stopIfTrue="1">
      <formula>ISERROR(J34)</formula>
    </cfRule>
  </conditionalFormatting>
  <conditionalFormatting sqref="J34">
    <cfRule type="containsErrors" dxfId="220" priority="127" stopIfTrue="1">
      <formula>ISERROR(J34)</formula>
    </cfRule>
  </conditionalFormatting>
  <conditionalFormatting sqref="J34">
    <cfRule type="containsErrors" dxfId="219" priority="126" stopIfTrue="1">
      <formula>ISERROR(J34)</formula>
    </cfRule>
  </conditionalFormatting>
  <conditionalFormatting sqref="J34">
    <cfRule type="containsErrors" dxfId="218" priority="125" stopIfTrue="1">
      <formula>ISERROR(J34)</formula>
    </cfRule>
  </conditionalFormatting>
  <conditionalFormatting sqref="J34">
    <cfRule type="containsErrors" dxfId="217" priority="124" stopIfTrue="1">
      <formula>ISERROR(J34)</formula>
    </cfRule>
  </conditionalFormatting>
  <conditionalFormatting sqref="J34">
    <cfRule type="containsErrors" dxfId="216" priority="123" stopIfTrue="1">
      <formula>ISERROR(J34)</formula>
    </cfRule>
  </conditionalFormatting>
  <conditionalFormatting sqref="J34">
    <cfRule type="containsErrors" dxfId="215" priority="122" stopIfTrue="1">
      <formula>ISERROR(J34)</formula>
    </cfRule>
  </conditionalFormatting>
  <conditionalFormatting sqref="J34">
    <cfRule type="containsErrors" dxfId="214" priority="121" stopIfTrue="1">
      <formula>ISERROR(J34)</formula>
    </cfRule>
  </conditionalFormatting>
  <conditionalFormatting sqref="J34">
    <cfRule type="containsErrors" dxfId="213" priority="120" stopIfTrue="1">
      <formula>ISERROR(J34)</formula>
    </cfRule>
  </conditionalFormatting>
  <conditionalFormatting sqref="J34">
    <cfRule type="containsErrors" dxfId="212" priority="119" stopIfTrue="1">
      <formula>ISERROR(J34)</formula>
    </cfRule>
  </conditionalFormatting>
  <conditionalFormatting sqref="J34">
    <cfRule type="containsErrors" dxfId="211" priority="118" stopIfTrue="1">
      <formula>ISERROR(J34)</formula>
    </cfRule>
  </conditionalFormatting>
  <conditionalFormatting sqref="J24">
    <cfRule type="containsErrors" dxfId="210" priority="117" stopIfTrue="1">
      <formula>ISERROR(J24)</formula>
    </cfRule>
  </conditionalFormatting>
  <conditionalFormatting sqref="J24">
    <cfRule type="containsErrors" dxfId="209" priority="116" stopIfTrue="1">
      <formula>ISERROR(J24)</formula>
    </cfRule>
  </conditionalFormatting>
  <conditionalFormatting sqref="J24">
    <cfRule type="containsErrors" dxfId="208" priority="115" stopIfTrue="1">
      <formula>ISERROR(J24)</formula>
    </cfRule>
  </conditionalFormatting>
  <conditionalFormatting sqref="J24">
    <cfRule type="containsErrors" dxfId="207" priority="114" stopIfTrue="1">
      <formula>ISERROR(J24)</formula>
    </cfRule>
  </conditionalFormatting>
  <conditionalFormatting sqref="J24">
    <cfRule type="containsErrors" dxfId="206" priority="113" stopIfTrue="1">
      <formula>ISERROR(J24)</formula>
    </cfRule>
  </conditionalFormatting>
  <conditionalFormatting sqref="J24">
    <cfRule type="containsErrors" dxfId="205" priority="112" stopIfTrue="1">
      <formula>ISERROR(J24)</formula>
    </cfRule>
  </conditionalFormatting>
  <conditionalFormatting sqref="J24">
    <cfRule type="containsErrors" dxfId="204" priority="111" stopIfTrue="1">
      <formula>ISERROR(J24)</formula>
    </cfRule>
  </conditionalFormatting>
  <conditionalFormatting sqref="J24">
    <cfRule type="containsErrors" dxfId="203" priority="110" stopIfTrue="1">
      <formula>ISERROR(J24)</formula>
    </cfRule>
  </conditionalFormatting>
  <conditionalFormatting sqref="J24">
    <cfRule type="containsErrors" dxfId="202" priority="109" stopIfTrue="1">
      <formula>ISERROR(J24)</formula>
    </cfRule>
  </conditionalFormatting>
  <conditionalFormatting sqref="J24">
    <cfRule type="containsErrors" dxfId="201" priority="108" stopIfTrue="1">
      <formula>ISERROR(J24)</formula>
    </cfRule>
  </conditionalFormatting>
  <conditionalFormatting sqref="J24">
    <cfRule type="containsErrors" dxfId="200" priority="107" stopIfTrue="1">
      <formula>ISERROR(J24)</formula>
    </cfRule>
  </conditionalFormatting>
  <conditionalFormatting sqref="J24">
    <cfRule type="containsErrors" dxfId="199" priority="106" stopIfTrue="1">
      <formula>ISERROR(J24)</formula>
    </cfRule>
  </conditionalFormatting>
  <conditionalFormatting sqref="J24">
    <cfRule type="containsErrors" dxfId="198" priority="105" stopIfTrue="1">
      <formula>ISERROR(J24)</formula>
    </cfRule>
  </conditionalFormatting>
  <conditionalFormatting sqref="J24">
    <cfRule type="containsErrors" dxfId="197" priority="104" stopIfTrue="1">
      <formula>ISERROR(J24)</formula>
    </cfRule>
  </conditionalFormatting>
  <conditionalFormatting sqref="J24">
    <cfRule type="containsErrors" dxfId="196" priority="103" stopIfTrue="1">
      <formula>ISERROR(J24)</formula>
    </cfRule>
  </conditionalFormatting>
  <conditionalFormatting sqref="J24">
    <cfRule type="containsErrors" dxfId="195" priority="102" stopIfTrue="1">
      <formula>ISERROR(J24)</formula>
    </cfRule>
  </conditionalFormatting>
  <conditionalFormatting sqref="J25">
    <cfRule type="containsErrors" dxfId="194" priority="101" stopIfTrue="1">
      <formula>ISERROR(J25)</formula>
    </cfRule>
  </conditionalFormatting>
  <conditionalFormatting sqref="J25">
    <cfRule type="containsErrors" dxfId="193" priority="100" stopIfTrue="1">
      <formula>ISERROR(J25)</formula>
    </cfRule>
  </conditionalFormatting>
  <conditionalFormatting sqref="J25">
    <cfRule type="containsErrors" dxfId="192" priority="99" stopIfTrue="1">
      <formula>ISERROR(J25)</formula>
    </cfRule>
  </conditionalFormatting>
  <conditionalFormatting sqref="J25">
    <cfRule type="containsErrors" dxfId="191" priority="98" stopIfTrue="1">
      <formula>ISERROR(J25)</formula>
    </cfRule>
  </conditionalFormatting>
  <conditionalFormatting sqref="J25">
    <cfRule type="containsErrors" dxfId="190" priority="97" stopIfTrue="1">
      <formula>ISERROR(J25)</formula>
    </cfRule>
  </conditionalFormatting>
  <conditionalFormatting sqref="J25">
    <cfRule type="containsErrors" dxfId="189" priority="96" stopIfTrue="1">
      <formula>ISERROR(J25)</formula>
    </cfRule>
  </conditionalFormatting>
  <conditionalFormatting sqref="J25">
    <cfRule type="containsErrors" dxfId="188" priority="95" stopIfTrue="1">
      <formula>ISERROR(J25)</formula>
    </cfRule>
  </conditionalFormatting>
  <conditionalFormatting sqref="J25">
    <cfRule type="containsErrors" dxfId="187" priority="94" stopIfTrue="1">
      <formula>ISERROR(J25)</formula>
    </cfRule>
  </conditionalFormatting>
  <conditionalFormatting sqref="J25">
    <cfRule type="containsErrors" dxfId="186" priority="93" stopIfTrue="1">
      <formula>ISERROR(J25)</formula>
    </cfRule>
  </conditionalFormatting>
  <conditionalFormatting sqref="J25">
    <cfRule type="containsErrors" dxfId="185" priority="92" stopIfTrue="1">
      <formula>ISERROR(J25)</formula>
    </cfRule>
  </conditionalFormatting>
  <conditionalFormatting sqref="J25">
    <cfRule type="containsErrors" dxfId="184" priority="91" stopIfTrue="1">
      <formula>ISERROR(J25)</formula>
    </cfRule>
  </conditionalFormatting>
  <conditionalFormatting sqref="J25">
    <cfRule type="containsErrors" dxfId="183" priority="90" stopIfTrue="1">
      <formula>ISERROR(J25)</formula>
    </cfRule>
  </conditionalFormatting>
  <conditionalFormatting sqref="J25">
    <cfRule type="containsErrors" dxfId="182" priority="89" stopIfTrue="1">
      <formula>ISERROR(J25)</formula>
    </cfRule>
  </conditionalFormatting>
  <conditionalFormatting sqref="J25">
    <cfRule type="containsErrors" dxfId="181" priority="88" stopIfTrue="1">
      <formula>ISERROR(J25)</formula>
    </cfRule>
  </conditionalFormatting>
  <conditionalFormatting sqref="J25">
    <cfRule type="containsErrors" dxfId="180" priority="87" stopIfTrue="1">
      <formula>ISERROR(J25)</formula>
    </cfRule>
  </conditionalFormatting>
  <conditionalFormatting sqref="J25">
    <cfRule type="containsErrors" dxfId="179" priority="86" stopIfTrue="1">
      <formula>ISERROR(J25)</formula>
    </cfRule>
  </conditionalFormatting>
  <conditionalFormatting sqref="J20">
    <cfRule type="containsErrors" dxfId="178" priority="85" stopIfTrue="1">
      <formula>ISERROR(J20)</formula>
    </cfRule>
  </conditionalFormatting>
  <conditionalFormatting sqref="J20">
    <cfRule type="containsErrors" dxfId="177" priority="84" stopIfTrue="1">
      <formula>ISERROR(J20)</formula>
    </cfRule>
  </conditionalFormatting>
  <conditionalFormatting sqref="J20">
    <cfRule type="containsErrors" dxfId="176" priority="83" stopIfTrue="1">
      <formula>ISERROR(J20)</formula>
    </cfRule>
  </conditionalFormatting>
  <conditionalFormatting sqref="J20">
    <cfRule type="containsErrors" dxfId="175" priority="82" stopIfTrue="1">
      <formula>ISERROR(J20)</formula>
    </cfRule>
  </conditionalFormatting>
  <conditionalFormatting sqref="J20">
    <cfRule type="containsErrors" dxfId="174" priority="81" stopIfTrue="1">
      <formula>ISERROR(J20)</formula>
    </cfRule>
  </conditionalFormatting>
  <conditionalFormatting sqref="J20">
    <cfRule type="containsErrors" dxfId="173" priority="80" stopIfTrue="1">
      <formula>ISERROR(J20)</formula>
    </cfRule>
  </conditionalFormatting>
  <conditionalFormatting sqref="J20">
    <cfRule type="containsErrors" dxfId="172" priority="79" stopIfTrue="1">
      <formula>ISERROR(J20)</formula>
    </cfRule>
  </conditionalFormatting>
  <conditionalFormatting sqref="J20">
    <cfRule type="containsErrors" dxfId="171" priority="78" stopIfTrue="1">
      <formula>ISERROR(J20)</formula>
    </cfRule>
  </conditionalFormatting>
  <conditionalFormatting sqref="J20">
    <cfRule type="containsErrors" dxfId="170" priority="77" stopIfTrue="1">
      <formula>ISERROR(J20)</formula>
    </cfRule>
  </conditionalFormatting>
  <conditionalFormatting sqref="J20">
    <cfRule type="containsErrors" dxfId="169" priority="76" stopIfTrue="1">
      <formula>ISERROR(J20)</formula>
    </cfRule>
  </conditionalFormatting>
  <conditionalFormatting sqref="J20">
    <cfRule type="containsErrors" dxfId="168" priority="75" stopIfTrue="1">
      <formula>ISERROR(J20)</formula>
    </cfRule>
  </conditionalFormatting>
  <conditionalFormatting sqref="J20">
    <cfRule type="containsErrors" dxfId="167" priority="74" stopIfTrue="1">
      <formula>ISERROR(J20)</formula>
    </cfRule>
  </conditionalFormatting>
  <conditionalFormatting sqref="J20">
    <cfRule type="containsErrors" dxfId="166" priority="73" stopIfTrue="1">
      <formula>ISERROR(J20)</formula>
    </cfRule>
  </conditionalFormatting>
  <conditionalFormatting sqref="J20">
    <cfRule type="containsErrors" dxfId="165" priority="72" stopIfTrue="1">
      <formula>ISERROR(J20)</formula>
    </cfRule>
  </conditionalFormatting>
  <conditionalFormatting sqref="J20">
    <cfRule type="containsErrors" dxfId="164" priority="71" stopIfTrue="1">
      <formula>ISERROR(J20)</formula>
    </cfRule>
  </conditionalFormatting>
  <conditionalFormatting sqref="J20">
    <cfRule type="containsErrors" dxfId="163" priority="70" stopIfTrue="1">
      <formula>ISERROR(J20)</formula>
    </cfRule>
  </conditionalFormatting>
  <conditionalFormatting sqref="J19">
    <cfRule type="containsErrors" dxfId="162" priority="69" stopIfTrue="1">
      <formula>ISERROR(J19)</formula>
    </cfRule>
  </conditionalFormatting>
  <conditionalFormatting sqref="J19">
    <cfRule type="containsErrors" dxfId="161" priority="68" stopIfTrue="1">
      <formula>ISERROR(J19)</formula>
    </cfRule>
  </conditionalFormatting>
  <conditionalFormatting sqref="J19">
    <cfRule type="containsErrors" dxfId="160" priority="67" stopIfTrue="1">
      <formula>ISERROR(J19)</formula>
    </cfRule>
  </conditionalFormatting>
  <conditionalFormatting sqref="J19">
    <cfRule type="containsErrors" dxfId="159" priority="66" stopIfTrue="1">
      <formula>ISERROR(J19)</formula>
    </cfRule>
  </conditionalFormatting>
  <conditionalFormatting sqref="J19">
    <cfRule type="containsErrors" dxfId="158" priority="65" stopIfTrue="1">
      <formula>ISERROR(J19)</formula>
    </cfRule>
  </conditionalFormatting>
  <conditionalFormatting sqref="J19">
    <cfRule type="containsErrors" dxfId="157" priority="64" stopIfTrue="1">
      <formula>ISERROR(J19)</formula>
    </cfRule>
  </conditionalFormatting>
  <conditionalFormatting sqref="J19">
    <cfRule type="containsErrors" dxfId="156" priority="63" stopIfTrue="1">
      <formula>ISERROR(J19)</formula>
    </cfRule>
  </conditionalFormatting>
  <conditionalFormatting sqref="J19">
    <cfRule type="containsErrors" dxfId="155" priority="62" stopIfTrue="1">
      <formula>ISERROR(J19)</formula>
    </cfRule>
  </conditionalFormatting>
  <conditionalFormatting sqref="J19">
    <cfRule type="containsErrors" dxfId="154" priority="61" stopIfTrue="1">
      <formula>ISERROR(J19)</formula>
    </cfRule>
  </conditionalFormatting>
  <conditionalFormatting sqref="J19">
    <cfRule type="containsErrors" dxfId="153" priority="60" stopIfTrue="1">
      <formula>ISERROR(J19)</formula>
    </cfRule>
  </conditionalFormatting>
  <conditionalFormatting sqref="J19">
    <cfRule type="containsErrors" dxfId="152" priority="59" stopIfTrue="1">
      <formula>ISERROR(J19)</formula>
    </cfRule>
  </conditionalFormatting>
  <conditionalFormatting sqref="J19">
    <cfRule type="containsErrors" dxfId="151" priority="58" stopIfTrue="1">
      <formula>ISERROR(J19)</formula>
    </cfRule>
  </conditionalFormatting>
  <conditionalFormatting sqref="J19">
    <cfRule type="containsErrors" dxfId="150" priority="57" stopIfTrue="1">
      <formula>ISERROR(J19)</formula>
    </cfRule>
  </conditionalFormatting>
  <conditionalFormatting sqref="J19">
    <cfRule type="containsErrors" dxfId="149" priority="56" stopIfTrue="1">
      <formula>ISERROR(J19)</formula>
    </cfRule>
  </conditionalFormatting>
  <conditionalFormatting sqref="J19">
    <cfRule type="containsErrors" dxfId="148" priority="55" stopIfTrue="1">
      <formula>ISERROR(J19)</formula>
    </cfRule>
  </conditionalFormatting>
  <conditionalFormatting sqref="J19">
    <cfRule type="containsErrors" dxfId="147" priority="54" stopIfTrue="1">
      <formula>ISERROR(J19)</formula>
    </cfRule>
  </conditionalFormatting>
  <conditionalFormatting sqref="J23">
    <cfRule type="containsErrors" dxfId="146" priority="53" stopIfTrue="1">
      <formula>ISERROR(J23)</formula>
    </cfRule>
  </conditionalFormatting>
  <conditionalFormatting sqref="J23">
    <cfRule type="containsErrors" dxfId="145" priority="52" stopIfTrue="1">
      <formula>ISERROR(J23)</formula>
    </cfRule>
  </conditionalFormatting>
  <conditionalFormatting sqref="J23">
    <cfRule type="containsErrors" dxfId="144" priority="51" stopIfTrue="1">
      <formula>ISERROR(J23)</formula>
    </cfRule>
  </conditionalFormatting>
  <conditionalFormatting sqref="J23">
    <cfRule type="containsErrors" dxfId="143" priority="50" stopIfTrue="1">
      <formula>ISERROR(J23)</formula>
    </cfRule>
  </conditionalFormatting>
  <conditionalFormatting sqref="J23">
    <cfRule type="containsErrors" dxfId="142" priority="49" stopIfTrue="1">
      <formula>ISERROR(J23)</formula>
    </cfRule>
  </conditionalFormatting>
  <conditionalFormatting sqref="J23">
    <cfRule type="containsErrors" dxfId="141" priority="48" stopIfTrue="1">
      <formula>ISERROR(J23)</formula>
    </cfRule>
  </conditionalFormatting>
  <conditionalFormatting sqref="J23">
    <cfRule type="containsErrors" dxfId="140" priority="47" stopIfTrue="1">
      <formula>ISERROR(J23)</formula>
    </cfRule>
  </conditionalFormatting>
  <conditionalFormatting sqref="J23">
    <cfRule type="containsErrors" dxfId="139" priority="46" stopIfTrue="1">
      <formula>ISERROR(J23)</formula>
    </cfRule>
  </conditionalFormatting>
  <conditionalFormatting sqref="J23">
    <cfRule type="containsErrors" dxfId="138" priority="45" stopIfTrue="1">
      <formula>ISERROR(J23)</formula>
    </cfRule>
  </conditionalFormatting>
  <conditionalFormatting sqref="J23">
    <cfRule type="containsErrors" dxfId="137" priority="44" stopIfTrue="1">
      <formula>ISERROR(J23)</formula>
    </cfRule>
  </conditionalFormatting>
  <conditionalFormatting sqref="J23">
    <cfRule type="containsErrors" dxfId="136" priority="43" stopIfTrue="1">
      <formula>ISERROR(J23)</formula>
    </cfRule>
  </conditionalFormatting>
  <conditionalFormatting sqref="J23">
    <cfRule type="containsErrors" dxfId="135" priority="42" stopIfTrue="1">
      <formula>ISERROR(J23)</formula>
    </cfRule>
  </conditionalFormatting>
  <conditionalFormatting sqref="J23">
    <cfRule type="containsErrors" dxfId="134" priority="41" stopIfTrue="1">
      <formula>ISERROR(J23)</formula>
    </cfRule>
  </conditionalFormatting>
  <conditionalFormatting sqref="J23">
    <cfRule type="containsErrors" dxfId="133" priority="40" stopIfTrue="1">
      <formula>ISERROR(J23)</formula>
    </cfRule>
  </conditionalFormatting>
  <conditionalFormatting sqref="J23">
    <cfRule type="containsErrors" dxfId="132" priority="39" stopIfTrue="1">
      <formula>ISERROR(J23)</formula>
    </cfRule>
  </conditionalFormatting>
  <conditionalFormatting sqref="J23">
    <cfRule type="containsErrors" dxfId="131" priority="38" stopIfTrue="1">
      <formula>ISERROR(J23)</formula>
    </cfRule>
  </conditionalFormatting>
  <conditionalFormatting sqref="J24">
    <cfRule type="containsErrors" dxfId="130" priority="37" stopIfTrue="1">
      <formula>ISERROR(J24)</formula>
    </cfRule>
  </conditionalFormatting>
  <conditionalFormatting sqref="J24">
    <cfRule type="containsErrors" dxfId="129" priority="36" stopIfTrue="1">
      <formula>ISERROR(J24)</formula>
    </cfRule>
  </conditionalFormatting>
  <conditionalFormatting sqref="J24">
    <cfRule type="containsErrors" dxfId="128" priority="35" stopIfTrue="1">
      <formula>ISERROR(J24)</formula>
    </cfRule>
  </conditionalFormatting>
  <conditionalFormatting sqref="J24">
    <cfRule type="containsErrors" dxfId="127" priority="34" stopIfTrue="1">
      <formula>ISERROR(J24)</formula>
    </cfRule>
  </conditionalFormatting>
  <conditionalFormatting sqref="J24">
    <cfRule type="containsErrors" dxfId="126" priority="33" stopIfTrue="1">
      <formula>ISERROR(J24)</formula>
    </cfRule>
  </conditionalFormatting>
  <conditionalFormatting sqref="J24">
    <cfRule type="containsErrors" dxfId="125" priority="32" stopIfTrue="1">
      <formula>ISERROR(J24)</formula>
    </cfRule>
  </conditionalFormatting>
  <conditionalFormatting sqref="J24">
    <cfRule type="containsErrors" dxfId="124" priority="31" stopIfTrue="1">
      <formula>ISERROR(J24)</formula>
    </cfRule>
  </conditionalFormatting>
  <conditionalFormatting sqref="J24">
    <cfRule type="containsErrors" dxfId="123" priority="30" stopIfTrue="1">
      <formula>ISERROR(J24)</formula>
    </cfRule>
  </conditionalFormatting>
  <conditionalFormatting sqref="J24">
    <cfRule type="containsErrors" dxfId="122" priority="29" stopIfTrue="1">
      <formula>ISERROR(J24)</formula>
    </cfRule>
  </conditionalFormatting>
  <conditionalFormatting sqref="J24">
    <cfRule type="containsErrors" dxfId="121" priority="28" stopIfTrue="1">
      <formula>ISERROR(J24)</formula>
    </cfRule>
  </conditionalFormatting>
  <conditionalFormatting sqref="J24">
    <cfRule type="containsErrors" dxfId="120" priority="27" stopIfTrue="1">
      <formula>ISERROR(J24)</formula>
    </cfRule>
  </conditionalFormatting>
  <conditionalFormatting sqref="J24">
    <cfRule type="containsErrors" dxfId="119" priority="26" stopIfTrue="1">
      <formula>ISERROR(J24)</formula>
    </cfRule>
  </conditionalFormatting>
  <conditionalFormatting sqref="J24">
    <cfRule type="containsErrors" dxfId="118" priority="25" stopIfTrue="1">
      <formula>ISERROR(J24)</formula>
    </cfRule>
  </conditionalFormatting>
  <conditionalFormatting sqref="J24">
    <cfRule type="containsErrors" dxfId="117" priority="24" stopIfTrue="1">
      <formula>ISERROR(J24)</formula>
    </cfRule>
  </conditionalFormatting>
  <conditionalFormatting sqref="J24">
    <cfRule type="containsErrors" dxfId="116" priority="23" stopIfTrue="1">
      <formula>ISERROR(J24)</formula>
    </cfRule>
  </conditionalFormatting>
  <conditionalFormatting sqref="J24">
    <cfRule type="containsErrors" dxfId="115" priority="22" stopIfTrue="1">
      <formula>ISERROR(J24)</formula>
    </cfRule>
  </conditionalFormatting>
  <conditionalFormatting sqref="J31">
    <cfRule type="containsErrors" dxfId="114" priority="21" stopIfTrue="1">
      <formula>ISERROR(J31)</formula>
    </cfRule>
  </conditionalFormatting>
  <conditionalFormatting sqref="J31">
    <cfRule type="containsErrors" dxfId="113" priority="20" stopIfTrue="1">
      <formula>ISERROR(J31)</formula>
    </cfRule>
  </conditionalFormatting>
  <conditionalFormatting sqref="J31">
    <cfRule type="containsErrors" dxfId="112" priority="19" stopIfTrue="1">
      <formula>ISERROR(J31)</formula>
    </cfRule>
  </conditionalFormatting>
  <conditionalFormatting sqref="J31">
    <cfRule type="containsErrors" dxfId="111" priority="18" stopIfTrue="1">
      <formula>ISERROR(J31)</formula>
    </cfRule>
  </conditionalFormatting>
  <conditionalFormatting sqref="J31">
    <cfRule type="containsErrors" dxfId="110" priority="17" stopIfTrue="1">
      <formula>ISERROR(J31)</formula>
    </cfRule>
  </conditionalFormatting>
  <conditionalFormatting sqref="J31">
    <cfRule type="containsErrors" dxfId="109" priority="16" stopIfTrue="1">
      <formula>ISERROR(J31)</formula>
    </cfRule>
  </conditionalFormatting>
  <conditionalFormatting sqref="J31">
    <cfRule type="containsErrors" dxfId="108" priority="15" stopIfTrue="1">
      <formula>ISERROR(J31)</formula>
    </cfRule>
  </conditionalFormatting>
  <conditionalFormatting sqref="J31">
    <cfRule type="containsErrors" dxfId="107" priority="14" stopIfTrue="1">
      <formula>ISERROR(J31)</formula>
    </cfRule>
  </conditionalFormatting>
  <conditionalFormatting sqref="J31">
    <cfRule type="containsErrors" dxfId="106" priority="13" stopIfTrue="1">
      <formula>ISERROR(J31)</formula>
    </cfRule>
  </conditionalFormatting>
  <conditionalFormatting sqref="J31">
    <cfRule type="containsErrors" dxfId="105" priority="12" stopIfTrue="1">
      <formula>ISERROR(J31)</formula>
    </cfRule>
  </conditionalFormatting>
  <conditionalFormatting sqref="J31">
    <cfRule type="containsErrors" dxfId="104" priority="11" stopIfTrue="1">
      <formula>ISERROR(J31)</formula>
    </cfRule>
  </conditionalFormatting>
  <conditionalFormatting sqref="J31">
    <cfRule type="containsErrors" dxfId="103" priority="10" stopIfTrue="1">
      <formula>ISERROR(J31)</formula>
    </cfRule>
  </conditionalFormatting>
  <conditionalFormatting sqref="J31">
    <cfRule type="containsErrors" dxfId="102" priority="9" stopIfTrue="1">
      <formula>ISERROR(J31)</formula>
    </cfRule>
  </conditionalFormatting>
  <conditionalFormatting sqref="J31">
    <cfRule type="containsErrors" dxfId="101" priority="8" stopIfTrue="1">
      <formula>ISERROR(J31)</formula>
    </cfRule>
  </conditionalFormatting>
  <conditionalFormatting sqref="J31">
    <cfRule type="containsErrors" dxfId="100" priority="7" stopIfTrue="1">
      <formula>ISERROR(J31)</formula>
    </cfRule>
  </conditionalFormatting>
  <conditionalFormatting sqref="J31">
    <cfRule type="containsErrors" dxfId="99" priority="6" stopIfTrue="1">
      <formula>ISERROR(J31)</formula>
    </cfRule>
  </conditionalFormatting>
  <conditionalFormatting sqref="J31">
    <cfRule type="containsErrors" dxfId="98" priority="5" stopIfTrue="1">
      <formula>ISERROR(J31)</formula>
    </cfRule>
  </conditionalFormatting>
  <conditionalFormatting sqref="J31">
    <cfRule type="containsErrors" dxfId="97" priority="4" stopIfTrue="1">
      <formula>ISERROR(J31)</formula>
    </cfRule>
  </conditionalFormatting>
  <conditionalFormatting sqref="J31">
    <cfRule type="containsErrors" dxfId="96" priority="3" stopIfTrue="1">
      <formula>ISERROR(J31)</formula>
    </cfRule>
  </conditionalFormatting>
  <conditionalFormatting sqref="J31">
    <cfRule type="containsErrors" dxfId="95" priority="2" stopIfTrue="1">
      <formula>ISERROR(J31)</formula>
    </cfRule>
  </conditionalFormatting>
  <conditionalFormatting sqref="J31">
    <cfRule type="containsErrors" dxfId="94" priority="1" stopIfTrue="1">
      <formula>ISERROR(J31)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3505A-B83F-4628-8719-D7FCF9472D49}">
  <dimension ref="A1:BT317"/>
  <sheetViews>
    <sheetView workbookViewId="0">
      <selection activeCell="A8" sqref="A8:O8"/>
    </sheetView>
  </sheetViews>
  <sheetFormatPr defaultColWidth="8.85546875" defaultRowHeight="12.75" x14ac:dyDescent="0.2"/>
  <cols>
    <col min="1" max="1" width="4.140625" style="8" customWidth="1"/>
    <col min="2" max="2" width="6.42578125" style="1" customWidth="1"/>
    <col min="3" max="3" width="10.140625" style="1" customWidth="1"/>
    <col min="4" max="4" width="10.42578125" style="1" customWidth="1"/>
    <col min="5" max="5" width="6.7109375" style="1" customWidth="1"/>
    <col min="6" max="6" width="8.28515625" style="1" customWidth="1"/>
    <col min="7" max="7" width="10.7109375" style="1" customWidth="1"/>
    <col min="8" max="8" width="12.85546875" style="1" customWidth="1"/>
    <col min="9" max="9" width="6.7109375" style="1" customWidth="1"/>
    <col min="10" max="10" width="8.85546875" style="1"/>
    <col min="11" max="11" width="5.7109375" style="1" customWidth="1"/>
    <col min="12" max="12" width="11.28515625" style="1" bestFit="1" customWidth="1"/>
    <col min="13" max="13" width="13.140625" style="1" customWidth="1"/>
    <col min="14" max="14" width="8.85546875" style="1"/>
    <col min="15" max="15" width="13.28515625" style="1" customWidth="1"/>
    <col min="16" max="16" width="9.7109375" style="1" bestFit="1" customWidth="1"/>
    <col min="17" max="17" width="11.28515625" style="1" hidden="1" customWidth="1"/>
    <col min="18" max="18" width="8.28515625" style="1" hidden="1" customWidth="1"/>
    <col min="19" max="19" width="8.85546875" style="1" hidden="1" customWidth="1"/>
    <col min="20" max="20" width="6.5703125" style="1" hidden="1" customWidth="1"/>
    <col min="21" max="21" width="6.28515625" style="1" hidden="1" customWidth="1"/>
    <col min="22" max="22" width="6.42578125" style="1" hidden="1" customWidth="1"/>
    <col min="23" max="23" width="6.28515625" style="1" hidden="1" customWidth="1"/>
    <col min="24" max="24" width="7.42578125" style="1" hidden="1" customWidth="1"/>
    <col min="25" max="26" width="6.85546875" style="1" hidden="1" customWidth="1"/>
    <col min="27" max="27" width="7.5703125" style="1" hidden="1" customWidth="1"/>
    <col min="28" max="28" width="7.28515625" style="1" hidden="1" customWidth="1"/>
    <col min="29" max="29" width="6.7109375" style="1" hidden="1" customWidth="1"/>
    <col min="30" max="30" width="9.140625" style="1" hidden="1" customWidth="1"/>
    <col min="31" max="35" width="6.7109375" style="1" hidden="1" customWidth="1"/>
    <col min="36" max="37" width="8.7109375" style="1" hidden="1" customWidth="1"/>
    <col min="38" max="38" width="10.7109375" style="1" hidden="1" customWidth="1"/>
    <col min="39" max="52" width="6.7109375" style="1" hidden="1" customWidth="1"/>
    <col min="53" max="53" width="9" style="1" hidden="1" customWidth="1"/>
    <col min="54" max="54" width="10.5703125" style="1" hidden="1" customWidth="1"/>
    <col min="55" max="55" width="11" style="1" hidden="1" customWidth="1"/>
    <col min="56" max="68" width="6.7109375" style="1" hidden="1" customWidth="1"/>
    <col min="69" max="69" width="8.5703125" style="1" hidden="1" customWidth="1"/>
    <col min="70" max="70" width="8.28515625" style="1" hidden="1" customWidth="1"/>
    <col min="71" max="71" width="10.28515625" style="1" hidden="1" customWidth="1"/>
    <col min="72" max="72" width="10.85546875" style="1" bestFit="1" customWidth="1"/>
    <col min="73" max="191" width="6.7109375" style="1" customWidth="1"/>
    <col min="192" max="16384" width="8.85546875" style="1"/>
  </cols>
  <sheetData>
    <row r="1" spans="1:72" s="2" customFormat="1" ht="18.75" x14ac:dyDescent="0.3">
      <c r="A1" s="110" t="s">
        <v>119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72" s="2" customFormat="1" ht="18.75" x14ac:dyDescent="0.3">
      <c r="A2" s="78"/>
    </row>
    <row r="3" spans="1:72" s="2" customFormat="1" ht="18.75" x14ac:dyDescent="0.3">
      <c r="A3" s="111" t="s">
        <v>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72" x14ac:dyDescent="0.2">
      <c r="AF4" s="112" t="s">
        <v>15</v>
      </c>
      <c r="AG4" s="113"/>
      <c r="AH4" s="114" t="s">
        <v>16</v>
      </c>
      <c r="AI4" s="115"/>
      <c r="AJ4" s="115"/>
      <c r="AK4" s="115"/>
      <c r="AL4" s="33" t="s">
        <v>17</v>
      </c>
      <c r="AW4" s="112" t="s">
        <v>15</v>
      </c>
      <c r="AX4" s="113"/>
      <c r="AY4" s="114" t="s">
        <v>16</v>
      </c>
      <c r="AZ4" s="115"/>
      <c r="BA4" s="115"/>
      <c r="BB4" s="115"/>
      <c r="BC4" s="33" t="s">
        <v>17</v>
      </c>
      <c r="BM4" s="112" t="s">
        <v>15</v>
      </c>
      <c r="BN4" s="113"/>
      <c r="BO4" s="114" t="s">
        <v>16</v>
      </c>
      <c r="BP4" s="115"/>
      <c r="BQ4" s="115"/>
      <c r="BR4" s="115"/>
      <c r="BS4" s="33" t="s">
        <v>17</v>
      </c>
    </row>
    <row r="5" spans="1:72" ht="12.75" customHeight="1" x14ac:dyDescent="0.25">
      <c r="A5" s="71" t="s">
        <v>5</v>
      </c>
      <c r="B5" s="116" t="s">
        <v>50</v>
      </c>
      <c r="C5" s="71" t="s">
        <v>3</v>
      </c>
      <c r="D5" s="118" t="s">
        <v>1</v>
      </c>
      <c r="E5" s="119"/>
      <c r="F5" s="118" t="s">
        <v>2</v>
      </c>
      <c r="G5" s="119"/>
      <c r="H5" s="71" t="s">
        <v>7</v>
      </c>
      <c r="I5" s="71" t="s">
        <v>9</v>
      </c>
      <c r="J5" s="72" t="s">
        <v>11</v>
      </c>
      <c r="K5" s="120" t="s">
        <v>65</v>
      </c>
      <c r="L5" s="120" t="s">
        <v>13</v>
      </c>
      <c r="M5" s="118" t="s">
        <v>60</v>
      </c>
      <c r="N5" s="119"/>
      <c r="O5" s="120" t="s">
        <v>14</v>
      </c>
      <c r="AF5" s="34" t="s">
        <v>7</v>
      </c>
      <c r="AG5" s="34" t="s">
        <v>18</v>
      </c>
      <c r="AH5" s="35" t="s">
        <v>55</v>
      </c>
      <c r="AI5" s="35" t="s">
        <v>56</v>
      </c>
      <c r="AJ5" s="35" t="s">
        <v>57</v>
      </c>
      <c r="AK5" s="35" t="s">
        <v>58</v>
      </c>
      <c r="AL5" s="36" t="s">
        <v>19</v>
      </c>
      <c r="AW5" s="34" t="s">
        <v>7</v>
      </c>
      <c r="AX5" s="34" t="s">
        <v>18</v>
      </c>
      <c r="AY5" s="35" t="s">
        <v>55</v>
      </c>
      <c r="AZ5" s="35" t="s">
        <v>56</v>
      </c>
      <c r="BA5" s="35" t="s">
        <v>57</v>
      </c>
      <c r="BB5" s="35" t="s">
        <v>58</v>
      </c>
      <c r="BC5" s="36" t="s">
        <v>19</v>
      </c>
      <c r="BM5" s="34" t="s">
        <v>7</v>
      </c>
      <c r="BN5" s="34" t="s">
        <v>18</v>
      </c>
      <c r="BO5" s="35" t="s">
        <v>55</v>
      </c>
      <c r="BP5" s="35" t="s">
        <v>56</v>
      </c>
      <c r="BQ5" s="35" t="s">
        <v>57</v>
      </c>
      <c r="BR5" s="35" t="s">
        <v>58</v>
      </c>
      <c r="BS5" s="36" t="s">
        <v>19</v>
      </c>
      <c r="BT5" s="125" t="s">
        <v>64</v>
      </c>
    </row>
    <row r="6" spans="1:72" ht="15.75" x14ac:dyDescent="0.2">
      <c r="A6" s="79" t="s">
        <v>6</v>
      </c>
      <c r="B6" s="117"/>
      <c r="C6" s="79" t="s">
        <v>4</v>
      </c>
      <c r="D6" s="73" t="s">
        <v>59</v>
      </c>
      <c r="E6" s="73" t="s">
        <v>51</v>
      </c>
      <c r="F6" s="73" t="s">
        <v>59</v>
      </c>
      <c r="G6" s="73" t="s">
        <v>52</v>
      </c>
      <c r="H6" s="79" t="s">
        <v>53</v>
      </c>
      <c r="I6" s="79" t="s">
        <v>10</v>
      </c>
      <c r="J6" s="74" t="s">
        <v>66</v>
      </c>
      <c r="K6" s="121"/>
      <c r="L6" s="121"/>
      <c r="M6" s="73" t="s">
        <v>61</v>
      </c>
      <c r="N6" s="73" t="s">
        <v>62</v>
      </c>
      <c r="O6" s="121"/>
      <c r="Q6" s="3" t="s">
        <v>42</v>
      </c>
      <c r="R6" s="3" t="s">
        <v>41</v>
      </c>
      <c r="S6" s="3" t="s">
        <v>44</v>
      </c>
      <c r="T6" s="3" t="s">
        <v>42</v>
      </c>
      <c r="U6" s="4">
        <v>50</v>
      </c>
      <c r="V6" s="4">
        <v>70</v>
      </c>
      <c r="W6" s="4">
        <v>95</v>
      </c>
      <c r="X6" s="4">
        <v>120</v>
      </c>
      <c r="Y6" s="4">
        <v>150</v>
      </c>
      <c r="Z6" s="4">
        <v>185</v>
      </c>
      <c r="AA6" s="4">
        <v>240</v>
      </c>
      <c r="AB6" s="4">
        <v>400</v>
      </c>
      <c r="AD6" s="3" t="s">
        <v>43</v>
      </c>
      <c r="AF6" s="6" t="s">
        <v>8</v>
      </c>
      <c r="AG6" s="6" t="s">
        <v>20</v>
      </c>
      <c r="AH6" s="37" t="s">
        <v>20</v>
      </c>
      <c r="AI6" s="37" t="s">
        <v>20</v>
      </c>
      <c r="AJ6" s="37"/>
      <c r="AK6" s="38"/>
      <c r="AL6" s="39" t="s">
        <v>20</v>
      </c>
      <c r="AN6" s="3" t="s">
        <v>41</v>
      </c>
      <c r="AO6" s="4">
        <v>50</v>
      </c>
      <c r="AP6" s="4">
        <v>70</v>
      </c>
      <c r="AQ6" s="4">
        <v>95</v>
      </c>
      <c r="AR6" s="4">
        <v>120</v>
      </c>
      <c r="AS6" s="4">
        <v>150</v>
      </c>
      <c r="AT6" s="4">
        <v>185</v>
      </c>
      <c r="AU6" s="4">
        <v>240</v>
      </c>
      <c r="AV6" s="4">
        <v>400</v>
      </c>
      <c r="AW6" s="6" t="s">
        <v>8</v>
      </c>
      <c r="AX6" s="6" t="s">
        <v>20</v>
      </c>
      <c r="AY6" s="37" t="s">
        <v>20</v>
      </c>
      <c r="AZ6" s="37" t="s">
        <v>20</v>
      </c>
      <c r="BA6" s="37"/>
      <c r="BB6" s="38"/>
      <c r="BC6" s="39" t="s">
        <v>20</v>
      </c>
      <c r="BD6" s="3" t="s">
        <v>43</v>
      </c>
      <c r="BE6" s="4">
        <v>50</v>
      </c>
      <c r="BF6" s="4">
        <v>70</v>
      </c>
      <c r="BG6" s="4">
        <v>95</v>
      </c>
      <c r="BH6" s="4">
        <v>120</v>
      </c>
      <c r="BI6" s="4">
        <v>150</v>
      </c>
      <c r="BJ6" s="4">
        <v>185</v>
      </c>
      <c r="BK6" s="4">
        <v>240</v>
      </c>
      <c r="BL6" s="4">
        <v>400</v>
      </c>
      <c r="BM6" s="6" t="s">
        <v>8</v>
      </c>
      <c r="BN6" s="6" t="s">
        <v>20</v>
      </c>
      <c r="BO6" s="37" t="s">
        <v>20</v>
      </c>
      <c r="BP6" s="37" t="s">
        <v>20</v>
      </c>
      <c r="BQ6" s="37"/>
      <c r="BR6" s="38"/>
      <c r="BS6" s="39" t="s">
        <v>20</v>
      </c>
      <c r="BT6" s="125"/>
    </row>
    <row r="7" spans="1:72" s="52" customFormat="1" ht="15.75" x14ac:dyDescent="0.25">
      <c r="A7" s="77">
        <v>76</v>
      </c>
      <c r="B7" s="76"/>
      <c r="C7" s="76" t="s">
        <v>39</v>
      </c>
      <c r="D7" s="76" t="s">
        <v>69</v>
      </c>
      <c r="E7" s="76">
        <v>282</v>
      </c>
      <c r="F7" s="76">
        <v>369</v>
      </c>
      <c r="G7" s="76">
        <v>61</v>
      </c>
      <c r="H7" s="65">
        <v>300</v>
      </c>
      <c r="I7" s="76"/>
      <c r="J7" s="66">
        <f t="shared" ref="J7" si="0">IF(C7="10 kV",ROUND(I7+S7-R7,2),IF(C7="330 kV",ROUND(I7+S7-R7,2),IF(C7="0.2 kV",ROUND(I7+S7-R7,2),IF(C7="0.4 kV",ROUND(I7+S7-R7,2),IF(C7="RL",ROUND(I7+S7-R7,2),IF(C7="35 kV",ROUND(I7+S7-R7,2),IF(C7="110 kV",ROUND(I7+S7-R7,2),IF(C7="Geležinkelis",ROUND(I7+S7-AD7,2),ROUND(I7+S7-Q7,2)))))))))</f>
        <v>-0.66</v>
      </c>
      <c r="K7" s="64">
        <v>14</v>
      </c>
      <c r="L7" s="90">
        <v>40066</v>
      </c>
      <c r="M7" s="64" t="s">
        <v>120</v>
      </c>
      <c r="N7" s="64"/>
      <c r="O7" s="64" t="s">
        <v>165</v>
      </c>
      <c r="Q7" s="52">
        <f>($G7/$E7)*$P7+($G7/$E7)*4*AL7*(1-$G7/$E7)</f>
        <v>4.2051416679241482</v>
      </c>
      <c r="R7" s="52">
        <f>($G7/$E7)*$P7+($G7/$E7)*4*BC7*(1-$G7/$E7)</f>
        <v>3.687763115537448</v>
      </c>
      <c r="S7" s="52">
        <f t="shared" ref="S7:S31" si="1">($G7/$E7)*$P7+($G7/$E7)*4*P80*(1-$G7/$E7)</f>
        <v>3.5486879633821236</v>
      </c>
      <c r="T7" s="53">
        <v>40</v>
      </c>
      <c r="U7" s="52">
        <v>0.53500000000000003</v>
      </c>
      <c r="V7" s="52">
        <v>0.53500000000000003</v>
      </c>
      <c r="W7" s="52">
        <v>0.53500000000000003</v>
      </c>
      <c r="X7" s="52">
        <v>0.45</v>
      </c>
      <c r="Y7" s="52">
        <v>0.45</v>
      </c>
      <c r="Z7" s="52">
        <v>0.45</v>
      </c>
      <c r="AA7" s="52">
        <v>0.45</v>
      </c>
      <c r="AB7" s="52">
        <v>0.49</v>
      </c>
      <c r="AD7" s="52">
        <f t="shared" ref="AD7:AD31" si="2">($G7/$E7)*$P7+($G7/$E7)*4*BS7*(1-$G7/$E7)</f>
        <v>5.0564768874805086</v>
      </c>
      <c r="AF7" s="54">
        <f>H7</f>
        <v>300</v>
      </c>
      <c r="AG7" s="54">
        <f>E7</f>
        <v>282</v>
      </c>
      <c r="AH7" s="55">
        <f>AI7+20</f>
        <v>300</v>
      </c>
      <c r="AI7" s="55">
        <f>FLOOR(AG7,20)</f>
        <v>280</v>
      </c>
      <c r="AJ7" s="56">
        <f>LOOKUP(AH7,T7:T33,IF(AF7=50,U7:U33,IF(AF7=70,V7:V33,IF(AF7=95,W7:W33,IF(AF7=120,X7:X33,IF(AF7=150,Y7:Y33,IF(AF7=185,Z7:Z33,IF(AF7=240,AA7:AA33,AB7:AB33))))))))</f>
        <v>6.8449999999999998</v>
      </c>
      <c r="AK7" s="56">
        <f>LOOKUP(AI7,T7:T33,IF(AF7=50,U7:U33,IF(AF7=70,V7:V33,IF(AF7=95,W7:W33,IF(AF7=120,X7:X33,IF(AF7=150,Y7:Y33,IF(AF7=185,Z7:Z33,IF(AF7=240,AA7:AA33,AB7:AB33))))))))</f>
        <v>6.13</v>
      </c>
      <c r="AL7" s="57">
        <f>AJ7-(((AJ7-AK7)*(AH7-AG7))/(AH7-AI7))</f>
        <v>6.2015000000000002</v>
      </c>
      <c r="AN7" s="53">
        <v>40</v>
      </c>
      <c r="AO7" s="58">
        <v>0.34</v>
      </c>
      <c r="AP7" s="58">
        <v>0.34</v>
      </c>
      <c r="AQ7" s="58">
        <v>0.34</v>
      </c>
      <c r="AR7" s="52">
        <v>0.255</v>
      </c>
      <c r="AS7" s="52">
        <v>0.255</v>
      </c>
      <c r="AT7" s="52">
        <v>0.255</v>
      </c>
      <c r="AU7" s="52">
        <v>0.255</v>
      </c>
      <c r="AV7" s="52">
        <v>0.28499999999999998</v>
      </c>
      <c r="AW7" s="54">
        <f>H7</f>
        <v>300</v>
      </c>
      <c r="AX7" s="54">
        <f>E7</f>
        <v>282</v>
      </c>
      <c r="AY7" s="55">
        <f>AZ7+20</f>
        <v>300</v>
      </c>
      <c r="AZ7" s="55">
        <f>FLOOR(AX7,20)</f>
        <v>280</v>
      </c>
      <c r="BA7" s="56">
        <f>LOOKUP(AY7,AN7:AN33,IF(AW7=50,AO7:AO33,IF(AW7=70,AP7:AP33,IF(AW7=95,AQ7:AQ33,IF(AW7=120,AR7:AR33,IF(AW7=150,AS7:AS33,IF(AW7=185,AT7:AT33,IF(AW7=240,AU7:AU33,AV7:AV33))))))))</f>
        <v>6.0549999999999997</v>
      </c>
      <c r="BB7" s="56">
        <f>LOOKUP(AZ7,AN7:AN33,IF(AW7=50,AO7:AO33,IF(AW7=70,AP7:AP33,IF(AW7=95,AQ7:AQ33,IF(AW7=120,AR7:AR33,IF(AW7=150,AS7:AS33,IF(AW7=185,AT7:AT33,IF(AW7=240,AU7:AU33,AV7:AV33))))))))</f>
        <v>5.37</v>
      </c>
      <c r="BC7" s="57">
        <f>BA7-(((BA7-BB7)*(AY7-AX7))/(AY7-AZ7))</f>
        <v>5.4385000000000003</v>
      </c>
      <c r="BD7" s="53">
        <v>40</v>
      </c>
      <c r="BE7" s="52">
        <v>0.81</v>
      </c>
      <c r="BF7" s="52">
        <v>0.81</v>
      </c>
      <c r="BG7" s="52">
        <v>0.81</v>
      </c>
      <c r="BH7" s="52">
        <v>0.75</v>
      </c>
      <c r="BI7" s="52">
        <v>0.75</v>
      </c>
      <c r="BJ7" s="52">
        <v>0.75</v>
      </c>
      <c r="BK7" s="52">
        <v>0.75</v>
      </c>
      <c r="BL7" s="52">
        <v>0.78</v>
      </c>
      <c r="BM7" s="54">
        <f>H7</f>
        <v>300</v>
      </c>
      <c r="BN7" s="54">
        <f>E7</f>
        <v>282</v>
      </c>
      <c r="BO7" s="55">
        <f>BP7+20</f>
        <v>300</v>
      </c>
      <c r="BP7" s="55">
        <f>FLOOR(BN7,20)</f>
        <v>280</v>
      </c>
      <c r="BQ7" s="56">
        <f>LOOKUP(BO7,$BD$7:$BD$33,IF(BM7=50,$BE$7:$BE$33,IF(BM7=70,$BF$7:$BF$33,IF(BM7=95,$BG7:BG$33,IF(BM7=120,$BH$7:$BH$33,IF(BM7=150,$BI$7:$BI$33,IF(BM7=185,$BJ$7:$BJ$33,IF(BM7=240,$BK$7:$BK$33,$BL$7:$BL$33))))))))</f>
        <v>8.15</v>
      </c>
      <c r="BR7" s="56">
        <f t="shared" ref="BR7:BR31" si="3">LOOKUP(BP7,$BD$7:$BD$33,IF(BM7=50,$BE$7:$BE$33,IF(BM7=70,$BF$7:$BF$33,IF(BM7=95,$BG$7:$BG$33,IF(BM7=120,$BH$7:$BH$33,IF(BM7=150,$BI$7:$BI$33,IF(BM7=185,$BJ$7:$BJ$33,IF(BM7=240,$BK$7:$BK$33,$BL$7:$BL$33))))))))</f>
        <v>7.38</v>
      </c>
      <c r="BS7" s="57">
        <f>BQ7-(((BQ7-BR7)*(BO7-BN7))/(BO7-BP7))</f>
        <v>7.4569999999999999</v>
      </c>
      <c r="BT7" s="62" t="s">
        <v>63</v>
      </c>
    </row>
    <row r="8" spans="1:72" s="52" customFormat="1" ht="15.75" x14ac:dyDescent="0.25">
      <c r="A8" s="75"/>
      <c r="B8" s="76"/>
      <c r="C8" s="76"/>
      <c r="D8" s="76"/>
      <c r="E8" s="76"/>
      <c r="F8" s="76"/>
      <c r="G8" s="76"/>
      <c r="H8" s="65"/>
      <c r="I8" s="76"/>
      <c r="J8" s="66"/>
      <c r="K8" s="64"/>
      <c r="L8" s="90"/>
      <c r="M8" s="64"/>
      <c r="N8" s="64"/>
      <c r="O8" s="64"/>
      <c r="Q8" s="52" t="e">
        <f>(G8/E8)*P8+(G8/E8)*4*AL8*(1-G8/E8)</f>
        <v>#DIV/0!</v>
      </c>
      <c r="R8" s="52" t="e">
        <f t="shared" ref="R8:R31" si="4">($G8/$E8)*$P8+($G8/$E8)*4*BC8*(1-$G8/$E8)</f>
        <v>#DIV/0!</v>
      </c>
      <c r="S8" s="52" t="e">
        <f t="shared" si="1"/>
        <v>#DIV/0!</v>
      </c>
      <c r="T8" s="53">
        <v>60</v>
      </c>
      <c r="U8" s="52">
        <v>0.86499999999999999</v>
      </c>
      <c r="V8" s="52">
        <v>0.86499999999999999</v>
      </c>
      <c r="W8" s="52">
        <v>0.86499999999999999</v>
      </c>
      <c r="X8" s="52">
        <v>0.745</v>
      </c>
      <c r="Y8" s="52">
        <v>0.745</v>
      </c>
      <c r="Z8" s="52">
        <v>0.745</v>
      </c>
      <c r="AA8" s="52">
        <v>0.745</v>
      </c>
      <c r="AB8" s="52">
        <v>0.79500000000000004</v>
      </c>
      <c r="AD8" s="52" t="e">
        <f t="shared" si="2"/>
        <v>#DIV/0!</v>
      </c>
      <c r="AF8" s="54">
        <f>H8</f>
        <v>0</v>
      </c>
      <c r="AG8" s="54">
        <f t="shared" ref="AG8:AG31" si="5">E8</f>
        <v>0</v>
      </c>
      <c r="AH8" s="55">
        <f>AI8+20</f>
        <v>20</v>
      </c>
      <c r="AI8" s="55">
        <f>FLOOR(AG8,20)</f>
        <v>0</v>
      </c>
      <c r="AJ8" s="56" t="e">
        <f t="shared" ref="AJ8:AJ31" si="6">LOOKUP(AH8,$T$7:$T$33,IF(AF8=50,$U$7:$U$33,IF(AF8=70,$V$7:$V$33,IF(AF8=95,$W$7:$W$33,IF(AF8=120,$X$7:$X$33,IF(AF8=150,$Y$7:$Y$33,IF(AF8=185,$Z$7:$Z$33,IF(AF8=240,$AA$7:$AA$33,$AB$7:$AB$33))))))))</f>
        <v>#N/A</v>
      </c>
      <c r="AK8" s="56" t="e">
        <f t="shared" ref="AK8:AK31" si="7">LOOKUP(AI8,$T$7:$T$33,IF(AF8=50,$U$7:$U$33,IF(AF8=70,$V$7:$V$33,IF(AF8=95,$W$7:$W$33,IF(AF8=120,$X$7:$X$33,IF(AF8=150,$Y$7:$Y$33,IF(AF8=185,$Z$7:$Z$33,IF(AF8=240,$AA$7:$AA$33,$AB$7:$AB$33))))))))</f>
        <v>#N/A</v>
      </c>
      <c r="AL8" s="57" t="e">
        <f>AJ8-(((AJ8-AK8)*(AH8-AG8))/(AH8-AI8))</f>
        <v>#N/A</v>
      </c>
      <c r="AN8" s="53">
        <v>60</v>
      </c>
      <c r="AO8" s="52">
        <v>0.60499999999999998</v>
      </c>
      <c r="AP8" s="52">
        <v>0.60499999999999998</v>
      </c>
      <c r="AQ8" s="52">
        <v>0.60499999999999998</v>
      </c>
      <c r="AR8" s="52">
        <v>0.49</v>
      </c>
      <c r="AS8" s="52">
        <v>0.49</v>
      </c>
      <c r="AT8" s="52">
        <v>0.49</v>
      </c>
      <c r="AU8" s="52">
        <v>0.49</v>
      </c>
      <c r="AV8" s="52">
        <v>0.52500000000000002</v>
      </c>
      <c r="AW8" s="54">
        <f t="shared" ref="AW8:AW31" si="8">H8</f>
        <v>0</v>
      </c>
      <c r="AX8" s="54">
        <f t="shared" ref="AX8:AX31" si="9">E8</f>
        <v>0</v>
      </c>
      <c r="AY8" s="55">
        <f>AZ8+20</f>
        <v>20</v>
      </c>
      <c r="AZ8" s="55">
        <f>FLOOR(AX8,20)</f>
        <v>0</v>
      </c>
      <c r="BA8" s="56" t="e">
        <f t="shared" ref="BA8:BA18" si="10">LOOKUP($AY8,$AN$7:$AN$33,IF($AW8=50,$AO$7:$AO$33,IF($AW8=70,$AP$7:$AP$33,IF($AW8=95,$AQ$7:$AQ$33,IF($AW8=120,$AR$7:$AR$33,IF($AW8=150,$AS$7:$AS$33,IF($AW8=185,$AT$7:$AT$33,IF($AW8=240,$AU$7:$AU$33,$AV$7:$AV$33))))))))</f>
        <v>#N/A</v>
      </c>
      <c r="BB8" s="56" t="e">
        <f t="shared" ref="BB8:BB31" si="11">LOOKUP($AZ8,$AN$7:$AN$33,IF($AW8=50,$AO$7:$AO$33,IF($AW8=70,$AP$7:$AP$33,IF($AW8=95,$AQ$7:$AQ$33,IF($AW8=120,$AR$7:$AR$33,IF($AW8=150,$AS$7:$AS$33,IF($AW8=185,$AT$7:$AT$33,IF($AW8=240,$AU$7:$AU$33,$AV$7:$AV$33))))))))</f>
        <v>#N/A</v>
      </c>
      <c r="BC8" s="57" t="e">
        <f>BA8-(((BA8-BB8)*(AY8-AX8))/(AY8-AZ8))</f>
        <v>#N/A</v>
      </c>
      <c r="BD8" s="53">
        <v>60</v>
      </c>
      <c r="BE8" s="52">
        <v>1.25</v>
      </c>
      <c r="BF8" s="52">
        <v>1.25</v>
      </c>
      <c r="BG8" s="52">
        <v>1.25</v>
      </c>
      <c r="BH8" s="52">
        <v>1.1599999999999999</v>
      </c>
      <c r="BI8" s="52">
        <v>1.1599999999999999</v>
      </c>
      <c r="BJ8" s="52">
        <v>1.1599999999999999</v>
      </c>
      <c r="BK8" s="52">
        <v>1.1599999999999999</v>
      </c>
      <c r="BL8" s="52">
        <v>1.21</v>
      </c>
      <c r="BM8" s="54">
        <f t="shared" ref="BM8:BM31" si="12">H8</f>
        <v>0</v>
      </c>
      <c r="BN8" s="54">
        <f t="shared" ref="BN8:BN31" si="13">E8</f>
        <v>0</v>
      </c>
      <c r="BO8" s="55">
        <f t="shared" ref="BO8:BO31" si="14">BP8+20</f>
        <v>20</v>
      </c>
      <c r="BP8" s="55">
        <f t="shared" ref="BP8:BP31" si="15">FLOOR(BN8,20)</f>
        <v>0</v>
      </c>
      <c r="BQ8" s="56" t="e">
        <f>LOOKUP(BO8,$BD$7:$BD$33,IF(BM8=50,$BE$7:$BE$33,IF(BM8=70,$BF$7:$BF$33,IF(BM8=95,$BG7:BG$33,IF(BM8=120,$BH$7:$BH$33,IF(BM8=150,$BI$7:$BI$33,IF(BM8=185,$BJ$7:$BJ$33,IF(BM8=240,$BK$7:$BK$33,$BL$7:$BL$33))))))))</f>
        <v>#N/A</v>
      </c>
      <c r="BR8" s="56" t="e">
        <f t="shared" si="3"/>
        <v>#N/A</v>
      </c>
      <c r="BS8" s="57" t="e">
        <f t="shared" ref="BS8:BS31" si="16">BQ8-(((BQ8-BR8)*(BO8-BN8))/(BO8-BP8))</f>
        <v>#N/A</v>
      </c>
      <c r="BT8" s="62" t="s">
        <v>38</v>
      </c>
    </row>
    <row r="9" spans="1:72" s="52" customFormat="1" ht="15.75" x14ac:dyDescent="0.25">
      <c r="A9" s="75"/>
      <c r="B9" s="76"/>
      <c r="C9" s="76"/>
      <c r="D9" s="81"/>
      <c r="E9" s="76"/>
      <c r="F9" s="76"/>
      <c r="G9" s="76"/>
      <c r="H9" s="65"/>
      <c r="I9" s="76"/>
      <c r="J9" s="66"/>
      <c r="K9" s="64"/>
      <c r="L9" s="90"/>
      <c r="M9" s="64"/>
      <c r="N9" s="68"/>
      <c r="O9" s="70"/>
      <c r="Q9" s="52" t="e">
        <f t="shared" ref="Q9:Q31" si="17">(G9/E9)*P9+(G9/E9)*4*AL9*(1-G9/E9)</f>
        <v>#DIV/0!</v>
      </c>
      <c r="R9" s="52" t="e">
        <f t="shared" si="4"/>
        <v>#DIV/0!</v>
      </c>
      <c r="S9" s="52" t="e">
        <f t="shared" si="1"/>
        <v>#DIV/0!</v>
      </c>
      <c r="T9" s="53">
        <v>80</v>
      </c>
      <c r="U9" s="52">
        <v>1.23</v>
      </c>
      <c r="V9" s="52">
        <v>1.23</v>
      </c>
      <c r="W9" s="52">
        <v>1.23</v>
      </c>
      <c r="X9" s="52">
        <v>1.08</v>
      </c>
      <c r="Y9" s="52">
        <v>1.08</v>
      </c>
      <c r="Z9" s="52">
        <v>1.08</v>
      </c>
      <c r="AA9" s="52">
        <v>1.08</v>
      </c>
      <c r="AB9" s="52">
        <v>1.1399999999999999</v>
      </c>
      <c r="AD9" s="52" t="e">
        <f t="shared" si="2"/>
        <v>#DIV/0!</v>
      </c>
      <c r="AF9" s="54">
        <f t="shared" ref="AF9:AF31" si="18">H9</f>
        <v>0</v>
      </c>
      <c r="AG9" s="54">
        <f t="shared" si="5"/>
        <v>0</v>
      </c>
      <c r="AH9" s="55">
        <f t="shared" ref="AH9:AH31" si="19">AI9+20</f>
        <v>20</v>
      </c>
      <c r="AI9" s="55">
        <f t="shared" ref="AI9:AI31" si="20">FLOOR(AG9,20)</f>
        <v>0</v>
      </c>
      <c r="AJ9" s="56" t="e">
        <f t="shared" si="6"/>
        <v>#N/A</v>
      </c>
      <c r="AK9" s="56" t="e">
        <f t="shared" si="7"/>
        <v>#N/A</v>
      </c>
      <c r="AL9" s="57" t="e">
        <f t="shared" ref="AL9:AL31" si="21">AJ9-(((AJ9-AK9)*(AH9-AG9))/(AH9-AI9))</f>
        <v>#N/A</v>
      </c>
      <c r="AN9" s="53">
        <v>80</v>
      </c>
      <c r="AO9" s="52">
        <v>0.91</v>
      </c>
      <c r="AP9" s="52">
        <v>0.91</v>
      </c>
      <c r="AQ9" s="52">
        <v>0.91</v>
      </c>
      <c r="AR9" s="52">
        <v>0.76500000000000001</v>
      </c>
      <c r="AS9" s="52">
        <v>0.76500000000000001</v>
      </c>
      <c r="AT9" s="52">
        <v>0.76500000000000001</v>
      </c>
      <c r="AU9" s="52">
        <v>0.76500000000000001</v>
      </c>
      <c r="AV9" s="52">
        <v>0.81</v>
      </c>
      <c r="AW9" s="54">
        <f t="shared" si="8"/>
        <v>0</v>
      </c>
      <c r="AX9" s="54">
        <f t="shared" si="9"/>
        <v>0</v>
      </c>
      <c r="AY9" s="55">
        <f t="shared" ref="AY9:AY31" si="22">AZ9+20</f>
        <v>20</v>
      </c>
      <c r="AZ9" s="55">
        <f t="shared" ref="AZ9:AZ31" si="23">FLOOR(AX9,20)</f>
        <v>0</v>
      </c>
      <c r="BA9" s="56" t="e">
        <f t="shared" si="10"/>
        <v>#N/A</v>
      </c>
      <c r="BB9" s="56" t="e">
        <f t="shared" si="11"/>
        <v>#N/A</v>
      </c>
      <c r="BC9" s="57" t="e">
        <f t="shared" ref="BC9:BC31" si="24">BA9-(((BA9-BB9)*(AY9-AX9))/(AY9-AZ9))</f>
        <v>#N/A</v>
      </c>
      <c r="BD9" s="53">
        <v>80</v>
      </c>
      <c r="BE9" s="52">
        <v>1.71</v>
      </c>
      <c r="BF9" s="52">
        <v>1.71</v>
      </c>
      <c r="BG9" s="52">
        <v>1.71</v>
      </c>
      <c r="BH9" s="52">
        <v>1.59</v>
      </c>
      <c r="BI9" s="52">
        <v>1.59</v>
      </c>
      <c r="BJ9" s="52">
        <v>1.59</v>
      </c>
      <c r="BK9" s="52">
        <v>1.59</v>
      </c>
      <c r="BL9" s="52">
        <v>1.66</v>
      </c>
      <c r="BM9" s="54">
        <f t="shared" si="12"/>
        <v>0</v>
      </c>
      <c r="BN9" s="54">
        <f t="shared" si="13"/>
        <v>0</v>
      </c>
      <c r="BO9" s="55">
        <f t="shared" si="14"/>
        <v>20</v>
      </c>
      <c r="BP9" s="55">
        <f t="shared" si="15"/>
        <v>0</v>
      </c>
      <c r="BQ9" s="56" t="e">
        <f>LOOKUP(BO9,$BD$7:$BD$33,IF(BM9=50,$BE$7:$BE$33,IF(BM9=70,$BF$7:$BF$33,IF(BM9=95,$BG7:BG$33,IF(BM9=120,$BH$7:$BH$33,IF(BM9=150,$BI$7:$BI$33,IF(BM9=185,$BJ$7:$BJ$33,IF(BM9=240,$BK$7:$BK$33,$BL$7:$BL$33))))))))</f>
        <v>#N/A</v>
      </c>
      <c r="BR9" s="56" t="e">
        <f t="shared" si="3"/>
        <v>#N/A</v>
      </c>
      <c r="BS9" s="57" t="e">
        <f t="shared" si="16"/>
        <v>#N/A</v>
      </c>
      <c r="BT9" s="62" t="s">
        <v>40</v>
      </c>
    </row>
    <row r="10" spans="1:72" s="52" customFormat="1" ht="15.75" x14ac:dyDescent="0.25">
      <c r="A10" s="77"/>
      <c r="B10" s="76"/>
      <c r="C10" s="76"/>
      <c r="D10" s="81"/>
      <c r="E10" s="76"/>
      <c r="F10" s="76"/>
      <c r="G10" s="76"/>
      <c r="H10" s="65"/>
      <c r="I10" s="76"/>
      <c r="J10" s="66"/>
      <c r="K10" s="64"/>
      <c r="L10" s="90"/>
      <c r="M10" s="64"/>
      <c r="N10" s="64"/>
      <c r="O10" s="64"/>
      <c r="Q10" s="52" t="e">
        <f t="shared" si="17"/>
        <v>#DIV/0!</v>
      </c>
      <c r="R10" s="52" t="e">
        <f t="shared" si="4"/>
        <v>#DIV/0!</v>
      </c>
      <c r="S10" s="52" t="e">
        <f t="shared" si="1"/>
        <v>#DIV/0!</v>
      </c>
      <c r="T10" s="53">
        <v>100</v>
      </c>
      <c r="U10" s="52">
        <v>1.61</v>
      </c>
      <c r="V10" s="52">
        <v>1.62</v>
      </c>
      <c r="W10" s="52">
        <v>1.62</v>
      </c>
      <c r="X10" s="52">
        <v>1.4450000000000001</v>
      </c>
      <c r="Y10" s="52">
        <v>1.4450000000000001</v>
      </c>
      <c r="Z10" s="52">
        <v>1.4450000000000001</v>
      </c>
      <c r="AA10" s="52">
        <v>1.4450000000000001</v>
      </c>
      <c r="AB10" s="52">
        <v>1.5149999999999999</v>
      </c>
      <c r="AD10" s="52" t="e">
        <f t="shared" si="2"/>
        <v>#DIV/0!</v>
      </c>
      <c r="AF10" s="54">
        <f t="shared" si="18"/>
        <v>0</v>
      </c>
      <c r="AG10" s="54">
        <f t="shared" si="5"/>
        <v>0</v>
      </c>
      <c r="AH10" s="55">
        <f t="shared" si="19"/>
        <v>20</v>
      </c>
      <c r="AI10" s="55">
        <f t="shared" si="20"/>
        <v>0</v>
      </c>
      <c r="AJ10" s="56" t="e">
        <f t="shared" si="6"/>
        <v>#N/A</v>
      </c>
      <c r="AK10" s="56" t="e">
        <f t="shared" si="7"/>
        <v>#N/A</v>
      </c>
      <c r="AL10" s="57" t="e">
        <f t="shared" si="21"/>
        <v>#N/A</v>
      </c>
      <c r="AN10" s="53">
        <v>100</v>
      </c>
      <c r="AO10" s="52">
        <v>1.2450000000000001</v>
      </c>
      <c r="AP10" s="52">
        <v>1.2450000000000001</v>
      </c>
      <c r="AQ10" s="52">
        <v>1.2450000000000001</v>
      </c>
      <c r="AR10" s="52">
        <v>1.075</v>
      </c>
      <c r="AS10" s="52">
        <v>1.075</v>
      </c>
      <c r="AT10" s="52">
        <v>1.075</v>
      </c>
      <c r="AU10" s="52">
        <v>1.075</v>
      </c>
      <c r="AV10" s="52">
        <v>1.135</v>
      </c>
      <c r="AW10" s="54">
        <f t="shared" si="8"/>
        <v>0</v>
      </c>
      <c r="AX10" s="54">
        <f t="shared" si="9"/>
        <v>0</v>
      </c>
      <c r="AY10" s="55">
        <f t="shared" si="22"/>
        <v>20</v>
      </c>
      <c r="AZ10" s="55">
        <f t="shared" si="23"/>
        <v>0</v>
      </c>
      <c r="BA10" s="56" t="e">
        <f t="shared" si="10"/>
        <v>#N/A</v>
      </c>
      <c r="BB10" s="56" t="e">
        <f t="shared" si="11"/>
        <v>#N/A</v>
      </c>
      <c r="BC10" s="57" t="e">
        <f t="shared" si="24"/>
        <v>#N/A</v>
      </c>
      <c r="BD10" s="53">
        <v>100</v>
      </c>
      <c r="BE10" s="52">
        <v>2.2000000000000002</v>
      </c>
      <c r="BF10" s="52">
        <v>2.2000000000000002</v>
      </c>
      <c r="BG10" s="52">
        <v>2.2000000000000002</v>
      </c>
      <c r="BH10" s="52">
        <v>2.04</v>
      </c>
      <c r="BI10" s="52">
        <v>2.04</v>
      </c>
      <c r="BJ10" s="52">
        <v>2.04</v>
      </c>
      <c r="BK10" s="52">
        <v>2.04</v>
      </c>
      <c r="BL10" s="52">
        <v>2.13</v>
      </c>
      <c r="BM10" s="54">
        <f t="shared" si="12"/>
        <v>0</v>
      </c>
      <c r="BN10" s="54">
        <f t="shared" si="13"/>
        <v>0</v>
      </c>
      <c r="BO10" s="55">
        <f t="shared" si="14"/>
        <v>20</v>
      </c>
      <c r="BP10" s="55">
        <f t="shared" si="15"/>
        <v>0</v>
      </c>
      <c r="BQ10" s="56" t="e">
        <f>LOOKUP(BO10,$BD$7:$BD$33,IF(BM10=50,$BE$7:$BE$33,IF(BM10=70,$BF$7:$BF$33,IF(BM10=95,$BG7:BG$33,IF(BM10=120,$BH$7:$BH$33,IF(BM10=150,$BI$7:$BI$33,IF(BM10=185,$BJ$7:$BJ$33,IF(BM10=240,$BK$7:$BK$33,$BL$7:$BL$33))))))))</f>
        <v>#N/A</v>
      </c>
      <c r="BR10" s="56" t="e">
        <f t="shared" si="3"/>
        <v>#N/A</v>
      </c>
      <c r="BS10" s="57" t="e">
        <f t="shared" si="16"/>
        <v>#N/A</v>
      </c>
      <c r="BT10" s="62" t="s">
        <v>45</v>
      </c>
    </row>
    <row r="11" spans="1:72" s="52" customFormat="1" ht="15.75" x14ac:dyDescent="0.25">
      <c r="A11" s="77"/>
      <c r="B11" s="76"/>
      <c r="C11" s="76"/>
      <c r="D11" s="81"/>
      <c r="E11" s="76"/>
      <c r="F11" s="76"/>
      <c r="G11" s="76"/>
      <c r="H11" s="65"/>
      <c r="I11" s="76"/>
      <c r="J11" s="66"/>
      <c r="K11" s="64"/>
      <c r="L11" s="90"/>
      <c r="M11" s="64"/>
      <c r="N11" s="64"/>
      <c r="O11" s="64"/>
      <c r="Q11" s="52" t="e">
        <f t="shared" si="17"/>
        <v>#DIV/0!</v>
      </c>
      <c r="R11" s="52" t="e">
        <f t="shared" si="4"/>
        <v>#DIV/0!</v>
      </c>
      <c r="S11" s="52" t="e">
        <f t="shared" si="1"/>
        <v>#DIV/0!</v>
      </c>
      <c r="T11" s="53">
        <v>120</v>
      </c>
      <c r="U11" s="52">
        <v>2.2749999999999999</v>
      </c>
      <c r="V11" s="52">
        <v>2.0449999999999999</v>
      </c>
      <c r="W11" s="52">
        <v>2.0449999999999999</v>
      </c>
      <c r="X11" s="52">
        <v>1.835</v>
      </c>
      <c r="Y11" s="52">
        <v>1.835</v>
      </c>
      <c r="Z11" s="52">
        <v>1.835</v>
      </c>
      <c r="AA11" s="52">
        <v>1.835</v>
      </c>
      <c r="AB11" s="52">
        <v>1.925</v>
      </c>
      <c r="AD11" s="52" t="e">
        <f t="shared" si="2"/>
        <v>#DIV/0!</v>
      </c>
      <c r="AF11" s="54">
        <f t="shared" si="18"/>
        <v>0</v>
      </c>
      <c r="AG11" s="54">
        <f t="shared" si="5"/>
        <v>0</v>
      </c>
      <c r="AH11" s="55">
        <f t="shared" si="19"/>
        <v>20</v>
      </c>
      <c r="AI11" s="55">
        <f t="shared" si="20"/>
        <v>0</v>
      </c>
      <c r="AJ11" s="56" t="e">
        <f t="shared" si="6"/>
        <v>#N/A</v>
      </c>
      <c r="AK11" s="56" t="e">
        <f t="shared" si="7"/>
        <v>#N/A</v>
      </c>
      <c r="AL11" s="57" t="e">
        <f t="shared" si="21"/>
        <v>#N/A</v>
      </c>
      <c r="AN11" s="53">
        <v>120</v>
      </c>
      <c r="AO11" s="52">
        <v>1.875</v>
      </c>
      <c r="AP11" s="52">
        <v>1.61</v>
      </c>
      <c r="AQ11" s="52">
        <v>1.61</v>
      </c>
      <c r="AR11" s="52">
        <v>1.415</v>
      </c>
      <c r="AS11" s="52">
        <v>1.415</v>
      </c>
      <c r="AT11" s="52">
        <v>1.415</v>
      </c>
      <c r="AU11" s="52">
        <v>1.415</v>
      </c>
      <c r="AV11" s="52">
        <v>1.49</v>
      </c>
      <c r="AW11" s="54">
        <f t="shared" si="8"/>
        <v>0</v>
      </c>
      <c r="AX11" s="54">
        <f t="shared" si="9"/>
        <v>0</v>
      </c>
      <c r="AY11" s="55">
        <f t="shared" si="22"/>
        <v>20</v>
      </c>
      <c r="AZ11" s="55">
        <f t="shared" si="23"/>
        <v>0</v>
      </c>
      <c r="BA11" s="56" t="e">
        <f t="shared" si="10"/>
        <v>#N/A</v>
      </c>
      <c r="BB11" s="56" t="e">
        <f t="shared" si="11"/>
        <v>#N/A</v>
      </c>
      <c r="BC11" s="57" t="e">
        <f t="shared" si="24"/>
        <v>#N/A</v>
      </c>
      <c r="BD11" s="53">
        <v>120</v>
      </c>
      <c r="BE11" s="52">
        <v>2.9</v>
      </c>
      <c r="BF11" s="52">
        <v>2.71</v>
      </c>
      <c r="BG11" s="52">
        <v>2.71</v>
      </c>
      <c r="BH11" s="52">
        <v>2.52</v>
      </c>
      <c r="BI11" s="52">
        <v>2.52</v>
      </c>
      <c r="BJ11" s="52">
        <v>2.52</v>
      </c>
      <c r="BK11" s="52">
        <v>2.52</v>
      </c>
      <c r="BL11" s="52">
        <v>2.62</v>
      </c>
      <c r="BM11" s="54">
        <f t="shared" si="12"/>
        <v>0</v>
      </c>
      <c r="BN11" s="54">
        <f t="shared" si="13"/>
        <v>0</v>
      </c>
      <c r="BO11" s="55">
        <f t="shared" si="14"/>
        <v>20</v>
      </c>
      <c r="BP11" s="55">
        <f t="shared" si="15"/>
        <v>0</v>
      </c>
      <c r="BQ11" s="56" t="e">
        <f>LOOKUP(BO11,$BD$7:$BD$33,IF(BM11=50,$BE$7:$BE$33,IF(BM11=70,$BF$7:$BF$33,IF(BM11=95,$BG7:BG$33,IF(BM11=120,$BH$7:$BH$33,IF(BM11=150,$BI$7:$BI$33,IF(BM11=185,$BJ$7:$BJ$33,IF(BM11=240,$BK$7:$BK$33,$BL$7:$BL$33))))))))</f>
        <v>#N/A</v>
      </c>
      <c r="BR11" s="56" t="e">
        <f t="shared" si="3"/>
        <v>#N/A</v>
      </c>
      <c r="BS11" s="57" t="e">
        <f t="shared" si="16"/>
        <v>#N/A</v>
      </c>
      <c r="BT11" s="62" t="s">
        <v>48</v>
      </c>
    </row>
    <row r="12" spans="1:72" s="52" customFormat="1" ht="15.75" x14ac:dyDescent="0.25">
      <c r="A12" s="75"/>
      <c r="B12" s="76"/>
      <c r="C12" s="76"/>
      <c r="D12" s="76"/>
      <c r="E12" s="76"/>
      <c r="F12" s="76"/>
      <c r="G12" s="76"/>
      <c r="H12" s="65"/>
      <c r="I12" s="76"/>
      <c r="J12" s="66"/>
      <c r="K12" s="64"/>
      <c r="L12" s="90"/>
      <c r="M12" s="64"/>
      <c r="N12" s="64"/>
      <c r="O12" s="70"/>
      <c r="Q12" s="52" t="e">
        <f t="shared" si="17"/>
        <v>#DIV/0!</v>
      </c>
      <c r="R12" s="52" t="e">
        <f t="shared" si="4"/>
        <v>#DIV/0!</v>
      </c>
      <c r="S12" s="52" t="e">
        <f t="shared" si="1"/>
        <v>#DIV/0!</v>
      </c>
      <c r="T12" s="53">
        <v>140</v>
      </c>
      <c r="U12" s="52">
        <v>3.16</v>
      </c>
      <c r="V12" s="52">
        <v>2.665</v>
      </c>
      <c r="W12" s="52">
        <v>2.4950000000000001</v>
      </c>
      <c r="X12" s="52">
        <v>2.2549999999999999</v>
      </c>
      <c r="Y12" s="52">
        <v>2.2549999999999999</v>
      </c>
      <c r="Z12" s="52">
        <v>2.2549999999999999</v>
      </c>
      <c r="AA12" s="52">
        <v>2.2549999999999999</v>
      </c>
      <c r="AB12" s="52">
        <v>2.355</v>
      </c>
      <c r="AD12" s="52" t="e">
        <f t="shared" si="2"/>
        <v>#DIV/0!</v>
      </c>
      <c r="AF12" s="54">
        <f t="shared" si="18"/>
        <v>0</v>
      </c>
      <c r="AG12" s="54">
        <f t="shared" si="5"/>
        <v>0</v>
      </c>
      <c r="AH12" s="55">
        <f t="shared" si="19"/>
        <v>20</v>
      </c>
      <c r="AI12" s="55">
        <f t="shared" si="20"/>
        <v>0</v>
      </c>
      <c r="AJ12" s="56" t="e">
        <f t="shared" si="6"/>
        <v>#N/A</v>
      </c>
      <c r="AK12" s="56" t="e">
        <f t="shared" si="7"/>
        <v>#N/A</v>
      </c>
      <c r="AL12" s="57" t="e">
        <f t="shared" si="21"/>
        <v>#N/A</v>
      </c>
      <c r="AN12" s="53">
        <v>140</v>
      </c>
      <c r="AO12" s="52">
        <v>2.7450000000000001</v>
      </c>
      <c r="AP12" s="52">
        <v>2.2000000000000002</v>
      </c>
      <c r="AQ12" s="52">
        <v>2.0299999999999998</v>
      </c>
      <c r="AR12" s="52">
        <v>1.79</v>
      </c>
      <c r="AS12" s="52">
        <v>1.79</v>
      </c>
      <c r="AT12" s="52">
        <v>1.79</v>
      </c>
      <c r="AU12" s="52">
        <v>1.79</v>
      </c>
      <c r="AV12" s="52">
        <v>1.87</v>
      </c>
      <c r="AW12" s="54">
        <f t="shared" si="8"/>
        <v>0</v>
      </c>
      <c r="AX12" s="54">
        <f t="shared" si="9"/>
        <v>0</v>
      </c>
      <c r="AY12" s="55">
        <f t="shared" si="22"/>
        <v>20</v>
      </c>
      <c r="AZ12" s="55">
        <f t="shared" si="23"/>
        <v>0</v>
      </c>
      <c r="BA12" s="56" t="e">
        <f t="shared" si="10"/>
        <v>#N/A</v>
      </c>
      <c r="BB12" s="56" t="e">
        <f t="shared" si="11"/>
        <v>#N/A</v>
      </c>
      <c r="BC12" s="57" t="e">
        <f t="shared" si="24"/>
        <v>#N/A</v>
      </c>
      <c r="BD12" s="53">
        <v>140</v>
      </c>
      <c r="BE12" s="52">
        <v>3.81</v>
      </c>
      <c r="BF12" s="52">
        <v>3.38</v>
      </c>
      <c r="BG12" s="52">
        <v>3.24</v>
      </c>
      <c r="BH12" s="52">
        <v>3.02</v>
      </c>
      <c r="BI12" s="52">
        <v>3.02</v>
      </c>
      <c r="BJ12" s="52">
        <v>3.02</v>
      </c>
      <c r="BK12" s="52">
        <v>3.02</v>
      </c>
      <c r="BL12" s="52">
        <v>3.13</v>
      </c>
      <c r="BM12" s="54">
        <f t="shared" si="12"/>
        <v>0</v>
      </c>
      <c r="BN12" s="54">
        <f t="shared" si="13"/>
        <v>0</v>
      </c>
      <c r="BO12" s="55">
        <f t="shared" si="14"/>
        <v>20</v>
      </c>
      <c r="BP12" s="55">
        <f t="shared" si="15"/>
        <v>0</v>
      </c>
      <c r="BQ12" s="56" t="e">
        <f>LOOKUP(BO12,$BD$7:$BD$33,IF(BM12=50,$BE$7:$BE$33,IF(BM12=70,$BF$7:$BF$33,IF(BM12=95,$BG7:BG$33,IF(BM12=120,$BH$7:$BH$33,IF(BM12=150,$BI$7:$BI$33,IF(BM12=185,$BJ$7:$BJ$33,IF(BM12=240,$BK$7:$BK$33,$BL$7:$BL$33))))))))</f>
        <v>#N/A</v>
      </c>
      <c r="BR12" s="56" t="e">
        <f t="shared" si="3"/>
        <v>#N/A</v>
      </c>
      <c r="BS12" s="57" t="e">
        <f t="shared" si="16"/>
        <v>#N/A</v>
      </c>
      <c r="BT12" s="62" t="s">
        <v>49</v>
      </c>
    </row>
    <row r="13" spans="1:72" s="52" customFormat="1" ht="15.75" x14ac:dyDescent="0.25">
      <c r="A13" s="75"/>
      <c r="B13" s="76"/>
      <c r="C13" s="76"/>
      <c r="D13" s="76"/>
      <c r="E13" s="76"/>
      <c r="F13" s="76"/>
      <c r="G13" s="76"/>
      <c r="H13" s="65"/>
      <c r="I13" s="76"/>
      <c r="J13" s="66"/>
      <c r="K13" s="64"/>
      <c r="L13" s="90"/>
      <c r="M13" s="64"/>
      <c r="N13" s="64"/>
      <c r="O13" s="70"/>
      <c r="Q13" s="52" t="e">
        <f t="shared" si="17"/>
        <v>#DIV/0!</v>
      </c>
      <c r="R13" s="52" t="e">
        <f t="shared" si="4"/>
        <v>#DIV/0!</v>
      </c>
      <c r="S13" s="52" t="e">
        <f t="shared" si="1"/>
        <v>#DIV/0!</v>
      </c>
      <c r="T13" s="53">
        <v>160</v>
      </c>
      <c r="U13" s="52">
        <v>4.1900000000000004</v>
      </c>
      <c r="V13" s="52">
        <v>3.5150000000000001</v>
      </c>
      <c r="W13" s="52">
        <v>2.9950000000000001</v>
      </c>
      <c r="X13" s="52">
        <v>2.7050000000000001</v>
      </c>
      <c r="Y13" s="52">
        <v>2.7050000000000001</v>
      </c>
      <c r="Z13" s="52">
        <v>2.7050000000000001</v>
      </c>
      <c r="AA13" s="52">
        <v>2.7</v>
      </c>
      <c r="AB13" s="52">
        <v>2.8149999999999999</v>
      </c>
      <c r="AD13" s="52" t="e">
        <f t="shared" si="2"/>
        <v>#DIV/0!</v>
      </c>
      <c r="AF13" s="54">
        <f t="shared" si="18"/>
        <v>0</v>
      </c>
      <c r="AG13" s="54">
        <f t="shared" si="5"/>
        <v>0</v>
      </c>
      <c r="AH13" s="55">
        <f t="shared" si="19"/>
        <v>20</v>
      </c>
      <c r="AI13" s="55">
        <f t="shared" si="20"/>
        <v>0</v>
      </c>
      <c r="AJ13" s="56" t="e">
        <f t="shared" si="6"/>
        <v>#N/A</v>
      </c>
      <c r="AK13" s="56" t="e">
        <f t="shared" si="7"/>
        <v>#N/A</v>
      </c>
      <c r="AL13" s="57" t="e">
        <f t="shared" si="21"/>
        <v>#N/A</v>
      </c>
      <c r="AN13" s="53">
        <v>160</v>
      </c>
      <c r="AO13" s="52">
        <v>3.77</v>
      </c>
      <c r="AP13" s="52">
        <v>3.04</v>
      </c>
      <c r="AQ13" s="52">
        <v>2.48</v>
      </c>
      <c r="AR13" s="52">
        <v>2.1949999999999998</v>
      </c>
      <c r="AS13" s="52">
        <v>2.1949999999999998</v>
      </c>
      <c r="AT13" s="52">
        <v>2.1949999999999998</v>
      </c>
      <c r="AU13" s="52">
        <v>2.1949999999999998</v>
      </c>
      <c r="AV13" s="52">
        <v>2.2850000000000001</v>
      </c>
      <c r="AW13" s="54">
        <f t="shared" si="8"/>
        <v>0</v>
      </c>
      <c r="AX13" s="54">
        <f t="shared" si="9"/>
        <v>0</v>
      </c>
      <c r="AY13" s="55">
        <f t="shared" si="22"/>
        <v>20</v>
      </c>
      <c r="AZ13" s="55">
        <f t="shared" si="23"/>
        <v>0</v>
      </c>
      <c r="BA13" s="56" t="e">
        <f t="shared" si="10"/>
        <v>#N/A</v>
      </c>
      <c r="BB13" s="56" t="e">
        <f t="shared" si="11"/>
        <v>#N/A</v>
      </c>
      <c r="BC13" s="57" t="e">
        <f t="shared" si="24"/>
        <v>#N/A</v>
      </c>
      <c r="BD13" s="53">
        <v>160</v>
      </c>
      <c r="BE13" s="52">
        <v>4.8499999999999996</v>
      </c>
      <c r="BF13" s="52">
        <v>4.26</v>
      </c>
      <c r="BG13" s="52">
        <v>3.81</v>
      </c>
      <c r="BH13" s="52">
        <v>3.54</v>
      </c>
      <c r="BI13" s="52">
        <v>3.54</v>
      </c>
      <c r="BJ13" s="52">
        <v>3.54</v>
      </c>
      <c r="BK13" s="52">
        <v>3.54</v>
      </c>
      <c r="BL13" s="52">
        <v>3.67</v>
      </c>
      <c r="BM13" s="54">
        <f t="shared" si="12"/>
        <v>0</v>
      </c>
      <c r="BN13" s="54">
        <f t="shared" si="13"/>
        <v>0</v>
      </c>
      <c r="BO13" s="55">
        <f t="shared" si="14"/>
        <v>20</v>
      </c>
      <c r="BP13" s="55">
        <f t="shared" si="15"/>
        <v>0</v>
      </c>
      <c r="BQ13" s="56" t="e">
        <f>LOOKUP(BO13,$BD$7:$BD$33,IF(BM13=50,$BE$7:$BE$33,IF(BM13=70,$BF$7:$BF$33,IF(BM13=95,$BG7:BG$33,IF(BM13=120,$BH$7:$BH$33,IF(BM13=150,$BI$7:$BI$33,IF(BM13=185,$BJ$7:$BJ$33,IF(BM13=240,$BK$7:$BK$33,$BL$7:$BL$33))))))))</f>
        <v>#N/A</v>
      </c>
      <c r="BR13" s="56" t="e">
        <f t="shared" si="3"/>
        <v>#N/A</v>
      </c>
      <c r="BS13" s="57" t="e">
        <f t="shared" si="16"/>
        <v>#N/A</v>
      </c>
      <c r="BT13" s="62" t="s">
        <v>39</v>
      </c>
    </row>
    <row r="14" spans="1:72" s="52" customFormat="1" ht="15.75" x14ac:dyDescent="0.25">
      <c r="A14" s="77"/>
      <c r="B14" s="76"/>
      <c r="C14" s="76"/>
      <c r="D14" s="76"/>
      <c r="E14" s="76"/>
      <c r="F14" s="76"/>
      <c r="G14" s="76"/>
      <c r="H14" s="65"/>
      <c r="I14" s="76"/>
      <c r="J14" s="66"/>
      <c r="K14" s="64"/>
      <c r="L14" s="90"/>
      <c r="M14" s="64"/>
      <c r="N14" s="64"/>
      <c r="O14" s="70"/>
      <c r="Q14" s="52" t="e">
        <f t="shared" si="17"/>
        <v>#DIV/0!</v>
      </c>
      <c r="R14" s="52" t="e">
        <f t="shared" si="4"/>
        <v>#DIV/0!</v>
      </c>
      <c r="S14" s="52" t="e">
        <f t="shared" si="1"/>
        <v>#DIV/0!</v>
      </c>
      <c r="T14" s="53">
        <v>180</v>
      </c>
      <c r="U14" s="52">
        <v>5.35</v>
      </c>
      <c r="V14" s="52">
        <v>4.49</v>
      </c>
      <c r="W14" s="52">
        <v>3.81</v>
      </c>
      <c r="X14" s="52">
        <v>3.13</v>
      </c>
      <c r="Y14" s="52">
        <v>3.13</v>
      </c>
      <c r="Z14" s="52">
        <v>3.13</v>
      </c>
      <c r="AA14" s="52">
        <v>3.1749999999999998</v>
      </c>
      <c r="AB14" s="52">
        <v>3.3</v>
      </c>
      <c r="AD14" s="52" t="e">
        <f t="shared" si="2"/>
        <v>#DIV/0!</v>
      </c>
      <c r="AF14" s="54">
        <f t="shared" si="18"/>
        <v>0</v>
      </c>
      <c r="AG14" s="54">
        <f t="shared" si="5"/>
        <v>0</v>
      </c>
      <c r="AH14" s="55">
        <f t="shared" si="19"/>
        <v>20</v>
      </c>
      <c r="AI14" s="55">
        <f t="shared" si="20"/>
        <v>0</v>
      </c>
      <c r="AJ14" s="56" t="e">
        <f t="shared" si="6"/>
        <v>#N/A</v>
      </c>
      <c r="AK14" s="56" t="e">
        <f t="shared" si="7"/>
        <v>#N/A</v>
      </c>
      <c r="AL14" s="57" t="e">
        <f t="shared" si="21"/>
        <v>#N/A</v>
      </c>
      <c r="AN14" s="53">
        <v>180</v>
      </c>
      <c r="AO14" s="52">
        <v>4.93</v>
      </c>
      <c r="AP14" s="52">
        <v>4.0049999999999999</v>
      </c>
      <c r="AQ14" s="52">
        <v>3.2749999999999999</v>
      </c>
      <c r="AR14" s="52">
        <v>2.63</v>
      </c>
      <c r="AS14" s="52">
        <v>2.63</v>
      </c>
      <c r="AT14" s="52">
        <v>2.63</v>
      </c>
      <c r="AU14" s="52">
        <v>2.61</v>
      </c>
      <c r="AV14" s="52">
        <v>2.7250000000000001</v>
      </c>
      <c r="AW14" s="54">
        <f t="shared" si="8"/>
        <v>0</v>
      </c>
      <c r="AX14" s="54">
        <f t="shared" si="9"/>
        <v>0</v>
      </c>
      <c r="AY14" s="55">
        <f t="shared" si="22"/>
        <v>20</v>
      </c>
      <c r="AZ14" s="55">
        <f t="shared" si="23"/>
        <v>0</v>
      </c>
      <c r="BA14" s="56" t="e">
        <f t="shared" si="10"/>
        <v>#N/A</v>
      </c>
      <c r="BB14" s="56" t="e">
        <f t="shared" si="11"/>
        <v>#N/A</v>
      </c>
      <c r="BC14" s="57" t="e">
        <f t="shared" si="24"/>
        <v>#N/A</v>
      </c>
      <c r="BD14" s="53">
        <v>180</v>
      </c>
      <c r="BE14" s="52">
        <v>6.03</v>
      </c>
      <c r="BF14" s="52">
        <v>5.26</v>
      </c>
      <c r="BG14" s="52">
        <v>4.66</v>
      </c>
      <c r="BH14" s="52">
        <v>4.09</v>
      </c>
      <c r="BI14" s="52">
        <v>4.09</v>
      </c>
      <c r="BJ14" s="52">
        <v>4.09</v>
      </c>
      <c r="BK14" s="52">
        <v>4.08</v>
      </c>
      <c r="BL14" s="52">
        <v>4.2300000000000004</v>
      </c>
      <c r="BM14" s="54">
        <f t="shared" si="12"/>
        <v>0</v>
      </c>
      <c r="BN14" s="54">
        <f t="shared" si="13"/>
        <v>0</v>
      </c>
      <c r="BO14" s="55">
        <f t="shared" si="14"/>
        <v>20</v>
      </c>
      <c r="BP14" s="55">
        <f t="shared" si="15"/>
        <v>0</v>
      </c>
      <c r="BQ14" s="56" t="e">
        <f>LOOKUP(BO14,$BD$7:$BD$33,IF(BM14=50,$BE$7:$BE$33,IF(BM14=70,$BF$7:$BF$33,IF(BM14=95,$BG7:BG$33,IF(BM14=120,$BH$7:$BH$33,IF(BM14=150,$BI$7:$BI$33,IF(BM14=185,$BJ$7:$BJ$33,IF(BM14=240,$BK$7:$BK$33,$BL$7:$BL$33))))))))</f>
        <v>#N/A</v>
      </c>
      <c r="BR14" s="56" t="e">
        <f t="shared" si="3"/>
        <v>#N/A</v>
      </c>
      <c r="BS14" s="57" t="e">
        <f t="shared" si="16"/>
        <v>#N/A</v>
      </c>
      <c r="BT14" s="62" t="s">
        <v>47</v>
      </c>
    </row>
    <row r="15" spans="1:72" s="52" customFormat="1" ht="15.75" x14ac:dyDescent="0.25">
      <c r="A15" s="77"/>
      <c r="B15" s="76"/>
      <c r="C15" s="76"/>
      <c r="D15" s="76"/>
      <c r="E15" s="76"/>
      <c r="F15" s="76"/>
      <c r="G15" s="76"/>
      <c r="H15" s="65"/>
      <c r="I15" s="76"/>
      <c r="J15" s="66"/>
      <c r="K15" s="64"/>
      <c r="L15" s="90"/>
      <c r="M15" s="64"/>
      <c r="N15" s="64"/>
      <c r="O15" s="64"/>
      <c r="Q15" s="52" t="e">
        <f t="shared" si="17"/>
        <v>#DIV/0!</v>
      </c>
      <c r="R15" s="52" t="e">
        <f t="shared" si="4"/>
        <v>#DIV/0!</v>
      </c>
      <c r="S15" s="52" t="e">
        <f t="shared" si="1"/>
        <v>#DIV/0!</v>
      </c>
      <c r="T15" s="53">
        <v>200</v>
      </c>
      <c r="U15" s="52">
        <v>6.6550000000000002</v>
      </c>
      <c r="V15" s="52">
        <v>5.59</v>
      </c>
      <c r="W15" s="52">
        <v>4.72</v>
      </c>
      <c r="X15" s="52">
        <v>3.68</v>
      </c>
      <c r="Y15" s="52">
        <v>3.68</v>
      </c>
      <c r="Z15" s="52">
        <v>3.68</v>
      </c>
      <c r="AA15" s="52">
        <v>3.6749999999999998</v>
      </c>
      <c r="AB15" s="52">
        <v>3.81</v>
      </c>
      <c r="AD15" s="52" t="e">
        <f t="shared" si="2"/>
        <v>#DIV/0!</v>
      </c>
      <c r="AF15" s="54">
        <f t="shared" si="18"/>
        <v>0</v>
      </c>
      <c r="AG15" s="54">
        <f t="shared" si="5"/>
        <v>0</v>
      </c>
      <c r="AH15" s="55">
        <f t="shared" si="19"/>
        <v>20</v>
      </c>
      <c r="AI15" s="55">
        <f t="shared" si="20"/>
        <v>0</v>
      </c>
      <c r="AJ15" s="56" t="e">
        <f t="shared" si="6"/>
        <v>#N/A</v>
      </c>
      <c r="AK15" s="56" t="e">
        <f t="shared" si="7"/>
        <v>#N/A</v>
      </c>
      <c r="AL15" s="57" t="e">
        <f t="shared" si="21"/>
        <v>#N/A</v>
      </c>
      <c r="AN15" s="53">
        <v>200</v>
      </c>
      <c r="AO15" s="52">
        <v>6.23</v>
      </c>
      <c r="AP15" s="52">
        <v>5.09</v>
      </c>
      <c r="AQ15" s="52">
        <v>4.17</v>
      </c>
      <c r="AR15" s="52">
        <v>3.09</v>
      </c>
      <c r="AS15" s="52">
        <v>3.09</v>
      </c>
      <c r="AT15" s="52">
        <v>3.09</v>
      </c>
      <c r="AU15" s="52">
        <v>3.08</v>
      </c>
      <c r="AV15" s="52">
        <v>3.2050000000000001</v>
      </c>
      <c r="AW15" s="54">
        <f t="shared" si="8"/>
        <v>0</v>
      </c>
      <c r="AX15" s="54">
        <f t="shared" si="9"/>
        <v>0</v>
      </c>
      <c r="AY15" s="55">
        <f t="shared" si="22"/>
        <v>20</v>
      </c>
      <c r="AZ15" s="55">
        <f t="shared" si="23"/>
        <v>0</v>
      </c>
      <c r="BA15" s="56" t="e">
        <f t="shared" si="10"/>
        <v>#N/A</v>
      </c>
      <c r="BB15" s="56" t="e">
        <f t="shared" si="11"/>
        <v>#N/A</v>
      </c>
      <c r="BC15" s="57" t="e">
        <f t="shared" si="24"/>
        <v>#N/A</v>
      </c>
      <c r="BD15" s="53">
        <v>200</v>
      </c>
      <c r="BE15" s="52">
        <v>7.34</v>
      </c>
      <c r="BF15" s="52">
        <v>6.37</v>
      </c>
      <c r="BG15" s="52">
        <v>5.6</v>
      </c>
      <c r="BH15" s="52">
        <v>4.66</v>
      </c>
      <c r="BI15" s="52">
        <v>4.66</v>
      </c>
      <c r="BJ15" s="52">
        <v>4.66</v>
      </c>
      <c r="BK15" s="52">
        <v>4.6500000000000004</v>
      </c>
      <c r="BL15" s="52">
        <v>4.82</v>
      </c>
      <c r="BM15" s="54">
        <f t="shared" si="12"/>
        <v>0</v>
      </c>
      <c r="BN15" s="54">
        <f t="shared" si="13"/>
        <v>0</v>
      </c>
      <c r="BO15" s="55">
        <f t="shared" si="14"/>
        <v>20</v>
      </c>
      <c r="BP15" s="55">
        <f t="shared" si="15"/>
        <v>0</v>
      </c>
      <c r="BQ15" s="56" t="e">
        <f>LOOKUP(BO15,$BD$7:$BD$33,IF(BM15=50,$BE$7:$BE$33,IF(BM15=70,$BF$7:$BF$33,IF(BM15=95,$BG7:BG$33,IF(BM15=120,$BH$7:$BH$33,IF(BM15=150,$BI$7:$BI$33,IF(BM15=185,$BJ$7:$BJ$33,IF(BM15=240,$BK$7:$BK$33,$BL$7:$BL$33))))))))</f>
        <v>#N/A</v>
      </c>
      <c r="BR15" s="56" t="e">
        <f t="shared" si="3"/>
        <v>#N/A</v>
      </c>
      <c r="BS15" s="60" t="e">
        <f t="shared" si="16"/>
        <v>#N/A</v>
      </c>
      <c r="BT15" s="62" t="s">
        <v>54</v>
      </c>
    </row>
    <row r="16" spans="1:72" s="52" customFormat="1" ht="15.75" x14ac:dyDescent="0.25">
      <c r="A16" s="75"/>
      <c r="B16" s="76"/>
      <c r="C16" s="76"/>
      <c r="D16" s="76"/>
      <c r="E16" s="76"/>
      <c r="F16" s="76"/>
      <c r="G16" s="76"/>
      <c r="H16" s="65"/>
      <c r="I16" s="76"/>
      <c r="J16" s="66"/>
      <c r="K16" s="64"/>
      <c r="L16" s="90"/>
      <c r="M16" s="64"/>
      <c r="N16" s="64"/>
      <c r="O16" s="64"/>
      <c r="Q16" s="52" t="e">
        <f t="shared" si="17"/>
        <v>#DIV/0!</v>
      </c>
      <c r="R16" s="52" t="e">
        <f t="shared" si="4"/>
        <v>#DIV/0!</v>
      </c>
      <c r="S16" s="52" t="e">
        <f t="shared" si="1"/>
        <v>#DIV/0!</v>
      </c>
      <c r="T16" s="53">
        <v>220</v>
      </c>
      <c r="U16" s="52">
        <v>8.0950000000000006</v>
      </c>
      <c r="V16" s="52">
        <v>6.7850000000000001</v>
      </c>
      <c r="W16" s="52">
        <v>5.7249999999999996</v>
      </c>
      <c r="X16" s="52">
        <v>3.4</v>
      </c>
      <c r="Y16" s="52">
        <v>4.2050000000000001</v>
      </c>
      <c r="Z16" s="52">
        <v>4.2050000000000001</v>
      </c>
      <c r="AA16" s="52">
        <v>4.2050000000000001</v>
      </c>
      <c r="AB16" s="52">
        <v>4.3499999999999996</v>
      </c>
      <c r="AD16" s="52" t="e">
        <f t="shared" si="2"/>
        <v>#DIV/0!</v>
      </c>
      <c r="AF16" s="54">
        <f t="shared" si="18"/>
        <v>0</v>
      </c>
      <c r="AG16" s="54">
        <f t="shared" si="5"/>
        <v>0</v>
      </c>
      <c r="AH16" s="55">
        <f t="shared" si="19"/>
        <v>20</v>
      </c>
      <c r="AI16" s="55">
        <f t="shared" si="20"/>
        <v>0</v>
      </c>
      <c r="AJ16" s="56" t="e">
        <f t="shared" si="6"/>
        <v>#N/A</v>
      </c>
      <c r="AK16" s="56" t="e">
        <f t="shared" si="7"/>
        <v>#N/A</v>
      </c>
      <c r="AL16" s="57" t="e">
        <f t="shared" si="21"/>
        <v>#N/A</v>
      </c>
      <c r="AN16" s="53">
        <v>220</v>
      </c>
      <c r="AO16" s="52">
        <v>7.67</v>
      </c>
      <c r="AP16" s="52">
        <v>6.2949999999999999</v>
      </c>
      <c r="AQ16" s="52">
        <v>5.165</v>
      </c>
      <c r="AR16" s="52">
        <v>3.72</v>
      </c>
      <c r="AS16" s="52">
        <v>3.5750000000000002</v>
      </c>
      <c r="AT16" s="52">
        <v>3.5750000000000002</v>
      </c>
      <c r="AU16" s="52">
        <v>3.57</v>
      </c>
      <c r="AV16" s="52">
        <v>3.7050000000000001</v>
      </c>
      <c r="AW16" s="54">
        <f t="shared" si="8"/>
        <v>0</v>
      </c>
      <c r="AX16" s="54">
        <f t="shared" si="9"/>
        <v>0</v>
      </c>
      <c r="AY16" s="55">
        <f t="shared" si="22"/>
        <v>20</v>
      </c>
      <c r="AZ16" s="55">
        <f t="shared" si="23"/>
        <v>0</v>
      </c>
      <c r="BA16" s="56" t="e">
        <f t="shared" si="10"/>
        <v>#N/A</v>
      </c>
      <c r="BB16" s="56" t="e">
        <f t="shared" si="11"/>
        <v>#N/A</v>
      </c>
      <c r="BC16" s="57" t="e">
        <f t="shared" si="24"/>
        <v>#N/A</v>
      </c>
      <c r="BD16" s="53">
        <v>220</v>
      </c>
      <c r="BE16" s="52">
        <v>8.7899999999999991</v>
      </c>
      <c r="BF16" s="52">
        <v>7.58</v>
      </c>
      <c r="BG16" s="52">
        <v>6.63</v>
      </c>
      <c r="BH16" s="52">
        <v>5.42</v>
      </c>
      <c r="BI16" s="52">
        <v>5.25</v>
      </c>
      <c r="BJ16" s="52">
        <v>5.25</v>
      </c>
      <c r="BK16" s="52">
        <v>5.24</v>
      </c>
      <c r="BL16" s="52">
        <v>5.42</v>
      </c>
      <c r="BM16" s="54">
        <f t="shared" si="12"/>
        <v>0</v>
      </c>
      <c r="BN16" s="54">
        <f t="shared" si="13"/>
        <v>0</v>
      </c>
      <c r="BO16" s="55">
        <f t="shared" si="14"/>
        <v>20</v>
      </c>
      <c r="BP16" s="55">
        <f t="shared" si="15"/>
        <v>0</v>
      </c>
      <c r="BQ16" s="56" t="e">
        <f>LOOKUP(BO16,$BD$7:$BD$33,IF(BM16=50,$BE$7:$BE$33,IF(BM16=70,$BF$7:$BF$33,IF(BM16=95,$BG7:BG$33,IF(BM16=120,$BH$7:$BH$33,IF(BM16=150,$BI$7:$BI$33,IF(BM16=185,$BJ$7:$BJ$33,IF(BM16=240,$BK$7:$BK$33,$BL$7:$BL$33))))))))</f>
        <v>#N/A</v>
      </c>
      <c r="BR16" s="56" t="e">
        <f t="shared" si="3"/>
        <v>#N/A</v>
      </c>
      <c r="BS16" s="60" t="e">
        <f t="shared" si="16"/>
        <v>#N/A</v>
      </c>
      <c r="BT16" s="61"/>
    </row>
    <row r="17" spans="1:72" s="52" customFormat="1" ht="15.75" x14ac:dyDescent="0.25">
      <c r="A17" s="75"/>
      <c r="B17" s="76"/>
      <c r="C17" s="76"/>
      <c r="D17" s="76"/>
      <c r="E17" s="76"/>
      <c r="F17" s="76"/>
      <c r="G17" s="76"/>
      <c r="H17" s="65"/>
      <c r="I17" s="76"/>
      <c r="J17" s="66"/>
      <c r="K17" s="64"/>
      <c r="L17" s="90"/>
      <c r="M17" s="64"/>
      <c r="N17" s="64"/>
      <c r="O17" s="70"/>
      <c r="Q17" s="52" t="e">
        <f t="shared" si="17"/>
        <v>#DIV/0!</v>
      </c>
      <c r="R17" s="52" t="e">
        <f t="shared" si="4"/>
        <v>#DIV/0!</v>
      </c>
      <c r="S17" s="52" t="e">
        <f t="shared" si="1"/>
        <v>#DIV/0!</v>
      </c>
      <c r="T17" s="53">
        <v>240</v>
      </c>
      <c r="U17" s="52">
        <v>9.6349999999999998</v>
      </c>
      <c r="V17" s="52">
        <v>8.11</v>
      </c>
      <c r="W17" s="52">
        <v>6.9349999999999996</v>
      </c>
      <c r="X17" s="52">
        <v>5.27</v>
      </c>
      <c r="Y17" s="52">
        <v>4.8049999999999997</v>
      </c>
      <c r="Z17" s="52">
        <v>4.76</v>
      </c>
      <c r="AA17" s="52">
        <v>4.7549999999999999</v>
      </c>
      <c r="AB17" s="52">
        <v>4.92</v>
      </c>
      <c r="AD17" s="52" t="e">
        <f t="shared" si="2"/>
        <v>#DIV/0!</v>
      </c>
      <c r="AF17" s="54">
        <f t="shared" si="18"/>
        <v>0</v>
      </c>
      <c r="AG17" s="54">
        <f t="shared" si="5"/>
        <v>0</v>
      </c>
      <c r="AH17" s="55">
        <f t="shared" si="19"/>
        <v>20</v>
      </c>
      <c r="AI17" s="55">
        <f t="shared" si="20"/>
        <v>0</v>
      </c>
      <c r="AJ17" s="56" t="e">
        <f t="shared" si="6"/>
        <v>#N/A</v>
      </c>
      <c r="AK17" s="56" t="e">
        <f t="shared" si="7"/>
        <v>#N/A</v>
      </c>
      <c r="AL17" s="57" t="e">
        <f t="shared" si="21"/>
        <v>#N/A</v>
      </c>
      <c r="AN17" s="53">
        <v>240</v>
      </c>
      <c r="AO17" s="52">
        <v>9.25</v>
      </c>
      <c r="AP17" s="52">
        <v>7.61</v>
      </c>
      <c r="AQ17" s="52">
        <v>6.2649999999999997</v>
      </c>
      <c r="AR17" s="52">
        <v>4.62</v>
      </c>
      <c r="AS17" s="52">
        <v>4.1399999999999997</v>
      </c>
      <c r="AT17" s="52">
        <v>4.09</v>
      </c>
      <c r="AU17" s="52">
        <v>4.085</v>
      </c>
      <c r="AV17" s="52">
        <v>4.2249999999999996</v>
      </c>
      <c r="AW17" s="54">
        <f t="shared" si="8"/>
        <v>0</v>
      </c>
      <c r="AX17" s="54">
        <f t="shared" si="9"/>
        <v>0</v>
      </c>
      <c r="AY17" s="55">
        <f t="shared" si="22"/>
        <v>20</v>
      </c>
      <c r="AZ17" s="55">
        <f t="shared" si="23"/>
        <v>0</v>
      </c>
      <c r="BA17" s="56" t="e">
        <f t="shared" si="10"/>
        <v>#N/A</v>
      </c>
      <c r="BB17" s="56" t="e">
        <f t="shared" si="11"/>
        <v>#N/A</v>
      </c>
      <c r="BC17" s="57" t="e">
        <f t="shared" si="24"/>
        <v>#N/A</v>
      </c>
      <c r="BD17" s="53">
        <v>240</v>
      </c>
      <c r="BE17" s="52">
        <v>10.37</v>
      </c>
      <c r="BF17" s="52">
        <v>8.92</v>
      </c>
      <c r="BG17" s="52">
        <v>7.75</v>
      </c>
      <c r="BH17" s="52">
        <v>6.32</v>
      </c>
      <c r="BI17" s="52">
        <v>5.9</v>
      </c>
      <c r="BJ17" s="52">
        <v>5.86</v>
      </c>
      <c r="BK17" s="52">
        <v>5.85</v>
      </c>
      <c r="BL17" s="52">
        <v>6.05</v>
      </c>
      <c r="BM17" s="54">
        <f t="shared" si="12"/>
        <v>0</v>
      </c>
      <c r="BN17" s="54">
        <f t="shared" si="13"/>
        <v>0</v>
      </c>
      <c r="BO17" s="55">
        <f t="shared" si="14"/>
        <v>20</v>
      </c>
      <c r="BP17" s="55">
        <f t="shared" si="15"/>
        <v>0</v>
      </c>
      <c r="BQ17" s="56" t="e">
        <f>LOOKUP(BO17,$BD$7:$BD$33,IF(BM17=50,$BE$7:$BE$33,IF(BM17=70,$BF$7:$BF$33,IF(BM17=95,$BG7:BG$33,IF(BM17=120,$BH$7:$BH$33,IF(BM17=150,$BI$7:$BI$33,IF(BM17=185,$BJ$7:$BJ$33,IF(BM17=240,$BK$7:$BK$33,$BL$7:$BL$33))))))))</f>
        <v>#N/A</v>
      </c>
      <c r="BR17" s="56" t="e">
        <f t="shared" si="3"/>
        <v>#N/A</v>
      </c>
      <c r="BS17" s="60" t="e">
        <f t="shared" si="16"/>
        <v>#N/A</v>
      </c>
      <c r="BT17" s="61"/>
    </row>
    <row r="18" spans="1:72" s="52" customFormat="1" ht="15.75" x14ac:dyDescent="0.25">
      <c r="A18" s="77"/>
      <c r="B18" s="76"/>
      <c r="C18" s="76"/>
      <c r="D18" s="76"/>
      <c r="E18" s="76"/>
      <c r="F18" s="76"/>
      <c r="G18" s="76"/>
      <c r="H18" s="65"/>
      <c r="I18" s="76"/>
      <c r="J18" s="66"/>
      <c r="K18" s="64"/>
      <c r="L18" s="90"/>
      <c r="M18" s="64"/>
      <c r="N18" s="64"/>
      <c r="O18" s="70"/>
      <c r="Q18" s="52" t="e">
        <f t="shared" si="17"/>
        <v>#DIV/0!</v>
      </c>
      <c r="R18" s="52" t="e">
        <f t="shared" si="4"/>
        <v>#DIV/0!</v>
      </c>
      <c r="S18" s="52" t="e">
        <f t="shared" si="1"/>
        <v>#DIV/0!</v>
      </c>
      <c r="T18" s="53">
        <v>260</v>
      </c>
      <c r="U18" s="52">
        <v>11.3</v>
      </c>
      <c r="V18" s="52">
        <v>9.51</v>
      </c>
      <c r="W18" s="52">
        <v>8.0350000000000001</v>
      </c>
      <c r="X18" s="52">
        <v>6.2149999999999999</v>
      </c>
      <c r="Y18" s="52">
        <v>5.65</v>
      </c>
      <c r="Z18" s="52">
        <v>5.34</v>
      </c>
      <c r="AA18" s="52">
        <v>5.33</v>
      </c>
      <c r="AB18" s="52">
        <v>5.51</v>
      </c>
      <c r="AD18" s="52" t="e">
        <f t="shared" si="2"/>
        <v>#DIV/0!</v>
      </c>
      <c r="AF18" s="54">
        <f t="shared" si="18"/>
        <v>0</v>
      </c>
      <c r="AG18" s="54">
        <f t="shared" si="5"/>
        <v>0</v>
      </c>
      <c r="AH18" s="55">
        <f t="shared" si="19"/>
        <v>20</v>
      </c>
      <c r="AI18" s="55">
        <f t="shared" si="20"/>
        <v>0</v>
      </c>
      <c r="AJ18" s="56" t="e">
        <f t="shared" si="6"/>
        <v>#N/A</v>
      </c>
      <c r="AK18" s="56" t="e">
        <f t="shared" si="7"/>
        <v>#N/A</v>
      </c>
      <c r="AL18" s="57" t="e">
        <f t="shared" si="21"/>
        <v>#N/A</v>
      </c>
      <c r="AN18" s="53">
        <v>260</v>
      </c>
      <c r="AO18" s="52">
        <v>10.9</v>
      </c>
      <c r="AP18" s="52">
        <v>9.0449999999999999</v>
      </c>
      <c r="AQ18" s="52">
        <v>7.4649999999999999</v>
      </c>
      <c r="AR18" s="52">
        <v>5.55</v>
      </c>
      <c r="AS18" s="52">
        <v>4.9649999999999999</v>
      </c>
      <c r="AT18" s="52">
        <v>4.6349999999999998</v>
      </c>
      <c r="AU18" s="52">
        <v>4.63</v>
      </c>
      <c r="AV18" s="52">
        <v>4.7850000000000001</v>
      </c>
      <c r="AW18" s="54">
        <f t="shared" si="8"/>
        <v>0</v>
      </c>
      <c r="AX18" s="54">
        <f t="shared" si="9"/>
        <v>0</v>
      </c>
      <c r="AY18" s="55">
        <f t="shared" si="22"/>
        <v>20</v>
      </c>
      <c r="AZ18" s="55">
        <f t="shared" si="23"/>
        <v>0</v>
      </c>
      <c r="BA18" s="56" t="e">
        <f t="shared" si="10"/>
        <v>#N/A</v>
      </c>
      <c r="BB18" s="56" t="e">
        <f t="shared" si="11"/>
        <v>#N/A</v>
      </c>
      <c r="BC18" s="57" t="e">
        <f t="shared" si="24"/>
        <v>#N/A</v>
      </c>
      <c r="BD18" s="53">
        <v>260</v>
      </c>
      <c r="BE18" s="52">
        <v>12.09</v>
      </c>
      <c r="BF18" s="52">
        <v>10.36</v>
      </c>
      <c r="BG18" s="52">
        <v>8.9700000000000006</v>
      </c>
      <c r="BH18" s="52">
        <v>7.3</v>
      </c>
      <c r="BI18" s="52">
        <v>6.79</v>
      </c>
      <c r="BJ18" s="52">
        <v>6.5</v>
      </c>
      <c r="BK18" s="52">
        <v>6.49</v>
      </c>
      <c r="BL18" s="52">
        <v>6.71</v>
      </c>
      <c r="BM18" s="54">
        <f t="shared" si="12"/>
        <v>0</v>
      </c>
      <c r="BN18" s="54">
        <f t="shared" si="13"/>
        <v>0</v>
      </c>
      <c r="BO18" s="55">
        <f t="shared" si="14"/>
        <v>20</v>
      </c>
      <c r="BP18" s="55">
        <f t="shared" si="15"/>
        <v>0</v>
      </c>
      <c r="BQ18" s="56" t="e">
        <f>LOOKUP(BO18,$BD$7:$BD$33,IF(BM18=50,$BE$7:$BE$33,IF(BM18=70,$BF$7:$BF$33,IF(BM18=95,$BG7:BG$33,IF(BM18=120,$BH$7:$BH$33,IF(BM18=150,$BI$7:$BI$33,IF(BM18=185,$BJ$7:$BJ$33,IF(BM18=240,$BK$7:$BK$33,$BL$7:$BL$33))))))))</f>
        <v>#N/A</v>
      </c>
      <c r="BR18" s="56" t="e">
        <f t="shared" si="3"/>
        <v>#N/A</v>
      </c>
      <c r="BS18" s="60" t="e">
        <f t="shared" si="16"/>
        <v>#N/A</v>
      </c>
      <c r="BT18" s="61"/>
    </row>
    <row r="19" spans="1:72" s="52" customFormat="1" ht="15.75" x14ac:dyDescent="0.25">
      <c r="A19" s="77"/>
      <c r="B19" s="76"/>
      <c r="C19" s="76"/>
      <c r="D19" s="76"/>
      <c r="E19" s="76"/>
      <c r="F19" s="76"/>
      <c r="G19" s="76"/>
      <c r="H19" s="65"/>
      <c r="I19" s="76"/>
      <c r="J19" s="66"/>
      <c r="K19" s="64"/>
      <c r="L19" s="90"/>
      <c r="M19" s="64"/>
      <c r="N19" s="64"/>
      <c r="O19" s="63"/>
      <c r="Q19" s="52" t="e">
        <f t="shared" si="17"/>
        <v>#DIV/0!</v>
      </c>
      <c r="R19" s="52" t="e">
        <f t="shared" si="4"/>
        <v>#DIV/0!</v>
      </c>
      <c r="S19" s="52" t="e">
        <f t="shared" si="1"/>
        <v>#DIV/0!</v>
      </c>
      <c r="T19" s="53">
        <v>280</v>
      </c>
      <c r="U19" s="52">
        <v>13.2</v>
      </c>
      <c r="V19" s="52">
        <v>11.05</v>
      </c>
      <c r="W19" s="52">
        <v>9.2949999999999999</v>
      </c>
      <c r="X19" s="52">
        <v>7.1449999999999996</v>
      </c>
      <c r="Y19" s="52">
        <v>6.5750000000000002</v>
      </c>
      <c r="Z19" s="52">
        <v>6.15</v>
      </c>
      <c r="AA19" s="52">
        <v>5.94</v>
      </c>
      <c r="AB19" s="52">
        <v>6.13</v>
      </c>
      <c r="AD19" s="52" t="e">
        <f t="shared" si="2"/>
        <v>#DIV/0!</v>
      </c>
      <c r="AF19" s="54">
        <f t="shared" si="18"/>
        <v>0</v>
      </c>
      <c r="AG19" s="54">
        <f t="shared" si="5"/>
        <v>0</v>
      </c>
      <c r="AH19" s="55">
        <f t="shared" si="19"/>
        <v>20</v>
      </c>
      <c r="AI19" s="55">
        <f t="shared" si="20"/>
        <v>0</v>
      </c>
      <c r="AJ19" s="56" t="e">
        <f t="shared" si="6"/>
        <v>#N/A</v>
      </c>
      <c r="AK19" s="56" t="e">
        <f t="shared" si="7"/>
        <v>#N/A</v>
      </c>
      <c r="AL19" s="57" t="e">
        <f t="shared" si="21"/>
        <v>#N/A</v>
      </c>
      <c r="AN19" s="53">
        <v>280</v>
      </c>
      <c r="AO19" s="52">
        <v>12.8</v>
      </c>
      <c r="AP19" s="52">
        <v>10.55</v>
      </c>
      <c r="AQ19" s="52">
        <v>8.7550000000000008</v>
      </c>
      <c r="AR19" s="52">
        <v>6.5449999999999999</v>
      </c>
      <c r="AS19" s="52">
        <v>5.86</v>
      </c>
      <c r="AT19" s="52">
        <v>5.415</v>
      </c>
      <c r="AU19" s="52">
        <v>5.2</v>
      </c>
      <c r="AV19" s="52">
        <v>5.37</v>
      </c>
      <c r="AW19" s="54">
        <f t="shared" si="8"/>
        <v>0</v>
      </c>
      <c r="AX19" s="54">
        <f t="shared" si="9"/>
        <v>0</v>
      </c>
      <c r="AY19" s="55">
        <f t="shared" si="22"/>
        <v>20</v>
      </c>
      <c r="AZ19" s="55">
        <f t="shared" si="23"/>
        <v>0</v>
      </c>
      <c r="BA19" s="56" t="e">
        <f>LOOKUP(AY19,AN7:AN33,IF(AW19=50,AO7:AO33,IF(AW19=70,AP7:AP33,IF(AW19=95,AQ7:AQ33,IF(AW19=120,AR7:AR33,IF(AW19=150,AS7:AS33,IF(AW19=185,AT7:AT33,IF(AW19=240,AU7:AU33,AV7:AV33))))))))</f>
        <v>#N/A</v>
      </c>
      <c r="BB19" s="56" t="e">
        <f t="shared" si="11"/>
        <v>#N/A</v>
      </c>
      <c r="BC19" s="57" t="e">
        <f t="shared" si="24"/>
        <v>#N/A</v>
      </c>
      <c r="BD19" s="53">
        <v>280</v>
      </c>
      <c r="BE19" s="52">
        <v>13.95</v>
      </c>
      <c r="BF19" s="52">
        <v>11.92</v>
      </c>
      <c r="BG19" s="52">
        <v>10.28</v>
      </c>
      <c r="BH19" s="52">
        <v>8.35</v>
      </c>
      <c r="BI19" s="52">
        <v>7.74</v>
      </c>
      <c r="BJ19" s="52">
        <v>7.35</v>
      </c>
      <c r="BK19" s="52">
        <v>7.16</v>
      </c>
      <c r="BL19" s="52">
        <v>7.38</v>
      </c>
      <c r="BM19" s="54">
        <f t="shared" si="12"/>
        <v>0</v>
      </c>
      <c r="BN19" s="54">
        <f t="shared" si="13"/>
        <v>0</v>
      </c>
      <c r="BO19" s="55">
        <f t="shared" si="14"/>
        <v>20</v>
      </c>
      <c r="BP19" s="55">
        <f t="shared" si="15"/>
        <v>0</v>
      </c>
      <c r="BQ19" s="56" t="e">
        <f>LOOKUP(BO19,$BD$7:$BD$33,IF(BM19=50,$BE$7:$BE$33,IF(BM19=70,$BF$7:$BF$33,IF(BM19=95,$BG7:BG$33,IF(BM19=120,$BH$7:$BH$33,IF(BM19=150,$BI$7:$BI$33,IF(BM19=185,$BJ$7:$BJ$33,IF(BM19=240,$BK$7:$BK$33,$BL$7:$BL$33))))))))</f>
        <v>#N/A</v>
      </c>
      <c r="BR19" s="56" t="e">
        <f t="shared" si="3"/>
        <v>#N/A</v>
      </c>
      <c r="BS19" s="60" t="e">
        <f t="shared" si="16"/>
        <v>#N/A</v>
      </c>
      <c r="BT19" s="61"/>
    </row>
    <row r="20" spans="1:72" s="52" customFormat="1" ht="15.75" x14ac:dyDescent="0.25">
      <c r="A20" s="75"/>
      <c r="B20" s="76"/>
      <c r="C20" s="76"/>
      <c r="D20" s="76"/>
      <c r="E20" s="76"/>
      <c r="F20" s="76"/>
      <c r="G20" s="76"/>
      <c r="H20" s="65"/>
      <c r="I20" s="76"/>
      <c r="J20" s="66"/>
      <c r="K20" s="64"/>
      <c r="L20" s="90"/>
      <c r="M20" s="64"/>
      <c r="N20" s="64"/>
      <c r="O20" s="64"/>
      <c r="Q20" s="52" t="e">
        <f t="shared" si="17"/>
        <v>#DIV/0!</v>
      </c>
      <c r="R20" s="52" t="e">
        <f t="shared" si="4"/>
        <v>#DIV/0!</v>
      </c>
      <c r="S20" s="52" t="e">
        <f t="shared" si="1"/>
        <v>#DIV/0!</v>
      </c>
      <c r="T20" s="53">
        <v>300</v>
      </c>
      <c r="U20" s="52">
        <v>15.2</v>
      </c>
      <c r="V20" s="52">
        <v>12.7</v>
      </c>
      <c r="W20" s="52">
        <v>10.55</v>
      </c>
      <c r="X20" s="52">
        <v>8.3450000000000006</v>
      </c>
      <c r="Y20" s="52">
        <v>7.56</v>
      </c>
      <c r="Z20" s="52">
        <v>7.06</v>
      </c>
      <c r="AA20" s="52">
        <v>6.68</v>
      </c>
      <c r="AB20" s="52">
        <v>6.8449999999999998</v>
      </c>
      <c r="AD20" s="52" t="e">
        <f t="shared" si="2"/>
        <v>#DIV/0!</v>
      </c>
      <c r="AF20" s="54">
        <f t="shared" si="18"/>
        <v>0</v>
      </c>
      <c r="AG20" s="54">
        <f t="shared" si="5"/>
        <v>0</v>
      </c>
      <c r="AH20" s="55">
        <f t="shared" si="19"/>
        <v>20</v>
      </c>
      <c r="AI20" s="55">
        <f t="shared" si="20"/>
        <v>0</v>
      </c>
      <c r="AJ20" s="56" t="e">
        <f t="shared" si="6"/>
        <v>#N/A</v>
      </c>
      <c r="AK20" s="56" t="e">
        <f t="shared" si="7"/>
        <v>#N/A</v>
      </c>
      <c r="AL20" s="57" t="e">
        <f t="shared" si="21"/>
        <v>#N/A</v>
      </c>
      <c r="AN20" s="53">
        <v>300</v>
      </c>
      <c r="AO20" s="52">
        <v>14.8</v>
      </c>
      <c r="AP20" s="52">
        <v>12.2</v>
      </c>
      <c r="AQ20" s="52">
        <v>10.15</v>
      </c>
      <c r="AR20" s="52">
        <v>7.6550000000000002</v>
      </c>
      <c r="AS20" s="52">
        <v>6.835</v>
      </c>
      <c r="AT20" s="52">
        <v>6.31</v>
      </c>
      <c r="AU20" s="52">
        <v>5.915</v>
      </c>
      <c r="AV20" s="52">
        <v>6.0549999999999997</v>
      </c>
      <c r="AW20" s="54">
        <f t="shared" si="8"/>
        <v>0</v>
      </c>
      <c r="AX20" s="54">
        <f t="shared" si="9"/>
        <v>0</v>
      </c>
      <c r="AY20" s="55">
        <f t="shared" si="22"/>
        <v>20</v>
      </c>
      <c r="AZ20" s="55">
        <f t="shared" si="23"/>
        <v>0</v>
      </c>
      <c r="BA20" s="56" t="e">
        <f t="shared" ref="BA20:BA31" si="25">LOOKUP($AY20,$AN$7:$AN$33,IF($AW20=50,$AO$7:$AO$33,IF($AW20=70,$AP$7:$AP$33,IF($AW20=95,$AQ$7:$AQ$33,IF($AW20=120,$AR$7:$AR$33,IF($AW20=150,$AS$7:$AS$33,IF($AW20=185,$AT$7:$AT$33,IF($AW20=240,$AU$7:$AU$33,$AV$7:$AV$33))))))))</f>
        <v>#N/A</v>
      </c>
      <c r="BB20" s="56" t="e">
        <f t="shared" si="11"/>
        <v>#N/A</v>
      </c>
      <c r="BC20" s="57" t="e">
        <f t="shared" si="24"/>
        <v>#N/A</v>
      </c>
      <c r="BD20" s="53">
        <v>300</v>
      </c>
      <c r="BE20" s="52">
        <v>15.94</v>
      </c>
      <c r="BF20" s="52">
        <v>13.59</v>
      </c>
      <c r="BG20" s="52">
        <v>11.69</v>
      </c>
      <c r="BH20" s="52">
        <v>9.4700000000000006</v>
      </c>
      <c r="BI20" s="52">
        <v>8.76</v>
      </c>
      <c r="BJ20" s="52">
        <v>8.2899999999999991</v>
      </c>
      <c r="BK20" s="52">
        <v>7.94</v>
      </c>
      <c r="BL20" s="52">
        <v>8.15</v>
      </c>
      <c r="BM20" s="54">
        <f t="shared" si="12"/>
        <v>0</v>
      </c>
      <c r="BN20" s="54">
        <f t="shared" si="13"/>
        <v>0</v>
      </c>
      <c r="BO20" s="55">
        <f t="shared" si="14"/>
        <v>20</v>
      </c>
      <c r="BP20" s="55">
        <f t="shared" si="15"/>
        <v>0</v>
      </c>
      <c r="BQ20" s="56" t="e">
        <f>LOOKUP(BO20,$BD$7:$BD$33,IF(BM20=50,$BE$7:$BE$33,IF(BM20=70,$BF$7:$BF$33,IF(BM20=95,$BG7:BG$33,IF(BM20=120,$BH$7:$BH$33,IF(BM20=150,$BI$7:$BI$33,IF(BM20=185,$BJ$7:$BJ$33,IF(BM20=240,$BK$7:$BK$33,$BL$7:$BL$33))))))))</f>
        <v>#N/A</v>
      </c>
      <c r="BR20" s="56" t="e">
        <f t="shared" si="3"/>
        <v>#N/A</v>
      </c>
      <c r="BS20" s="57" t="e">
        <f t="shared" si="16"/>
        <v>#N/A</v>
      </c>
    </row>
    <row r="21" spans="1:72" s="52" customFormat="1" ht="15.75" x14ac:dyDescent="0.25">
      <c r="A21" s="75"/>
      <c r="B21" s="76"/>
      <c r="C21" s="76"/>
      <c r="D21" s="76"/>
      <c r="E21" s="76"/>
      <c r="F21" s="76"/>
      <c r="G21" s="76"/>
      <c r="H21" s="65"/>
      <c r="I21" s="76"/>
      <c r="J21" s="66"/>
      <c r="K21" s="64"/>
      <c r="L21" s="90"/>
      <c r="M21" s="64"/>
      <c r="N21" s="64"/>
      <c r="O21" s="64"/>
      <c r="Q21" s="52" t="e">
        <f t="shared" si="17"/>
        <v>#DIV/0!</v>
      </c>
      <c r="R21" s="52" t="e">
        <f t="shared" si="4"/>
        <v>#DIV/0!</v>
      </c>
      <c r="S21" s="52" t="e">
        <f t="shared" si="1"/>
        <v>#DIV/0!</v>
      </c>
      <c r="T21" s="53">
        <v>320</v>
      </c>
      <c r="U21" s="52">
        <v>17.3</v>
      </c>
      <c r="V21" s="52">
        <v>14.5</v>
      </c>
      <c r="W21" s="52">
        <v>12.15</v>
      </c>
      <c r="X21" s="52">
        <v>9.4749999999999996</v>
      </c>
      <c r="Y21" s="52">
        <v>8.6199999999999992</v>
      </c>
      <c r="Z21" s="52">
        <v>8.0350000000000001</v>
      </c>
      <c r="AA21" s="52">
        <v>7.48</v>
      </c>
      <c r="AB21" s="52">
        <v>7.67</v>
      </c>
      <c r="AD21" s="52" t="e">
        <f t="shared" si="2"/>
        <v>#DIV/0!</v>
      </c>
      <c r="AF21" s="54">
        <f t="shared" si="18"/>
        <v>0</v>
      </c>
      <c r="AG21" s="54">
        <f t="shared" si="5"/>
        <v>0</v>
      </c>
      <c r="AH21" s="55">
        <f t="shared" si="19"/>
        <v>20</v>
      </c>
      <c r="AI21" s="55">
        <f t="shared" si="20"/>
        <v>0</v>
      </c>
      <c r="AJ21" s="56" t="e">
        <f t="shared" si="6"/>
        <v>#N/A</v>
      </c>
      <c r="AK21" s="56" t="e">
        <f t="shared" si="7"/>
        <v>#N/A</v>
      </c>
      <c r="AL21" s="57" t="e">
        <f t="shared" si="21"/>
        <v>#N/A</v>
      </c>
      <c r="AN21" s="53">
        <v>320</v>
      </c>
      <c r="AO21" s="52">
        <v>16.899999999999999</v>
      </c>
      <c r="AP21" s="52">
        <v>14</v>
      </c>
      <c r="AQ21" s="52">
        <v>11.55</v>
      </c>
      <c r="AR21" s="52">
        <v>8.8249999999999993</v>
      </c>
      <c r="AS21" s="52">
        <v>7.87</v>
      </c>
      <c r="AT21" s="52">
        <v>7.2649999999999997</v>
      </c>
      <c r="AU21" s="52">
        <v>6.69</v>
      </c>
      <c r="AV21" s="52">
        <v>6.85</v>
      </c>
      <c r="AW21" s="54">
        <f t="shared" si="8"/>
        <v>0</v>
      </c>
      <c r="AX21" s="54">
        <f t="shared" si="9"/>
        <v>0</v>
      </c>
      <c r="AY21" s="55">
        <f t="shared" si="22"/>
        <v>20</v>
      </c>
      <c r="AZ21" s="55">
        <f t="shared" si="23"/>
        <v>0</v>
      </c>
      <c r="BA21" s="56" t="e">
        <f t="shared" si="25"/>
        <v>#N/A</v>
      </c>
      <c r="BB21" s="56" t="e">
        <f t="shared" si="11"/>
        <v>#N/A</v>
      </c>
      <c r="BC21" s="57" t="e">
        <f t="shared" si="24"/>
        <v>#N/A</v>
      </c>
      <c r="BD21" s="53">
        <v>320</v>
      </c>
      <c r="BE21" s="52">
        <v>18.07</v>
      </c>
      <c r="BF21" s="52">
        <v>15.38</v>
      </c>
      <c r="BG21" s="52">
        <v>13.19</v>
      </c>
      <c r="BH21" s="52">
        <v>10.67</v>
      </c>
      <c r="BI21" s="52">
        <v>9.84</v>
      </c>
      <c r="BJ21" s="52">
        <v>9.3000000000000007</v>
      </c>
      <c r="BK21" s="52">
        <v>8.7899999999999991</v>
      </c>
      <c r="BL21" s="52">
        <v>9.02</v>
      </c>
      <c r="BM21" s="54">
        <f t="shared" si="12"/>
        <v>0</v>
      </c>
      <c r="BN21" s="54">
        <f t="shared" si="13"/>
        <v>0</v>
      </c>
      <c r="BO21" s="55">
        <f t="shared" si="14"/>
        <v>20</v>
      </c>
      <c r="BP21" s="55">
        <f t="shared" si="15"/>
        <v>0</v>
      </c>
      <c r="BQ21" s="56" t="e">
        <f>LOOKUP(BO21,$BD$7:$BD$33,IF(BM21=50,$BE$7:$BE$33,IF(BM21=70,$BF$7:$BF$33,IF(BM21=95,$BG7:BG$33,IF(BM21=120,$BH$7:$BH$33,IF(BM21=150,$BI$7:$BI$33,IF(BM21=185,$BJ$7:$BJ$33,IF(BM21=240,$BK$7:$BK$33,$BL$7:$BL$33))))))))</f>
        <v>#N/A</v>
      </c>
      <c r="BR21" s="56" t="e">
        <f t="shared" si="3"/>
        <v>#N/A</v>
      </c>
      <c r="BS21" s="57" t="e">
        <f t="shared" si="16"/>
        <v>#N/A</v>
      </c>
    </row>
    <row r="22" spans="1:72" s="52" customFormat="1" ht="15.75" x14ac:dyDescent="0.25">
      <c r="A22" s="77"/>
      <c r="B22" s="76"/>
      <c r="C22" s="76"/>
      <c r="D22" s="76"/>
      <c r="E22" s="76"/>
      <c r="F22" s="76"/>
      <c r="G22" s="76"/>
      <c r="H22" s="65"/>
      <c r="I22" s="76"/>
      <c r="J22" s="66"/>
      <c r="K22" s="64"/>
      <c r="L22" s="90"/>
      <c r="M22" s="64"/>
      <c r="N22" s="64"/>
      <c r="O22" s="64"/>
      <c r="Q22" s="52" t="e">
        <f t="shared" si="17"/>
        <v>#DIV/0!</v>
      </c>
      <c r="R22" s="52" t="e">
        <f t="shared" si="4"/>
        <v>#DIV/0!</v>
      </c>
      <c r="S22" s="52" t="e">
        <f t="shared" si="1"/>
        <v>#DIV/0!</v>
      </c>
      <c r="T22" s="53">
        <v>340</v>
      </c>
      <c r="U22" s="52">
        <v>19.600000000000001</v>
      </c>
      <c r="V22" s="52">
        <v>16.399999999999999</v>
      </c>
      <c r="W22" s="52">
        <v>13.75</v>
      </c>
      <c r="X22" s="52">
        <v>10.75</v>
      </c>
      <c r="Y22" s="52">
        <v>9.73</v>
      </c>
      <c r="Z22" s="52">
        <v>9.0399999999999991</v>
      </c>
      <c r="AA22" s="52">
        <v>8.3650000000000002</v>
      </c>
      <c r="AB22" s="52">
        <v>8.5350000000000001</v>
      </c>
      <c r="AD22" s="52" t="e">
        <f t="shared" si="2"/>
        <v>#DIV/0!</v>
      </c>
      <c r="AF22" s="54">
        <f t="shared" si="18"/>
        <v>0</v>
      </c>
      <c r="AG22" s="54">
        <f t="shared" si="5"/>
        <v>0</v>
      </c>
      <c r="AH22" s="55">
        <f t="shared" si="19"/>
        <v>20</v>
      </c>
      <c r="AI22" s="55">
        <f t="shared" si="20"/>
        <v>0</v>
      </c>
      <c r="AJ22" s="56" t="e">
        <f t="shared" si="6"/>
        <v>#N/A</v>
      </c>
      <c r="AK22" s="56" t="e">
        <f t="shared" si="7"/>
        <v>#N/A</v>
      </c>
      <c r="AL22" s="57" t="e">
        <f t="shared" si="21"/>
        <v>#N/A</v>
      </c>
      <c r="AN22" s="53">
        <v>340</v>
      </c>
      <c r="AO22" s="52">
        <v>19.149999999999999</v>
      </c>
      <c r="AP22" s="52">
        <v>15.9</v>
      </c>
      <c r="AQ22" s="52">
        <v>13.15</v>
      </c>
      <c r="AR22" s="52">
        <v>10</v>
      </c>
      <c r="AS22" s="52">
        <v>8.9949999999999992</v>
      </c>
      <c r="AT22" s="52">
        <v>8.2899999999999991</v>
      </c>
      <c r="AU22" s="52">
        <v>7.55</v>
      </c>
      <c r="AV22" s="52">
        <v>7.6849999999999996</v>
      </c>
      <c r="AW22" s="54">
        <f t="shared" si="8"/>
        <v>0</v>
      </c>
      <c r="AX22" s="54">
        <f t="shared" si="9"/>
        <v>0</v>
      </c>
      <c r="AY22" s="55">
        <f t="shared" si="22"/>
        <v>20</v>
      </c>
      <c r="AZ22" s="55">
        <f t="shared" si="23"/>
        <v>0</v>
      </c>
      <c r="BA22" s="56" t="e">
        <f t="shared" si="25"/>
        <v>#N/A</v>
      </c>
      <c r="BB22" s="56" t="e">
        <f t="shared" si="11"/>
        <v>#N/A</v>
      </c>
      <c r="BC22" s="57" t="e">
        <f t="shared" si="24"/>
        <v>#N/A</v>
      </c>
      <c r="BD22" s="53">
        <v>340</v>
      </c>
      <c r="BE22" s="52">
        <v>20.34</v>
      </c>
      <c r="BF22" s="52">
        <v>17.28</v>
      </c>
      <c r="BG22" s="52">
        <v>14.78</v>
      </c>
      <c r="BH22" s="52">
        <v>11.94</v>
      </c>
      <c r="BI22" s="52">
        <v>10.98</v>
      </c>
      <c r="BJ22" s="52">
        <v>10.37</v>
      </c>
      <c r="BK22" s="52">
        <v>9.7100000000000009</v>
      </c>
      <c r="BL22" s="52">
        <v>9.92</v>
      </c>
      <c r="BM22" s="54">
        <f t="shared" si="12"/>
        <v>0</v>
      </c>
      <c r="BN22" s="54">
        <f t="shared" si="13"/>
        <v>0</v>
      </c>
      <c r="BO22" s="55">
        <f t="shared" si="14"/>
        <v>20</v>
      </c>
      <c r="BP22" s="55">
        <f t="shared" si="15"/>
        <v>0</v>
      </c>
      <c r="BQ22" s="56" t="e">
        <f>LOOKUP(BO22,$BD$7:$BD$33,IF(BM22=50,$BE$7:$BE$33,IF(BM22=70,$BF$7:$BF$33,IF(BM22=95,$BG7:BG$33,IF(BM22=120,$BH$7:$BH$33,IF(BM22=150,$BI$7:$BI$33,IF(BM22=185,$BJ$7:$BJ$33,IF(BM22=240,$BK$7:$BK$33,$BL$7:$BL$33))))))))</f>
        <v>#N/A</v>
      </c>
      <c r="BR22" s="56" t="e">
        <f t="shared" si="3"/>
        <v>#N/A</v>
      </c>
      <c r="BS22" s="57" t="e">
        <f t="shared" si="16"/>
        <v>#N/A</v>
      </c>
    </row>
    <row r="23" spans="1:72" s="52" customFormat="1" ht="15.75" x14ac:dyDescent="0.25">
      <c r="A23" s="77"/>
      <c r="B23" s="69"/>
      <c r="C23" s="76"/>
      <c r="D23" s="76"/>
      <c r="E23" s="76"/>
      <c r="F23" s="76"/>
      <c r="G23" s="76"/>
      <c r="H23" s="65"/>
      <c r="I23" s="76"/>
      <c r="J23" s="66"/>
      <c r="K23" s="64"/>
      <c r="L23" s="90"/>
      <c r="M23" s="64"/>
      <c r="N23" s="64"/>
      <c r="O23" s="64"/>
      <c r="Q23" s="52" t="e">
        <f t="shared" si="17"/>
        <v>#DIV/0!</v>
      </c>
      <c r="R23" s="52" t="e">
        <f t="shared" si="4"/>
        <v>#DIV/0!</v>
      </c>
      <c r="S23" s="52" t="e">
        <f t="shared" si="1"/>
        <v>#DIV/0!</v>
      </c>
      <c r="T23" s="53">
        <v>360</v>
      </c>
      <c r="X23" s="52">
        <v>12.05</v>
      </c>
      <c r="Y23" s="52">
        <v>10.9</v>
      </c>
      <c r="Z23" s="52">
        <v>10.1</v>
      </c>
      <c r="AA23" s="52">
        <v>9.33</v>
      </c>
      <c r="AB23" s="52">
        <v>9.4149999999999991</v>
      </c>
      <c r="AD23" s="52" t="e">
        <f t="shared" si="2"/>
        <v>#DIV/0!</v>
      </c>
      <c r="AF23" s="54">
        <f t="shared" si="18"/>
        <v>0</v>
      </c>
      <c r="AG23" s="54">
        <f t="shared" si="5"/>
        <v>0</v>
      </c>
      <c r="AH23" s="55">
        <f t="shared" si="19"/>
        <v>20</v>
      </c>
      <c r="AI23" s="55">
        <f t="shared" si="20"/>
        <v>0</v>
      </c>
      <c r="AJ23" s="56" t="e">
        <f t="shared" si="6"/>
        <v>#N/A</v>
      </c>
      <c r="AK23" s="56" t="e">
        <f t="shared" si="7"/>
        <v>#N/A</v>
      </c>
      <c r="AL23" s="57" t="e">
        <f t="shared" si="21"/>
        <v>#N/A</v>
      </c>
      <c r="AN23" s="53">
        <v>360</v>
      </c>
      <c r="AR23" s="52">
        <v>11.35</v>
      </c>
      <c r="AS23" s="52">
        <v>10.1</v>
      </c>
      <c r="AT23" s="52">
        <v>9.3800000000000008</v>
      </c>
      <c r="AU23" s="52">
        <v>8.5350000000000001</v>
      </c>
      <c r="AV23" s="52">
        <v>8.58</v>
      </c>
      <c r="AW23" s="54">
        <f t="shared" si="8"/>
        <v>0</v>
      </c>
      <c r="AX23" s="54">
        <f t="shared" si="9"/>
        <v>0</v>
      </c>
      <c r="AY23" s="55">
        <f t="shared" si="22"/>
        <v>20</v>
      </c>
      <c r="AZ23" s="55">
        <f t="shared" si="23"/>
        <v>0</v>
      </c>
      <c r="BA23" s="56" t="e">
        <f t="shared" si="25"/>
        <v>#N/A</v>
      </c>
      <c r="BB23" s="56" t="e">
        <f t="shared" si="11"/>
        <v>#N/A</v>
      </c>
      <c r="BC23" s="57" t="e">
        <f t="shared" si="24"/>
        <v>#N/A</v>
      </c>
      <c r="BD23" s="53">
        <v>360</v>
      </c>
      <c r="BH23" s="52">
        <v>13.28</v>
      </c>
      <c r="BI23" s="52">
        <v>12.2</v>
      </c>
      <c r="BJ23" s="52">
        <v>11.49</v>
      </c>
      <c r="BK23" s="52">
        <v>10.74</v>
      </c>
      <c r="BL23" s="52">
        <v>10.87</v>
      </c>
      <c r="BM23" s="54">
        <f t="shared" si="12"/>
        <v>0</v>
      </c>
      <c r="BN23" s="54">
        <f t="shared" si="13"/>
        <v>0</v>
      </c>
      <c r="BO23" s="55">
        <f t="shared" si="14"/>
        <v>20</v>
      </c>
      <c r="BP23" s="55">
        <f t="shared" si="15"/>
        <v>0</v>
      </c>
      <c r="BQ23" s="56" t="e">
        <f>LOOKUP(BO23,$BD$7:$BD$33,IF(BM23=50,$BE$7:$BE$33,IF(BM23=70,$BF$7:$BF$33,IF(BM23=95,$BG23:BR$33,IF(BM23=120,$BH$7:$BH$33,IF(BM23=150,$BI$7:$BI$33,IF(BM23=185,$BJ$7:$BJ$33,IF(BM23=240,$BK$7:$BK$33,$BL$7:$BL$33))))))))</f>
        <v>#N/A</v>
      </c>
      <c r="BR23" s="56" t="e">
        <f t="shared" si="3"/>
        <v>#N/A</v>
      </c>
      <c r="BS23" s="57" t="e">
        <f t="shared" si="16"/>
        <v>#N/A</v>
      </c>
    </row>
    <row r="24" spans="1:72" s="52" customFormat="1" ht="15.75" x14ac:dyDescent="0.25">
      <c r="A24" s="75"/>
      <c r="B24" s="76"/>
      <c r="C24" s="76"/>
      <c r="D24" s="76"/>
      <c r="E24" s="76"/>
      <c r="F24" s="76"/>
      <c r="G24" s="76"/>
      <c r="H24" s="65"/>
      <c r="I24" s="76"/>
      <c r="J24" s="66"/>
      <c r="K24" s="64"/>
      <c r="L24" s="90"/>
      <c r="M24" s="64"/>
      <c r="N24" s="64"/>
      <c r="O24" s="64"/>
      <c r="Q24" s="52" t="e">
        <f t="shared" si="17"/>
        <v>#DIV/0!</v>
      </c>
      <c r="R24" s="52" t="e">
        <f t="shared" si="4"/>
        <v>#DIV/0!</v>
      </c>
      <c r="S24" s="52" t="e">
        <f t="shared" si="1"/>
        <v>#DIV/0!</v>
      </c>
      <c r="T24" s="53">
        <v>380</v>
      </c>
      <c r="X24" s="52">
        <v>13.45</v>
      </c>
      <c r="Y24" s="52">
        <v>12.15</v>
      </c>
      <c r="Z24" s="52">
        <v>11.3</v>
      </c>
      <c r="AA24" s="52">
        <v>10.4</v>
      </c>
      <c r="AB24" s="52">
        <v>10.35</v>
      </c>
      <c r="AD24" s="52" t="e">
        <f t="shared" si="2"/>
        <v>#DIV/0!</v>
      </c>
      <c r="AF24" s="54">
        <f t="shared" si="18"/>
        <v>0</v>
      </c>
      <c r="AG24" s="54">
        <f t="shared" si="5"/>
        <v>0</v>
      </c>
      <c r="AH24" s="55">
        <f t="shared" si="19"/>
        <v>20</v>
      </c>
      <c r="AI24" s="55">
        <f t="shared" si="20"/>
        <v>0</v>
      </c>
      <c r="AJ24" s="56" t="e">
        <f t="shared" si="6"/>
        <v>#N/A</v>
      </c>
      <c r="AK24" s="56" t="e">
        <f t="shared" si="7"/>
        <v>#N/A</v>
      </c>
      <c r="AL24" s="57" t="e">
        <f t="shared" si="21"/>
        <v>#N/A</v>
      </c>
      <c r="AN24" s="53">
        <v>380</v>
      </c>
      <c r="AR24" s="52">
        <v>12.75</v>
      </c>
      <c r="AS24" s="52">
        <v>11.3</v>
      </c>
      <c r="AT24" s="52">
        <v>10.5</v>
      </c>
      <c r="AU24" s="52">
        <v>9.5850000000000009</v>
      </c>
      <c r="AV24" s="52">
        <v>9.5950000000000006</v>
      </c>
      <c r="AW24" s="54">
        <f t="shared" si="8"/>
        <v>0</v>
      </c>
      <c r="AX24" s="54">
        <f t="shared" si="9"/>
        <v>0</v>
      </c>
      <c r="AY24" s="55">
        <f t="shared" si="22"/>
        <v>20</v>
      </c>
      <c r="AZ24" s="55">
        <f t="shared" si="23"/>
        <v>0</v>
      </c>
      <c r="BA24" s="56" t="e">
        <f t="shared" si="25"/>
        <v>#N/A</v>
      </c>
      <c r="BB24" s="56" t="e">
        <f t="shared" si="11"/>
        <v>#N/A</v>
      </c>
      <c r="BC24" s="57" t="e">
        <f t="shared" si="24"/>
        <v>#N/A</v>
      </c>
      <c r="BD24" s="53">
        <v>380</v>
      </c>
      <c r="BH24" s="52">
        <v>14.7</v>
      </c>
      <c r="BI24" s="52">
        <v>13.48</v>
      </c>
      <c r="BJ24" s="52">
        <v>12.68</v>
      </c>
      <c r="BK24" s="52">
        <v>11.83</v>
      </c>
      <c r="BL24" s="52">
        <v>11.87</v>
      </c>
      <c r="BM24" s="54">
        <f t="shared" si="12"/>
        <v>0</v>
      </c>
      <c r="BN24" s="54">
        <f t="shared" si="13"/>
        <v>0</v>
      </c>
      <c r="BO24" s="55">
        <f t="shared" si="14"/>
        <v>20</v>
      </c>
      <c r="BP24" s="55">
        <f t="shared" si="15"/>
        <v>0</v>
      </c>
      <c r="BQ24" s="56" t="e">
        <f>LOOKUP(BO24,$BD$7:$BD$33,IF(BM24=50,$BE$7:$BE$33,IF(BM24=70,$BF$7:$BF$33,IF(BM24=95,$BG24:BR$33,IF(BM24=120,$BH$7:$BH$33,IF(BM24=150,$BI$7:$BI$33,IF(BM24=185,$BJ$7:$BJ$33,IF(BM24=240,$BK$7:$BK$33,$BL$7:$BL$33))))))))</f>
        <v>#N/A</v>
      </c>
      <c r="BR24" s="56" t="e">
        <f t="shared" si="3"/>
        <v>#N/A</v>
      </c>
      <c r="BS24" s="57" t="e">
        <f t="shared" si="16"/>
        <v>#N/A</v>
      </c>
    </row>
    <row r="25" spans="1:72" s="52" customFormat="1" ht="15.75" x14ac:dyDescent="0.25">
      <c r="A25" s="75"/>
      <c r="B25" s="76"/>
      <c r="C25" s="76"/>
      <c r="D25" s="76"/>
      <c r="E25" s="76"/>
      <c r="F25" s="76"/>
      <c r="G25" s="76"/>
      <c r="H25" s="65"/>
      <c r="I25" s="76"/>
      <c r="J25" s="66"/>
      <c r="K25" s="64"/>
      <c r="L25" s="90"/>
      <c r="M25" s="64"/>
      <c r="N25" s="64"/>
      <c r="O25" s="64"/>
      <c r="Q25" s="52" t="e">
        <f t="shared" si="17"/>
        <v>#DIV/0!</v>
      </c>
      <c r="R25" s="52" t="e">
        <f t="shared" si="4"/>
        <v>#DIV/0!</v>
      </c>
      <c r="S25" s="52" t="e">
        <f t="shared" si="1"/>
        <v>#DIV/0!</v>
      </c>
      <c r="T25" s="53">
        <v>400</v>
      </c>
      <c r="X25" s="52">
        <v>14.95</v>
      </c>
      <c r="Y25" s="52">
        <v>13.5</v>
      </c>
      <c r="Z25" s="52">
        <v>12.5</v>
      </c>
      <c r="AA25" s="52">
        <v>11.5</v>
      </c>
      <c r="AB25" s="52">
        <v>11.35</v>
      </c>
      <c r="AD25" s="52" t="e">
        <f t="shared" si="2"/>
        <v>#DIV/0!</v>
      </c>
      <c r="AF25" s="54">
        <f t="shared" si="18"/>
        <v>0</v>
      </c>
      <c r="AG25" s="54">
        <f t="shared" si="5"/>
        <v>0</v>
      </c>
      <c r="AH25" s="55">
        <f t="shared" si="19"/>
        <v>20</v>
      </c>
      <c r="AI25" s="55">
        <f t="shared" si="20"/>
        <v>0</v>
      </c>
      <c r="AJ25" s="56" t="e">
        <f t="shared" si="6"/>
        <v>#N/A</v>
      </c>
      <c r="AK25" s="56" t="e">
        <f t="shared" si="7"/>
        <v>#N/A</v>
      </c>
      <c r="AL25" s="57" t="e">
        <f t="shared" si="21"/>
        <v>#N/A</v>
      </c>
      <c r="AN25" s="53">
        <v>400</v>
      </c>
      <c r="AR25" s="52">
        <v>14.25</v>
      </c>
      <c r="AS25" s="52">
        <v>12.7</v>
      </c>
      <c r="AT25" s="52">
        <v>11.7</v>
      </c>
      <c r="AU25" s="52">
        <v>10.65</v>
      </c>
      <c r="AV25" s="52">
        <v>10.45</v>
      </c>
      <c r="AW25" s="54">
        <f t="shared" si="8"/>
        <v>0</v>
      </c>
      <c r="AX25" s="54">
        <f t="shared" si="9"/>
        <v>0</v>
      </c>
      <c r="AY25" s="55">
        <f t="shared" si="22"/>
        <v>20</v>
      </c>
      <c r="AZ25" s="55">
        <f t="shared" si="23"/>
        <v>0</v>
      </c>
      <c r="BA25" s="56" t="e">
        <f t="shared" si="25"/>
        <v>#N/A</v>
      </c>
      <c r="BB25" s="56" t="e">
        <f t="shared" si="11"/>
        <v>#N/A</v>
      </c>
      <c r="BC25" s="57" t="e">
        <f t="shared" si="24"/>
        <v>#N/A</v>
      </c>
      <c r="BD25" s="53">
        <v>400</v>
      </c>
      <c r="BH25" s="52">
        <v>16.2</v>
      </c>
      <c r="BI25" s="52">
        <v>14.82</v>
      </c>
      <c r="BJ25" s="52">
        <v>13.93</v>
      </c>
      <c r="BK25" s="52">
        <v>12.97</v>
      </c>
      <c r="BL25" s="52">
        <v>12.91</v>
      </c>
      <c r="BM25" s="54">
        <f t="shared" si="12"/>
        <v>0</v>
      </c>
      <c r="BN25" s="54">
        <f t="shared" si="13"/>
        <v>0</v>
      </c>
      <c r="BO25" s="55">
        <f t="shared" si="14"/>
        <v>20</v>
      </c>
      <c r="BP25" s="55">
        <f t="shared" si="15"/>
        <v>0</v>
      </c>
      <c r="BQ25" s="56" t="e">
        <f>LOOKUP(BO25,$BD$7:$BD$33,IF(BM25=50,$BE$7:$BE$33,IF(BM25=70,$BF$7:$BF$33,IF(BM25=95,$BG25:BR$33,IF(BM25=120,$BH$7:$BH$33,IF(BM25=150,$BI$7:$BI$33,IF(BM25=185,$BJ$7:$BJ$33,IF(BM25=240,$BK$7:$BK$33,$BL$7:$BL$33))))))))</f>
        <v>#N/A</v>
      </c>
      <c r="BR25" s="56" t="e">
        <f t="shared" si="3"/>
        <v>#N/A</v>
      </c>
      <c r="BS25" s="57" t="e">
        <f t="shared" si="16"/>
        <v>#N/A</v>
      </c>
    </row>
    <row r="26" spans="1:72" s="52" customFormat="1" ht="15.75" x14ac:dyDescent="0.25">
      <c r="A26" s="77"/>
      <c r="B26" s="76"/>
      <c r="C26" s="76"/>
      <c r="D26" s="76"/>
      <c r="E26" s="76"/>
      <c r="F26" s="76"/>
      <c r="G26" s="76"/>
      <c r="H26" s="65"/>
      <c r="I26" s="76"/>
      <c r="J26" s="66"/>
      <c r="K26" s="64"/>
      <c r="L26" s="90"/>
      <c r="M26" s="64"/>
      <c r="N26" s="64"/>
      <c r="O26" s="64"/>
      <c r="Q26" s="52" t="e">
        <f t="shared" si="17"/>
        <v>#DIV/0!</v>
      </c>
      <c r="R26" s="52" t="e">
        <f t="shared" si="4"/>
        <v>#DIV/0!</v>
      </c>
      <c r="S26" s="52" t="e">
        <f t="shared" si="1"/>
        <v>#DIV/0!</v>
      </c>
      <c r="T26" s="53">
        <v>420</v>
      </c>
      <c r="X26" s="52">
        <v>16.5</v>
      </c>
      <c r="Y26" s="52">
        <v>14.9</v>
      </c>
      <c r="Z26" s="52">
        <v>13.8</v>
      </c>
      <c r="AA26" s="52">
        <v>12.7</v>
      </c>
      <c r="AB26" s="52">
        <v>12.45</v>
      </c>
      <c r="AD26" s="52" t="e">
        <f t="shared" si="2"/>
        <v>#DIV/0!</v>
      </c>
      <c r="AF26" s="54">
        <f t="shared" si="18"/>
        <v>0</v>
      </c>
      <c r="AG26" s="54">
        <f t="shared" si="5"/>
        <v>0</v>
      </c>
      <c r="AH26" s="55">
        <f t="shared" si="19"/>
        <v>20</v>
      </c>
      <c r="AI26" s="55">
        <f t="shared" si="20"/>
        <v>0</v>
      </c>
      <c r="AJ26" s="56" t="e">
        <f t="shared" si="6"/>
        <v>#N/A</v>
      </c>
      <c r="AK26" s="56" t="e">
        <f t="shared" si="7"/>
        <v>#N/A</v>
      </c>
      <c r="AL26" s="57" t="e">
        <f t="shared" si="21"/>
        <v>#N/A</v>
      </c>
      <c r="AN26" s="53">
        <v>420</v>
      </c>
      <c r="AR26" s="52">
        <v>15.8</v>
      </c>
      <c r="AS26" s="52">
        <v>14.1</v>
      </c>
      <c r="AT26" s="52">
        <v>13</v>
      </c>
      <c r="AU26" s="52">
        <v>12.8</v>
      </c>
      <c r="AV26" s="52">
        <v>11.5</v>
      </c>
      <c r="AW26" s="54">
        <f t="shared" si="8"/>
        <v>0</v>
      </c>
      <c r="AX26" s="54">
        <f t="shared" si="9"/>
        <v>0</v>
      </c>
      <c r="AY26" s="55">
        <f t="shared" si="22"/>
        <v>20</v>
      </c>
      <c r="AZ26" s="55">
        <f t="shared" si="23"/>
        <v>0</v>
      </c>
      <c r="BA26" s="56" t="e">
        <f t="shared" si="25"/>
        <v>#N/A</v>
      </c>
      <c r="BB26" s="56" t="e">
        <f t="shared" si="11"/>
        <v>#N/A</v>
      </c>
      <c r="BC26" s="57" t="e">
        <f t="shared" si="24"/>
        <v>#N/A</v>
      </c>
      <c r="BD26" s="53">
        <v>420</v>
      </c>
      <c r="BH26" s="52">
        <v>17.77</v>
      </c>
      <c r="BI26" s="52">
        <v>16.239999999999998</v>
      </c>
      <c r="BJ26" s="52">
        <v>15.23</v>
      </c>
      <c r="BK26" s="52">
        <v>14.16</v>
      </c>
      <c r="BL26" s="52">
        <v>14</v>
      </c>
      <c r="BM26" s="54">
        <f t="shared" si="12"/>
        <v>0</v>
      </c>
      <c r="BN26" s="54">
        <f t="shared" si="13"/>
        <v>0</v>
      </c>
      <c r="BO26" s="55">
        <f t="shared" si="14"/>
        <v>20</v>
      </c>
      <c r="BP26" s="55">
        <f t="shared" si="15"/>
        <v>0</v>
      </c>
      <c r="BQ26" s="56" t="e">
        <f>LOOKUP(BO26,$BD$7:$BD$33,IF(BM26=50,$BE$7:$BE$33,IF(BM26=70,$BF$7:$BF$33,IF(BM26=95,$BG26:BR$33,IF(BM26=120,$BH$7:$BH$33,IF(BM26=150,$BI$7:$BI$33,IF(BM26=185,$BJ$7:$BJ$33,IF(BM26=240,$BK$7:$BK$33,$BL$7:$BL$33))))))))</f>
        <v>#N/A</v>
      </c>
      <c r="BR26" s="56" t="e">
        <f t="shared" si="3"/>
        <v>#N/A</v>
      </c>
      <c r="BS26" s="57" t="e">
        <f t="shared" si="16"/>
        <v>#N/A</v>
      </c>
    </row>
    <row r="27" spans="1:72" s="52" customFormat="1" ht="15.75" x14ac:dyDescent="0.25">
      <c r="A27" s="77"/>
      <c r="B27" s="76"/>
      <c r="C27" s="76"/>
      <c r="D27" s="76"/>
      <c r="E27" s="76"/>
      <c r="F27" s="76"/>
      <c r="G27" s="76"/>
      <c r="H27" s="65"/>
      <c r="I27" s="76"/>
      <c r="J27" s="82"/>
      <c r="K27" s="64"/>
      <c r="L27" s="90"/>
      <c r="M27" s="64"/>
      <c r="N27" s="64"/>
      <c r="O27" s="64"/>
      <c r="Q27" s="52" t="e">
        <f t="shared" si="17"/>
        <v>#DIV/0!</v>
      </c>
      <c r="R27" s="52" t="e">
        <f t="shared" si="4"/>
        <v>#DIV/0!</v>
      </c>
      <c r="S27" s="52" t="e">
        <f t="shared" si="1"/>
        <v>#DIV/0!</v>
      </c>
      <c r="T27" s="53">
        <v>440</v>
      </c>
      <c r="X27" s="52">
        <v>18.149999999999999</v>
      </c>
      <c r="Y27" s="52">
        <v>16.399999999999999</v>
      </c>
      <c r="Z27" s="52">
        <v>15.2</v>
      </c>
      <c r="AA27" s="52">
        <v>13.9</v>
      </c>
      <c r="AB27" s="52">
        <v>13.55</v>
      </c>
      <c r="AD27" s="52" t="e">
        <f t="shared" si="2"/>
        <v>#DIV/0!</v>
      </c>
      <c r="AF27" s="54">
        <f t="shared" si="18"/>
        <v>0</v>
      </c>
      <c r="AG27" s="54">
        <f t="shared" si="5"/>
        <v>0</v>
      </c>
      <c r="AH27" s="55">
        <f t="shared" si="19"/>
        <v>20</v>
      </c>
      <c r="AI27" s="55">
        <f t="shared" si="20"/>
        <v>0</v>
      </c>
      <c r="AJ27" s="56" t="e">
        <f t="shared" si="6"/>
        <v>#N/A</v>
      </c>
      <c r="AK27" s="56" t="e">
        <f t="shared" si="7"/>
        <v>#N/A</v>
      </c>
      <c r="AL27" s="57" t="e">
        <f t="shared" si="21"/>
        <v>#N/A</v>
      </c>
      <c r="AN27" s="53">
        <v>440</v>
      </c>
      <c r="AR27" s="52">
        <v>17.45</v>
      </c>
      <c r="AS27" s="52">
        <v>15.6</v>
      </c>
      <c r="AT27" s="52">
        <v>14.3</v>
      </c>
      <c r="AU27" s="52">
        <v>14.3</v>
      </c>
      <c r="AV27" s="52">
        <v>12.6</v>
      </c>
      <c r="AW27" s="54">
        <f t="shared" si="8"/>
        <v>0</v>
      </c>
      <c r="AX27" s="54">
        <f t="shared" si="9"/>
        <v>0</v>
      </c>
      <c r="AY27" s="55">
        <f t="shared" si="22"/>
        <v>20</v>
      </c>
      <c r="AZ27" s="55">
        <f t="shared" si="23"/>
        <v>0</v>
      </c>
      <c r="BA27" s="56" t="e">
        <f t="shared" si="25"/>
        <v>#N/A</v>
      </c>
      <c r="BB27" s="56" t="e">
        <f t="shared" si="11"/>
        <v>#N/A</v>
      </c>
      <c r="BC27" s="57" t="e">
        <f t="shared" si="24"/>
        <v>#N/A</v>
      </c>
      <c r="BD27" s="53">
        <v>440</v>
      </c>
      <c r="BH27" s="52">
        <v>19.41</v>
      </c>
      <c r="BI27" s="52">
        <v>17.72</v>
      </c>
      <c r="BJ27" s="52">
        <v>16.600000000000001</v>
      </c>
      <c r="BK27" s="52">
        <v>15.42</v>
      </c>
      <c r="BL27" s="52">
        <v>15.13</v>
      </c>
      <c r="BM27" s="54">
        <f t="shared" si="12"/>
        <v>0</v>
      </c>
      <c r="BN27" s="54">
        <f t="shared" si="13"/>
        <v>0</v>
      </c>
      <c r="BO27" s="55">
        <f t="shared" si="14"/>
        <v>20</v>
      </c>
      <c r="BP27" s="55">
        <f t="shared" si="15"/>
        <v>0</v>
      </c>
      <c r="BQ27" s="56" t="e">
        <f>LOOKUP(BO27,$BD$7:$BD$33,IF(BM27=50,$BE$7:$BE$33,IF(BM27=70,$BF$7:$BF$33,IF(BM27=95,$BG27:BR$33,IF(BM27=120,$BH$7:$BH$33,IF(BM27=150,$BI$7:$BI$33,IF(BM27=185,$BJ$7:$BJ$33,IF(BM27=240,$BK$7:$BK$33,$BL$7:$BL$33))))))))</f>
        <v>#N/A</v>
      </c>
      <c r="BR27" s="56" t="e">
        <f t="shared" si="3"/>
        <v>#N/A</v>
      </c>
      <c r="BS27" s="57" t="e">
        <f t="shared" si="16"/>
        <v>#N/A</v>
      </c>
    </row>
    <row r="28" spans="1:72" s="52" customFormat="1" ht="15.75" x14ac:dyDescent="0.25">
      <c r="A28" s="75"/>
      <c r="B28" s="76"/>
      <c r="C28" s="76"/>
      <c r="D28" s="76"/>
      <c r="E28" s="76"/>
      <c r="F28" s="76"/>
      <c r="G28" s="76"/>
      <c r="H28" s="65"/>
      <c r="I28" s="76"/>
      <c r="J28" s="66"/>
      <c r="K28" s="64"/>
      <c r="L28" s="90"/>
      <c r="M28" s="64"/>
      <c r="N28" s="64"/>
      <c r="O28" s="64"/>
      <c r="Q28" s="52" t="e">
        <f t="shared" si="17"/>
        <v>#DIV/0!</v>
      </c>
      <c r="R28" s="52" t="e">
        <f t="shared" si="4"/>
        <v>#DIV/0!</v>
      </c>
      <c r="S28" s="52" t="e">
        <f t="shared" si="1"/>
        <v>#DIV/0!</v>
      </c>
      <c r="T28" s="53">
        <v>460</v>
      </c>
      <c r="X28" s="52">
        <v>19.899999999999999</v>
      </c>
      <c r="Y28" s="52">
        <v>17.899999999999999</v>
      </c>
      <c r="Z28" s="52">
        <v>16.600000000000001</v>
      </c>
      <c r="AA28" s="52">
        <v>15.2</v>
      </c>
      <c r="AB28" s="52">
        <v>14.65</v>
      </c>
      <c r="AD28" s="52" t="e">
        <f t="shared" si="2"/>
        <v>#DIV/0!</v>
      </c>
      <c r="AF28" s="54">
        <f t="shared" si="18"/>
        <v>0</v>
      </c>
      <c r="AG28" s="54">
        <f t="shared" si="5"/>
        <v>0</v>
      </c>
      <c r="AH28" s="55">
        <f t="shared" si="19"/>
        <v>20</v>
      </c>
      <c r="AI28" s="55">
        <f t="shared" si="20"/>
        <v>0</v>
      </c>
      <c r="AJ28" s="56" t="e">
        <f t="shared" si="6"/>
        <v>#N/A</v>
      </c>
      <c r="AK28" s="56" t="e">
        <f t="shared" si="7"/>
        <v>#N/A</v>
      </c>
      <c r="AL28" s="57" t="e">
        <f t="shared" si="21"/>
        <v>#N/A</v>
      </c>
      <c r="AN28" s="53">
        <v>460</v>
      </c>
      <c r="AR28" s="52">
        <v>19.149999999999999</v>
      </c>
      <c r="AS28" s="52">
        <v>17.399999999999999</v>
      </c>
      <c r="AT28" s="52">
        <v>15.75</v>
      </c>
      <c r="AU28" s="52">
        <v>15.65</v>
      </c>
      <c r="AV28" s="52">
        <v>13.75</v>
      </c>
      <c r="AW28" s="54">
        <f t="shared" si="8"/>
        <v>0</v>
      </c>
      <c r="AX28" s="54">
        <f t="shared" si="9"/>
        <v>0</v>
      </c>
      <c r="AY28" s="55">
        <f t="shared" si="22"/>
        <v>20</v>
      </c>
      <c r="AZ28" s="55">
        <f t="shared" si="23"/>
        <v>0</v>
      </c>
      <c r="BA28" s="56" t="e">
        <f t="shared" si="25"/>
        <v>#N/A</v>
      </c>
      <c r="BB28" s="56" t="e">
        <f t="shared" si="11"/>
        <v>#N/A</v>
      </c>
      <c r="BC28" s="57" t="e">
        <f t="shared" si="24"/>
        <v>#N/A</v>
      </c>
      <c r="BD28" s="53">
        <v>460</v>
      </c>
      <c r="BH28" s="52">
        <v>21.14</v>
      </c>
      <c r="BI28" s="52">
        <v>19.27</v>
      </c>
      <c r="BJ28" s="52">
        <v>18.04</v>
      </c>
      <c r="BK28" s="52">
        <v>16.72</v>
      </c>
      <c r="BL28" s="52">
        <v>16.309999999999999</v>
      </c>
      <c r="BM28" s="54">
        <f t="shared" si="12"/>
        <v>0</v>
      </c>
      <c r="BN28" s="54">
        <f t="shared" si="13"/>
        <v>0</v>
      </c>
      <c r="BO28" s="55">
        <f t="shared" si="14"/>
        <v>20</v>
      </c>
      <c r="BP28" s="55">
        <f t="shared" si="15"/>
        <v>0</v>
      </c>
      <c r="BQ28" s="56" t="e">
        <f>LOOKUP(BO28,$BD$7:$BD$33,IF(BM28=50,$BE$7:$BE$33,IF(BM28=70,$BF$7:$BF$33,IF(BM28=95,$BG28:BR$33,IF(BM28=120,$BH$7:$BH$33,IF(BM28=150,$BI$7:$BI$33,IF(BM28=185,$BJ$7:$BJ$33,IF(BM28=240,$BK$7:$BK$33,$BL$7:$BL$33))))))))</f>
        <v>#N/A</v>
      </c>
      <c r="BR28" s="56" t="e">
        <f t="shared" si="3"/>
        <v>#N/A</v>
      </c>
      <c r="BS28" s="57" t="e">
        <f t="shared" si="16"/>
        <v>#N/A</v>
      </c>
    </row>
    <row r="29" spans="1:72" s="52" customFormat="1" ht="15.75" x14ac:dyDescent="0.25">
      <c r="A29" s="75"/>
      <c r="B29" s="76"/>
      <c r="C29" s="76"/>
      <c r="D29" s="76"/>
      <c r="E29" s="76"/>
      <c r="F29" s="76"/>
      <c r="G29" s="76"/>
      <c r="H29" s="65"/>
      <c r="I29" s="76"/>
      <c r="J29" s="66"/>
      <c r="K29" s="64"/>
      <c r="L29" s="90"/>
      <c r="M29" s="64"/>
      <c r="N29" s="64"/>
      <c r="O29" s="64"/>
      <c r="Q29" s="52" t="e">
        <f t="shared" si="17"/>
        <v>#DIV/0!</v>
      </c>
      <c r="R29" s="52" t="e">
        <f t="shared" si="4"/>
        <v>#DIV/0!</v>
      </c>
      <c r="S29" s="52" t="e">
        <f t="shared" si="1"/>
        <v>#DIV/0!</v>
      </c>
      <c r="T29" s="53">
        <v>480</v>
      </c>
      <c r="AA29" s="52">
        <v>16.55</v>
      </c>
      <c r="AB29" s="52">
        <v>15.85</v>
      </c>
      <c r="AD29" s="52" t="e">
        <f t="shared" si="2"/>
        <v>#DIV/0!</v>
      </c>
      <c r="AF29" s="54">
        <f t="shared" si="18"/>
        <v>0</v>
      </c>
      <c r="AG29" s="54">
        <f t="shared" si="5"/>
        <v>0</v>
      </c>
      <c r="AH29" s="55">
        <f t="shared" si="19"/>
        <v>20</v>
      </c>
      <c r="AI29" s="55">
        <f t="shared" si="20"/>
        <v>0</v>
      </c>
      <c r="AJ29" s="56" t="e">
        <f t="shared" si="6"/>
        <v>#N/A</v>
      </c>
      <c r="AK29" s="56" t="e">
        <f t="shared" si="7"/>
        <v>#N/A</v>
      </c>
      <c r="AL29" s="57" t="e">
        <f t="shared" si="21"/>
        <v>#N/A</v>
      </c>
      <c r="AN29" s="53">
        <v>480</v>
      </c>
      <c r="AU29" s="52">
        <v>17.05</v>
      </c>
      <c r="AV29" s="52">
        <v>14.95</v>
      </c>
      <c r="AW29" s="54">
        <f t="shared" si="8"/>
        <v>0</v>
      </c>
      <c r="AX29" s="54">
        <f t="shared" si="9"/>
        <v>0</v>
      </c>
      <c r="AY29" s="55">
        <f t="shared" si="22"/>
        <v>20</v>
      </c>
      <c r="AZ29" s="55">
        <f t="shared" si="23"/>
        <v>0</v>
      </c>
      <c r="BA29" s="56" t="e">
        <f t="shared" si="25"/>
        <v>#N/A</v>
      </c>
      <c r="BB29" s="56" t="e">
        <f t="shared" si="11"/>
        <v>#N/A</v>
      </c>
      <c r="BC29" s="57" t="e">
        <f t="shared" si="24"/>
        <v>#N/A</v>
      </c>
      <c r="BD29" s="53">
        <v>480</v>
      </c>
      <c r="BK29" s="52">
        <v>18.079999999999998</v>
      </c>
      <c r="BL29" s="52">
        <v>17.53</v>
      </c>
      <c r="BM29" s="54">
        <f t="shared" si="12"/>
        <v>0</v>
      </c>
      <c r="BN29" s="54">
        <f t="shared" si="13"/>
        <v>0</v>
      </c>
      <c r="BO29" s="55">
        <f t="shared" si="14"/>
        <v>20</v>
      </c>
      <c r="BP29" s="55">
        <f t="shared" si="15"/>
        <v>0</v>
      </c>
      <c r="BQ29" s="56" t="e">
        <f>LOOKUP(BO29,$BD$7:$BD$33,IF(BM29=50,$BE$7:$BE$33,IF(BM29=70,$BF$7:$BF$33,IF(BM29=95,$BG29:BR$33,IF(BM29=120,$BH$7:$BH$33,IF(BM29=150,$BI$7:$BI$33,IF(BM29=185,$BJ$7:$BJ$33,IF(BM29=240,$BK$7:$BK$33,$BL$7:$BL$33))))))))</f>
        <v>#N/A</v>
      </c>
      <c r="BR29" s="56" t="e">
        <f t="shared" si="3"/>
        <v>#N/A</v>
      </c>
      <c r="BS29" s="57" t="e">
        <f t="shared" si="16"/>
        <v>#N/A</v>
      </c>
    </row>
    <row r="30" spans="1:72" s="52" customFormat="1" ht="15.75" x14ac:dyDescent="0.25">
      <c r="A30" s="77"/>
      <c r="B30" s="76"/>
      <c r="C30" s="76"/>
      <c r="D30" s="76"/>
      <c r="E30" s="76"/>
      <c r="F30" s="76"/>
      <c r="G30" s="76"/>
      <c r="H30" s="65"/>
      <c r="I30" s="76"/>
      <c r="J30" s="66"/>
      <c r="K30" s="64"/>
      <c r="L30" s="90"/>
      <c r="M30" s="64"/>
      <c r="N30" s="64"/>
      <c r="O30" s="64"/>
      <c r="Q30" s="52" t="e">
        <f t="shared" si="17"/>
        <v>#DIV/0!</v>
      </c>
      <c r="R30" s="52" t="e">
        <f t="shared" si="4"/>
        <v>#DIV/0!</v>
      </c>
      <c r="S30" s="52" t="e">
        <f t="shared" si="1"/>
        <v>#DIV/0!</v>
      </c>
      <c r="T30" s="53">
        <v>500</v>
      </c>
      <c r="AA30" s="52">
        <v>17.95</v>
      </c>
      <c r="AB30" s="52">
        <v>17.149999999999999</v>
      </c>
      <c r="AD30" s="52" t="e">
        <f t="shared" si="2"/>
        <v>#DIV/0!</v>
      </c>
      <c r="AF30" s="54">
        <f t="shared" si="18"/>
        <v>0</v>
      </c>
      <c r="AG30" s="54">
        <f t="shared" si="5"/>
        <v>0</v>
      </c>
      <c r="AH30" s="55">
        <f t="shared" si="19"/>
        <v>20</v>
      </c>
      <c r="AI30" s="55">
        <f t="shared" si="20"/>
        <v>0</v>
      </c>
      <c r="AJ30" s="56" t="e">
        <f t="shared" si="6"/>
        <v>#N/A</v>
      </c>
      <c r="AK30" s="56" t="e">
        <f t="shared" si="7"/>
        <v>#N/A</v>
      </c>
      <c r="AL30" s="57" t="e">
        <f t="shared" si="21"/>
        <v>#N/A</v>
      </c>
      <c r="AN30" s="53">
        <v>500</v>
      </c>
      <c r="AU30" s="52">
        <v>18.5</v>
      </c>
      <c r="AV30" s="52">
        <v>16.149999999999999</v>
      </c>
      <c r="AW30" s="54">
        <f t="shared" si="8"/>
        <v>0</v>
      </c>
      <c r="AX30" s="54">
        <f t="shared" si="9"/>
        <v>0</v>
      </c>
      <c r="AY30" s="55">
        <f t="shared" si="22"/>
        <v>20</v>
      </c>
      <c r="AZ30" s="55">
        <f t="shared" si="23"/>
        <v>0</v>
      </c>
      <c r="BA30" s="56" t="e">
        <f t="shared" si="25"/>
        <v>#N/A</v>
      </c>
      <c r="BB30" s="56" t="e">
        <f t="shared" si="11"/>
        <v>#N/A</v>
      </c>
      <c r="BC30" s="57" t="e">
        <f t="shared" si="24"/>
        <v>#N/A</v>
      </c>
      <c r="BD30" s="53">
        <v>500</v>
      </c>
      <c r="BK30" s="52">
        <v>19.5</v>
      </c>
      <c r="BL30" s="52">
        <v>18.809999999999999</v>
      </c>
      <c r="BM30" s="54">
        <f t="shared" si="12"/>
        <v>0</v>
      </c>
      <c r="BN30" s="54">
        <f t="shared" si="13"/>
        <v>0</v>
      </c>
      <c r="BO30" s="55">
        <f t="shared" si="14"/>
        <v>20</v>
      </c>
      <c r="BP30" s="55">
        <f t="shared" si="15"/>
        <v>0</v>
      </c>
      <c r="BQ30" s="56" t="e">
        <f>LOOKUP(BO30,$BD$7:$BD$33,IF(BM30=50,$BE$7:$BE$33,IF(BM30=70,$BF$7:$BF$33,IF(BM30=95,$BG30:BR$33,IF(BM30=120,$BH$7:$BH$33,IF(BM30=150,$BI$7:$BI$33,IF(BM30=185,$BJ$7:$BJ$33,IF(BM30=240,$BK$7:$BK$33,$BL$7:$BL$33))))))))</f>
        <v>#N/A</v>
      </c>
      <c r="BR30" s="56" t="e">
        <f t="shared" si="3"/>
        <v>#N/A</v>
      </c>
      <c r="BS30" s="57" t="e">
        <f t="shared" si="16"/>
        <v>#N/A</v>
      </c>
    </row>
    <row r="31" spans="1:72" s="52" customFormat="1" ht="15.75" x14ac:dyDescent="0.25">
      <c r="A31" s="77"/>
      <c r="B31" s="65"/>
      <c r="C31" s="76"/>
      <c r="D31" s="76"/>
      <c r="E31" s="76"/>
      <c r="F31" s="76"/>
      <c r="G31" s="76"/>
      <c r="H31" s="65"/>
      <c r="I31" s="76"/>
      <c r="J31" s="66"/>
      <c r="K31" s="64"/>
      <c r="L31" s="90"/>
      <c r="M31" s="64"/>
      <c r="N31" s="64"/>
      <c r="O31" s="64"/>
      <c r="Q31" s="52" t="e">
        <f t="shared" si="17"/>
        <v>#DIV/0!</v>
      </c>
      <c r="R31" s="52" t="e">
        <f t="shared" si="4"/>
        <v>#DIV/0!</v>
      </c>
      <c r="S31" s="52" t="e">
        <f t="shared" si="1"/>
        <v>#DIV/0!</v>
      </c>
      <c r="T31" s="53">
        <v>520</v>
      </c>
      <c r="AA31" s="52">
        <v>19.399999999999999</v>
      </c>
      <c r="AB31" s="52">
        <v>18.45</v>
      </c>
      <c r="AD31" s="52" t="e">
        <f t="shared" si="2"/>
        <v>#DIV/0!</v>
      </c>
      <c r="AF31" s="54">
        <f t="shared" si="18"/>
        <v>0</v>
      </c>
      <c r="AG31" s="54">
        <f t="shared" si="5"/>
        <v>0</v>
      </c>
      <c r="AH31" s="55">
        <f t="shared" si="19"/>
        <v>20</v>
      </c>
      <c r="AI31" s="55">
        <f t="shared" si="20"/>
        <v>0</v>
      </c>
      <c r="AJ31" s="56" t="e">
        <f t="shared" si="6"/>
        <v>#N/A</v>
      </c>
      <c r="AK31" s="56" t="e">
        <f t="shared" si="7"/>
        <v>#N/A</v>
      </c>
      <c r="AL31" s="57" t="e">
        <f t="shared" si="21"/>
        <v>#N/A</v>
      </c>
      <c r="AN31" s="53">
        <v>520</v>
      </c>
      <c r="AU31" s="52">
        <v>20</v>
      </c>
      <c r="AW31" s="54">
        <f t="shared" si="8"/>
        <v>0</v>
      </c>
      <c r="AX31" s="54">
        <f t="shared" si="9"/>
        <v>0</v>
      </c>
      <c r="AY31" s="55">
        <f t="shared" si="22"/>
        <v>20</v>
      </c>
      <c r="AZ31" s="55">
        <f t="shared" si="23"/>
        <v>0</v>
      </c>
      <c r="BA31" s="56" t="e">
        <f t="shared" si="25"/>
        <v>#N/A</v>
      </c>
      <c r="BB31" s="56" t="e">
        <f t="shared" si="11"/>
        <v>#N/A</v>
      </c>
      <c r="BC31" s="57" t="e">
        <f t="shared" si="24"/>
        <v>#N/A</v>
      </c>
      <c r="BD31" s="53">
        <v>520</v>
      </c>
      <c r="BK31" s="52">
        <v>20.97</v>
      </c>
      <c r="BM31" s="54">
        <f t="shared" si="12"/>
        <v>0</v>
      </c>
      <c r="BN31" s="54">
        <f t="shared" si="13"/>
        <v>0</v>
      </c>
      <c r="BO31" s="55">
        <f t="shared" si="14"/>
        <v>20</v>
      </c>
      <c r="BP31" s="55">
        <f t="shared" si="15"/>
        <v>0</v>
      </c>
      <c r="BQ31" s="56" t="e">
        <f>LOOKUP(BO31,$BD$7:$BD$33,IF(BM31=50,$BE$7:$BE$33,IF(BM31=70,$BF$7:$BF$33,IF(BM31=95,$BG31:BR$33,IF(BM31=120,$BH$7:$BH$33,IF(BM31=150,$BI$7:$BI$33,IF(BM31=185,$BJ$7:$BJ$33,IF(BM31=240,$BK$7:$BK$33,$BL$7:$BL$33))))))))</f>
        <v>#N/A</v>
      </c>
      <c r="BR31" s="56" t="e">
        <f t="shared" si="3"/>
        <v>#N/A</v>
      </c>
      <c r="BS31" s="57" t="e">
        <f t="shared" si="16"/>
        <v>#N/A</v>
      </c>
    </row>
    <row r="32" spans="1:72" ht="15.75" x14ac:dyDescent="0.25">
      <c r="A32" s="91"/>
      <c r="C32" s="92"/>
      <c r="D32" s="92"/>
      <c r="E32" s="92"/>
      <c r="F32" s="92"/>
      <c r="H32" s="93"/>
      <c r="J32" s="98"/>
      <c r="K32" s="96"/>
      <c r="L32" s="97"/>
      <c r="M32" s="96"/>
      <c r="N32" s="96"/>
      <c r="O32" s="96"/>
      <c r="T32" s="5">
        <v>540</v>
      </c>
      <c r="AA32" s="1">
        <v>20.9</v>
      </c>
      <c r="AN32" s="5">
        <v>540</v>
      </c>
      <c r="AU32" s="1">
        <v>21.55</v>
      </c>
      <c r="BD32" s="5">
        <v>540</v>
      </c>
      <c r="BK32" s="1">
        <v>22.5</v>
      </c>
      <c r="BM32" s="44"/>
    </row>
    <row r="33" spans="1:69" ht="15.75" x14ac:dyDescent="0.25">
      <c r="A33" s="91"/>
      <c r="C33" s="92"/>
      <c r="D33" s="92"/>
      <c r="E33" s="92"/>
      <c r="F33" s="92"/>
      <c r="G33" s="92"/>
      <c r="H33" s="93"/>
      <c r="I33" s="92"/>
      <c r="J33" s="98"/>
      <c r="K33" s="96"/>
      <c r="L33" s="97"/>
      <c r="M33" s="96"/>
      <c r="N33" s="96"/>
      <c r="O33" s="96"/>
      <c r="T33" s="6">
        <v>540</v>
      </c>
      <c r="AN33" s="6">
        <v>540</v>
      </c>
      <c r="AU33" s="1">
        <v>23.2</v>
      </c>
      <c r="BD33" s="6">
        <v>540</v>
      </c>
      <c r="BK33" s="1">
        <v>24.09</v>
      </c>
      <c r="BM33" s="44"/>
    </row>
    <row r="34" spans="1:69" x14ac:dyDescent="0.2">
      <c r="R34" s="45"/>
      <c r="T34" s="9"/>
      <c r="U34" s="10" t="s">
        <v>21</v>
      </c>
      <c r="V34" s="10"/>
      <c r="W34" s="10"/>
      <c r="X34" s="10"/>
      <c r="Y34" s="10"/>
      <c r="Z34" s="10"/>
      <c r="AA34" s="11"/>
      <c r="AB34" s="12" t="s">
        <v>22</v>
      </c>
      <c r="AC34" s="12"/>
      <c r="AD34" s="12"/>
      <c r="AE34" s="12"/>
      <c r="AF34" s="12"/>
      <c r="AG34" s="9"/>
      <c r="AH34" s="10" t="s">
        <v>23</v>
      </c>
      <c r="AI34" s="10"/>
      <c r="AJ34" s="10"/>
      <c r="AK34" s="10"/>
      <c r="AL34" s="10"/>
      <c r="AM34" s="11"/>
      <c r="AN34" s="12" t="s">
        <v>24</v>
      </c>
      <c r="AO34" s="12"/>
      <c r="AP34" s="12"/>
      <c r="AQ34" s="12"/>
      <c r="AR34" s="12"/>
      <c r="AS34" s="9"/>
      <c r="AT34" s="10" t="s">
        <v>25</v>
      </c>
      <c r="AU34" s="10"/>
      <c r="AV34" s="10"/>
      <c r="AW34" s="10"/>
      <c r="AX34" s="10"/>
      <c r="AY34" s="11"/>
      <c r="AZ34" s="12" t="s">
        <v>26</v>
      </c>
      <c r="BA34" s="12"/>
      <c r="BB34" s="12"/>
      <c r="BC34" s="12"/>
      <c r="BD34" s="12"/>
      <c r="BE34" s="9"/>
      <c r="BF34" s="10" t="s">
        <v>27</v>
      </c>
      <c r="BG34" s="10"/>
      <c r="BH34" s="10"/>
      <c r="BI34" s="10"/>
      <c r="BJ34" s="10"/>
      <c r="BK34" s="11"/>
      <c r="BL34" s="12" t="s">
        <v>28</v>
      </c>
      <c r="BM34" s="12"/>
      <c r="BN34" s="12"/>
      <c r="BO34" s="12"/>
      <c r="BP34" s="13"/>
      <c r="BQ34" s="1" t="s">
        <v>32</v>
      </c>
    </row>
    <row r="35" spans="1:69" x14ac:dyDescent="0.2">
      <c r="R35" s="46"/>
      <c r="T35" s="14" t="s">
        <v>29</v>
      </c>
      <c r="U35" s="15">
        <v>-10</v>
      </c>
      <c r="V35" s="16">
        <v>0</v>
      </c>
      <c r="W35" s="16">
        <v>5</v>
      </c>
      <c r="X35" s="16">
        <v>10</v>
      </c>
      <c r="Y35" s="16">
        <v>20</v>
      </c>
      <c r="Z35" s="16">
        <v>30</v>
      </c>
      <c r="AA35" s="17">
        <v>-10</v>
      </c>
      <c r="AB35" s="18">
        <v>0</v>
      </c>
      <c r="AC35" s="18">
        <v>5</v>
      </c>
      <c r="AD35" s="18">
        <v>10</v>
      </c>
      <c r="AE35" s="18">
        <v>20</v>
      </c>
      <c r="AF35" s="18">
        <v>30</v>
      </c>
      <c r="AG35" s="15">
        <v>-10</v>
      </c>
      <c r="AH35" s="16">
        <v>0</v>
      </c>
      <c r="AI35" s="16">
        <v>5</v>
      </c>
      <c r="AJ35" s="16">
        <v>10</v>
      </c>
      <c r="AK35" s="16">
        <v>20</v>
      </c>
      <c r="AL35" s="16">
        <v>30</v>
      </c>
      <c r="AM35" s="17">
        <v>-10</v>
      </c>
      <c r="AN35" s="18">
        <v>0</v>
      </c>
      <c r="AO35" s="18">
        <v>5</v>
      </c>
      <c r="AP35" s="18">
        <v>10</v>
      </c>
      <c r="AQ35" s="18">
        <v>20</v>
      </c>
      <c r="AR35" s="18">
        <v>30</v>
      </c>
      <c r="AS35" s="15">
        <v>-10</v>
      </c>
      <c r="AT35" s="16">
        <v>0</v>
      </c>
      <c r="AU35" s="16">
        <v>5</v>
      </c>
      <c r="AV35" s="16">
        <v>10</v>
      </c>
      <c r="AW35" s="16">
        <v>20</v>
      </c>
      <c r="AX35" s="16">
        <v>30</v>
      </c>
      <c r="AY35" s="17">
        <v>-10</v>
      </c>
      <c r="AZ35" s="18">
        <v>0</v>
      </c>
      <c r="BA35" s="18">
        <v>5</v>
      </c>
      <c r="BB35" s="18">
        <v>10</v>
      </c>
      <c r="BC35" s="18">
        <v>20</v>
      </c>
      <c r="BD35" s="18">
        <v>30</v>
      </c>
      <c r="BE35" s="15">
        <v>-10</v>
      </c>
      <c r="BF35" s="16">
        <v>0</v>
      </c>
      <c r="BG35" s="16">
        <v>5</v>
      </c>
      <c r="BH35" s="16">
        <v>10</v>
      </c>
      <c r="BI35" s="16">
        <v>20</v>
      </c>
      <c r="BJ35" s="16">
        <v>30</v>
      </c>
      <c r="BK35" s="17">
        <v>-10</v>
      </c>
      <c r="BL35" s="18">
        <v>0</v>
      </c>
      <c r="BM35" s="18">
        <v>5</v>
      </c>
      <c r="BN35" s="18">
        <v>10</v>
      </c>
      <c r="BO35" s="18">
        <v>20</v>
      </c>
      <c r="BP35" s="19">
        <v>30</v>
      </c>
    </row>
    <row r="36" spans="1:69" x14ac:dyDescent="0.2">
      <c r="R36" s="46"/>
      <c r="T36" s="20">
        <v>40</v>
      </c>
      <c r="U36" s="21">
        <v>0.15</v>
      </c>
      <c r="V36" s="22">
        <v>0.2</v>
      </c>
      <c r="W36" s="22">
        <v>0.24</v>
      </c>
      <c r="X36" s="1">
        <v>0.28999999999999998</v>
      </c>
      <c r="Y36" s="1">
        <v>0.39</v>
      </c>
      <c r="Z36" s="1">
        <v>0.49</v>
      </c>
      <c r="AA36" s="21">
        <v>0.15</v>
      </c>
      <c r="AB36" s="22">
        <v>0.2</v>
      </c>
      <c r="AC36" s="1">
        <v>0.24</v>
      </c>
      <c r="AD36" s="1">
        <v>0.28999999999999998</v>
      </c>
      <c r="AE36" s="1">
        <v>0.39</v>
      </c>
      <c r="AF36" s="1">
        <v>0.49</v>
      </c>
      <c r="AG36" s="23">
        <v>0.15</v>
      </c>
      <c r="AH36" s="1">
        <v>0.2</v>
      </c>
      <c r="AI36" s="1">
        <v>0.24</v>
      </c>
      <c r="AJ36" s="1">
        <v>0.28999999999999998</v>
      </c>
      <c r="AK36" s="1">
        <v>0.39</v>
      </c>
      <c r="AL36" s="1">
        <v>0.49</v>
      </c>
      <c r="AM36" s="21">
        <v>0.12</v>
      </c>
      <c r="AN36" s="22">
        <v>0.15</v>
      </c>
      <c r="AO36" s="1">
        <v>0.18</v>
      </c>
      <c r="AP36" s="1">
        <v>0.21</v>
      </c>
      <c r="AQ36" s="1">
        <v>0.3</v>
      </c>
      <c r="AR36" s="1">
        <v>0.4</v>
      </c>
      <c r="AS36" s="21">
        <v>0.12</v>
      </c>
      <c r="AT36" s="22">
        <v>0.15</v>
      </c>
      <c r="AU36" s="1">
        <v>0.18</v>
      </c>
      <c r="AV36" s="1">
        <v>0.21</v>
      </c>
      <c r="AW36" s="1">
        <v>0.3</v>
      </c>
      <c r="AX36" s="1">
        <v>0.4</v>
      </c>
      <c r="AY36" s="21">
        <v>0.12</v>
      </c>
      <c r="AZ36" s="22">
        <v>0.15</v>
      </c>
      <c r="BA36" s="1">
        <v>0.18</v>
      </c>
      <c r="BB36" s="1">
        <v>0.21</v>
      </c>
      <c r="BC36" s="1">
        <v>0.3</v>
      </c>
      <c r="BD36" s="1">
        <v>0.4</v>
      </c>
      <c r="BE36" s="21">
        <v>0.12</v>
      </c>
      <c r="BF36" s="22">
        <v>0.15</v>
      </c>
      <c r="BG36" s="1">
        <v>0.18</v>
      </c>
      <c r="BH36" s="1">
        <v>0.21</v>
      </c>
      <c r="BI36" s="1">
        <v>0.3</v>
      </c>
      <c r="BJ36" s="1">
        <v>0.4</v>
      </c>
      <c r="BK36" s="21">
        <v>0.12</v>
      </c>
      <c r="BL36" s="22">
        <v>0.17</v>
      </c>
      <c r="BM36" s="1">
        <v>0.2</v>
      </c>
      <c r="BN36" s="1">
        <v>0.24</v>
      </c>
      <c r="BO36" s="1">
        <v>0.33</v>
      </c>
      <c r="BP36" s="24">
        <v>0.44</v>
      </c>
      <c r="BQ36" s="1">
        <v>40</v>
      </c>
    </row>
    <row r="37" spans="1:69" x14ac:dyDescent="0.2">
      <c r="R37" s="47"/>
      <c r="T37" s="20">
        <v>60</v>
      </c>
      <c r="U37" s="21">
        <v>0.32</v>
      </c>
      <c r="V37" s="22">
        <v>0.41</v>
      </c>
      <c r="W37" s="22">
        <v>0.47</v>
      </c>
      <c r="X37" s="1">
        <v>0.54</v>
      </c>
      <c r="Y37" s="1">
        <v>0.67</v>
      </c>
      <c r="Z37" s="1">
        <v>0.8</v>
      </c>
      <c r="AA37" s="21">
        <v>0.32</v>
      </c>
      <c r="AB37" s="22">
        <v>0.41</v>
      </c>
      <c r="AC37" s="1">
        <v>0.47</v>
      </c>
      <c r="AD37" s="1">
        <v>0.54</v>
      </c>
      <c r="AE37" s="1">
        <v>0.67</v>
      </c>
      <c r="AF37" s="1">
        <v>0.8</v>
      </c>
      <c r="AG37" s="23">
        <v>0.32</v>
      </c>
      <c r="AH37" s="1">
        <v>0.41</v>
      </c>
      <c r="AI37" s="1">
        <v>0.47</v>
      </c>
      <c r="AJ37" s="1">
        <v>0.54</v>
      </c>
      <c r="AK37" s="1">
        <v>0.67</v>
      </c>
      <c r="AL37" s="1">
        <v>0.8</v>
      </c>
      <c r="AM37" s="21">
        <v>0.26</v>
      </c>
      <c r="AN37" s="22">
        <v>0.33</v>
      </c>
      <c r="AO37" s="1">
        <v>0.37</v>
      </c>
      <c r="AP37" s="1">
        <v>0.43</v>
      </c>
      <c r="AQ37" s="1">
        <v>0.55000000000000004</v>
      </c>
      <c r="AR37" s="1">
        <v>0.68</v>
      </c>
      <c r="AS37" s="21">
        <v>0.26</v>
      </c>
      <c r="AT37" s="22">
        <v>0.33</v>
      </c>
      <c r="AU37" s="1">
        <v>0.37</v>
      </c>
      <c r="AV37" s="1">
        <v>0.43</v>
      </c>
      <c r="AW37" s="1">
        <v>0.55000000000000004</v>
      </c>
      <c r="AX37" s="1">
        <v>0.68</v>
      </c>
      <c r="AY37" s="21">
        <v>0.26</v>
      </c>
      <c r="AZ37" s="22">
        <v>0.33</v>
      </c>
      <c r="BA37" s="1">
        <v>0.37</v>
      </c>
      <c r="BB37" s="1">
        <v>0.43</v>
      </c>
      <c r="BC37" s="1">
        <v>0.55000000000000004</v>
      </c>
      <c r="BD37" s="1">
        <v>0.68</v>
      </c>
      <c r="BE37" s="21">
        <v>0.26</v>
      </c>
      <c r="BF37" s="22">
        <v>0.33</v>
      </c>
      <c r="BG37" s="1">
        <v>0.37</v>
      </c>
      <c r="BH37" s="1">
        <v>0.43</v>
      </c>
      <c r="BI37" s="1">
        <v>0.55000000000000004</v>
      </c>
      <c r="BJ37" s="1">
        <v>0.68</v>
      </c>
      <c r="BK37" s="21">
        <v>0.27</v>
      </c>
      <c r="BL37" s="22">
        <v>0.35</v>
      </c>
      <c r="BM37" s="1">
        <v>0.4</v>
      </c>
      <c r="BN37" s="1">
        <v>0.46</v>
      </c>
      <c r="BO37" s="1">
        <v>0.59</v>
      </c>
      <c r="BP37" s="25">
        <v>0.73</v>
      </c>
      <c r="BQ37" s="1">
        <v>60</v>
      </c>
    </row>
    <row r="38" spans="1:69" x14ac:dyDescent="0.2">
      <c r="R38" s="47"/>
      <c r="T38" s="20">
        <v>80</v>
      </c>
      <c r="U38" s="21">
        <v>0.54</v>
      </c>
      <c r="V38" s="22">
        <v>0.67</v>
      </c>
      <c r="W38" s="22">
        <v>0.75</v>
      </c>
      <c r="X38" s="1">
        <v>0.83</v>
      </c>
      <c r="Y38" s="1">
        <v>0.99</v>
      </c>
      <c r="Z38" s="1">
        <v>1.1499999999999999</v>
      </c>
      <c r="AA38" s="21">
        <v>0.54</v>
      </c>
      <c r="AB38" s="22">
        <v>0.67</v>
      </c>
      <c r="AC38" s="1">
        <v>0.75</v>
      </c>
      <c r="AD38" s="1">
        <v>0.83</v>
      </c>
      <c r="AE38" s="1">
        <v>0.99</v>
      </c>
      <c r="AF38" s="1">
        <v>1.1499999999999999</v>
      </c>
      <c r="AG38" s="23">
        <v>0.54</v>
      </c>
      <c r="AH38" s="1">
        <v>0.67</v>
      </c>
      <c r="AI38" s="1">
        <v>0.75</v>
      </c>
      <c r="AJ38" s="1">
        <v>0.83</v>
      </c>
      <c r="AK38" s="1">
        <v>0.99</v>
      </c>
      <c r="AL38" s="1">
        <v>1.1499999999999999</v>
      </c>
      <c r="AM38" s="23">
        <v>0.45</v>
      </c>
      <c r="AN38" s="1">
        <v>0.55000000000000004</v>
      </c>
      <c r="AO38" s="1">
        <v>0.62</v>
      </c>
      <c r="AP38" s="1">
        <v>0.69</v>
      </c>
      <c r="AQ38" s="1">
        <v>0.84</v>
      </c>
      <c r="AR38" s="1">
        <v>1</v>
      </c>
      <c r="AS38" s="23">
        <v>0.45</v>
      </c>
      <c r="AT38" s="1">
        <v>0.55000000000000004</v>
      </c>
      <c r="AU38" s="1">
        <v>0.62</v>
      </c>
      <c r="AV38" s="1">
        <v>0.69</v>
      </c>
      <c r="AW38" s="1">
        <v>0.84</v>
      </c>
      <c r="AX38" s="1">
        <v>1</v>
      </c>
      <c r="AY38" s="23">
        <v>0.45</v>
      </c>
      <c r="AZ38" s="1">
        <v>0.55000000000000004</v>
      </c>
      <c r="BA38" s="1">
        <v>0.62</v>
      </c>
      <c r="BB38" s="1">
        <v>0.69</v>
      </c>
      <c r="BC38" s="1">
        <v>0.84</v>
      </c>
      <c r="BD38" s="1">
        <v>1</v>
      </c>
      <c r="BE38" s="23">
        <v>0.45</v>
      </c>
      <c r="BF38" s="1">
        <v>0.55000000000000004</v>
      </c>
      <c r="BG38" s="1">
        <v>0.62</v>
      </c>
      <c r="BH38" s="1">
        <v>0.69</v>
      </c>
      <c r="BI38" s="1">
        <v>0.84</v>
      </c>
      <c r="BJ38" s="1">
        <v>1</v>
      </c>
      <c r="BK38" s="23">
        <v>0.47</v>
      </c>
      <c r="BL38" s="1">
        <v>0.57999999999999996</v>
      </c>
      <c r="BM38" s="1">
        <v>0.65</v>
      </c>
      <c r="BN38" s="1">
        <v>0.73</v>
      </c>
      <c r="BO38" s="1">
        <v>0.89</v>
      </c>
      <c r="BP38" s="25">
        <v>1.06</v>
      </c>
      <c r="BQ38" s="1">
        <v>80</v>
      </c>
    </row>
    <row r="39" spans="1:69" x14ac:dyDescent="0.2">
      <c r="R39" s="47"/>
      <c r="T39" s="20">
        <v>100</v>
      </c>
      <c r="U39" s="21">
        <v>0.8</v>
      </c>
      <c r="V39" s="22">
        <v>0.97</v>
      </c>
      <c r="W39" s="22">
        <v>1.06</v>
      </c>
      <c r="X39" s="1">
        <v>1.1499999999999999</v>
      </c>
      <c r="Y39" s="1">
        <v>1.34</v>
      </c>
      <c r="Z39" s="1">
        <v>1.53</v>
      </c>
      <c r="AA39" s="21">
        <v>0.8</v>
      </c>
      <c r="AB39" s="22">
        <v>0.97</v>
      </c>
      <c r="AC39" s="1">
        <v>1.06</v>
      </c>
      <c r="AD39" s="1">
        <v>1.1499999999999999</v>
      </c>
      <c r="AE39" s="1">
        <v>1.34</v>
      </c>
      <c r="AF39" s="1">
        <v>1.53</v>
      </c>
      <c r="AG39" s="23">
        <v>0.8</v>
      </c>
      <c r="AH39" s="1">
        <v>0.97</v>
      </c>
      <c r="AI39" s="1">
        <v>1.06</v>
      </c>
      <c r="AJ39" s="1">
        <v>1.1499999999999999</v>
      </c>
      <c r="AK39" s="1">
        <v>1.34</v>
      </c>
      <c r="AL39" s="1">
        <v>1.53</v>
      </c>
      <c r="AM39" s="23">
        <v>0.68</v>
      </c>
      <c r="AN39" s="1">
        <v>0.82</v>
      </c>
      <c r="AO39" s="1">
        <v>0.9</v>
      </c>
      <c r="AP39" s="1">
        <v>0.98</v>
      </c>
      <c r="AQ39" s="1">
        <v>1.17</v>
      </c>
      <c r="AR39" s="1">
        <v>1.35</v>
      </c>
      <c r="AS39" s="23">
        <v>0.68</v>
      </c>
      <c r="AT39" s="1">
        <v>0.82</v>
      </c>
      <c r="AU39" s="1">
        <v>0.9</v>
      </c>
      <c r="AV39" s="1">
        <v>0.98</v>
      </c>
      <c r="AW39" s="1">
        <v>1.17</v>
      </c>
      <c r="AX39" s="1">
        <v>1.35</v>
      </c>
      <c r="AY39" s="23">
        <v>0.68</v>
      </c>
      <c r="AZ39" s="1">
        <v>0.82</v>
      </c>
      <c r="BA39" s="1">
        <v>0.9</v>
      </c>
      <c r="BB39" s="1">
        <v>0.98</v>
      </c>
      <c r="BC39" s="1">
        <v>1.17</v>
      </c>
      <c r="BD39" s="1">
        <v>1.35</v>
      </c>
      <c r="BE39" s="23">
        <v>0.68</v>
      </c>
      <c r="BF39" s="1">
        <v>0.82</v>
      </c>
      <c r="BG39" s="1">
        <v>0.9</v>
      </c>
      <c r="BH39" s="1">
        <v>0.98</v>
      </c>
      <c r="BI39" s="1">
        <v>1.17</v>
      </c>
      <c r="BJ39" s="1">
        <v>1.35</v>
      </c>
      <c r="BK39" s="23">
        <v>0.71</v>
      </c>
      <c r="BL39" s="1">
        <v>0.86</v>
      </c>
      <c r="BM39" s="1">
        <v>0.94</v>
      </c>
      <c r="BN39" s="1">
        <v>1.04</v>
      </c>
      <c r="BO39" s="1">
        <v>1.23</v>
      </c>
      <c r="BP39" s="25">
        <v>1.42</v>
      </c>
      <c r="BQ39" s="1">
        <v>100</v>
      </c>
    </row>
    <row r="40" spans="1:69" x14ac:dyDescent="0.2">
      <c r="R40" s="47"/>
      <c r="T40" s="20">
        <v>120</v>
      </c>
      <c r="U40" s="21">
        <v>1.33</v>
      </c>
      <c r="V40" s="22">
        <v>1.55</v>
      </c>
      <c r="W40" s="22">
        <v>1.65</v>
      </c>
      <c r="X40" s="1">
        <v>1.76</v>
      </c>
      <c r="Y40" s="1">
        <v>1.97</v>
      </c>
      <c r="Z40" s="1">
        <v>2.1800000000000002</v>
      </c>
      <c r="AA40" s="21">
        <v>1.1000000000000001</v>
      </c>
      <c r="AB40" s="22">
        <v>1.3</v>
      </c>
      <c r="AC40" s="1">
        <v>1.41</v>
      </c>
      <c r="AD40" s="1">
        <v>1.51</v>
      </c>
      <c r="AE40" s="1">
        <v>1.73</v>
      </c>
      <c r="AF40" s="1">
        <v>1.94</v>
      </c>
      <c r="AG40" s="23">
        <v>1.1000000000000001</v>
      </c>
      <c r="AH40" s="1">
        <v>1.3</v>
      </c>
      <c r="AI40" s="1">
        <v>1.41</v>
      </c>
      <c r="AJ40" s="1">
        <v>1.51</v>
      </c>
      <c r="AK40" s="1">
        <v>1.73</v>
      </c>
      <c r="AL40" s="1">
        <v>1.94</v>
      </c>
      <c r="AM40" s="23">
        <v>0.95</v>
      </c>
      <c r="AN40" s="1">
        <v>1.1200000000000001</v>
      </c>
      <c r="AO40" s="1">
        <v>1.21</v>
      </c>
      <c r="AP40" s="1">
        <v>1.31</v>
      </c>
      <c r="AQ40" s="1">
        <v>1.52</v>
      </c>
      <c r="AR40" s="1">
        <v>1.73</v>
      </c>
      <c r="AS40" s="23">
        <v>0.95</v>
      </c>
      <c r="AT40" s="1">
        <v>1.1200000000000001</v>
      </c>
      <c r="AU40" s="1">
        <v>1.21</v>
      </c>
      <c r="AV40" s="1">
        <v>1.31</v>
      </c>
      <c r="AW40" s="1">
        <v>1.52</v>
      </c>
      <c r="AX40" s="1">
        <v>1.73</v>
      </c>
      <c r="AY40" s="23">
        <v>0.95</v>
      </c>
      <c r="AZ40" s="1">
        <v>1.1200000000000001</v>
      </c>
      <c r="BA40" s="1">
        <v>1.21</v>
      </c>
      <c r="BB40" s="1">
        <v>1.31</v>
      </c>
      <c r="BC40" s="1">
        <v>1.52</v>
      </c>
      <c r="BD40" s="1">
        <v>1.73</v>
      </c>
      <c r="BE40" s="23">
        <v>0.95</v>
      </c>
      <c r="BF40" s="1">
        <v>1.1200000000000001</v>
      </c>
      <c r="BG40" s="1">
        <v>1.21</v>
      </c>
      <c r="BH40" s="1">
        <v>1.31</v>
      </c>
      <c r="BI40" s="1">
        <v>1.52</v>
      </c>
      <c r="BJ40" s="1">
        <v>1.73</v>
      </c>
      <c r="BK40" s="23">
        <v>0.98</v>
      </c>
      <c r="BL40" s="1">
        <v>1.17</v>
      </c>
      <c r="BM40" s="1">
        <v>1.27</v>
      </c>
      <c r="BN40" s="1">
        <v>1.38</v>
      </c>
      <c r="BO40" s="1">
        <v>1.6</v>
      </c>
      <c r="BP40" s="25">
        <v>1.82</v>
      </c>
    </row>
    <row r="41" spans="1:69" x14ac:dyDescent="0.2">
      <c r="R41" s="47"/>
      <c r="T41" s="20">
        <v>140</v>
      </c>
      <c r="U41" s="21">
        <v>2.1800000000000002</v>
      </c>
      <c r="V41" s="22">
        <v>2.41</v>
      </c>
      <c r="W41" s="22">
        <v>2.52</v>
      </c>
      <c r="X41" s="1">
        <v>2.64</v>
      </c>
      <c r="Y41" s="1">
        <v>2.85</v>
      </c>
      <c r="Z41" s="1">
        <v>3.06</v>
      </c>
      <c r="AA41" s="21">
        <v>1.61</v>
      </c>
      <c r="AB41" s="22">
        <v>1.84</v>
      </c>
      <c r="AC41" s="1">
        <v>1.96</v>
      </c>
      <c r="AD41" s="1">
        <v>2.08</v>
      </c>
      <c r="AE41" s="1">
        <v>2.3199999999999998</v>
      </c>
      <c r="AF41" s="1">
        <v>2.56</v>
      </c>
      <c r="AG41" s="23">
        <v>1.44</v>
      </c>
      <c r="AH41" s="1">
        <v>1.67</v>
      </c>
      <c r="AI41" s="1">
        <v>1.79</v>
      </c>
      <c r="AJ41" s="1">
        <v>1.91</v>
      </c>
      <c r="AK41" s="1">
        <v>2.15</v>
      </c>
      <c r="AL41" s="1">
        <v>2.38</v>
      </c>
      <c r="AM41" s="23">
        <v>1.25</v>
      </c>
      <c r="AN41" s="1">
        <v>1.45</v>
      </c>
      <c r="AO41" s="1">
        <v>1.56</v>
      </c>
      <c r="AP41" s="1">
        <v>1.67</v>
      </c>
      <c r="AQ41" s="1">
        <v>1.91</v>
      </c>
      <c r="AR41" s="1">
        <v>2.14</v>
      </c>
      <c r="AS41" s="23">
        <v>1.25</v>
      </c>
      <c r="AT41" s="1">
        <v>1.45</v>
      </c>
      <c r="AU41" s="1">
        <v>1.56</v>
      </c>
      <c r="AV41" s="1">
        <v>1.67</v>
      </c>
      <c r="AW41" s="1">
        <v>1.91</v>
      </c>
      <c r="AX41" s="1">
        <v>2.14</v>
      </c>
      <c r="AY41" s="23">
        <v>1.25</v>
      </c>
      <c r="AZ41" s="1">
        <v>1.45</v>
      </c>
      <c r="BA41" s="1">
        <v>1.56</v>
      </c>
      <c r="BB41" s="1">
        <v>1.67</v>
      </c>
      <c r="BC41" s="1">
        <v>1.91</v>
      </c>
      <c r="BD41" s="1">
        <v>2.14</v>
      </c>
      <c r="BE41" s="23">
        <v>1.25</v>
      </c>
      <c r="BF41" s="1">
        <v>1.45</v>
      </c>
      <c r="BG41" s="1">
        <v>1.56</v>
      </c>
      <c r="BH41" s="1">
        <v>1.67</v>
      </c>
      <c r="BI41" s="1">
        <v>1.9</v>
      </c>
      <c r="BJ41" s="1">
        <v>2.14</v>
      </c>
      <c r="BK41" s="23">
        <v>1.3</v>
      </c>
      <c r="BL41" s="1">
        <v>1.51</v>
      </c>
      <c r="BM41" s="1">
        <v>1.63</v>
      </c>
      <c r="BN41" s="1">
        <v>1.75</v>
      </c>
      <c r="BO41" s="1">
        <v>1.99</v>
      </c>
      <c r="BP41" s="25">
        <v>2.2400000000000002</v>
      </c>
    </row>
    <row r="42" spans="1:69" x14ac:dyDescent="0.2">
      <c r="R42" s="47"/>
      <c r="T42" s="20">
        <v>160</v>
      </c>
      <c r="U42" s="21">
        <v>3.19</v>
      </c>
      <c r="V42" s="22">
        <v>3.43</v>
      </c>
      <c r="W42" s="22">
        <v>3.54</v>
      </c>
      <c r="X42" s="1">
        <v>3.66</v>
      </c>
      <c r="Y42" s="1">
        <v>3.88</v>
      </c>
      <c r="Z42" s="1">
        <v>4.09</v>
      </c>
      <c r="AA42" s="21">
        <v>2.4</v>
      </c>
      <c r="AB42" s="22">
        <v>2.66</v>
      </c>
      <c r="AC42" s="1">
        <v>2.79</v>
      </c>
      <c r="AD42" s="1">
        <v>2.92</v>
      </c>
      <c r="AE42" s="1">
        <v>3.16</v>
      </c>
      <c r="AF42" s="1">
        <v>3.4</v>
      </c>
      <c r="AG42" s="23">
        <v>1.84</v>
      </c>
      <c r="AH42" s="1">
        <v>2.09</v>
      </c>
      <c r="AI42" s="1">
        <v>2.2200000000000002</v>
      </c>
      <c r="AJ42" s="1">
        <v>2.35</v>
      </c>
      <c r="AK42" s="1">
        <v>2.61</v>
      </c>
      <c r="AL42" s="1">
        <v>2.87</v>
      </c>
      <c r="AM42" s="23">
        <v>1.59</v>
      </c>
      <c r="AN42" s="1">
        <v>1.82</v>
      </c>
      <c r="AO42" s="1">
        <v>1.94</v>
      </c>
      <c r="AP42" s="1">
        <v>2.0699999999999998</v>
      </c>
      <c r="AQ42" s="1">
        <v>2.3199999999999998</v>
      </c>
      <c r="AR42" s="1">
        <v>2.58</v>
      </c>
      <c r="AS42" s="23">
        <v>1.59</v>
      </c>
      <c r="AT42" s="1">
        <v>1.82</v>
      </c>
      <c r="AU42" s="1">
        <v>1.94</v>
      </c>
      <c r="AV42" s="1">
        <v>2.0699999999999998</v>
      </c>
      <c r="AW42" s="1">
        <v>2.3199999999999998</v>
      </c>
      <c r="AX42" s="1">
        <v>2.58</v>
      </c>
      <c r="AY42" s="23">
        <v>1.59</v>
      </c>
      <c r="AZ42" s="1">
        <v>1.82</v>
      </c>
      <c r="BA42" s="1">
        <v>1.94</v>
      </c>
      <c r="BB42" s="1">
        <v>2.0699999999999998</v>
      </c>
      <c r="BC42" s="1">
        <v>2.3199999999999998</v>
      </c>
      <c r="BD42" s="1">
        <v>2.58</v>
      </c>
      <c r="BE42" s="23">
        <v>1.59</v>
      </c>
      <c r="BF42" s="1">
        <v>1.82</v>
      </c>
      <c r="BG42" s="1">
        <v>1.94</v>
      </c>
      <c r="BH42" s="1">
        <v>2.06</v>
      </c>
      <c r="BI42" s="1">
        <v>2.3199999999999998</v>
      </c>
      <c r="BJ42" s="1">
        <v>2.57</v>
      </c>
      <c r="BK42" s="23">
        <v>1.65</v>
      </c>
      <c r="BL42" s="1">
        <v>1.89</v>
      </c>
      <c r="BM42" s="1">
        <v>2.02</v>
      </c>
      <c r="BN42" s="1">
        <v>2.15</v>
      </c>
      <c r="BO42" s="1">
        <v>2.42</v>
      </c>
      <c r="BP42" s="25">
        <v>2.68</v>
      </c>
    </row>
    <row r="43" spans="1:69" x14ac:dyDescent="0.2">
      <c r="R43" s="47"/>
      <c r="T43" s="20">
        <v>180</v>
      </c>
      <c r="U43" s="21">
        <v>4.3600000000000003</v>
      </c>
      <c r="V43" s="22">
        <v>4.59</v>
      </c>
      <c r="W43" s="22">
        <v>4.71</v>
      </c>
      <c r="X43" s="1">
        <v>4.82</v>
      </c>
      <c r="Y43" s="1">
        <v>5.04</v>
      </c>
      <c r="Z43" s="1">
        <v>5.25</v>
      </c>
      <c r="AA43" s="21">
        <v>3.35</v>
      </c>
      <c r="AB43" s="22">
        <v>3.62</v>
      </c>
      <c r="AC43" s="1">
        <v>3.75</v>
      </c>
      <c r="AD43" s="1">
        <v>3.88</v>
      </c>
      <c r="AE43" s="1">
        <v>4.13</v>
      </c>
      <c r="AF43" s="1">
        <v>4.37</v>
      </c>
      <c r="AG43" s="23">
        <v>2.57</v>
      </c>
      <c r="AH43" s="1">
        <v>2.85</v>
      </c>
      <c r="AI43" s="1">
        <v>3</v>
      </c>
      <c r="AJ43" s="1">
        <v>3.14</v>
      </c>
      <c r="AK43" s="1">
        <v>3.41</v>
      </c>
      <c r="AL43" s="1">
        <v>3.68</v>
      </c>
      <c r="AM43" s="23">
        <v>1.96</v>
      </c>
      <c r="AN43" s="1">
        <v>2.2200000000000002</v>
      </c>
      <c r="AO43" s="1">
        <v>2.35</v>
      </c>
      <c r="AP43" s="1">
        <v>2.4900000000000002</v>
      </c>
      <c r="AQ43" s="1">
        <v>2.77</v>
      </c>
      <c r="AR43" s="1">
        <v>3.04</v>
      </c>
      <c r="AS43" s="23">
        <v>1.96</v>
      </c>
      <c r="AT43" s="1">
        <v>2.2200000000000002</v>
      </c>
      <c r="AU43" s="1">
        <v>2.35</v>
      </c>
      <c r="AV43" s="1">
        <v>2.4900000000000002</v>
      </c>
      <c r="AW43" s="1">
        <v>2.77</v>
      </c>
      <c r="AX43" s="1">
        <v>3.04</v>
      </c>
      <c r="AY43" s="23">
        <v>1.96</v>
      </c>
      <c r="AZ43" s="1">
        <v>2.2200000000000002</v>
      </c>
      <c r="BA43" s="1">
        <v>2.35</v>
      </c>
      <c r="BB43" s="1">
        <v>2.4900000000000002</v>
      </c>
      <c r="BC43" s="1">
        <v>2.77</v>
      </c>
      <c r="BD43" s="1">
        <v>3.04</v>
      </c>
      <c r="BE43" s="23">
        <v>1.96</v>
      </c>
      <c r="BF43" s="1">
        <v>2.2200000000000002</v>
      </c>
      <c r="BG43" s="1">
        <v>2.35</v>
      </c>
      <c r="BH43" s="1">
        <v>2.48</v>
      </c>
      <c r="BI43" s="1">
        <v>2.76</v>
      </c>
      <c r="BJ43" s="1">
        <v>3.04</v>
      </c>
      <c r="BK43" s="23">
        <v>2.0299999999999998</v>
      </c>
      <c r="BL43" s="1">
        <v>2.2999999999999998</v>
      </c>
      <c r="BM43" s="1">
        <v>2.44</v>
      </c>
      <c r="BN43" s="1">
        <v>2.58</v>
      </c>
      <c r="BO43" s="1">
        <v>2.87</v>
      </c>
      <c r="BP43" s="25">
        <v>3.16</v>
      </c>
    </row>
    <row r="44" spans="1:69" x14ac:dyDescent="0.2">
      <c r="R44" s="47"/>
      <c r="T44" s="20">
        <v>200</v>
      </c>
      <c r="U44" s="21">
        <v>5.67</v>
      </c>
      <c r="V44" s="22">
        <v>5.9</v>
      </c>
      <c r="W44" s="22">
        <v>6.01</v>
      </c>
      <c r="X44" s="1">
        <v>6.12</v>
      </c>
      <c r="Y44" s="1">
        <v>6.34</v>
      </c>
      <c r="Z44" s="1">
        <v>6.55</v>
      </c>
      <c r="AA44" s="21">
        <v>4.43</v>
      </c>
      <c r="AB44" s="22">
        <v>4.7</v>
      </c>
      <c r="AC44" s="1">
        <v>4.83</v>
      </c>
      <c r="AD44" s="1">
        <v>4.96</v>
      </c>
      <c r="AE44" s="1">
        <v>5.22</v>
      </c>
      <c r="AF44" s="1">
        <v>5.46</v>
      </c>
      <c r="AG44" s="23">
        <v>3.44</v>
      </c>
      <c r="AH44" s="1">
        <v>3.74</v>
      </c>
      <c r="AI44" s="1">
        <v>3.88</v>
      </c>
      <c r="AJ44" s="1">
        <v>4.03</v>
      </c>
      <c r="AK44" s="1">
        <v>4.3099999999999996</v>
      </c>
      <c r="AL44" s="1">
        <v>4.59</v>
      </c>
      <c r="AM44" s="23">
        <v>2.36</v>
      </c>
      <c r="AN44" s="1">
        <v>2.64</v>
      </c>
      <c r="AO44" s="1">
        <v>2.79</v>
      </c>
      <c r="AP44" s="1">
        <v>2.94</v>
      </c>
      <c r="AQ44" s="1">
        <v>3.24</v>
      </c>
      <c r="AR44" s="1">
        <v>3.53</v>
      </c>
      <c r="AS44" s="23">
        <v>2.36</v>
      </c>
      <c r="AT44" s="1">
        <v>2.64</v>
      </c>
      <c r="AU44" s="1">
        <v>2.79</v>
      </c>
      <c r="AV44" s="1">
        <v>2.94</v>
      </c>
      <c r="AW44" s="1">
        <v>3.24</v>
      </c>
      <c r="AX44" s="1">
        <v>3.53</v>
      </c>
      <c r="AY44" s="23">
        <v>2.36</v>
      </c>
      <c r="AZ44" s="1">
        <v>2.64</v>
      </c>
      <c r="BA44" s="1">
        <v>2.79</v>
      </c>
      <c r="BB44" s="1">
        <v>2.94</v>
      </c>
      <c r="BC44" s="1">
        <v>3.24</v>
      </c>
      <c r="BD44" s="1">
        <v>3.53</v>
      </c>
      <c r="BE44" s="23">
        <v>2.36</v>
      </c>
      <c r="BF44" s="1">
        <v>2.64</v>
      </c>
      <c r="BG44" s="1">
        <v>2.79</v>
      </c>
      <c r="BH44" s="1">
        <v>2.93</v>
      </c>
      <c r="BI44" s="1">
        <v>3.23</v>
      </c>
      <c r="BJ44" s="1">
        <v>3.53</v>
      </c>
      <c r="BK44" s="23">
        <v>2.44</v>
      </c>
      <c r="BL44" s="1">
        <v>2.74</v>
      </c>
      <c r="BM44" s="1">
        <v>2.89</v>
      </c>
      <c r="BN44" s="1">
        <v>3.05</v>
      </c>
      <c r="BO44" s="1">
        <v>3.36</v>
      </c>
      <c r="BP44" s="25">
        <v>3.66</v>
      </c>
    </row>
    <row r="45" spans="1:69" x14ac:dyDescent="0.2">
      <c r="J45" s="48"/>
      <c r="K45" s="48"/>
      <c r="L45" s="48"/>
      <c r="M45" s="49"/>
      <c r="N45" s="49"/>
      <c r="O45" s="50"/>
      <c r="P45" s="50"/>
      <c r="Q45" s="48"/>
      <c r="R45" s="48"/>
      <c r="T45" s="20">
        <v>220</v>
      </c>
      <c r="U45" s="21">
        <v>7.11</v>
      </c>
      <c r="V45" s="22">
        <v>7.34</v>
      </c>
      <c r="W45" s="22">
        <v>7.45</v>
      </c>
      <c r="X45" s="1">
        <v>7.56</v>
      </c>
      <c r="Y45" s="1">
        <v>7.78</v>
      </c>
      <c r="Z45" s="1">
        <v>7.99</v>
      </c>
      <c r="AA45" s="21">
        <v>5.64</v>
      </c>
      <c r="AB45" s="22">
        <v>5.9</v>
      </c>
      <c r="AC45" s="1">
        <v>6.04</v>
      </c>
      <c r="AD45" s="1">
        <v>6.17</v>
      </c>
      <c r="AE45" s="1">
        <v>6.42</v>
      </c>
      <c r="AF45" s="1">
        <v>6.67</v>
      </c>
      <c r="AG45" s="23">
        <v>4.42</v>
      </c>
      <c r="AH45" s="1">
        <v>4.7300000000000004</v>
      </c>
      <c r="AI45" s="1">
        <v>4.88</v>
      </c>
      <c r="AJ45" s="1">
        <v>5.0199999999999996</v>
      </c>
      <c r="AK45" s="1">
        <v>5.31</v>
      </c>
      <c r="AL45" s="1">
        <v>5.59</v>
      </c>
      <c r="AM45" s="23">
        <v>2.98</v>
      </c>
      <c r="AN45" s="1">
        <v>3.3</v>
      </c>
      <c r="AO45" s="1">
        <v>3.46</v>
      </c>
      <c r="AP45" s="1">
        <v>3.61</v>
      </c>
      <c r="AQ45" s="1">
        <v>3.93</v>
      </c>
      <c r="AR45" s="1">
        <v>4.25</v>
      </c>
      <c r="AS45" s="23">
        <v>2.8</v>
      </c>
      <c r="AT45" s="1">
        <v>3.1</v>
      </c>
      <c r="AU45" s="1">
        <v>3.26</v>
      </c>
      <c r="AV45" s="1">
        <v>3.42</v>
      </c>
      <c r="AW45" s="1">
        <v>3.73</v>
      </c>
      <c r="AX45" s="1">
        <v>4.05</v>
      </c>
      <c r="AY45" s="23">
        <v>2.8</v>
      </c>
      <c r="AZ45" s="1">
        <v>3.1</v>
      </c>
      <c r="BA45" s="1">
        <v>3.26</v>
      </c>
      <c r="BB45" s="1">
        <v>3.42</v>
      </c>
      <c r="BC45" s="1">
        <v>3.73</v>
      </c>
      <c r="BD45" s="1">
        <v>4.05</v>
      </c>
      <c r="BE45" s="23">
        <v>2.79</v>
      </c>
      <c r="BF45" s="1">
        <v>3.1</v>
      </c>
      <c r="BG45" s="1">
        <v>3.25</v>
      </c>
      <c r="BH45" s="1">
        <v>3.41</v>
      </c>
      <c r="BI45" s="1">
        <v>3.73</v>
      </c>
      <c r="BJ45" s="1">
        <v>4.05</v>
      </c>
      <c r="BK45" s="23">
        <v>2.89</v>
      </c>
      <c r="BL45" s="1">
        <v>3.21</v>
      </c>
      <c r="BM45" s="1">
        <v>3.37</v>
      </c>
      <c r="BN45" s="1">
        <v>3.54</v>
      </c>
      <c r="BO45" s="1">
        <v>3.87</v>
      </c>
      <c r="BP45" s="25">
        <v>4.1900000000000004</v>
      </c>
    </row>
    <row r="46" spans="1:69" x14ac:dyDescent="0.2">
      <c r="J46" s="48"/>
      <c r="K46" s="48"/>
      <c r="L46" s="48"/>
      <c r="M46" s="49"/>
      <c r="N46" s="49"/>
      <c r="O46" s="50"/>
      <c r="P46" s="50"/>
      <c r="Q46" s="48"/>
      <c r="R46" s="48"/>
      <c r="T46" s="20">
        <v>240</v>
      </c>
      <c r="U46" s="21">
        <v>8.6999999999999993</v>
      </c>
      <c r="V46" s="22">
        <v>8.92</v>
      </c>
      <c r="W46" s="22">
        <v>9.0299999999999994</v>
      </c>
      <c r="X46" s="1">
        <v>9.14</v>
      </c>
      <c r="Y46" s="1">
        <v>9.36</v>
      </c>
      <c r="Z46" s="1">
        <v>9.57</v>
      </c>
      <c r="AA46" s="21">
        <v>6.96</v>
      </c>
      <c r="AB46" s="22">
        <v>7.22</v>
      </c>
      <c r="AC46" s="1">
        <v>7.36</v>
      </c>
      <c r="AD46" s="1">
        <v>7.48</v>
      </c>
      <c r="AE46" s="1">
        <v>7.74</v>
      </c>
      <c r="AF46" s="1">
        <v>7.99</v>
      </c>
      <c r="AG46" s="23">
        <v>5.51</v>
      </c>
      <c r="AH46" s="1">
        <v>5.82</v>
      </c>
      <c r="AI46" s="1">
        <v>5.97</v>
      </c>
      <c r="AJ46" s="1">
        <v>6.12</v>
      </c>
      <c r="AK46" s="1">
        <v>6.41</v>
      </c>
      <c r="AL46" s="1">
        <v>6.7</v>
      </c>
      <c r="AM46" s="23">
        <v>3.78</v>
      </c>
      <c r="AN46" s="1">
        <v>4.12</v>
      </c>
      <c r="AO46" s="1">
        <v>4.29</v>
      </c>
      <c r="AP46" s="1">
        <v>4.45</v>
      </c>
      <c r="AQ46" s="1">
        <v>4.79</v>
      </c>
      <c r="AR46" s="1">
        <v>5.1100000000000003</v>
      </c>
      <c r="AS46" s="23">
        <v>3.3</v>
      </c>
      <c r="AT46" s="1">
        <v>3.63</v>
      </c>
      <c r="AU46" s="1">
        <v>3.8</v>
      </c>
      <c r="AV46" s="1">
        <v>3.97</v>
      </c>
      <c r="AW46" s="1">
        <v>4.3099999999999996</v>
      </c>
      <c r="AX46" s="1">
        <v>4.6399999999999997</v>
      </c>
      <c r="AY46" s="23">
        <v>3.26</v>
      </c>
      <c r="AZ46" s="1">
        <v>3.59</v>
      </c>
      <c r="BA46" s="1">
        <v>3.75</v>
      </c>
      <c r="BB46" s="1">
        <v>3.92</v>
      </c>
      <c r="BC46" s="1">
        <v>4.26</v>
      </c>
      <c r="BD46" s="1">
        <v>4.5999999999999996</v>
      </c>
      <c r="BE46" s="23">
        <v>3.26</v>
      </c>
      <c r="BF46" s="1">
        <v>3.58</v>
      </c>
      <c r="BG46" s="1">
        <v>3.75</v>
      </c>
      <c r="BH46" s="1">
        <v>3.92</v>
      </c>
      <c r="BI46" s="1">
        <v>4.25</v>
      </c>
      <c r="BJ46" s="1">
        <v>4.59</v>
      </c>
      <c r="BK46" s="23">
        <v>3.36</v>
      </c>
      <c r="BL46" s="1">
        <v>3.7</v>
      </c>
      <c r="BM46" s="1">
        <v>3.88</v>
      </c>
      <c r="BN46" s="1">
        <v>4.05</v>
      </c>
      <c r="BO46" s="1">
        <v>4.4000000000000004</v>
      </c>
      <c r="BP46" s="25">
        <v>4.75</v>
      </c>
    </row>
    <row r="47" spans="1:69" x14ac:dyDescent="0.2">
      <c r="J47" s="51" t="s">
        <v>31</v>
      </c>
      <c r="T47" s="20">
        <v>260</v>
      </c>
      <c r="U47" s="21">
        <v>10.4</v>
      </c>
      <c r="V47" s="22">
        <v>10.6</v>
      </c>
      <c r="W47" s="22">
        <v>10.7</v>
      </c>
      <c r="X47" s="1">
        <v>10.8</v>
      </c>
      <c r="Y47" s="1">
        <v>11</v>
      </c>
      <c r="Z47" s="1">
        <v>11.2</v>
      </c>
      <c r="AA47" s="21">
        <v>8.39</v>
      </c>
      <c r="AB47" s="22">
        <v>8.66</v>
      </c>
      <c r="AC47" s="1">
        <v>8.7899999999999991</v>
      </c>
      <c r="AD47" s="1">
        <v>8.92</v>
      </c>
      <c r="AE47" s="1">
        <v>9.17</v>
      </c>
      <c r="AF47" s="1">
        <v>9.42</v>
      </c>
      <c r="AG47" s="23">
        <v>6.7</v>
      </c>
      <c r="AH47" s="1">
        <v>7.01</v>
      </c>
      <c r="AI47" s="1">
        <v>7.17</v>
      </c>
      <c r="AJ47" s="1">
        <v>7.32</v>
      </c>
      <c r="AK47" s="1">
        <v>7.61</v>
      </c>
      <c r="AL47" s="1">
        <v>7.9</v>
      </c>
      <c r="AM47" s="23">
        <v>4.68</v>
      </c>
      <c r="AN47" s="1">
        <v>5.03</v>
      </c>
      <c r="AO47" s="1">
        <v>5.21</v>
      </c>
      <c r="AP47" s="1">
        <v>5.38</v>
      </c>
      <c r="AQ47" s="1">
        <v>5.72</v>
      </c>
      <c r="AR47" s="1">
        <v>6.05</v>
      </c>
      <c r="AS47" s="23">
        <v>4.08</v>
      </c>
      <c r="AT47" s="1">
        <v>4.43</v>
      </c>
      <c r="AU47" s="1">
        <v>4.6100000000000003</v>
      </c>
      <c r="AV47" s="1">
        <v>4.79</v>
      </c>
      <c r="AW47" s="1">
        <v>5.14</v>
      </c>
      <c r="AX47" s="1">
        <v>5.48</v>
      </c>
      <c r="AY47" s="23">
        <v>3.75</v>
      </c>
      <c r="AZ47" s="1">
        <v>4.0999999999999996</v>
      </c>
      <c r="BA47" s="1">
        <v>4.28</v>
      </c>
      <c r="BB47" s="1">
        <v>4.46</v>
      </c>
      <c r="BC47" s="1">
        <v>4.8099999999999996</v>
      </c>
      <c r="BD47" s="1">
        <v>5.17</v>
      </c>
      <c r="BE47" s="23">
        <v>3.75</v>
      </c>
      <c r="BF47" s="1">
        <v>4.0999999999999996</v>
      </c>
      <c r="BG47" s="1">
        <v>4.2699999999999996</v>
      </c>
      <c r="BH47" s="1">
        <v>4.45</v>
      </c>
      <c r="BI47" s="1">
        <v>4.8099999999999996</v>
      </c>
      <c r="BJ47" s="1">
        <v>5.16</v>
      </c>
      <c r="BK47" s="23">
        <v>3.87</v>
      </c>
      <c r="BL47" s="1">
        <v>4.2300000000000004</v>
      </c>
      <c r="BM47" s="1">
        <v>4.42</v>
      </c>
      <c r="BN47" s="1">
        <v>4.5999999999999996</v>
      </c>
      <c r="BO47" s="1">
        <v>4.97</v>
      </c>
      <c r="BP47" s="25">
        <v>5.33</v>
      </c>
    </row>
    <row r="48" spans="1:69" x14ac:dyDescent="0.2">
      <c r="T48" s="20">
        <v>280</v>
      </c>
      <c r="U48" s="21">
        <v>12.2</v>
      </c>
      <c r="V48" s="22">
        <v>12.4</v>
      </c>
      <c r="W48" s="22">
        <v>12.6</v>
      </c>
      <c r="X48" s="1">
        <v>12.7</v>
      </c>
      <c r="Y48" s="1">
        <v>12.9</v>
      </c>
      <c r="Z48" s="1">
        <v>13.1</v>
      </c>
      <c r="AA48" s="21">
        <v>9.9</v>
      </c>
      <c r="AB48" s="22">
        <v>10.199999999999999</v>
      </c>
      <c r="AC48" s="1">
        <v>10.3</v>
      </c>
      <c r="AD48" s="1">
        <v>10.4</v>
      </c>
      <c r="AE48" s="1">
        <v>10.7</v>
      </c>
      <c r="AF48" s="1">
        <v>10.9</v>
      </c>
      <c r="AG48" s="23">
        <v>7.99</v>
      </c>
      <c r="AH48" s="1">
        <v>8.31</v>
      </c>
      <c r="AI48" s="1">
        <v>8.4600000000000009</v>
      </c>
      <c r="AJ48" s="1">
        <v>8.61</v>
      </c>
      <c r="AK48" s="1">
        <v>8.9</v>
      </c>
      <c r="AL48" s="1">
        <v>9.19</v>
      </c>
      <c r="AM48" s="23">
        <v>5.67</v>
      </c>
      <c r="AN48" s="1">
        <v>6.03</v>
      </c>
      <c r="AO48" s="1">
        <v>6.21</v>
      </c>
      <c r="AP48" s="1">
        <v>6.39</v>
      </c>
      <c r="AQ48" s="1">
        <v>6.74</v>
      </c>
      <c r="AR48" s="1">
        <v>7.08</v>
      </c>
      <c r="AS48" s="23">
        <v>4.9400000000000004</v>
      </c>
      <c r="AT48" s="1">
        <v>5.31</v>
      </c>
      <c r="AU48" s="1">
        <v>5.49</v>
      </c>
      <c r="AV48" s="1">
        <v>5.68</v>
      </c>
      <c r="AW48" s="1">
        <v>6.04</v>
      </c>
      <c r="AX48" s="1">
        <v>6.4</v>
      </c>
      <c r="AY48" s="23">
        <v>4.4800000000000004</v>
      </c>
      <c r="AZ48" s="1">
        <v>4.8600000000000003</v>
      </c>
      <c r="BA48" s="1">
        <v>5.04</v>
      </c>
      <c r="BB48" s="1">
        <v>5.23</v>
      </c>
      <c r="BC48" s="1">
        <v>5.6</v>
      </c>
      <c r="BD48" s="1">
        <v>5.97</v>
      </c>
      <c r="BE48" s="23">
        <v>4.2699999999999996</v>
      </c>
      <c r="BF48" s="1">
        <v>4.6399999999999997</v>
      </c>
      <c r="BG48" s="1">
        <v>4.83</v>
      </c>
      <c r="BH48" s="1">
        <v>5.01</v>
      </c>
      <c r="BI48" s="1">
        <v>5.39</v>
      </c>
      <c r="BJ48" s="1">
        <v>5.76</v>
      </c>
      <c r="BK48" s="23">
        <v>4.4000000000000004</v>
      </c>
      <c r="BL48" s="1">
        <v>4.79</v>
      </c>
      <c r="BM48" s="1">
        <v>4.9800000000000004</v>
      </c>
      <c r="BN48" s="1">
        <v>5.18</v>
      </c>
      <c r="BO48" s="1">
        <v>5.56</v>
      </c>
      <c r="BP48" s="25">
        <v>5.94</v>
      </c>
    </row>
    <row r="49" spans="1:68" x14ac:dyDescent="0.2">
      <c r="A49" s="112" t="s">
        <v>15</v>
      </c>
      <c r="B49" s="113"/>
      <c r="C49" s="122"/>
      <c r="D49" s="114" t="s">
        <v>16</v>
      </c>
      <c r="E49" s="115"/>
      <c r="F49" s="115"/>
      <c r="G49" s="115"/>
      <c r="H49" s="33" t="s">
        <v>17</v>
      </c>
      <c r="J49" s="112" t="s">
        <v>15</v>
      </c>
      <c r="K49" s="113"/>
      <c r="L49" s="122"/>
      <c r="M49" s="114" t="s">
        <v>16</v>
      </c>
      <c r="N49" s="115"/>
      <c r="O49" s="115"/>
      <c r="P49" s="115"/>
      <c r="Q49" s="33" t="s">
        <v>17</v>
      </c>
      <c r="R49" s="45"/>
      <c r="T49" s="20">
        <v>300</v>
      </c>
      <c r="U49" s="21">
        <v>14.2</v>
      </c>
      <c r="V49" s="22">
        <v>14.4</v>
      </c>
      <c r="W49" s="22">
        <v>14.5</v>
      </c>
      <c r="X49" s="1">
        <v>14.7</v>
      </c>
      <c r="Y49" s="1">
        <v>14.9</v>
      </c>
      <c r="Z49" s="1">
        <v>15.1</v>
      </c>
      <c r="AA49" s="21">
        <v>11.6</v>
      </c>
      <c r="AB49" s="22">
        <v>11.8</v>
      </c>
      <c r="AC49" s="1">
        <v>12</v>
      </c>
      <c r="AD49" s="1">
        <v>12.1</v>
      </c>
      <c r="AE49" s="1">
        <v>12.3</v>
      </c>
      <c r="AF49" s="1">
        <v>12.6</v>
      </c>
      <c r="AG49" s="23">
        <v>9.39</v>
      </c>
      <c r="AH49" s="1">
        <v>9.6999999999999993</v>
      </c>
      <c r="AI49" s="1">
        <v>9.8000000000000007</v>
      </c>
      <c r="AJ49" s="1">
        <v>10</v>
      </c>
      <c r="AK49" s="1">
        <v>10.3</v>
      </c>
      <c r="AL49" s="1">
        <v>10.5</v>
      </c>
      <c r="AM49" s="23">
        <v>6.74</v>
      </c>
      <c r="AN49" s="1">
        <v>7.11</v>
      </c>
      <c r="AO49" s="1">
        <v>7.3</v>
      </c>
      <c r="AP49" s="1">
        <v>7.48</v>
      </c>
      <c r="AQ49" s="1">
        <v>7.83</v>
      </c>
      <c r="AR49" s="1">
        <v>8.18</v>
      </c>
      <c r="AS49" s="23">
        <v>5.86</v>
      </c>
      <c r="AT49" s="1">
        <v>6.27</v>
      </c>
      <c r="AU49" s="1">
        <v>6.46</v>
      </c>
      <c r="AV49" s="1">
        <v>6.65</v>
      </c>
      <c r="AW49" s="1">
        <v>7.02</v>
      </c>
      <c r="AX49" s="1">
        <v>7.38</v>
      </c>
      <c r="AY49" s="23">
        <v>5.34</v>
      </c>
      <c r="AZ49" s="1">
        <v>5.73</v>
      </c>
      <c r="BA49" s="1">
        <v>5.92</v>
      </c>
      <c r="BB49" s="1">
        <v>6.12</v>
      </c>
      <c r="BC49" s="1">
        <v>6.5</v>
      </c>
      <c r="BD49" s="1">
        <v>6.88</v>
      </c>
      <c r="BE49" s="23">
        <v>4.9400000000000004</v>
      </c>
      <c r="BF49" s="1">
        <v>5.33</v>
      </c>
      <c r="BG49" s="1">
        <v>5.52</v>
      </c>
      <c r="BH49" s="1">
        <v>5.72</v>
      </c>
      <c r="BI49" s="1">
        <v>6.11</v>
      </c>
      <c r="BJ49" s="1">
        <v>6.49</v>
      </c>
      <c r="BK49" s="23">
        <v>5.04</v>
      </c>
      <c r="BL49" s="1">
        <v>5.45</v>
      </c>
      <c r="BM49" s="1">
        <v>5.65</v>
      </c>
      <c r="BN49" s="1">
        <v>5.85</v>
      </c>
      <c r="BO49" s="1">
        <v>6.26</v>
      </c>
      <c r="BP49" s="25">
        <v>6.65</v>
      </c>
    </row>
    <row r="50" spans="1:68" ht="14.25" customHeight="1" x14ac:dyDescent="0.25">
      <c r="A50" s="123" t="s">
        <v>12</v>
      </c>
      <c r="B50" s="5" t="s">
        <v>7</v>
      </c>
      <c r="C50" s="5" t="s">
        <v>18</v>
      </c>
      <c r="D50" s="35" t="s">
        <v>55</v>
      </c>
      <c r="E50" s="35" t="s">
        <v>56</v>
      </c>
      <c r="F50" s="35" t="s">
        <v>57</v>
      </c>
      <c r="G50" s="35" t="s">
        <v>58</v>
      </c>
      <c r="H50" s="36" t="s">
        <v>19</v>
      </c>
      <c r="J50" s="123" t="s">
        <v>12</v>
      </c>
      <c r="K50" s="5" t="s">
        <v>7</v>
      </c>
      <c r="L50" s="5" t="s">
        <v>18</v>
      </c>
      <c r="M50" s="35" t="s">
        <v>55</v>
      </c>
      <c r="N50" s="35" t="s">
        <v>56</v>
      </c>
      <c r="O50" s="35" t="s">
        <v>57</v>
      </c>
      <c r="P50" s="35" t="s">
        <v>58</v>
      </c>
      <c r="Q50" s="36" t="s">
        <v>19</v>
      </c>
      <c r="R50" s="46"/>
      <c r="T50" s="20">
        <v>320</v>
      </c>
      <c r="U50" s="21">
        <v>16.3</v>
      </c>
      <c r="V50" s="22">
        <v>16.600000000000001</v>
      </c>
      <c r="W50" s="22">
        <v>16.7</v>
      </c>
      <c r="X50" s="1">
        <v>16.8</v>
      </c>
      <c r="Y50" s="1">
        <v>17</v>
      </c>
      <c r="Z50" s="1">
        <v>17.2</v>
      </c>
      <c r="AA50" s="21">
        <v>13.4</v>
      </c>
      <c r="AB50" s="22">
        <v>13.6</v>
      </c>
      <c r="AC50" s="1">
        <v>13.7</v>
      </c>
      <c r="AD50" s="1">
        <v>13.9</v>
      </c>
      <c r="AE50" s="1">
        <v>14.1</v>
      </c>
      <c r="AF50" s="1">
        <v>14.4</v>
      </c>
      <c r="AG50" s="23">
        <v>10.8</v>
      </c>
      <c r="AH50" s="1">
        <v>11.1</v>
      </c>
      <c r="AI50" s="1">
        <v>11.3</v>
      </c>
      <c r="AJ50" s="1">
        <v>11.4</v>
      </c>
      <c r="AK50" s="1">
        <v>11.7</v>
      </c>
      <c r="AL50" s="1">
        <v>12</v>
      </c>
      <c r="AM50" s="23">
        <v>7.9</v>
      </c>
      <c r="AN50" s="1">
        <v>8.23</v>
      </c>
      <c r="AO50" s="1">
        <v>8.4600000000000009</v>
      </c>
      <c r="AP50" s="1">
        <v>8.65</v>
      </c>
      <c r="AQ50" s="1">
        <v>9</v>
      </c>
      <c r="AR50" s="1">
        <v>9.35</v>
      </c>
      <c r="AS50" s="23">
        <v>6.9</v>
      </c>
      <c r="AT50" s="1">
        <v>7.3</v>
      </c>
      <c r="AU50" s="1">
        <v>7.49</v>
      </c>
      <c r="AV50" s="1">
        <v>7.69</v>
      </c>
      <c r="AW50" s="1">
        <v>8.07</v>
      </c>
      <c r="AX50" s="1">
        <v>8.44</v>
      </c>
      <c r="AY50" s="23">
        <v>6.26</v>
      </c>
      <c r="AZ50" s="1">
        <v>6.67</v>
      </c>
      <c r="BA50" s="1">
        <v>6.87</v>
      </c>
      <c r="BB50" s="1">
        <v>7.07</v>
      </c>
      <c r="BC50" s="1">
        <v>7.46</v>
      </c>
      <c r="BD50" s="1">
        <v>7.85</v>
      </c>
      <c r="BE50" s="23">
        <v>4.67</v>
      </c>
      <c r="BF50" s="1">
        <v>6.08</v>
      </c>
      <c r="BG50" s="1">
        <v>6.29</v>
      </c>
      <c r="BH50" s="1">
        <v>6.49</v>
      </c>
      <c r="BI50" s="1">
        <v>6.89</v>
      </c>
      <c r="BJ50" s="1">
        <v>7.29</v>
      </c>
      <c r="BK50" s="23">
        <v>5.79</v>
      </c>
      <c r="BL50" s="1">
        <v>6.22</v>
      </c>
      <c r="BM50" s="1">
        <v>6.43</v>
      </c>
      <c r="BN50" s="1">
        <v>6.64</v>
      </c>
      <c r="BO50" s="1">
        <v>7.06</v>
      </c>
      <c r="BP50" s="25">
        <v>7.47</v>
      </c>
    </row>
    <row r="51" spans="1:68" x14ac:dyDescent="0.2">
      <c r="A51" s="124"/>
      <c r="B51" s="6" t="s">
        <v>8</v>
      </c>
      <c r="C51" s="6" t="s">
        <v>20</v>
      </c>
      <c r="D51" s="37" t="s">
        <v>20</v>
      </c>
      <c r="E51" s="37" t="s">
        <v>20</v>
      </c>
      <c r="F51" s="37"/>
      <c r="G51" s="38"/>
      <c r="H51" s="39" t="s">
        <v>20</v>
      </c>
      <c r="J51" s="124"/>
      <c r="K51" s="6" t="s">
        <v>8</v>
      </c>
      <c r="L51" s="6" t="s">
        <v>20</v>
      </c>
      <c r="M51" s="37" t="s">
        <v>20</v>
      </c>
      <c r="N51" s="37" t="s">
        <v>20</v>
      </c>
      <c r="O51" s="37"/>
      <c r="P51" s="38"/>
      <c r="Q51" s="39" t="s">
        <v>20</v>
      </c>
      <c r="R51" s="46"/>
      <c r="T51" s="20">
        <v>340</v>
      </c>
      <c r="U51" s="21">
        <v>18.600000000000001</v>
      </c>
      <c r="V51" s="22">
        <v>18.8</v>
      </c>
      <c r="W51" s="22">
        <v>18.899999999999999</v>
      </c>
      <c r="X51" s="1">
        <v>19</v>
      </c>
      <c r="Y51" s="1">
        <v>19.3</v>
      </c>
      <c r="Z51" s="1">
        <v>19.5</v>
      </c>
      <c r="AA51" s="21">
        <v>15.3</v>
      </c>
      <c r="AB51" s="22">
        <v>15.5</v>
      </c>
      <c r="AC51" s="1">
        <v>15.6</v>
      </c>
      <c r="AD51" s="1">
        <v>15.8</v>
      </c>
      <c r="AE51" s="1">
        <v>16</v>
      </c>
      <c r="AF51" s="1">
        <v>16.3</v>
      </c>
      <c r="AG51" s="23">
        <v>12.4</v>
      </c>
      <c r="AH51" s="1">
        <v>12.7</v>
      </c>
      <c r="AI51" s="1">
        <v>12.9</v>
      </c>
      <c r="AJ51" s="1">
        <v>13</v>
      </c>
      <c r="AK51" s="1">
        <v>13.3</v>
      </c>
      <c r="AL51" s="1">
        <v>13.6</v>
      </c>
      <c r="AM51" s="23">
        <v>9.15</v>
      </c>
      <c r="AN51" s="1">
        <v>9.52</v>
      </c>
      <c r="AO51" s="1">
        <v>9.7100000000000009</v>
      </c>
      <c r="AP51" s="1">
        <v>9.8000000000000007</v>
      </c>
      <c r="AQ51" s="1">
        <v>10.199999999999999</v>
      </c>
      <c r="AR51" s="1">
        <v>10.6</v>
      </c>
      <c r="AS51" s="23">
        <v>8</v>
      </c>
      <c r="AT51" s="1">
        <v>8.41</v>
      </c>
      <c r="AU51" s="1">
        <v>8.6</v>
      </c>
      <c r="AV51" s="1">
        <v>8.8000000000000007</v>
      </c>
      <c r="AW51" s="1">
        <v>9.19</v>
      </c>
      <c r="AX51" s="1">
        <v>9.56</v>
      </c>
      <c r="AY51" s="23">
        <v>7.26</v>
      </c>
      <c r="AZ51" s="1">
        <v>7.68</v>
      </c>
      <c r="BA51" s="1">
        <v>7.89</v>
      </c>
      <c r="BB51" s="1">
        <v>8.09</v>
      </c>
      <c r="BC51" s="1">
        <v>8.49</v>
      </c>
      <c r="BD51" s="1">
        <v>8.8800000000000008</v>
      </c>
      <c r="BE51" s="23">
        <v>6.5</v>
      </c>
      <c r="BF51" s="1">
        <v>6.92</v>
      </c>
      <c r="BG51" s="1">
        <v>7.13</v>
      </c>
      <c r="BH51" s="1">
        <v>7.34</v>
      </c>
      <c r="BI51" s="1">
        <v>7.76</v>
      </c>
      <c r="BJ51" s="1">
        <v>8.17</v>
      </c>
      <c r="BK51" s="23">
        <v>6.6</v>
      </c>
      <c r="BL51" s="1">
        <v>7.04</v>
      </c>
      <c r="BM51" s="1">
        <v>7.26</v>
      </c>
      <c r="BN51" s="1">
        <v>7.47</v>
      </c>
      <c r="BO51" s="1">
        <v>7.9</v>
      </c>
      <c r="BP51" s="25">
        <v>8.33</v>
      </c>
    </row>
    <row r="52" spans="1:68" x14ac:dyDescent="0.2">
      <c r="A52" s="40">
        <f t="shared" ref="A52:A76" si="26">B7</f>
        <v>0</v>
      </c>
      <c r="B52" s="40">
        <f t="shared" ref="B52:B76" si="27">H7</f>
        <v>300</v>
      </c>
      <c r="C52" s="40">
        <f t="shared" ref="C52:C76" si="28">E7</f>
        <v>282</v>
      </c>
      <c r="D52" s="41">
        <f>E52+20</f>
        <v>300</v>
      </c>
      <c r="E52" s="41">
        <f>FLOOR(C52,20)</f>
        <v>280</v>
      </c>
      <c r="F52" s="42">
        <f>LOOKUP(B52,$B$110:$B$117,$F$110:$F$117)</f>
        <v>6.11</v>
      </c>
      <c r="G52" s="42">
        <f>LOOKUP(B52,$B$110:$B$117,$G$110:$G$117)</f>
        <v>5.39</v>
      </c>
      <c r="H52" s="43">
        <f>F52-(((F52-G52)*(D52-C52))/(D52-E52))</f>
        <v>5.4619999999999997</v>
      </c>
      <c r="J52" s="40">
        <f t="shared" ref="J52:J76" si="29">K7</f>
        <v>14</v>
      </c>
      <c r="K52" s="40">
        <f t="shared" ref="K52:K76" si="30">H7</f>
        <v>300</v>
      </c>
      <c r="L52" s="40">
        <f t="shared" ref="L52:L76" si="31">E7</f>
        <v>282</v>
      </c>
      <c r="M52" s="41">
        <f>N52+20</f>
        <v>300</v>
      </c>
      <c r="N52" s="41">
        <f>FLOOR(L52,20)</f>
        <v>280</v>
      </c>
      <c r="O52" s="42">
        <f>LOOKUP(K52,$K$110:$K$117,$O$110:$O$117)</f>
        <v>5.72</v>
      </c>
      <c r="P52" s="42">
        <f>LOOKUP(K52,$K$110:$K$117,$P$110:$P$117)</f>
        <v>5.01</v>
      </c>
      <c r="Q52" s="43">
        <f>O52-(((O52-P52)*(M52-L52))/(M52-N52))</f>
        <v>5.0809999999999995</v>
      </c>
      <c r="R52" s="47"/>
      <c r="T52" s="20">
        <v>360</v>
      </c>
      <c r="U52" s="23"/>
      <c r="AA52" s="23"/>
      <c r="AG52" s="23"/>
      <c r="AM52" s="23">
        <v>10.4</v>
      </c>
      <c r="AN52" s="1">
        <v>10.8</v>
      </c>
      <c r="AO52" s="1">
        <v>11</v>
      </c>
      <c r="AP52" s="1">
        <v>11.2</v>
      </c>
      <c r="AQ52" s="1">
        <v>11.5</v>
      </c>
      <c r="AR52" s="1">
        <v>11.9</v>
      </c>
      <c r="AS52" s="23">
        <v>9.18</v>
      </c>
      <c r="AT52" s="1">
        <v>9.59</v>
      </c>
      <c r="AU52" s="1">
        <v>9.7899999999999991</v>
      </c>
      <c r="AV52" s="1">
        <v>9.9</v>
      </c>
      <c r="AW52" s="1">
        <v>10.3</v>
      </c>
      <c r="AX52" s="1">
        <v>10.7</v>
      </c>
      <c r="AY52" s="23">
        <v>8.34</v>
      </c>
      <c r="AZ52" s="1">
        <v>8.76</v>
      </c>
      <c r="BA52" s="1">
        <v>8.9700000000000006</v>
      </c>
      <c r="BB52" s="1">
        <v>9.18</v>
      </c>
      <c r="BC52" s="1">
        <v>9.58</v>
      </c>
      <c r="BD52" s="1">
        <v>9.9</v>
      </c>
      <c r="BE52" s="23">
        <v>7.46</v>
      </c>
      <c r="BF52" s="1">
        <v>7.89</v>
      </c>
      <c r="BG52" s="1">
        <v>8.11</v>
      </c>
      <c r="BH52" s="1">
        <v>8.32</v>
      </c>
      <c r="BI52" s="1">
        <v>8.75</v>
      </c>
      <c r="BJ52" s="1">
        <v>9.16</v>
      </c>
      <c r="BK52" s="23">
        <v>7.46</v>
      </c>
      <c r="BL52" s="1">
        <v>7.91</v>
      </c>
      <c r="BM52" s="1">
        <v>8.14</v>
      </c>
      <c r="BN52" s="1">
        <v>8.36</v>
      </c>
      <c r="BO52" s="1">
        <v>8.8000000000000007</v>
      </c>
      <c r="BP52" s="25">
        <v>9.23</v>
      </c>
    </row>
    <row r="53" spans="1:68" x14ac:dyDescent="0.2">
      <c r="A53" s="40">
        <f t="shared" si="26"/>
        <v>0</v>
      </c>
      <c r="B53" s="40">
        <f t="shared" si="27"/>
        <v>0</v>
      </c>
      <c r="C53" s="40">
        <f t="shared" si="28"/>
        <v>0</v>
      </c>
      <c r="D53" s="41">
        <f t="shared" ref="D53:D76" si="32">E53+20</f>
        <v>20</v>
      </c>
      <c r="E53" s="41">
        <f t="shared" ref="E53:E76" si="33">FLOOR(C53,20)</f>
        <v>0</v>
      </c>
      <c r="F53" s="42" t="e">
        <f>LOOKUP(B53,$B$118:$B$125,$F$118:$F$125)</f>
        <v>#N/A</v>
      </c>
      <c r="G53" s="42" t="e">
        <f>LOOKUP(B53,$B$118:$B$125,$G$118:$G$125)</f>
        <v>#N/A</v>
      </c>
      <c r="H53" s="43" t="e">
        <f t="shared" ref="H53:H76" si="34">F53-(((F53-G53)*(D53-C53))/(D53-E53))</f>
        <v>#N/A</v>
      </c>
      <c r="J53" s="40">
        <f t="shared" si="29"/>
        <v>0</v>
      </c>
      <c r="K53" s="40">
        <f t="shared" si="30"/>
        <v>0</v>
      </c>
      <c r="L53" s="40">
        <f t="shared" si="31"/>
        <v>0</v>
      </c>
      <c r="M53" s="41">
        <f t="shared" ref="M53:M76" si="35">N53+20</f>
        <v>20</v>
      </c>
      <c r="N53" s="41">
        <f t="shared" ref="N53:N76" si="36">FLOOR(L53,20)</f>
        <v>0</v>
      </c>
      <c r="O53" s="42" t="e">
        <f>LOOKUP(K53,$K$118:$K$125,$O$118:$O$125)</f>
        <v>#N/A</v>
      </c>
      <c r="P53" s="42" t="e">
        <f>LOOKUP(K53,$K$118:$K$125,$P$118:$P$125)</f>
        <v>#N/A</v>
      </c>
      <c r="Q53" s="43" t="e">
        <f t="shared" ref="Q53:Q76" si="37">O53-(((O53-P53)*(M53-L53))/(M53-N53))</f>
        <v>#N/A</v>
      </c>
      <c r="T53" s="20">
        <v>380</v>
      </c>
      <c r="U53" s="23"/>
      <c r="AA53" s="23"/>
      <c r="AG53" s="23"/>
      <c r="AM53" s="23">
        <v>11.8</v>
      </c>
      <c r="AN53" s="1">
        <v>12.2</v>
      </c>
      <c r="AO53" s="1">
        <v>12.4</v>
      </c>
      <c r="AP53" s="1">
        <v>12.6</v>
      </c>
      <c r="AQ53" s="1">
        <v>12.9</v>
      </c>
      <c r="AR53" s="1">
        <v>13.3</v>
      </c>
      <c r="AS53" s="23">
        <v>10.4</v>
      </c>
      <c r="AT53" s="1">
        <v>10.8</v>
      </c>
      <c r="AU53" s="1">
        <v>11</v>
      </c>
      <c r="AV53" s="1">
        <v>11.2</v>
      </c>
      <c r="AW53" s="1">
        <v>11.6</v>
      </c>
      <c r="AX53" s="1">
        <v>12</v>
      </c>
      <c r="AY53" s="23">
        <v>9.48</v>
      </c>
      <c r="AZ53" s="1">
        <v>9.9</v>
      </c>
      <c r="BA53" s="1">
        <v>10.1</v>
      </c>
      <c r="BB53" s="1">
        <v>10.3</v>
      </c>
      <c r="BC53" s="1">
        <v>10.7</v>
      </c>
      <c r="BD53" s="1">
        <v>11.1</v>
      </c>
      <c r="BE53" s="23">
        <v>8.48</v>
      </c>
      <c r="BF53" s="1">
        <v>8.93</v>
      </c>
      <c r="BG53" s="1">
        <v>9.15</v>
      </c>
      <c r="BH53" s="1">
        <v>9.3699999999999992</v>
      </c>
      <c r="BI53" s="1">
        <v>9.8000000000000007</v>
      </c>
      <c r="BJ53" s="1">
        <v>10.199999999999999</v>
      </c>
      <c r="BK53" s="23">
        <v>8.3699999999999992</v>
      </c>
      <c r="BL53" s="1">
        <v>8.83</v>
      </c>
      <c r="BM53" s="1">
        <v>9.07</v>
      </c>
      <c r="BN53" s="1">
        <v>9.2899999999999991</v>
      </c>
      <c r="BO53" s="1">
        <v>9.6999999999999993</v>
      </c>
      <c r="BP53" s="25">
        <v>10.1</v>
      </c>
    </row>
    <row r="54" spans="1:68" x14ac:dyDescent="0.2">
      <c r="A54" s="40">
        <f t="shared" si="26"/>
        <v>0</v>
      </c>
      <c r="B54" s="40">
        <f t="shared" si="27"/>
        <v>0</v>
      </c>
      <c r="C54" s="40">
        <f t="shared" si="28"/>
        <v>0</v>
      </c>
      <c r="D54" s="41">
        <f t="shared" si="32"/>
        <v>20</v>
      </c>
      <c r="E54" s="41">
        <f t="shared" si="33"/>
        <v>0</v>
      </c>
      <c r="F54" s="42" t="e">
        <f>LOOKUP(B54,$B$126:$B$133,$F$126:$F$133)</f>
        <v>#N/A</v>
      </c>
      <c r="G54" s="42" t="e">
        <f>LOOKUP(B54,$B$126:$B$133,$G$126:$G$133)</f>
        <v>#N/A</v>
      </c>
      <c r="H54" s="43" t="e">
        <f t="shared" si="34"/>
        <v>#N/A</v>
      </c>
      <c r="J54" s="40">
        <f t="shared" si="29"/>
        <v>0</v>
      </c>
      <c r="K54" s="40">
        <f t="shared" si="30"/>
        <v>0</v>
      </c>
      <c r="L54" s="40">
        <f t="shared" si="31"/>
        <v>0</v>
      </c>
      <c r="M54" s="41">
        <f t="shared" si="35"/>
        <v>20</v>
      </c>
      <c r="N54" s="41">
        <f t="shared" si="36"/>
        <v>0</v>
      </c>
      <c r="O54" s="42" t="e">
        <f>LOOKUP(K54,$K$126:$K$133,$O$126:$O$133)</f>
        <v>#N/A</v>
      </c>
      <c r="P54" s="42" t="e">
        <f>LOOKUP(K54,$K$126:$K$133,$P$126:$P$133)</f>
        <v>#N/A</v>
      </c>
      <c r="Q54" s="43" t="e">
        <f t="shared" si="37"/>
        <v>#N/A</v>
      </c>
      <c r="T54" s="20">
        <v>400</v>
      </c>
      <c r="U54" s="23"/>
      <c r="AA54" s="23"/>
      <c r="AG54" s="23"/>
      <c r="AM54" s="23">
        <v>13.3</v>
      </c>
      <c r="AN54" s="1">
        <v>13.7</v>
      </c>
      <c r="AO54" s="1">
        <v>13.9</v>
      </c>
      <c r="AP54" s="1">
        <v>14.1</v>
      </c>
      <c r="AQ54" s="1">
        <v>14.4</v>
      </c>
      <c r="AR54" s="1">
        <v>14.8</v>
      </c>
      <c r="AS54" s="23">
        <v>11.7</v>
      </c>
      <c r="AT54" s="1">
        <v>12.1</v>
      </c>
      <c r="AU54" s="1">
        <v>12.3</v>
      </c>
      <c r="AV54" s="1">
        <v>12.5</v>
      </c>
      <c r="AW54" s="1">
        <v>12.9</v>
      </c>
      <c r="AX54" s="1">
        <v>13.3</v>
      </c>
      <c r="AY54" s="23">
        <v>10.6</v>
      </c>
      <c r="AZ54" s="1">
        <v>11.1</v>
      </c>
      <c r="BA54" s="1">
        <v>11.3</v>
      </c>
      <c r="BB54" s="1">
        <v>11.5</v>
      </c>
      <c r="BC54" s="1">
        <v>11.9</v>
      </c>
      <c r="BD54" s="1">
        <v>12.3</v>
      </c>
      <c r="BE54" s="23">
        <v>9.5</v>
      </c>
      <c r="BF54" s="1">
        <v>10</v>
      </c>
      <c r="BG54" s="1">
        <v>10.199999999999999</v>
      </c>
      <c r="BH54" s="1">
        <v>10.4</v>
      </c>
      <c r="BI54" s="1">
        <v>10.9</v>
      </c>
      <c r="BJ54" s="1">
        <v>11.3</v>
      </c>
      <c r="BK54" s="23">
        <v>9.33</v>
      </c>
      <c r="BL54" s="1">
        <v>9.8000000000000007</v>
      </c>
      <c r="BM54" s="1">
        <v>10</v>
      </c>
      <c r="BN54" s="1">
        <v>10.199999999999999</v>
      </c>
      <c r="BO54" s="1">
        <v>10.7</v>
      </c>
      <c r="BP54" s="25">
        <v>11.1</v>
      </c>
    </row>
    <row r="55" spans="1:68" x14ac:dyDescent="0.2">
      <c r="A55" s="40">
        <f t="shared" si="26"/>
        <v>0</v>
      </c>
      <c r="B55" s="40">
        <f t="shared" si="27"/>
        <v>0</v>
      </c>
      <c r="C55" s="40">
        <f t="shared" si="28"/>
        <v>0</v>
      </c>
      <c r="D55" s="41">
        <f t="shared" si="32"/>
        <v>20</v>
      </c>
      <c r="E55" s="41">
        <f t="shared" si="33"/>
        <v>0</v>
      </c>
      <c r="F55" s="42" t="e">
        <f>LOOKUP(B55,$B$134:$B$141,$F$134:$F$141)</f>
        <v>#N/A</v>
      </c>
      <c r="G55" s="42" t="e">
        <f>LOOKUP(B55,$B$134:$B$141,$G$134:$G$141)</f>
        <v>#N/A</v>
      </c>
      <c r="H55" s="43" t="e">
        <f t="shared" si="34"/>
        <v>#N/A</v>
      </c>
      <c r="J55" s="40">
        <f t="shared" si="29"/>
        <v>0</v>
      </c>
      <c r="K55" s="40">
        <f t="shared" si="30"/>
        <v>0</v>
      </c>
      <c r="L55" s="40">
        <f t="shared" si="31"/>
        <v>0</v>
      </c>
      <c r="M55" s="41">
        <f t="shared" si="35"/>
        <v>20</v>
      </c>
      <c r="N55" s="41">
        <f t="shared" si="36"/>
        <v>0</v>
      </c>
      <c r="O55" s="42" t="e">
        <f>LOOKUP(K55,$K$134:$K$141,$O$134:$O$141)</f>
        <v>#N/A</v>
      </c>
      <c r="P55" s="42" t="e">
        <f>LOOKUP(K55,$K$134:$K$141,$P$134:$P$141)</f>
        <v>#N/A</v>
      </c>
      <c r="Q55" s="43" t="e">
        <f t="shared" si="37"/>
        <v>#N/A</v>
      </c>
      <c r="T55" s="20">
        <v>420</v>
      </c>
      <c r="U55" s="23"/>
      <c r="AA55" s="23"/>
      <c r="AG55" s="23"/>
      <c r="AM55" s="23">
        <v>14.9</v>
      </c>
      <c r="AN55" s="1">
        <v>15.2</v>
      </c>
      <c r="AO55" s="1">
        <v>15.4</v>
      </c>
      <c r="AP55" s="1">
        <v>15.6</v>
      </c>
      <c r="AQ55" s="1">
        <v>16</v>
      </c>
      <c r="AR55" s="1">
        <v>16.3</v>
      </c>
      <c r="AS55" s="23">
        <v>13.1</v>
      </c>
      <c r="AT55" s="1">
        <v>13.5</v>
      </c>
      <c r="AU55" s="1">
        <v>13.7</v>
      </c>
      <c r="AV55" s="1">
        <v>13.9</v>
      </c>
      <c r="AW55" s="1">
        <v>14.3</v>
      </c>
      <c r="AX55" s="1">
        <v>14.7</v>
      </c>
      <c r="AY55" s="23">
        <v>11.9</v>
      </c>
      <c r="AZ55" s="1">
        <v>12.4</v>
      </c>
      <c r="BA55" s="1">
        <v>12.6</v>
      </c>
      <c r="BB55" s="1">
        <v>12.8</v>
      </c>
      <c r="BC55" s="1">
        <v>13.2</v>
      </c>
      <c r="BD55" s="1">
        <v>13.6</v>
      </c>
      <c r="BE55" s="23">
        <v>10.7</v>
      </c>
      <c r="BF55" s="1">
        <v>11.1</v>
      </c>
      <c r="BG55" s="1">
        <v>11.4</v>
      </c>
      <c r="BH55" s="1">
        <v>11.6</v>
      </c>
      <c r="BI55" s="1">
        <v>12</v>
      </c>
      <c r="BJ55" s="1">
        <v>12.5</v>
      </c>
      <c r="BK55" s="23">
        <v>10.3</v>
      </c>
      <c r="BL55" s="1">
        <v>10.8</v>
      </c>
      <c r="BM55" s="1">
        <v>11</v>
      </c>
      <c r="BN55" s="1">
        <v>11.3</v>
      </c>
      <c r="BO55" s="1">
        <v>11.7</v>
      </c>
      <c r="BP55" s="25">
        <v>12.2</v>
      </c>
    </row>
    <row r="56" spans="1:68" x14ac:dyDescent="0.2">
      <c r="A56" s="40">
        <f t="shared" si="26"/>
        <v>0</v>
      </c>
      <c r="B56" s="40">
        <f t="shared" si="27"/>
        <v>0</v>
      </c>
      <c r="C56" s="40">
        <f t="shared" si="28"/>
        <v>0</v>
      </c>
      <c r="D56" s="41">
        <f t="shared" si="32"/>
        <v>20</v>
      </c>
      <c r="E56" s="41">
        <f t="shared" si="33"/>
        <v>0</v>
      </c>
      <c r="F56" s="42" t="e">
        <f>LOOKUP(B56,$B$142:$B$149,$F$142:$F$149)</f>
        <v>#N/A</v>
      </c>
      <c r="G56" s="42" t="e">
        <f>LOOKUP(B56,$B$142:$B$149,$G$142:$G$149)</f>
        <v>#N/A</v>
      </c>
      <c r="H56" s="43" t="e">
        <f t="shared" si="34"/>
        <v>#N/A</v>
      </c>
      <c r="J56" s="40">
        <f t="shared" si="29"/>
        <v>0</v>
      </c>
      <c r="K56" s="40">
        <f t="shared" si="30"/>
        <v>0</v>
      </c>
      <c r="L56" s="40">
        <f t="shared" si="31"/>
        <v>0</v>
      </c>
      <c r="M56" s="41">
        <f t="shared" si="35"/>
        <v>20</v>
      </c>
      <c r="N56" s="41">
        <f t="shared" si="36"/>
        <v>0</v>
      </c>
      <c r="O56" s="42" t="e">
        <f>LOOKUP(K56,$K$142:$K$149,$O$142:$O$149)</f>
        <v>#N/A</v>
      </c>
      <c r="P56" s="42" t="e">
        <f>LOOKUP(K56,$K$142:$K$149,$P$142:$P$149)</f>
        <v>#N/A</v>
      </c>
      <c r="Q56" s="43" t="e">
        <f t="shared" si="37"/>
        <v>#N/A</v>
      </c>
      <c r="T56" s="20">
        <v>440</v>
      </c>
      <c r="U56" s="23"/>
      <c r="AA56" s="23"/>
      <c r="AG56" s="23"/>
      <c r="AM56" s="23">
        <v>16.5</v>
      </c>
      <c r="AN56" s="1">
        <v>16.899999999999999</v>
      </c>
      <c r="AO56" s="1">
        <v>17.100000000000001</v>
      </c>
      <c r="AP56" s="1">
        <v>17.3</v>
      </c>
      <c r="AQ56" s="1">
        <v>17.600000000000001</v>
      </c>
      <c r="AR56" s="1">
        <v>18</v>
      </c>
      <c r="AS56" s="23">
        <v>14.6</v>
      </c>
      <c r="AT56" s="1">
        <v>15</v>
      </c>
      <c r="AU56" s="1">
        <v>15.2</v>
      </c>
      <c r="AV56" s="1">
        <v>15.4</v>
      </c>
      <c r="AW56" s="1">
        <v>15.8</v>
      </c>
      <c r="AX56" s="1">
        <v>16.2</v>
      </c>
      <c r="AY56" s="23">
        <v>13.3</v>
      </c>
      <c r="AZ56" s="1">
        <v>13.7</v>
      </c>
      <c r="BA56" s="1">
        <v>13.9</v>
      </c>
      <c r="BB56" s="1">
        <v>14.1</v>
      </c>
      <c r="BC56" s="1">
        <v>14.6</v>
      </c>
      <c r="BD56" s="1">
        <v>15</v>
      </c>
      <c r="BE56" s="23">
        <v>11.9</v>
      </c>
      <c r="BF56" s="1">
        <v>12.3</v>
      </c>
      <c r="BG56" s="1">
        <v>12.6</v>
      </c>
      <c r="BH56" s="1">
        <v>12.8</v>
      </c>
      <c r="BI56" s="1">
        <v>13.2</v>
      </c>
      <c r="BJ56" s="1">
        <v>13.7</v>
      </c>
      <c r="BK56" s="23">
        <v>11.4</v>
      </c>
      <c r="BL56" s="1">
        <v>11.9</v>
      </c>
      <c r="BM56" s="1">
        <v>12.1</v>
      </c>
      <c r="BN56" s="1">
        <v>12.4</v>
      </c>
      <c r="BO56" s="1">
        <v>12.8</v>
      </c>
      <c r="BP56" s="25">
        <v>13.3</v>
      </c>
    </row>
    <row r="57" spans="1:68" x14ac:dyDescent="0.2">
      <c r="A57" s="40">
        <f t="shared" si="26"/>
        <v>0</v>
      </c>
      <c r="B57" s="40">
        <f t="shared" si="27"/>
        <v>0</v>
      </c>
      <c r="C57" s="40">
        <f t="shared" si="28"/>
        <v>0</v>
      </c>
      <c r="D57" s="41">
        <f t="shared" si="32"/>
        <v>20</v>
      </c>
      <c r="E57" s="41">
        <f t="shared" si="33"/>
        <v>0</v>
      </c>
      <c r="F57" s="42" t="e">
        <f>LOOKUP(B57,$B$150:$B$157,$F$150:$F$157)</f>
        <v>#N/A</v>
      </c>
      <c r="G57" s="42" t="e">
        <f>LOOKUP(B57,$B$150:$B$157,$G$150:$G$157)</f>
        <v>#N/A</v>
      </c>
      <c r="H57" s="43" t="e">
        <f t="shared" si="34"/>
        <v>#N/A</v>
      </c>
      <c r="J57" s="40">
        <f t="shared" si="29"/>
        <v>0</v>
      </c>
      <c r="K57" s="40">
        <f t="shared" si="30"/>
        <v>0</v>
      </c>
      <c r="L57" s="40">
        <f t="shared" si="31"/>
        <v>0</v>
      </c>
      <c r="M57" s="41">
        <f t="shared" si="35"/>
        <v>20</v>
      </c>
      <c r="N57" s="41">
        <f t="shared" si="36"/>
        <v>0</v>
      </c>
      <c r="O57" s="42" t="e">
        <f>LOOKUP(K57,$K$150:$K$157,$O$150:$O$157)</f>
        <v>#N/A</v>
      </c>
      <c r="P57" s="42" t="e">
        <f>LOOKUP(K57,$K$150:$K$157,$P$150:$P$157)</f>
        <v>#N/A</v>
      </c>
      <c r="Q57" s="43" t="e">
        <f t="shared" si="37"/>
        <v>#N/A</v>
      </c>
      <c r="T57" s="20">
        <v>460</v>
      </c>
      <c r="U57" s="23"/>
      <c r="AA57" s="23"/>
      <c r="AG57" s="23"/>
      <c r="AM57" s="23">
        <v>18.2</v>
      </c>
      <c r="AN57" s="1">
        <v>18.600000000000001</v>
      </c>
      <c r="AO57" s="1">
        <v>18.8</v>
      </c>
      <c r="AP57" s="1">
        <v>19</v>
      </c>
      <c r="AQ57" s="1">
        <v>19.3</v>
      </c>
      <c r="AR57" s="1">
        <v>19.7</v>
      </c>
      <c r="AS57" s="23">
        <v>16.100000000000001</v>
      </c>
      <c r="AT57" s="1">
        <v>16.5</v>
      </c>
      <c r="AU57" s="1">
        <v>16.7</v>
      </c>
      <c r="AV57" s="1">
        <v>16.899999999999999</v>
      </c>
      <c r="AW57" s="1">
        <v>17.3</v>
      </c>
      <c r="AX57" s="1">
        <v>17.7</v>
      </c>
      <c r="AY57" s="23">
        <v>14.7</v>
      </c>
      <c r="AZ57" s="1">
        <v>15.1</v>
      </c>
      <c r="BA57" s="1">
        <v>15.3</v>
      </c>
      <c r="BB57" s="1">
        <v>15.5</v>
      </c>
      <c r="BC57" s="1">
        <v>16</v>
      </c>
      <c r="BD57" s="1">
        <v>16.399999999999999</v>
      </c>
      <c r="BE57" s="23">
        <v>13.1</v>
      </c>
      <c r="BF57" s="1">
        <v>13.6</v>
      </c>
      <c r="BG57" s="1">
        <v>13.8</v>
      </c>
      <c r="BH57" s="1">
        <v>14.1</v>
      </c>
      <c r="BI57" s="1">
        <v>14.5</v>
      </c>
      <c r="BJ57" s="1">
        <v>15</v>
      </c>
      <c r="BK57" s="23">
        <v>12.5</v>
      </c>
      <c r="BL57" s="1">
        <v>13</v>
      </c>
      <c r="BM57" s="1">
        <v>13.2</v>
      </c>
      <c r="BN57" s="1">
        <v>13.5</v>
      </c>
      <c r="BO57" s="1">
        <v>14</v>
      </c>
      <c r="BP57" s="25">
        <v>14.4</v>
      </c>
    </row>
    <row r="58" spans="1:68" x14ac:dyDescent="0.2">
      <c r="A58" s="40">
        <f t="shared" si="26"/>
        <v>0</v>
      </c>
      <c r="B58" s="40">
        <f t="shared" si="27"/>
        <v>0</v>
      </c>
      <c r="C58" s="40">
        <f t="shared" si="28"/>
        <v>0</v>
      </c>
      <c r="D58" s="41">
        <f t="shared" si="32"/>
        <v>20</v>
      </c>
      <c r="E58" s="41">
        <f t="shared" si="33"/>
        <v>0</v>
      </c>
      <c r="F58" s="42" t="e">
        <f>LOOKUP(B58,$B$158:$B$165,$F$158:$F$165)</f>
        <v>#N/A</v>
      </c>
      <c r="G58" s="42" t="e">
        <f>LOOKUP(B58,$B$158:$B$165,$G$158:$G$165)</f>
        <v>#N/A</v>
      </c>
      <c r="H58" s="43" t="e">
        <f t="shared" si="34"/>
        <v>#N/A</v>
      </c>
      <c r="J58" s="40">
        <f t="shared" si="29"/>
        <v>0</v>
      </c>
      <c r="K58" s="40">
        <f t="shared" si="30"/>
        <v>0</v>
      </c>
      <c r="L58" s="40">
        <f t="shared" si="31"/>
        <v>0</v>
      </c>
      <c r="M58" s="41">
        <f t="shared" si="35"/>
        <v>20</v>
      </c>
      <c r="N58" s="41">
        <f t="shared" si="36"/>
        <v>0</v>
      </c>
      <c r="O58" s="42" t="e">
        <f>LOOKUP(K58,$K$158:$K$165,$O$158:$O$165)</f>
        <v>#N/A</v>
      </c>
      <c r="P58" s="42" t="e">
        <f>LOOKUP(K58,$K$158:$K$165,$P$158:$P$165)</f>
        <v>#N/A</v>
      </c>
      <c r="Q58" s="43" t="e">
        <f t="shared" si="37"/>
        <v>#N/A</v>
      </c>
      <c r="T58" s="20">
        <v>480</v>
      </c>
      <c r="U58" s="23"/>
      <c r="AA58" s="23"/>
      <c r="AG58" s="23"/>
      <c r="AM58" s="23"/>
      <c r="AS58" s="23"/>
      <c r="AY58" s="23"/>
      <c r="BE58" s="23">
        <v>14.5</v>
      </c>
      <c r="BF58" s="1">
        <v>14.9</v>
      </c>
      <c r="BG58" s="1">
        <v>15.2</v>
      </c>
      <c r="BH58" s="1">
        <v>15.4</v>
      </c>
      <c r="BI58" s="1">
        <v>15.9</v>
      </c>
      <c r="BJ58" s="1">
        <v>16.3</v>
      </c>
      <c r="BK58" s="23">
        <v>13.7</v>
      </c>
      <c r="BL58" s="1">
        <v>14.2</v>
      </c>
      <c r="BM58" s="1">
        <v>14.4</v>
      </c>
      <c r="BN58" s="1">
        <v>14.7</v>
      </c>
      <c r="BO58" s="1">
        <v>15.2</v>
      </c>
      <c r="BP58" s="25">
        <v>15.6</v>
      </c>
    </row>
    <row r="59" spans="1:68" x14ac:dyDescent="0.2">
      <c r="A59" s="40">
        <f t="shared" si="26"/>
        <v>0</v>
      </c>
      <c r="B59" s="40">
        <f t="shared" si="27"/>
        <v>0</v>
      </c>
      <c r="C59" s="40">
        <f t="shared" si="28"/>
        <v>0</v>
      </c>
      <c r="D59" s="41">
        <f t="shared" si="32"/>
        <v>20</v>
      </c>
      <c r="E59" s="41">
        <f t="shared" si="33"/>
        <v>0</v>
      </c>
      <c r="F59" s="42" t="e">
        <f>LOOKUP(B59,$B$166:$B$173,$F$166:$F$173)</f>
        <v>#N/A</v>
      </c>
      <c r="G59" s="42" t="e">
        <f>LOOKUP(B59,$B$166:$B$173,$G$166:$G$173)</f>
        <v>#N/A</v>
      </c>
      <c r="H59" s="43" t="e">
        <f t="shared" si="34"/>
        <v>#N/A</v>
      </c>
      <c r="J59" s="40">
        <f t="shared" si="29"/>
        <v>0</v>
      </c>
      <c r="K59" s="40">
        <f t="shared" si="30"/>
        <v>0</v>
      </c>
      <c r="L59" s="40">
        <f t="shared" si="31"/>
        <v>0</v>
      </c>
      <c r="M59" s="41">
        <f t="shared" si="35"/>
        <v>20</v>
      </c>
      <c r="N59" s="41">
        <f t="shared" si="36"/>
        <v>0</v>
      </c>
      <c r="O59" s="42" t="e">
        <f>LOOKUP(K59,$K$166:$K$173,$O$166:$O$173)</f>
        <v>#N/A</v>
      </c>
      <c r="P59" s="42" t="e">
        <f>LOOKUP(K59,$K$166:$K$173,$P$166:$P$173)</f>
        <v>#N/A</v>
      </c>
      <c r="Q59" s="43" t="e">
        <f t="shared" si="37"/>
        <v>#N/A</v>
      </c>
      <c r="T59" s="20">
        <v>500</v>
      </c>
      <c r="U59" s="23"/>
      <c r="AA59" s="23"/>
      <c r="AG59" s="23"/>
      <c r="AM59" s="23"/>
      <c r="AS59" s="23"/>
      <c r="AY59" s="23"/>
      <c r="BE59" s="23">
        <v>15.9</v>
      </c>
      <c r="BF59" s="1">
        <v>16.3</v>
      </c>
      <c r="BG59" s="1">
        <v>16.600000000000001</v>
      </c>
      <c r="BH59" s="1">
        <v>16.8</v>
      </c>
      <c r="BI59" s="1">
        <v>17.3</v>
      </c>
      <c r="BJ59" s="1">
        <v>17.7</v>
      </c>
      <c r="BK59" s="23">
        <v>14.9</v>
      </c>
      <c r="BL59" s="1">
        <v>15.4</v>
      </c>
      <c r="BM59" s="1">
        <v>15.6</v>
      </c>
      <c r="BN59" s="1">
        <v>15.9</v>
      </c>
      <c r="BO59" s="1">
        <v>16.399999999999999</v>
      </c>
      <c r="BP59" s="25">
        <v>16.899999999999999</v>
      </c>
    </row>
    <row r="60" spans="1:68" x14ac:dyDescent="0.2">
      <c r="A60" s="40">
        <f t="shared" si="26"/>
        <v>0</v>
      </c>
      <c r="B60" s="40">
        <f t="shared" si="27"/>
        <v>0</v>
      </c>
      <c r="C60" s="40">
        <f t="shared" si="28"/>
        <v>0</v>
      </c>
      <c r="D60" s="41">
        <f t="shared" si="32"/>
        <v>20</v>
      </c>
      <c r="E60" s="41">
        <f t="shared" si="33"/>
        <v>0</v>
      </c>
      <c r="F60" s="42" t="e">
        <f>LOOKUP(B60,$B$174:$B$181,$F$174:$F$181)</f>
        <v>#N/A</v>
      </c>
      <c r="G60" s="42" t="e">
        <f>LOOKUP(B60,$B$174:$B$181,$G$174:$G$181)</f>
        <v>#N/A</v>
      </c>
      <c r="H60" s="43" t="e">
        <f t="shared" si="34"/>
        <v>#N/A</v>
      </c>
      <c r="J60" s="40">
        <f t="shared" si="29"/>
        <v>0</v>
      </c>
      <c r="K60" s="40">
        <f t="shared" si="30"/>
        <v>0</v>
      </c>
      <c r="L60" s="40">
        <f t="shared" si="31"/>
        <v>0</v>
      </c>
      <c r="M60" s="41">
        <f t="shared" si="35"/>
        <v>20</v>
      </c>
      <c r="N60" s="41">
        <f t="shared" si="36"/>
        <v>0</v>
      </c>
      <c r="O60" s="42" t="e">
        <f>LOOKUP(K60,$K$174:$K$181,$O$174:$O$181)</f>
        <v>#N/A</v>
      </c>
      <c r="P60" s="42" t="e">
        <f>LOOKUP(K60,$K$174:$K$181,$P$174:$P$181)</f>
        <v>#N/A</v>
      </c>
      <c r="Q60" s="43" t="e">
        <f t="shared" si="37"/>
        <v>#N/A</v>
      </c>
      <c r="T60" s="20">
        <v>520</v>
      </c>
      <c r="U60" s="23"/>
      <c r="AA60" s="23"/>
      <c r="AG60" s="23"/>
      <c r="AM60" s="23"/>
      <c r="AS60" s="23"/>
      <c r="AY60" s="23"/>
      <c r="BE60" s="23">
        <v>16.8</v>
      </c>
      <c r="BF60" s="1">
        <v>17.8</v>
      </c>
      <c r="BG60" s="1">
        <v>18</v>
      </c>
      <c r="BH60" s="1">
        <v>18.3</v>
      </c>
      <c r="BI60" s="1">
        <v>18.7</v>
      </c>
      <c r="BJ60" s="1">
        <v>19.2</v>
      </c>
      <c r="BK60" s="23"/>
      <c r="BP60" s="25"/>
    </row>
    <row r="61" spans="1:68" x14ac:dyDescent="0.2">
      <c r="A61" s="40">
        <f t="shared" si="26"/>
        <v>0</v>
      </c>
      <c r="B61" s="40">
        <f t="shared" si="27"/>
        <v>0</v>
      </c>
      <c r="C61" s="40">
        <f t="shared" si="28"/>
        <v>0</v>
      </c>
      <c r="D61" s="41">
        <f t="shared" si="32"/>
        <v>20</v>
      </c>
      <c r="E61" s="41">
        <f t="shared" si="33"/>
        <v>0</v>
      </c>
      <c r="F61" s="42" t="e">
        <f>LOOKUP(B61,$B$182:$B$189,$F$182:$F$189)</f>
        <v>#N/A</v>
      </c>
      <c r="G61" s="42" t="e">
        <f>LOOKUP(B61,$B$182:$B$189,$G$182:$G$189)</f>
        <v>#N/A</v>
      </c>
      <c r="H61" s="43" t="e">
        <f t="shared" si="34"/>
        <v>#N/A</v>
      </c>
      <c r="J61" s="40">
        <f t="shared" si="29"/>
        <v>0</v>
      </c>
      <c r="K61" s="40">
        <f t="shared" si="30"/>
        <v>0</v>
      </c>
      <c r="L61" s="40">
        <f t="shared" si="31"/>
        <v>0</v>
      </c>
      <c r="M61" s="41">
        <f t="shared" si="35"/>
        <v>20</v>
      </c>
      <c r="N61" s="41">
        <f t="shared" si="36"/>
        <v>0</v>
      </c>
      <c r="O61" s="42" t="e">
        <f>LOOKUP(K61,$K$182:$K$189,$O$182:$O$189)</f>
        <v>#N/A</v>
      </c>
      <c r="P61" s="42" t="e">
        <f>LOOKUP(K61,$K$182:$K$189,$P$182:$P$189)</f>
        <v>#N/A</v>
      </c>
      <c r="Q61" s="43" t="e">
        <f t="shared" si="37"/>
        <v>#N/A</v>
      </c>
      <c r="T61" s="26">
        <v>540</v>
      </c>
      <c r="U61" s="27"/>
      <c r="V61" s="28"/>
      <c r="W61" s="28"/>
      <c r="X61" s="28"/>
      <c r="Y61" s="28"/>
      <c r="Z61" s="28"/>
      <c r="AA61" s="27"/>
      <c r="AB61" s="28"/>
      <c r="AC61" s="28"/>
      <c r="AD61" s="28"/>
      <c r="AE61" s="28"/>
      <c r="AF61" s="28"/>
      <c r="AG61" s="27"/>
      <c r="AH61" s="28"/>
      <c r="AI61" s="28"/>
      <c r="AJ61" s="28"/>
      <c r="AK61" s="28"/>
      <c r="AL61" s="28"/>
      <c r="AM61" s="27"/>
      <c r="AN61" s="28"/>
      <c r="AO61" s="28"/>
      <c r="AP61" s="28"/>
      <c r="AQ61" s="28"/>
      <c r="AR61" s="28"/>
      <c r="AS61" s="27"/>
      <c r="AT61" s="28"/>
      <c r="AU61" s="28"/>
      <c r="AV61" s="28"/>
      <c r="AW61" s="28"/>
      <c r="AX61" s="28"/>
      <c r="AY61" s="27"/>
      <c r="AZ61" s="28"/>
      <c r="BA61" s="28"/>
      <c r="BB61" s="28"/>
      <c r="BC61" s="28"/>
      <c r="BD61" s="28"/>
      <c r="BE61" s="27">
        <v>18.3</v>
      </c>
      <c r="BF61" s="28">
        <v>19.3</v>
      </c>
      <c r="BG61" s="28">
        <v>19.5</v>
      </c>
      <c r="BH61" s="28">
        <v>19.7</v>
      </c>
      <c r="BI61" s="28">
        <v>20.2</v>
      </c>
      <c r="BJ61" s="28">
        <v>20.7</v>
      </c>
      <c r="BK61" s="27"/>
      <c r="BL61" s="28"/>
      <c r="BM61" s="28"/>
      <c r="BN61" s="28"/>
      <c r="BO61" s="28"/>
      <c r="BP61" s="29"/>
    </row>
    <row r="62" spans="1:68" x14ac:dyDescent="0.2">
      <c r="A62" s="40">
        <f t="shared" si="26"/>
        <v>0</v>
      </c>
      <c r="B62" s="40">
        <f t="shared" si="27"/>
        <v>0</v>
      </c>
      <c r="C62" s="40">
        <f t="shared" si="28"/>
        <v>0</v>
      </c>
      <c r="D62" s="41">
        <f t="shared" si="32"/>
        <v>20</v>
      </c>
      <c r="E62" s="41">
        <f t="shared" si="33"/>
        <v>0</v>
      </c>
      <c r="F62" s="42" t="e">
        <f>LOOKUP(B62,$B$190:$B$197,$F$190:$F$197)</f>
        <v>#N/A</v>
      </c>
      <c r="G62" s="42" t="e">
        <f>LOOKUP(B62,$B$190:$B$197,$G$190:$G$197)</f>
        <v>#N/A</v>
      </c>
      <c r="H62" s="43" t="e">
        <f t="shared" si="34"/>
        <v>#N/A</v>
      </c>
      <c r="J62" s="40">
        <f t="shared" si="29"/>
        <v>0</v>
      </c>
      <c r="K62" s="40">
        <f t="shared" si="30"/>
        <v>0</v>
      </c>
      <c r="L62" s="40">
        <f t="shared" si="31"/>
        <v>0</v>
      </c>
      <c r="M62" s="41">
        <f t="shared" si="35"/>
        <v>20</v>
      </c>
      <c r="N62" s="41">
        <f t="shared" si="36"/>
        <v>0</v>
      </c>
      <c r="O62" s="42" t="e">
        <f>LOOKUP(K62,$K$190:$K$197,$O$190:$O$297)</f>
        <v>#N/A</v>
      </c>
      <c r="P62" s="42" t="e">
        <f>LOOKUP(K62,$K$190:$K$197,$P$190:$P$197)</f>
        <v>#N/A</v>
      </c>
      <c r="Q62" s="43" t="e">
        <f t="shared" si="37"/>
        <v>#N/A</v>
      </c>
    </row>
    <row r="63" spans="1:68" x14ac:dyDescent="0.2">
      <c r="A63" s="40">
        <f t="shared" si="26"/>
        <v>0</v>
      </c>
      <c r="B63" s="40">
        <f t="shared" si="27"/>
        <v>0</v>
      </c>
      <c r="C63" s="40">
        <f t="shared" si="28"/>
        <v>0</v>
      </c>
      <c r="D63" s="41">
        <f t="shared" si="32"/>
        <v>20</v>
      </c>
      <c r="E63" s="41">
        <f t="shared" si="33"/>
        <v>0</v>
      </c>
      <c r="F63" s="42" t="e">
        <f>LOOKUP(B63,$B$198:$B$205,$F$198:$F$205)</f>
        <v>#N/A</v>
      </c>
      <c r="G63" s="42" t="e">
        <f>LOOKUP(B63,$B$198:$B$205,$G$198:$G$205)</f>
        <v>#N/A</v>
      </c>
      <c r="H63" s="43" t="e">
        <f t="shared" si="34"/>
        <v>#N/A</v>
      </c>
      <c r="J63" s="40">
        <f t="shared" si="29"/>
        <v>0</v>
      </c>
      <c r="K63" s="40">
        <f t="shared" si="30"/>
        <v>0</v>
      </c>
      <c r="L63" s="40">
        <f t="shared" si="31"/>
        <v>0</v>
      </c>
      <c r="M63" s="41">
        <f t="shared" si="35"/>
        <v>20</v>
      </c>
      <c r="N63" s="41">
        <f t="shared" si="36"/>
        <v>0</v>
      </c>
      <c r="O63" s="42" t="e">
        <f>LOOKUP(K63,$K$198:$K$205,$O$198:$O$205)</f>
        <v>#N/A</v>
      </c>
      <c r="P63" s="42" t="e">
        <f>LOOKUP(K63,$K$198:$K$205,$P$198:$P$205)</f>
        <v>#N/A</v>
      </c>
      <c r="Q63" s="43" t="e">
        <f t="shared" si="37"/>
        <v>#N/A</v>
      </c>
    </row>
    <row r="64" spans="1:68" x14ac:dyDescent="0.2">
      <c r="A64" s="40">
        <f t="shared" si="26"/>
        <v>0</v>
      </c>
      <c r="B64" s="40">
        <f t="shared" si="27"/>
        <v>0</v>
      </c>
      <c r="C64" s="40">
        <f t="shared" si="28"/>
        <v>0</v>
      </c>
      <c r="D64" s="41">
        <f t="shared" si="32"/>
        <v>20</v>
      </c>
      <c r="E64" s="41">
        <f t="shared" si="33"/>
        <v>0</v>
      </c>
      <c r="F64" s="42" t="e">
        <f>LOOKUP(B64,$B$206:$B$213,$F$206:$F$213)</f>
        <v>#N/A</v>
      </c>
      <c r="G64" s="42" t="e">
        <f>LOOKUP(B64,$B$206:$B$213,$G$206:$G$213)</f>
        <v>#N/A</v>
      </c>
      <c r="H64" s="43" t="e">
        <f t="shared" si="34"/>
        <v>#N/A</v>
      </c>
      <c r="J64" s="40">
        <f t="shared" si="29"/>
        <v>0</v>
      </c>
      <c r="K64" s="40">
        <f t="shared" si="30"/>
        <v>0</v>
      </c>
      <c r="L64" s="40">
        <f t="shared" si="31"/>
        <v>0</v>
      </c>
      <c r="M64" s="41">
        <f t="shared" si="35"/>
        <v>20</v>
      </c>
      <c r="N64" s="41">
        <f t="shared" si="36"/>
        <v>0</v>
      </c>
      <c r="O64" s="42" t="e">
        <f>LOOKUP(K64,$K$206:$K$213,$O$206:$O$213)</f>
        <v>#N/A</v>
      </c>
      <c r="P64" s="42" t="e">
        <f>LOOKUP(K64,$K$206:$K$213,$P$206:$P$213)</f>
        <v>#N/A</v>
      </c>
      <c r="Q64" s="43" t="e">
        <f t="shared" si="37"/>
        <v>#N/A</v>
      </c>
    </row>
    <row r="65" spans="1:17" x14ac:dyDescent="0.2">
      <c r="A65" s="40">
        <f t="shared" si="26"/>
        <v>0</v>
      </c>
      <c r="B65" s="40">
        <f t="shared" si="27"/>
        <v>0</v>
      </c>
      <c r="C65" s="40">
        <f t="shared" si="28"/>
        <v>0</v>
      </c>
      <c r="D65" s="41">
        <f t="shared" si="32"/>
        <v>20</v>
      </c>
      <c r="E65" s="41">
        <f t="shared" si="33"/>
        <v>0</v>
      </c>
      <c r="F65" s="42" t="e">
        <f>LOOKUP(B65,$B$214:$B$221,$F$214:$F$221)</f>
        <v>#N/A</v>
      </c>
      <c r="G65" s="42" t="e">
        <f>LOOKUP(B65,$B$214:$B$221,$G$214:$G$221)</f>
        <v>#N/A</v>
      </c>
      <c r="H65" s="43" t="e">
        <f t="shared" si="34"/>
        <v>#N/A</v>
      </c>
      <c r="J65" s="40">
        <f t="shared" si="29"/>
        <v>0</v>
      </c>
      <c r="K65" s="40">
        <f t="shared" si="30"/>
        <v>0</v>
      </c>
      <c r="L65" s="40">
        <f t="shared" si="31"/>
        <v>0</v>
      </c>
      <c r="M65" s="41">
        <f t="shared" si="35"/>
        <v>20</v>
      </c>
      <c r="N65" s="41">
        <f t="shared" si="36"/>
        <v>0</v>
      </c>
      <c r="O65" s="42" t="e">
        <f>LOOKUP(K65,$K$214:$K$221,$O$214:$O$221)</f>
        <v>#N/A</v>
      </c>
      <c r="P65" s="42" t="e">
        <f>LOOKUP(K65,$K$214:$K$221,$P$214:$P$221)</f>
        <v>#N/A</v>
      </c>
      <c r="Q65" s="43" t="e">
        <f t="shared" si="37"/>
        <v>#N/A</v>
      </c>
    </row>
    <row r="66" spans="1:17" x14ac:dyDescent="0.2">
      <c r="A66" s="40">
        <f t="shared" si="26"/>
        <v>0</v>
      </c>
      <c r="B66" s="40">
        <f t="shared" si="27"/>
        <v>0</v>
      </c>
      <c r="C66" s="40">
        <f t="shared" si="28"/>
        <v>0</v>
      </c>
      <c r="D66" s="41">
        <f t="shared" si="32"/>
        <v>20</v>
      </c>
      <c r="E66" s="41">
        <f t="shared" si="33"/>
        <v>0</v>
      </c>
      <c r="F66" s="42" t="e">
        <f>LOOKUP(B66,$B$222:$B$229,$F$222:$F$229)</f>
        <v>#N/A</v>
      </c>
      <c r="G66" s="42" t="e">
        <f>LOOKUP(B66,$B$222:$B$229,$G$222:$G$229)</f>
        <v>#N/A</v>
      </c>
      <c r="H66" s="43" t="e">
        <f t="shared" si="34"/>
        <v>#N/A</v>
      </c>
      <c r="J66" s="40">
        <f t="shared" si="29"/>
        <v>0</v>
      </c>
      <c r="K66" s="40">
        <f t="shared" si="30"/>
        <v>0</v>
      </c>
      <c r="L66" s="40">
        <f t="shared" si="31"/>
        <v>0</v>
      </c>
      <c r="M66" s="41">
        <f t="shared" si="35"/>
        <v>20</v>
      </c>
      <c r="N66" s="41">
        <f t="shared" si="36"/>
        <v>0</v>
      </c>
      <c r="O66" s="42" t="e">
        <f>LOOKUP(K66,$K$222:$K$229,$O$222:$O$229)</f>
        <v>#N/A</v>
      </c>
      <c r="P66" s="42" t="e">
        <f>LOOKUP(K66,$K$222:$K$229,$P$222:$P$229)</f>
        <v>#N/A</v>
      </c>
      <c r="Q66" s="43" t="e">
        <f t="shared" si="37"/>
        <v>#N/A</v>
      </c>
    </row>
    <row r="67" spans="1:17" x14ac:dyDescent="0.2">
      <c r="A67" s="40">
        <f t="shared" si="26"/>
        <v>0</v>
      </c>
      <c r="B67" s="40">
        <f t="shared" si="27"/>
        <v>0</v>
      </c>
      <c r="C67" s="40">
        <f t="shared" si="28"/>
        <v>0</v>
      </c>
      <c r="D67" s="41">
        <f t="shared" si="32"/>
        <v>20</v>
      </c>
      <c r="E67" s="41">
        <f t="shared" si="33"/>
        <v>0</v>
      </c>
      <c r="F67" s="42" t="e">
        <f>LOOKUP(B67,$B$230:$B$237,$F$230:$F$237)</f>
        <v>#N/A</v>
      </c>
      <c r="G67" s="42" t="e">
        <f>LOOKUP(B67,$B$230:$B$237,$G$230:$G$237)</f>
        <v>#N/A</v>
      </c>
      <c r="H67" s="43" t="e">
        <f t="shared" si="34"/>
        <v>#N/A</v>
      </c>
      <c r="J67" s="40">
        <f t="shared" si="29"/>
        <v>0</v>
      </c>
      <c r="K67" s="40">
        <f t="shared" si="30"/>
        <v>0</v>
      </c>
      <c r="L67" s="40">
        <f t="shared" si="31"/>
        <v>0</v>
      </c>
      <c r="M67" s="41">
        <f t="shared" si="35"/>
        <v>20</v>
      </c>
      <c r="N67" s="41">
        <f t="shared" si="36"/>
        <v>0</v>
      </c>
      <c r="O67" s="42" t="e">
        <f>LOOKUP(K67,$K$230:$K$237,$O$230:$O$237)</f>
        <v>#N/A</v>
      </c>
      <c r="P67" s="42" t="e">
        <f>LOOKUP(K67,$K$230:$K$237,$P$230:$P$237)</f>
        <v>#N/A</v>
      </c>
      <c r="Q67" s="43" t="e">
        <f t="shared" si="37"/>
        <v>#N/A</v>
      </c>
    </row>
    <row r="68" spans="1:17" x14ac:dyDescent="0.2">
      <c r="A68" s="40">
        <f t="shared" si="26"/>
        <v>0</v>
      </c>
      <c r="B68" s="40">
        <f t="shared" si="27"/>
        <v>0</v>
      </c>
      <c r="C68" s="40">
        <f t="shared" si="28"/>
        <v>0</v>
      </c>
      <c r="D68" s="41">
        <f t="shared" si="32"/>
        <v>20</v>
      </c>
      <c r="E68" s="41">
        <f t="shared" si="33"/>
        <v>0</v>
      </c>
      <c r="F68" s="42" t="e">
        <f>LOOKUP(B68,$B$238:$B$245,$F$238:$F$245)</f>
        <v>#N/A</v>
      </c>
      <c r="G68" s="42" t="e">
        <f>LOOKUP(B68,$B$238:$B$245,$G$238:$G$245)</f>
        <v>#N/A</v>
      </c>
      <c r="H68" s="43" t="e">
        <f t="shared" si="34"/>
        <v>#N/A</v>
      </c>
      <c r="J68" s="40">
        <f t="shared" si="29"/>
        <v>0</v>
      </c>
      <c r="K68" s="40">
        <f t="shared" si="30"/>
        <v>0</v>
      </c>
      <c r="L68" s="40">
        <f t="shared" si="31"/>
        <v>0</v>
      </c>
      <c r="M68" s="41">
        <f t="shared" si="35"/>
        <v>20</v>
      </c>
      <c r="N68" s="41">
        <f t="shared" si="36"/>
        <v>0</v>
      </c>
      <c r="O68" s="42" t="e">
        <f>LOOKUP(K68,$K$238:$K$245,$O$238:$O$245)</f>
        <v>#N/A</v>
      </c>
      <c r="P68" s="42" t="e">
        <f>LOOKUP(K68,$K$238:$K$245,$P$238:$P$245)</f>
        <v>#N/A</v>
      </c>
      <c r="Q68" s="43" t="e">
        <f t="shared" si="37"/>
        <v>#N/A</v>
      </c>
    </row>
    <row r="69" spans="1:17" x14ac:dyDescent="0.2">
      <c r="A69" s="40">
        <f t="shared" si="26"/>
        <v>0</v>
      </c>
      <c r="B69" s="40">
        <f t="shared" si="27"/>
        <v>0</v>
      </c>
      <c r="C69" s="40">
        <f t="shared" si="28"/>
        <v>0</v>
      </c>
      <c r="D69" s="41">
        <f t="shared" si="32"/>
        <v>20</v>
      </c>
      <c r="E69" s="41">
        <f t="shared" si="33"/>
        <v>0</v>
      </c>
      <c r="F69" s="42" t="e">
        <f>LOOKUP(B69,$B$246:$B$253,$F$246:$F$253)</f>
        <v>#N/A</v>
      </c>
      <c r="G69" s="42" t="e">
        <f>LOOKUP(B69,$B$246:$B$253,$G$246:$G$253)</f>
        <v>#N/A</v>
      </c>
      <c r="H69" s="43" t="e">
        <f t="shared" si="34"/>
        <v>#N/A</v>
      </c>
      <c r="J69" s="40">
        <f t="shared" si="29"/>
        <v>0</v>
      </c>
      <c r="K69" s="40">
        <f t="shared" si="30"/>
        <v>0</v>
      </c>
      <c r="L69" s="40">
        <f t="shared" si="31"/>
        <v>0</v>
      </c>
      <c r="M69" s="41">
        <f t="shared" si="35"/>
        <v>20</v>
      </c>
      <c r="N69" s="41">
        <f t="shared" si="36"/>
        <v>0</v>
      </c>
      <c r="O69" s="42" t="e">
        <f>LOOKUP(K69,$K$246:$K$253,$O$246:$O$253)</f>
        <v>#N/A</v>
      </c>
      <c r="P69" s="42" t="e">
        <f>LOOKUP(K69,$K$246:$K$253,$P$246:$P$253)</f>
        <v>#N/A</v>
      </c>
      <c r="Q69" s="43" t="e">
        <f t="shared" si="37"/>
        <v>#N/A</v>
      </c>
    </row>
    <row r="70" spans="1:17" x14ac:dyDescent="0.2">
      <c r="A70" s="40">
        <f t="shared" si="26"/>
        <v>0</v>
      </c>
      <c r="B70" s="40">
        <f t="shared" si="27"/>
        <v>0</v>
      </c>
      <c r="C70" s="40">
        <f t="shared" si="28"/>
        <v>0</v>
      </c>
      <c r="D70" s="41">
        <f t="shared" si="32"/>
        <v>20</v>
      </c>
      <c r="E70" s="41">
        <f t="shared" si="33"/>
        <v>0</v>
      </c>
      <c r="F70" s="42" t="e">
        <f>LOOKUP(B70,$B$254:$B$261,$F$254:$F$261)</f>
        <v>#N/A</v>
      </c>
      <c r="G70" s="42" t="e">
        <f>LOOKUP(B70,$B$254:$B$261,$G$254:$G$261)</f>
        <v>#N/A</v>
      </c>
      <c r="H70" s="43" t="e">
        <f t="shared" si="34"/>
        <v>#N/A</v>
      </c>
      <c r="J70" s="40">
        <f t="shared" si="29"/>
        <v>0</v>
      </c>
      <c r="K70" s="40">
        <f t="shared" si="30"/>
        <v>0</v>
      </c>
      <c r="L70" s="40">
        <f t="shared" si="31"/>
        <v>0</v>
      </c>
      <c r="M70" s="41">
        <f t="shared" si="35"/>
        <v>20</v>
      </c>
      <c r="N70" s="41">
        <f t="shared" si="36"/>
        <v>0</v>
      </c>
      <c r="O70" s="42" t="e">
        <f>LOOKUP(K70,$K$254:$K$261,$O$254:$O$261)</f>
        <v>#N/A</v>
      </c>
      <c r="P70" s="42" t="e">
        <f>LOOKUP(K70,$K$254:$K$261,$P$254:$P$261)</f>
        <v>#N/A</v>
      </c>
      <c r="Q70" s="43" t="e">
        <f t="shared" si="37"/>
        <v>#N/A</v>
      </c>
    </row>
    <row r="71" spans="1:17" x14ac:dyDescent="0.2">
      <c r="A71" s="40">
        <f t="shared" si="26"/>
        <v>0</v>
      </c>
      <c r="B71" s="40">
        <f t="shared" si="27"/>
        <v>0</v>
      </c>
      <c r="C71" s="40">
        <f t="shared" si="28"/>
        <v>0</v>
      </c>
      <c r="D71" s="41">
        <f t="shared" si="32"/>
        <v>20</v>
      </c>
      <c r="E71" s="41">
        <f t="shared" si="33"/>
        <v>0</v>
      </c>
      <c r="F71" s="42" t="e">
        <f>LOOKUP(B71,$B$262:$B$269,$F$262:$F$269)</f>
        <v>#N/A</v>
      </c>
      <c r="G71" s="42" t="e">
        <f>LOOKUP(B71,$B$262:$B$269,$G$262:$G$269)</f>
        <v>#N/A</v>
      </c>
      <c r="H71" s="43" t="e">
        <f t="shared" si="34"/>
        <v>#N/A</v>
      </c>
      <c r="J71" s="40">
        <f t="shared" si="29"/>
        <v>0</v>
      </c>
      <c r="K71" s="40">
        <f t="shared" si="30"/>
        <v>0</v>
      </c>
      <c r="L71" s="40">
        <f t="shared" si="31"/>
        <v>0</v>
      </c>
      <c r="M71" s="41">
        <f t="shared" si="35"/>
        <v>20</v>
      </c>
      <c r="N71" s="41">
        <f t="shared" si="36"/>
        <v>0</v>
      </c>
      <c r="O71" s="42" t="e">
        <f>LOOKUP(K71,$K$262:$K$269,$O$262:$O$269)</f>
        <v>#N/A</v>
      </c>
      <c r="P71" s="42" t="e">
        <f>LOOKUP(K71,$K$262:$K$269,$P$262:$P$269)</f>
        <v>#N/A</v>
      </c>
      <c r="Q71" s="43" t="e">
        <f t="shared" si="37"/>
        <v>#N/A</v>
      </c>
    </row>
    <row r="72" spans="1:17" x14ac:dyDescent="0.2">
      <c r="A72" s="40">
        <f t="shared" si="26"/>
        <v>0</v>
      </c>
      <c r="B72" s="40">
        <f t="shared" si="27"/>
        <v>0</v>
      </c>
      <c r="C72" s="40">
        <f t="shared" si="28"/>
        <v>0</v>
      </c>
      <c r="D72" s="41">
        <f t="shared" si="32"/>
        <v>20</v>
      </c>
      <c r="E72" s="41">
        <f t="shared" si="33"/>
        <v>0</v>
      </c>
      <c r="F72" s="42" t="e">
        <f>LOOKUP(B72,$B$270:$B$277,$F$270:$F$277)</f>
        <v>#N/A</v>
      </c>
      <c r="G72" s="42" t="e">
        <f>LOOKUP(B72,$B$270:$B$277,$G$270:$G$277)</f>
        <v>#N/A</v>
      </c>
      <c r="H72" s="43" t="e">
        <f t="shared" si="34"/>
        <v>#N/A</v>
      </c>
      <c r="J72" s="40">
        <f t="shared" si="29"/>
        <v>0</v>
      </c>
      <c r="K72" s="40">
        <f t="shared" si="30"/>
        <v>0</v>
      </c>
      <c r="L72" s="40">
        <f t="shared" si="31"/>
        <v>0</v>
      </c>
      <c r="M72" s="41">
        <f t="shared" si="35"/>
        <v>20</v>
      </c>
      <c r="N72" s="41">
        <f t="shared" si="36"/>
        <v>0</v>
      </c>
      <c r="O72" s="42" t="e">
        <f>LOOKUP(K72,$K$270:$K$277,$O$270:$O$277)</f>
        <v>#N/A</v>
      </c>
      <c r="P72" s="42" t="e">
        <f>LOOKUP(K72,$K$270:$K$277,$P$270:$P$277)</f>
        <v>#N/A</v>
      </c>
      <c r="Q72" s="43" t="e">
        <f t="shared" si="37"/>
        <v>#N/A</v>
      </c>
    </row>
    <row r="73" spans="1:17" x14ac:dyDescent="0.2">
      <c r="A73" s="40">
        <f t="shared" si="26"/>
        <v>0</v>
      </c>
      <c r="B73" s="40">
        <f t="shared" si="27"/>
        <v>0</v>
      </c>
      <c r="C73" s="40">
        <f t="shared" si="28"/>
        <v>0</v>
      </c>
      <c r="D73" s="41">
        <f t="shared" si="32"/>
        <v>20</v>
      </c>
      <c r="E73" s="41">
        <f t="shared" si="33"/>
        <v>0</v>
      </c>
      <c r="F73" s="42" t="e">
        <f>LOOKUP(B73,$B$278:$B$285,$F$278:$F$285)</f>
        <v>#N/A</v>
      </c>
      <c r="G73" s="42" t="e">
        <f>LOOKUP(B73,$B$278:$B$285,$G$278:$G$285)</f>
        <v>#N/A</v>
      </c>
      <c r="H73" s="43" t="e">
        <f t="shared" si="34"/>
        <v>#N/A</v>
      </c>
      <c r="J73" s="40">
        <f t="shared" si="29"/>
        <v>0</v>
      </c>
      <c r="K73" s="40">
        <f t="shared" si="30"/>
        <v>0</v>
      </c>
      <c r="L73" s="40">
        <f t="shared" si="31"/>
        <v>0</v>
      </c>
      <c r="M73" s="41">
        <f t="shared" si="35"/>
        <v>20</v>
      </c>
      <c r="N73" s="41">
        <f t="shared" si="36"/>
        <v>0</v>
      </c>
      <c r="O73" s="42" t="e">
        <f>LOOKUP(K73,$K$278:$K$285,$O$278:$O$285)</f>
        <v>#N/A</v>
      </c>
      <c r="P73" s="42" t="e">
        <f>LOOKUP(K73,$K$278:$K$285,$P$278:$P$285)</f>
        <v>#N/A</v>
      </c>
      <c r="Q73" s="43" t="e">
        <f t="shared" si="37"/>
        <v>#N/A</v>
      </c>
    </row>
    <row r="74" spans="1:17" x14ac:dyDescent="0.2">
      <c r="A74" s="40">
        <f t="shared" si="26"/>
        <v>0</v>
      </c>
      <c r="B74" s="40">
        <f t="shared" si="27"/>
        <v>0</v>
      </c>
      <c r="C74" s="40">
        <f t="shared" si="28"/>
        <v>0</v>
      </c>
      <c r="D74" s="41">
        <f t="shared" si="32"/>
        <v>20</v>
      </c>
      <c r="E74" s="41">
        <f t="shared" si="33"/>
        <v>0</v>
      </c>
      <c r="F74" s="42" t="e">
        <f>LOOKUP(B74,$B$286:$B$293,$F$286:$F$293)</f>
        <v>#N/A</v>
      </c>
      <c r="G74" s="42" t="e">
        <f>LOOKUP(B74,$B$286:$B$293,$G$286:$G$293)</f>
        <v>#N/A</v>
      </c>
      <c r="H74" s="43" t="e">
        <f t="shared" si="34"/>
        <v>#N/A</v>
      </c>
      <c r="J74" s="40">
        <f t="shared" si="29"/>
        <v>0</v>
      </c>
      <c r="K74" s="40">
        <f t="shared" si="30"/>
        <v>0</v>
      </c>
      <c r="L74" s="40">
        <f t="shared" si="31"/>
        <v>0</v>
      </c>
      <c r="M74" s="41">
        <f t="shared" si="35"/>
        <v>20</v>
      </c>
      <c r="N74" s="41">
        <f t="shared" si="36"/>
        <v>0</v>
      </c>
      <c r="O74" s="42" t="e">
        <f>LOOKUP(K74,$K$286:$K$293,$O$286:$O$293)</f>
        <v>#N/A</v>
      </c>
      <c r="P74" s="42" t="e">
        <f>LOOKUP(K74,$K$286:$K$293,$P$286:$P$293)</f>
        <v>#N/A</v>
      </c>
      <c r="Q74" s="43" t="e">
        <f t="shared" si="37"/>
        <v>#N/A</v>
      </c>
    </row>
    <row r="75" spans="1:17" x14ac:dyDescent="0.2">
      <c r="A75" s="40">
        <f t="shared" si="26"/>
        <v>0</v>
      </c>
      <c r="B75" s="40">
        <f t="shared" si="27"/>
        <v>0</v>
      </c>
      <c r="C75" s="40">
        <f t="shared" si="28"/>
        <v>0</v>
      </c>
      <c r="D75" s="41">
        <f t="shared" si="32"/>
        <v>20</v>
      </c>
      <c r="E75" s="41">
        <f t="shared" si="33"/>
        <v>0</v>
      </c>
      <c r="F75" s="42" t="e">
        <f>LOOKUP(B75,$B$294:$B$301,$F$294:$F$301)</f>
        <v>#N/A</v>
      </c>
      <c r="G75" s="42" t="e">
        <f>LOOKUP(B75,$B$294:$B$301,$G$294:$G$301)</f>
        <v>#N/A</v>
      </c>
      <c r="H75" s="43" t="e">
        <f t="shared" si="34"/>
        <v>#N/A</v>
      </c>
      <c r="J75" s="40">
        <f t="shared" si="29"/>
        <v>0</v>
      </c>
      <c r="K75" s="40">
        <f t="shared" si="30"/>
        <v>0</v>
      </c>
      <c r="L75" s="40">
        <f t="shared" si="31"/>
        <v>0</v>
      </c>
      <c r="M75" s="41">
        <f t="shared" si="35"/>
        <v>20</v>
      </c>
      <c r="N75" s="41">
        <f t="shared" si="36"/>
        <v>0</v>
      </c>
      <c r="O75" s="42" t="e">
        <f>LOOKUP(K75,$K$294:$K$301,$O$294:$O$301)</f>
        <v>#N/A</v>
      </c>
      <c r="P75" s="42" t="e">
        <f>LOOKUP(K75,$K$294:$K$301,$P$294:$P$301)</f>
        <v>#N/A</v>
      </c>
      <c r="Q75" s="43" t="e">
        <f t="shared" si="37"/>
        <v>#N/A</v>
      </c>
    </row>
    <row r="76" spans="1:17" x14ac:dyDescent="0.2">
      <c r="A76" s="40">
        <f t="shared" si="26"/>
        <v>0</v>
      </c>
      <c r="B76" s="40">
        <f t="shared" si="27"/>
        <v>0</v>
      </c>
      <c r="C76" s="40">
        <f t="shared" si="28"/>
        <v>0</v>
      </c>
      <c r="D76" s="41">
        <f t="shared" si="32"/>
        <v>20</v>
      </c>
      <c r="E76" s="41">
        <f t="shared" si="33"/>
        <v>0</v>
      </c>
      <c r="F76" s="42" t="e">
        <f>LOOKUP(B76,$B$302:$B$309,$F$302:$F$309)</f>
        <v>#N/A</v>
      </c>
      <c r="G76" s="42" t="e">
        <f>LOOKUP(B76,$B$302:$B$309,$G$302:$G$309)</f>
        <v>#N/A</v>
      </c>
      <c r="H76" s="43" t="e">
        <f t="shared" si="34"/>
        <v>#N/A</v>
      </c>
      <c r="J76" s="40">
        <f t="shared" si="29"/>
        <v>0</v>
      </c>
      <c r="K76" s="40">
        <f t="shared" si="30"/>
        <v>0</v>
      </c>
      <c r="L76" s="40">
        <f t="shared" si="31"/>
        <v>0</v>
      </c>
      <c r="M76" s="41">
        <f t="shared" si="35"/>
        <v>20</v>
      </c>
      <c r="N76" s="41">
        <f t="shared" si="36"/>
        <v>0</v>
      </c>
      <c r="O76" s="42" t="e">
        <f>LOOKUP(K76,$K$302:$K$309,$O$302:$O$309)</f>
        <v>#N/A</v>
      </c>
      <c r="P76" s="42" t="e">
        <f>LOOKUP(K76,$K$302:$K$309,$P$302:$P$309)</f>
        <v>#N/A</v>
      </c>
      <c r="Q76" s="43" t="e">
        <f t="shared" si="37"/>
        <v>#N/A</v>
      </c>
    </row>
    <row r="78" spans="1:17" ht="16.5" x14ac:dyDescent="0.25">
      <c r="J78" s="1" t="s">
        <v>33</v>
      </c>
      <c r="K78" s="1" t="s">
        <v>7</v>
      </c>
      <c r="L78" s="1" t="s">
        <v>34</v>
      </c>
      <c r="M78" s="1" t="s">
        <v>35</v>
      </c>
      <c r="N78" s="1" t="s">
        <v>36</v>
      </c>
      <c r="O78" s="1" t="s">
        <v>37</v>
      </c>
      <c r="P78" s="1" t="s">
        <v>19</v>
      </c>
    </row>
    <row r="79" spans="1:17" x14ac:dyDescent="0.2">
      <c r="K79" s="1" t="s">
        <v>8</v>
      </c>
    </row>
    <row r="80" spans="1:17" x14ac:dyDescent="0.2">
      <c r="A80" s="8">
        <v>0</v>
      </c>
      <c r="F80" s="1">
        <f>IF(A80&lt;0,G80-10,G80+10)</f>
        <v>10</v>
      </c>
      <c r="G80" s="1">
        <f>IF(A80&lt;0,-FLOOR(ABS(A80),10),FLOOR(A80,10))</f>
        <v>0</v>
      </c>
      <c r="J80" s="1">
        <f t="shared" ref="J80:J104" si="38">K7</f>
        <v>14</v>
      </c>
      <c r="K80" s="1">
        <f t="shared" ref="K80:K104" si="39">H7</f>
        <v>300</v>
      </c>
      <c r="L80" s="1">
        <f>IF(J80&lt;0,M80-10,M80+10)</f>
        <v>20</v>
      </c>
      <c r="M80" s="1">
        <f>IF(J80&lt;0,-FLOOR(ABS(J80),10),FLOOR(J80,10))</f>
        <v>10</v>
      </c>
      <c r="N80" s="1">
        <f>H52</f>
        <v>5.4619999999999997</v>
      </c>
      <c r="O80" s="1">
        <f>Q52</f>
        <v>5.0809999999999995</v>
      </c>
      <c r="P80" s="1">
        <f>IF(J80&lt;0,(O80-((N80-O80)*(J80-Q80))/10),(O80+((N80-O80)*(J80-Q80))/10))</f>
        <v>5.2333999999999996</v>
      </c>
      <c r="Q80" s="1">
        <f>IF(J80&lt;0,-FLOOR(ABS(J80),10),FLOOR(J80,10))</f>
        <v>10</v>
      </c>
    </row>
    <row r="81" spans="10:17" x14ac:dyDescent="0.2">
      <c r="J81" s="1">
        <f t="shared" si="38"/>
        <v>0</v>
      </c>
      <c r="K81" s="1">
        <f t="shared" si="39"/>
        <v>0</v>
      </c>
      <c r="L81" s="1">
        <f t="shared" ref="L81:L104" si="40">IF(J81&lt;0,M81-10,M81+10)</f>
        <v>10</v>
      </c>
      <c r="M81" s="1">
        <f t="shared" ref="M81:M104" si="41">IF(J81&lt;0,-FLOOR(ABS(J81),10),FLOOR(J81,10))</f>
        <v>0</v>
      </c>
      <c r="N81" s="1" t="e">
        <f>H53</f>
        <v>#N/A</v>
      </c>
      <c r="O81" s="1" t="e">
        <f>Q53</f>
        <v>#N/A</v>
      </c>
      <c r="P81" s="1" t="e">
        <f>IF(J81&lt;0,(O81-((N81-O81)*(J81-Q81))/10),(O81+((N81-O81)*(J81-Q81))/10))</f>
        <v>#N/A</v>
      </c>
      <c r="Q81" s="1">
        <f t="shared" ref="Q81:Q104" si="42">IF(J81&lt;0,-FLOOR(ABS(J81),10),FLOOR(J81,10))</f>
        <v>0</v>
      </c>
    </row>
    <row r="82" spans="10:17" x14ac:dyDescent="0.2">
      <c r="J82" s="1">
        <f t="shared" si="38"/>
        <v>0</v>
      </c>
      <c r="K82" s="1">
        <f t="shared" si="39"/>
        <v>0</v>
      </c>
      <c r="L82" s="1">
        <f t="shared" si="40"/>
        <v>10</v>
      </c>
      <c r="M82" s="1">
        <f t="shared" si="41"/>
        <v>0</v>
      </c>
      <c r="N82" s="1" t="e">
        <f t="shared" ref="N82:N104" si="43">H54</f>
        <v>#N/A</v>
      </c>
      <c r="O82" s="1" t="e">
        <f>Q54</f>
        <v>#N/A</v>
      </c>
      <c r="P82" s="1" t="e">
        <f t="shared" ref="P82:P104" si="44">IF(J82&lt;0,(O82-((N82-O82)*(J82-Q82))/10),(O82+((N82-O82)*(J82-Q82))/10))</f>
        <v>#N/A</v>
      </c>
      <c r="Q82" s="1">
        <f t="shared" si="42"/>
        <v>0</v>
      </c>
    </row>
    <row r="83" spans="10:17" x14ac:dyDescent="0.2">
      <c r="J83" s="1">
        <f t="shared" si="38"/>
        <v>0</v>
      </c>
      <c r="K83" s="1">
        <f t="shared" si="39"/>
        <v>0</v>
      </c>
      <c r="L83" s="1">
        <f t="shared" si="40"/>
        <v>10</v>
      </c>
      <c r="M83" s="1">
        <f t="shared" si="41"/>
        <v>0</v>
      </c>
      <c r="N83" s="1" t="e">
        <f t="shared" si="43"/>
        <v>#N/A</v>
      </c>
      <c r="O83" s="1" t="e">
        <f t="shared" ref="O83:O104" si="45">Q55</f>
        <v>#N/A</v>
      </c>
      <c r="P83" s="1" t="e">
        <f t="shared" si="44"/>
        <v>#N/A</v>
      </c>
      <c r="Q83" s="1">
        <f t="shared" si="42"/>
        <v>0</v>
      </c>
    </row>
    <row r="84" spans="10:17" x14ac:dyDescent="0.2">
      <c r="J84" s="1">
        <f t="shared" si="38"/>
        <v>0</v>
      </c>
      <c r="K84" s="1">
        <f t="shared" si="39"/>
        <v>0</v>
      </c>
      <c r="L84" s="1">
        <f t="shared" si="40"/>
        <v>10</v>
      </c>
      <c r="M84" s="1">
        <f t="shared" si="41"/>
        <v>0</v>
      </c>
      <c r="N84" s="1" t="e">
        <f t="shared" si="43"/>
        <v>#N/A</v>
      </c>
      <c r="O84" s="1" t="e">
        <f t="shared" si="45"/>
        <v>#N/A</v>
      </c>
      <c r="P84" s="1" t="e">
        <f t="shared" si="44"/>
        <v>#N/A</v>
      </c>
      <c r="Q84" s="1">
        <f t="shared" si="42"/>
        <v>0</v>
      </c>
    </row>
    <row r="85" spans="10:17" x14ac:dyDescent="0.2">
      <c r="J85" s="1">
        <f t="shared" si="38"/>
        <v>0</v>
      </c>
      <c r="K85" s="1">
        <f t="shared" si="39"/>
        <v>0</v>
      </c>
      <c r="L85" s="1">
        <f t="shared" si="40"/>
        <v>10</v>
      </c>
      <c r="M85" s="1">
        <f t="shared" si="41"/>
        <v>0</v>
      </c>
      <c r="N85" s="1" t="e">
        <f t="shared" si="43"/>
        <v>#N/A</v>
      </c>
      <c r="O85" s="1" t="e">
        <f t="shared" si="45"/>
        <v>#N/A</v>
      </c>
      <c r="P85" s="1" t="e">
        <f t="shared" si="44"/>
        <v>#N/A</v>
      </c>
      <c r="Q85" s="1">
        <f t="shared" si="42"/>
        <v>0</v>
      </c>
    </row>
    <row r="86" spans="10:17" x14ac:dyDescent="0.2">
      <c r="J86" s="1">
        <f t="shared" si="38"/>
        <v>0</v>
      </c>
      <c r="K86" s="1">
        <f t="shared" si="39"/>
        <v>0</v>
      </c>
      <c r="L86" s="1">
        <f t="shared" si="40"/>
        <v>10</v>
      </c>
      <c r="M86" s="1">
        <f t="shared" si="41"/>
        <v>0</v>
      </c>
      <c r="N86" s="1" t="e">
        <f t="shared" si="43"/>
        <v>#N/A</v>
      </c>
      <c r="O86" s="1" t="e">
        <f t="shared" si="45"/>
        <v>#N/A</v>
      </c>
      <c r="P86" s="1" t="e">
        <f t="shared" si="44"/>
        <v>#N/A</v>
      </c>
      <c r="Q86" s="1">
        <f t="shared" si="42"/>
        <v>0</v>
      </c>
    </row>
    <row r="87" spans="10:17" x14ac:dyDescent="0.2">
      <c r="J87" s="1">
        <f t="shared" si="38"/>
        <v>0</v>
      </c>
      <c r="K87" s="1">
        <f t="shared" si="39"/>
        <v>0</v>
      </c>
      <c r="L87" s="1">
        <f t="shared" si="40"/>
        <v>10</v>
      </c>
      <c r="M87" s="1">
        <f t="shared" si="41"/>
        <v>0</v>
      </c>
      <c r="N87" s="1" t="e">
        <f t="shared" si="43"/>
        <v>#N/A</v>
      </c>
      <c r="O87" s="1" t="e">
        <f t="shared" si="45"/>
        <v>#N/A</v>
      </c>
      <c r="P87" s="1" t="e">
        <f t="shared" si="44"/>
        <v>#N/A</v>
      </c>
      <c r="Q87" s="1">
        <f t="shared" si="42"/>
        <v>0</v>
      </c>
    </row>
    <row r="88" spans="10:17" x14ac:dyDescent="0.2">
      <c r="J88" s="1">
        <f t="shared" si="38"/>
        <v>0</v>
      </c>
      <c r="K88" s="1">
        <f t="shared" si="39"/>
        <v>0</v>
      </c>
      <c r="L88" s="1">
        <f t="shared" si="40"/>
        <v>10</v>
      </c>
      <c r="M88" s="1">
        <f t="shared" si="41"/>
        <v>0</v>
      </c>
      <c r="N88" s="1" t="e">
        <f t="shared" si="43"/>
        <v>#N/A</v>
      </c>
      <c r="O88" s="1" t="e">
        <f t="shared" si="45"/>
        <v>#N/A</v>
      </c>
      <c r="P88" s="1" t="e">
        <f t="shared" si="44"/>
        <v>#N/A</v>
      </c>
      <c r="Q88" s="1">
        <f t="shared" si="42"/>
        <v>0</v>
      </c>
    </row>
    <row r="89" spans="10:17" x14ac:dyDescent="0.2">
      <c r="J89" s="1">
        <f t="shared" si="38"/>
        <v>0</v>
      </c>
      <c r="K89" s="1">
        <f t="shared" si="39"/>
        <v>0</v>
      </c>
      <c r="L89" s="1">
        <f t="shared" si="40"/>
        <v>10</v>
      </c>
      <c r="M89" s="1">
        <f t="shared" si="41"/>
        <v>0</v>
      </c>
      <c r="N89" s="1" t="e">
        <f t="shared" si="43"/>
        <v>#N/A</v>
      </c>
      <c r="O89" s="1" t="e">
        <f t="shared" si="45"/>
        <v>#N/A</v>
      </c>
      <c r="P89" s="1" t="e">
        <f t="shared" si="44"/>
        <v>#N/A</v>
      </c>
      <c r="Q89" s="1">
        <f t="shared" si="42"/>
        <v>0</v>
      </c>
    </row>
    <row r="90" spans="10:17" x14ac:dyDescent="0.2">
      <c r="J90" s="1">
        <f t="shared" si="38"/>
        <v>0</v>
      </c>
      <c r="K90" s="1">
        <f t="shared" si="39"/>
        <v>0</v>
      </c>
      <c r="L90" s="1">
        <f t="shared" si="40"/>
        <v>10</v>
      </c>
      <c r="M90" s="1">
        <f t="shared" si="41"/>
        <v>0</v>
      </c>
      <c r="N90" s="1" t="e">
        <f t="shared" si="43"/>
        <v>#N/A</v>
      </c>
      <c r="O90" s="1" t="e">
        <f t="shared" si="45"/>
        <v>#N/A</v>
      </c>
      <c r="P90" s="1" t="e">
        <f t="shared" si="44"/>
        <v>#N/A</v>
      </c>
      <c r="Q90" s="1">
        <f t="shared" si="42"/>
        <v>0</v>
      </c>
    </row>
    <row r="91" spans="10:17" x14ac:dyDescent="0.2">
      <c r="J91" s="1">
        <f t="shared" si="38"/>
        <v>0</v>
      </c>
      <c r="K91" s="1">
        <f t="shared" si="39"/>
        <v>0</v>
      </c>
      <c r="L91" s="1">
        <f t="shared" si="40"/>
        <v>10</v>
      </c>
      <c r="M91" s="1">
        <f t="shared" si="41"/>
        <v>0</v>
      </c>
      <c r="N91" s="1" t="e">
        <f t="shared" si="43"/>
        <v>#N/A</v>
      </c>
      <c r="O91" s="1" t="e">
        <f t="shared" si="45"/>
        <v>#N/A</v>
      </c>
      <c r="P91" s="1" t="e">
        <f t="shared" si="44"/>
        <v>#N/A</v>
      </c>
      <c r="Q91" s="1">
        <f t="shared" si="42"/>
        <v>0</v>
      </c>
    </row>
    <row r="92" spans="10:17" x14ac:dyDescent="0.2">
      <c r="J92" s="1">
        <f t="shared" si="38"/>
        <v>0</v>
      </c>
      <c r="K92" s="1">
        <f t="shared" si="39"/>
        <v>0</v>
      </c>
      <c r="L92" s="1">
        <f t="shared" si="40"/>
        <v>10</v>
      </c>
      <c r="M92" s="1">
        <f t="shared" si="41"/>
        <v>0</v>
      </c>
      <c r="N92" s="1" t="e">
        <f t="shared" si="43"/>
        <v>#N/A</v>
      </c>
      <c r="O92" s="1" t="e">
        <f t="shared" si="45"/>
        <v>#N/A</v>
      </c>
      <c r="P92" s="1" t="e">
        <f t="shared" si="44"/>
        <v>#N/A</v>
      </c>
      <c r="Q92" s="1">
        <f t="shared" si="42"/>
        <v>0</v>
      </c>
    </row>
    <row r="93" spans="10:17" x14ac:dyDescent="0.2">
      <c r="J93" s="1">
        <f t="shared" si="38"/>
        <v>0</v>
      </c>
      <c r="K93" s="1">
        <f t="shared" si="39"/>
        <v>0</v>
      </c>
      <c r="L93" s="1">
        <f t="shared" si="40"/>
        <v>10</v>
      </c>
      <c r="M93" s="1">
        <f t="shared" si="41"/>
        <v>0</v>
      </c>
      <c r="N93" s="1" t="e">
        <f t="shared" si="43"/>
        <v>#N/A</v>
      </c>
      <c r="O93" s="1" t="e">
        <f t="shared" si="45"/>
        <v>#N/A</v>
      </c>
      <c r="P93" s="1" t="e">
        <f t="shared" si="44"/>
        <v>#N/A</v>
      </c>
      <c r="Q93" s="1">
        <f t="shared" si="42"/>
        <v>0</v>
      </c>
    </row>
    <row r="94" spans="10:17" x14ac:dyDescent="0.2">
      <c r="J94" s="1">
        <f t="shared" si="38"/>
        <v>0</v>
      </c>
      <c r="K94" s="1">
        <f t="shared" si="39"/>
        <v>0</v>
      </c>
      <c r="L94" s="1">
        <f t="shared" si="40"/>
        <v>10</v>
      </c>
      <c r="M94" s="1">
        <f t="shared" si="41"/>
        <v>0</v>
      </c>
      <c r="N94" s="1" t="e">
        <f t="shared" si="43"/>
        <v>#N/A</v>
      </c>
      <c r="O94" s="1" t="e">
        <f t="shared" si="45"/>
        <v>#N/A</v>
      </c>
      <c r="P94" s="1" t="e">
        <f t="shared" si="44"/>
        <v>#N/A</v>
      </c>
      <c r="Q94" s="1">
        <f t="shared" si="42"/>
        <v>0</v>
      </c>
    </row>
    <row r="95" spans="10:17" x14ac:dyDescent="0.2">
      <c r="J95" s="1">
        <f t="shared" si="38"/>
        <v>0</v>
      </c>
      <c r="K95" s="1">
        <f t="shared" si="39"/>
        <v>0</v>
      </c>
      <c r="L95" s="1">
        <f t="shared" si="40"/>
        <v>10</v>
      </c>
      <c r="M95" s="1">
        <f t="shared" si="41"/>
        <v>0</v>
      </c>
      <c r="N95" s="1" t="e">
        <f t="shared" si="43"/>
        <v>#N/A</v>
      </c>
      <c r="O95" s="1" t="e">
        <f t="shared" si="45"/>
        <v>#N/A</v>
      </c>
      <c r="P95" s="1" t="e">
        <f t="shared" si="44"/>
        <v>#N/A</v>
      </c>
      <c r="Q95" s="1">
        <f t="shared" si="42"/>
        <v>0</v>
      </c>
    </row>
    <row r="96" spans="10:17" x14ac:dyDescent="0.2">
      <c r="J96" s="1">
        <f t="shared" si="38"/>
        <v>0</v>
      </c>
      <c r="K96" s="1">
        <f t="shared" si="39"/>
        <v>0</v>
      </c>
      <c r="L96" s="1">
        <f t="shared" si="40"/>
        <v>10</v>
      </c>
      <c r="M96" s="1">
        <f t="shared" si="41"/>
        <v>0</v>
      </c>
      <c r="N96" s="1" t="e">
        <f t="shared" si="43"/>
        <v>#N/A</v>
      </c>
      <c r="O96" s="1" t="e">
        <f t="shared" si="45"/>
        <v>#N/A</v>
      </c>
      <c r="P96" s="1" t="e">
        <f t="shared" si="44"/>
        <v>#N/A</v>
      </c>
      <c r="Q96" s="1">
        <f t="shared" si="42"/>
        <v>0</v>
      </c>
    </row>
    <row r="97" spans="1:17" x14ac:dyDescent="0.2">
      <c r="J97" s="1">
        <f t="shared" si="38"/>
        <v>0</v>
      </c>
      <c r="K97" s="1">
        <f t="shared" si="39"/>
        <v>0</v>
      </c>
      <c r="L97" s="1">
        <f t="shared" si="40"/>
        <v>10</v>
      </c>
      <c r="M97" s="1">
        <f t="shared" si="41"/>
        <v>0</v>
      </c>
      <c r="N97" s="1" t="e">
        <f t="shared" si="43"/>
        <v>#N/A</v>
      </c>
      <c r="O97" s="1" t="e">
        <f t="shared" si="45"/>
        <v>#N/A</v>
      </c>
      <c r="P97" s="1" t="e">
        <f t="shared" si="44"/>
        <v>#N/A</v>
      </c>
      <c r="Q97" s="1">
        <f t="shared" si="42"/>
        <v>0</v>
      </c>
    </row>
    <row r="98" spans="1:17" x14ac:dyDescent="0.2">
      <c r="J98" s="1">
        <f t="shared" si="38"/>
        <v>0</v>
      </c>
      <c r="K98" s="1">
        <f t="shared" si="39"/>
        <v>0</v>
      </c>
      <c r="L98" s="1">
        <f t="shared" si="40"/>
        <v>10</v>
      </c>
      <c r="M98" s="1">
        <f t="shared" si="41"/>
        <v>0</v>
      </c>
      <c r="N98" s="1" t="e">
        <f t="shared" si="43"/>
        <v>#N/A</v>
      </c>
      <c r="O98" s="1" t="e">
        <f t="shared" si="45"/>
        <v>#N/A</v>
      </c>
      <c r="P98" s="1" t="e">
        <f t="shared" si="44"/>
        <v>#N/A</v>
      </c>
      <c r="Q98" s="1">
        <f t="shared" si="42"/>
        <v>0</v>
      </c>
    </row>
    <row r="99" spans="1:17" x14ac:dyDescent="0.2">
      <c r="J99" s="1">
        <f t="shared" si="38"/>
        <v>0</v>
      </c>
      <c r="K99" s="1">
        <f t="shared" si="39"/>
        <v>0</v>
      </c>
      <c r="L99" s="1">
        <f t="shared" si="40"/>
        <v>10</v>
      </c>
      <c r="M99" s="1">
        <f t="shared" si="41"/>
        <v>0</v>
      </c>
      <c r="N99" s="1" t="e">
        <f t="shared" si="43"/>
        <v>#N/A</v>
      </c>
      <c r="O99" s="1" t="e">
        <f t="shared" si="45"/>
        <v>#N/A</v>
      </c>
      <c r="P99" s="1" t="e">
        <f t="shared" si="44"/>
        <v>#N/A</v>
      </c>
      <c r="Q99" s="1">
        <f t="shared" si="42"/>
        <v>0</v>
      </c>
    </row>
    <row r="100" spans="1:17" x14ac:dyDescent="0.2">
      <c r="J100" s="1">
        <f t="shared" si="38"/>
        <v>0</v>
      </c>
      <c r="K100" s="1">
        <f t="shared" si="39"/>
        <v>0</v>
      </c>
      <c r="L100" s="1">
        <f t="shared" si="40"/>
        <v>10</v>
      </c>
      <c r="M100" s="1">
        <f t="shared" si="41"/>
        <v>0</v>
      </c>
      <c r="N100" s="1" t="e">
        <f t="shared" si="43"/>
        <v>#N/A</v>
      </c>
      <c r="O100" s="1" t="e">
        <f t="shared" si="45"/>
        <v>#N/A</v>
      </c>
      <c r="P100" s="1" t="e">
        <f t="shared" si="44"/>
        <v>#N/A</v>
      </c>
      <c r="Q100" s="1">
        <f t="shared" si="42"/>
        <v>0</v>
      </c>
    </row>
    <row r="101" spans="1:17" x14ac:dyDescent="0.2">
      <c r="J101" s="1">
        <f t="shared" si="38"/>
        <v>0</v>
      </c>
      <c r="K101" s="1">
        <f t="shared" si="39"/>
        <v>0</v>
      </c>
      <c r="L101" s="1">
        <f t="shared" si="40"/>
        <v>10</v>
      </c>
      <c r="M101" s="1">
        <f t="shared" si="41"/>
        <v>0</v>
      </c>
      <c r="N101" s="1" t="e">
        <f t="shared" si="43"/>
        <v>#N/A</v>
      </c>
      <c r="O101" s="1" t="e">
        <f t="shared" si="45"/>
        <v>#N/A</v>
      </c>
      <c r="P101" s="1" t="e">
        <f t="shared" si="44"/>
        <v>#N/A</v>
      </c>
      <c r="Q101" s="1">
        <f t="shared" si="42"/>
        <v>0</v>
      </c>
    </row>
    <row r="102" spans="1:17" x14ac:dyDescent="0.2">
      <c r="J102" s="1">
        <f t="shared" si="38"/>
        <v>0</v>
      </c>
      <c r="K102" s="1">
        <f t="shared" si="39"/>
        <v>0</v>
      </c>
      <c r="L102" s="1">
        <f t="shared" si="40"/>
        <v>10</v>
      </c>
      <c r="M102" s="1">
        <f t="shared" si="41"/>
        <v>0</v>
      </c>
      <c r="N102" s="1" t="e">
        <f t="shared" si="43"/>
        <v>#N/A</v>
      </c>
      <c r="O102" s="1" t="e">
        <f t="shared" si="45"/>
        <v>#N/A</v>
      </c>
      <c r="P102" s="1" t="e">
        <f t="shared" si="44"/>
        <v>#N/A</v>
      </c>
      <c r="Q102" s="1">
        <f t="shared" si="42"/>
        <v>0</v>
      </c>
    </row>
    <row r="103" spans="1:17" x14ac:dyDescent="0.2">
      <c r="J103" s="1">
        <f t="shared" si="38"/>
        <v>0</v>
      </c>
      <c r="K103" s="1">
        <f t="shared" si="39"/>
        <v>0</v>
      </c>
      <c r="L103" s="1">
        <f t="shared" si="40"/>
        <v>10</v>
      </c>
      <c r="M103" s="1">
        <f t="shared" si="41"/>
        <v>0</v>
      </c>
      <c r="N103" s="1" t="e">
        <f t="shared" si="43"/>
        <v>#N/A</v>
      </c>
      <c r="O103" s="1" t="e">
        <f t="shared" si="45"/>
        <v>#N/A</v>
      </c>
      <c r="P103" s="1" t="e">
        <f t="shared" si="44"/>
        <v>#N/A</v>
      </c>
      <c r="Q103" s="1">
        <f t="shared" si="42"/>
        <v>0</v>
      </c>
    </row>
    <row r="104" spans="1:17" x14ac:dyDescent="0.2">
      <c r="J104" s="1">
        <f t="shared" si="38"/>
        <v>0</v>
      </c>
      <c r="K104" s="1">
        <f t="shared" si="39"/>
        <v>0</v>
      </c>
      <c r="L104" s="1">
        <f t="shared" si="40"/>
        <v>10</v>
      </c>
      <c r="M104" s="1">
        <f t="shared" si="41"/>
        <v>0</v>
      </c>
      <c r="N104" s="1" t="e">
        <f t="shared" si="43"/>
        <v>#N/A</v>
      </c>
      <c r="O104" s="1" t="e">
        <f t="shared" si="45"/>
        <v>#N/A</v>
      </c>
      <c r="P104" s="1" t="e">
        <f t="shared" si="44"/>
        <v>#N/A</v>
      </c>
      <c r="Q104" s="1">
        <f t="shared" si="42"/>
        <v>0</v>
      </c>
    </row>
    <row r="106" spans="1:17" x14ac:dyDescent="0.2">
      <c r="J106" s="31" t="s">
        <v>30</v>
      </c>
      <c r="K106" s="32"/>
      <c r="L106" s="32"/>
      <c r="M106" s="32"/>
      <c r="N106" s="32"/>
      <c r="O106" s="32"/>
      <c r="P106" s="32"/>
      <c r="Q106" s="30"/>
    </row>
    <row r="107" spans="1:17" x14ac:dyDescent="0.2">
      <c r="J107" s="112" t="s">
        <v>15</v>
      </c>
      <c r="K107" s="113"/>
      <c r="L107" s="122"/>
      <c r="M107" s="114" t="s">
        <v>16</v>
      </c>
      <c r="N107" s="115"/>
      <c r="O107" s="115"/>
      <c r="P107" s="115"/>
      <c r="Q107" s="33" t="s">
        <v>17</v>
      </c>
    </row>
    <row r="108" spans="1:17" ht="14.25" customHeight="1" x14ac:dyDescent="0.25">
      <c r="J108" s="123" t="s">
        <v>12</v>
      </c>
      <c r="K108" s="5" t="s">
        <v>7</v>
      </c>
      <c r="L108" s="5" t="s">
        <v>18</v>
      </c>
      <c r="M108" s="35" t="s">
        <v>55</v>
      </c>
      <c r="N108" s="35" t="s">
        <v>56</v>
      </c>
      <c r="O108" s="35" t="s">
        <v>57</v>
      </c>
      <c r="P108" s="35" t="s">
        <v>58</v>
      </c>
      <c r="Q108" s="36" t="s">
        <v>19</v>
      </c>
    </row>
    <row r="109" spans="1:17" x14ac:dyDescent="0.2">
      <c r="J109" s="124"/>
      <c r="K109" s="6" t="s">
        <v>8</v>
      </c>
      <c r="L109" s="6" t="s">
        <v>20</v>
      </c>
      <c r="M109" s="37" t="s">
        <v>20</v>
      </c>
      <c r="N109" s="37" t="s">
        <v>20</v>
      </c>
      <c r="O109" s="37"/>
      <c r="P109" s="38"/>
      <c r="Q109" s="39" t="s">
        <v>20</v>
      </c>
    </row>
    <row r="110" spans="1:17" x14ac:dyDescent="0.2">
      <c r="A110" s="59">
        <f>L80</f>
        <v>20</v>
      </c>
      <c r="B110" s="40">
        <v>50</v>
      </c>
      <c r="C110" s="40">
        <f>E7</f>
        <v>282</v>
      </c>
      <c r="D110" s="41">
        <f>E110+20</f>
        <v>300</v>
      </c>
      <c r="E110" s="41">
        <f>FLOOR(C110,20)</f>
        <v>280</v>
      </c>
      <c r="F110" s="42">
        <f>LOOKUP(D110,T36:T61,IF(A110=-10,U36:U61,IF(A110=0,V36:V61,IF(A110=5,W36:W61,IF(A110=10,X36:X61,IF(A110=20,Y36:Y61,Z36:Z61))))))</f>
        <v>14.9</v>
      </c>
      <c r="G110" s="42">
        <f>LOOKUP(E110,T36:T61,IF(A110=-10,U36:U61,IF(A110=0,V36:V61,IF(A110=5,W36:W61,IF(A110=10,X36:X61,IF(A110=20,Y36:Y61,Z36:Z61))))))</f>
        <v>12.9</v>
      </c>
      <c r="H110" s="43">
        <f t="shared" ref="H110:H173" si="46">F110-(((F110-G110)*(D110-C110))/(D110-E110))</f>
        <v>13.1</v>
      </c>
      <c r="J110" s="40">
        <f>M80</f>
        <v>10</v>
      </c>
      <c r="K110" s="40">
        <v>50</v>
      </c>
      <c r="L110" s="40">
        <f>L52</f>
        <v>282</v>
      </c>
      <c r="M110" s="41">
        <f>N110+20</f>
        <v>300</v>
      </c>
      <c r="N110" s="41">
        <f>FLOOR(L110,20)</f>
        <v>280</v>
      </c>
      <c r="O110" s="42">
        <f>LOOKUP(M110,$T$36:$T$61,IF(J110=-10,$U$36:$U$61,IF(J110=0,$V$36:$V$61,IF(J110=5,$W$36:$W$61,IF(J110=10,$X$36:$X$61,IF(J110=20,$Y$36:$Y$61,$Z$36:$Z$61))))))</f>
        <v>14.7</v>
      </c>
      <c r="P110" s="42">
        <f>LOOKUP(N110,$T$36:$T$61,IF(J110=-10,$U$36:$U$61,IF(J110=0,$V$36:$V$61,IF(J110=5,$W$36:$W$61,IF(J110=10,$X$36:$X$61,IF(J110=20,$Y$36:$Y$61,$Z$36:$Z$61))))))</f>
        <v>12.7</v>
      </c>
      <c r="Q110" s="43">
        <f>O110-(((O110-P110)*(M110-L110))/(M110-N110))</f>
        <v>12.899999999999999</v>
      </c>
    </row>
    <row r="111" spans="1:17" x14ac:dyDescent="0.2">
      <c r="A111" s="59">
        <f>L80</f>
        <v>20</v>
      </c>
      <c r="B111" s="40">
        <v>70</v>
      </c>
      <c r="C111" s="40">
        <f>E7</f>
        <v>282</v>
      </c>
      <c r="D111" s="41">
        <f t="shared" ref="D111:D174" si="47">E111+20</f>
        <v>300</v>
      </c>
      <c r="E111" s="41">
        <f t="shared" ref="E111:E174" si="48">FLOOR(C111,20)</f>
        <v>280</v>
      </c>
      <c r="F111" s="42">
        <f>LOOKUP(D111,T36:T61,IF(A111=-10,AA36:AA61,IF(A111=0,AB37:AB61,IF(A111=5,AC37:AC61,IF(A111=10,AD36:AD61,IF(A111=20,AE36:AE61,AF36:AF61))))))</f>
        <v>12.3</v>
      </c>
      <c r="G111" s="42">
        <f>LOOKUP(E111,T36:T61,IF(A111=-10,AA36:AA61,IF(A111=0,AB37:AB61,IF(A111=5,AC37:AC61,IF(A111=10,AD36:AD61,IF(A111=20,AE36:AE61,AF36:AF61))))))</f>
        <v>10.7</v>
      </c>
      <c r="H111" s="43">
        <f t="shared" si="46"/>
        <v>10.86</v>
      </c>
      <c r="J111" s="40">
        <f>M80</f>
        <v>10</v>
      </c>
      <c r="K111" s="40">
        <v>70</v>
      </c>
      <c r="L111" s="40">
        <f>L52</f>
        <v>282</v>
      </c>
      <c r="M111" s="41">
        <f t="shared" ref="M111:M174" si="49">N111+20</f>
        <v>300</v>
      </c>
      <c r="N111" s="41">
        <f>FLOOR(L111,20)</f>
        <v>280</v>
      </c>
      <c r="O111" s="42">
        <f>LOOKUP(M111,$T$36:$T$61,IF(J111=-10,$AA$36:$AA$61,IF(J111=0,$AB$36:$AB$61,IF(J111=5,$AC$36:$AC$61,IF(J111=10,$AD$36:$AD$61,IF(J111=20,$AE$36:$AE$61,$AF$36:$AF$61))))))</f>
        <v>12.1</v>
      </c>
      <c r="P111" s="42">
        <f>LOOKUP(N111,$T$36:$T$61,IF(J111=-10,$AA$36:$AA$61,IF(J111=0,$AB$36:$AB$61,IF(J111=5,$AC$36:$AC$61,IF(J111=10,$AD$36:$AD$61,IF(J111=20,$AE$36:$AE$61,$AF$36:$AF$61))))))</f>
        <v>10.4</v>
      </c>
      <c r="Q111" s="43">
        <f>O111-(((O111-P111)*(M111-L111))/(M111-N111))</f>
        <v>10.57</v>
      </c>
    </row>
    <row r="112" spans="1:17" x14ac:dyDescent="0.2">
      <c r="A112" s="59">
        <f>L80</f>
        <v>20</v>
      </c>
      <c r="B112" s="40">
        <v>95</v>
      </c>
      <c r="C112" s="40">
        <f>E7</f>
        <v>282</v>
      </c>
      <c r="D112" s="41">
        <f t="shared" si="47"/>
        <v>300</v>
      </c>
      <c r="E112" s="41">
        <f t="shared" si="48"/>
        <v>280</v>
      </c>
      <c r="F112" s="42">
        <f>LOOKUP(D112,T36:T61,IF(A112=-10,AG36:AG61,IF(A112=0,AH36:AH61,IF(A112=5,AI36:AI61,IF(A112=10,AJ36:AJ61,IF(A112=20,AK36:AK61,AL36:AL61))))))</f>
        <v>10.3</v>
      </c>
      <c r="G112" s="42">
        <f>LOOKUP(E112,T36:T61,IF(A111=-10,AG36:AG61,IF(A111=0,AH36:AH61,IF(A111=5,AI36:AI61,IF(A111=10,AJ36:AJ61,IF(A111=20,AK36:AK61,AL36:AL61))))))</f>
        <v>8.9</v>
      </c>
      <c r="H112" s="43">
        <f t="shared" si="46"/>
        <v>9.0400000000000009</v>
      </c>
      <c r="J112" s="40">
        <f>M80</f>
        <v>10</v>
      </c>
      <c r="K112" s="40">
        <v>95</v>
      </c>
      <c r="L112" s="40">
        <f>L52</f>
        <v>282</v>
      </c>
      <c r="M112" s="41">
        <f t="shared" si="49"/>
        <v>300</v>
      </c>
      <c r="N112" s="41">
        <f t="shared" ref="N112:N175" si="50">FLOOR(L112,20)</f>
        <v>280</v>
      </c>
      <c r="O112" s="42">
        <f>LOOKUP(M112,$T$36:$T$61,IF(J112=-10,$AG$36:$AG$61,IF(J112=0,$AH$36:$AH$61,IF(J112=5,$AI$36:$AI$61,IF(J112=10,$AJ$36:$AJ$61,IF(J112=20,$AK$36:$AK$61,$AL$36:$AL$61))))))</f>
        <v>10</v>
      </c>
      <c r="P112" s="42">
        <f>LOOKUP(N112,$T$36:$T$61,IF(J112=-10,$AG$36:$AG$61,IF(J112=0,$AH$36:$AH$61,IF(J112=5,$AI$36:$AI$61,IF(J112=10,$AJ$36:$AJ$61,IF(J112=20,$AK$36:$AK$61,$AL$36:$AL$61))))))</f>
        <v>8.61</v>
      </c>
      <c r="Q112" s="43">
        <f t="shared" ref="Q112:Q175" si="51">O112-(((O112-P112)*(M112-L112))/(M112-N112))</f>
        <v>8.7489999999999988</v>
      </c>
    </row>
    <row r="113" spans="1:17" x14ac:dyDescent="0.2">
      <c r="A113" s="59">
        <f>L80</f>
        <v>20</v>
      </c>
      <c r="B113" s="40">
        <v>120</v>
      </c>
      <c r="C113" s="40">
        <f>E7</f>
        <v>282</v>
      </c>
      <c r="D113" s="41">
        <f t="shared" si="47"/>
        <v>300</v>
      </c>
      <c r="E113" s="41">
        <f t="shared" si="48"/>
        <v>280</v>
      </c>
      <c r="F113" s="42">
        <f>LOOKUP(D113,T36:T61,IF(A113=-10,AM36:AM61,IF(A113=0,AN36:AN61,IF(A113=5,AO36:AO61,IF(A113=10,AP36:AP61,IF(A113=20,AQ36:AQ61,AR36:AR61))))))</f>
        <v>7.83</v>
      </c>
      <c r="G113" s="42">
        <f>LOOKUP(E113,T36:T61,IF(A113=-10,AM36:AM61,IF(A113=0,AN36:AN61,IF(A113=5,AO36:AO61,IF(A113=10,AP36:AP61,IF(A113=20,AQ36:AQ61,AR36:AR61))))))</f>
        <v>6.74</v>
      </c>
      <c r="H113" s="43">
        <f t="shared" si="46"/>
        <v>6.8490000000000002</v>
      </c>
      <c r="J113" s="40">
        <f>M80</f>
        <v>10</v>
      </c>
      <c r="K113" s="40">
        <v>120</v>
      </c>
      <c r="L113" s="40">
        <f>L52</f>
        <v>282</v>
      </c>
      <c r="M113" s="41">
        <f t="shared" si="49"/>
        <v>300</v>
      </c>
      <c r="N113" s="41">
        <f t="shared" si="50"/>
        <v>280</v>
      </c>
      <c r="O113" s="42">
        <f>LOOKUP(M113,$T$36:$T$61,IF(J113=-10,$AM$36:$AM$61,IF(J113=0,$AN$36:$AN$61,IF(J113=5,$AO$36:$AO$61,IF(J113=10,$AP$36:$AP$61,IF(J113=20,$AQ$36:$AQ$61,$AR$36:$AR$61))))))</f>
        <v>7.48</v>
      </c>
      <c r="P113" s="42">
        <f>LOOKUP(N113,$T$36:$T$61,IF(J113=-10,$AM$36:$AM$61,IF(J113=0,$AN$36:$AN$61,IF(J113=5,$AO$36:$AO$61,IF(J113=10,$AP$36:$AP$61,IF(J113=20,$AQ$36:$AQ$61,$AR$36:$AR$61))))))</f>
        <v>6.39</v>
      </c>
      <c r="Q113" s="43">
        <f t="shared" si="51"/>
        <v>6.4989999999999997</v>
      </c>
    </row>
    <row r="114" spans="1:17" x14ac:dyDescent="0.2">
      <c r="A114" s="59">
        <f>L80</f>
        <v>20</v>
      </c>
      <c r="B114" s="40">
        <v>150</v>
      </c>
      <c r="C114" s="40">
        <f>E7</f>
        <v>282</v>
      </c>
      <c r="D114" s="41">
        <f t="shared" si="47"/>
        <v>300</v>
      </c>
      <c r="E114" s="41">
        <f t="shared" si="48"/>
        <v>280</v>
      </c>
      <c r="F114" s="42">
        <f>LOOKUP(D114,T36:T61,IF(A114=-10,AS36:AS61,IF(A114=0,AT36:AT61,IF(A114=5,AU36:AU61,IF(A114=10,AV36:AV61,IF(A114=20,AW36:AW61,AX36:AX61))))))</f>
        <v>7.02</v>
      </c>
      <c r="G114" s="42">
        <f>LOOKUP(E114,T36:T61,IF(A114=-10,AS36:AS61,IF(A114=0,AT36:AT61,IF(A114=5,AU36:AU61,IF(A114=10,AV36:AV61,IF(A114=20,AW36:AW61,AX36:AX61))))))</f>
        <v>6.04</v>
      </c>
      <c r="H114" s="43">
        <f t="shared" si="46"/>
        <v>6.1379999999999999</v>
      </c>
      <c r="J114" s="40">
        <f>M80</f>
        <v>10</v>
      </c>
      <c r="K114" s="40">
        <v>150</v>
      </c>
      <c r="L114" s="40">
        <f>L52</f>
        <v>282</v>
      </c>
      <c r="M114" s="41">
        <f t="shared" si="49"/>
        <v>300</v>
      </c>
      <c r="N114" s="41">
        <f t="shared" si="50"/>
        <v>280</v>
      </c>
      <c r="O114" s="42">
        <f>LOOKUP(M114,$T$36:$T$61,IF(J114=-10,$AS$36:$AS$61,IF(J114=0,$AT$36:$AT$61,IF(J114=5,$AU$36:$AU$61,IF(J114=10,$AV$36:$AV$61,IF(J114=20,$AW$36:$AW$61,$AX$36:$AX$61))))))</f>
        <v>6.65</v>
      </c>
      <c r="P114" s="42">
        <f>LOOKUP(N114,$T$36:$T$61,IF(J114=-10,$AS$36:$AS$61,IF(J114=0,$AT$36:$AT$61,IF(J114=5,$AU$36:$AU$61,IF(J114=10,$AV$36:$AV$61,IF(J114=20,$AW$36:$AW$61,$AX$36:$AX$61))))))</f>
        <v>5.68</v>
      </c>
      <c r="Q114" s="43">
        <f t="shared" si="51"/>
        <v>5.7770000000000001</v>
      </c>
    </row>
    <row r="115" spans="1:17" x14ac:dyDescent="0.2">
      <c r="A115" s="59">
        <f>L80</f>
        <v>20</v>
      </c>
      <c r="B115" s="40">
        <v>185</v>
      </c>
      <c r="C115" s="40">
        <f>E7</f>
        <v>282</v>
      </c>
      <c r="D115" s="41">
        <f t="shared" si="47"/>
        <v>300</v>
      </c>
      <c r="E115" s="41">
        <f t="shared" si="48"/>
        <v>280</v>
      </c>
      <c r="F115" s="42">
        <f>LOOKUP(D115,T36:T61,IF(A115=-10,AY36:AY61,IF(A115=0,AZ36:AZ61,IF(A115=5,BA36:BA61,IF(A115=10,BB36:BB61,IF(A115=20,BC36:BC61,BD36:BD61))))))</f>
        <v>6.5</v>
      </c>
      <c r="G115" s="42">
        <f>LOOKUP(E115,T36:T61,IF(A115=-10,AY36:AY61,IF(A115=0,AZ36:AZ61,IF(A115=5,BA36:BA61,IF(A115=10,BB36:BB61,IF(A115=20,BC36:BC61,BD36:BD66))))))</f>
        <v>5.6</v>
      </c>
      <c r="H115" s="43">
        <f t="shared" si="46"/>
        <v>5.6899999999999995</v>
      </c>
      <c r="J115" s="40">
        <f>M80</f>
        <v>10</v>
      </c>
      <c r="K115" s="40">
        <v>185</v>
      </c>
      <c r="L115" s="40">
        <f>L52</f>
        <v>282</v>
      </c>
      <c r="M115" s="41">
        <f t="shared" si="49"/>
        <v>300</v>
      </c>
      <c r="N115" s="41">
        <f t="shared" si="50"/>
        <v>280</v>
      </c>
      <c r="O115" s="42">
        <f>LOOKUP(M115,$T$36:$T$61,IF(J115=-10,$AY$36:$AY$61,IF(J115=0,$AZ$36:$AZ$61,IF(J115=5,$BA$36:$BA$609,IF(J115=10,$BB$36:$BB$61,IF(J115=20,$BC$36:$BC$61,$BD$36:$BD$61))))))</f>
        <v>6.12</v>
      </c>
      <c r="P115" s="42">
        <f>LOOKUP(N115,$T$36:$T$61,IF(J115=-10,$AY$36:$AY$61,IF(J115=0,$AZ$36:$AZ$61,IF(J115=5,$BA$36:$BA$609,IF(J115=10,$BB$36:$BB$61,IF(J115=20,$BC$36:$BC$61,$BD$36:$BD$61))))))</f>
        <v>5.23</v>
      </c>
      <c r="Q115" s="43">
        <f t="shared" si="51"/>
        <v>5.319</v>
      </c>
    </row>
    <row r="116" spans="1:17" x14ac:dyDescent="0.2">
      <c r="A116" s="59">
        <f>L80</f>
        <v>20</v>
      </c>
      <c r="B116" s="40">
        <v>240</v>
      </c>
      <c r="C116" s="40">
        <f>E7</f>
        <v>282</v>
      </c>
      <c r="D116" s="41">
        <f t="shared" si="47"/>
        <v>300</v>
      </c>
      <c r="E116" s="41">
        <f t="shared" si="48"/>
        <v>280</v>
      </c>
      <c r="F116" s="42">
        <f>LOOKUP(D116,T36:T61,IF(A116=-10,BE36:BE61,IF(A116=0,BF36:BF61,IF(A116=5,BG36:BG61,IF(A116=10,BH36:BH61,IF(A116=20,BI36:BI61,BJ36:BJ61))))))</f>
        <v>6.11</v>
      </c>
      <c r="G116" s="42">
        <f>LOOKUP(E116,T36:T61,IF(A116=-10,BE36:BE61,IF(A116=0,BF36:BF61,IF(A116=5,BG36:BG61,IF(A116=10,BH36:BH61,IF(A116=20,BI36:BI61,BJ36:BJ61))))))</f>
        <v>5.39</v>
      </c>
      <c r="H116" s="43">
        <f t="shared" si="46"/>
        <v>5.4619999999999997</v>
      </c>
      <c r="J116" s="40">
        <f>M80</f>
        <v>10</v>
      </c>
      <c r="K116" s="40">
        <v>240</v>
      </c>
      <c r="L116" s="40">
        <f>L52</f>
        <v>282</v>
      </c>
      <c r="M116" s="41">
        <f t="shared" si="49"/>
        <v>300</v>
      </c>
      <c r="N116" s="41">
        <f t="shared" si="50"/>
        <v>280</v>
      </c>
      <c r="O116" s="42">
        <f>LOOKUP(M116,$T$36:$T$61,IF(J116=-10,$BE$36:$BE$61,IF(J116=0,$BF$36:$BF$61,IF(J116=5,$BG$36:$BG$61,IF(J116=10,$BH$36:$BH$61,IF(J116=20,$BI$36:$BI$61,$BJ$36:$BJ$61))))))</f>
        <v>5.72</v>
      </c>
      <c r="P116" s="42">
        <f>LOOKUP(N116,$T$36:$T$61,IF(J116=-10,$BE$36:$BE$61,IF(J116=0,$BF$36:$BF$61,IF(J116=5,$BG$36:$BG$61,IF(J116=10,$BH$36:$BH$61,IF(J116=20,$BI$36:$BI$61,$BJ$36:$BJ$61))))))</f>
        <v>5.01</v>
      </c>
      <c r="Q116" s="43">
        <f t="shared" si="51"/>
        <v>5.0809999999999995</v>
      </c>
    </row>
    <row r="117" spans="1:17" x14ac:dyDescent="0.2">
      <c r="A117" s="59">
        <f>L80</f>
        <v>20</v>
      </c>
      <c r="B117" s="40">
        <v>400</v>
      </c>
      <c r="C117" s="40">
        <f>E7</f>
        <v>282</v>
      </c>
      <c r="D117" s="41">
        <f t="shared" si="47"/>
        <v>300</v>
      </c>
      <c r="E117" s="41">
        <f t="shared" si="48"/>
        <v>280</v>
      </c>
      <c r="F117" s="42">
        <f>LOOKUP(D117,T36:T61,IF(A117=-10,BK36:BK61,IF(A117=0,BL36:BL61,IF(A117=5,BM36:BM61,IF(A117=10,BI36:BI61,IF(A117=20,BO36:BO61,BP36:BP61))))))</f>
        <v>6.26</v>
      </c>
      <c r="G117" s="42">
        <f>LOOKUP(E117,T36:T61,IF(A117=-10,BK36:BK61,IF(A117=0,BL36:BL61,IF(A117=5,BM36:BM61,IF(A117=10,BN36:BN61,IF(A117=20,BO36:BO61,BP36:BP61))))))</f>
        <v>5.56</v>
      </c>
      <c r="H117" s="43">
        <f t="shared" si="46"/>
        <v>5.63</v>
      </c>
      <c r="J117" s="40">
        <f>M80</f>
        <v>10</v>
      </c>
      <c r="K117" s="40">
        <v>400</v>
      </c>
      <c r="L117" s="40">
        <f>L52</f>
        <v>282</v>
      </c>
      <c r="M117" s="41">
        <f t="shared" si="49"/>
        <v>300</v>
      </c>
      <c r="N117" s="41">
        <f t="shared" si="50"/>
        <v>280</v>
      </c>
      <c r="O117" s="42">
        <f>LOOKUP(M117,$T$36:$T$61,IF(J117=-10,$BK$36:$BK$61,IF(J117=0,$BL$36:$BL$61,IF(J117=5,$BM$36:$BM$61,IF(J117=10,$BN$36:$BN$61,IF(J117=20,$BO$36:$BO$61,$BP$36:$BP$61))))))</f>
        <v>5.85</v>
      </c>
      <c r="P117" s="42">
        <f>LOOKUP(N117,$T$36:$T$61,IF(J117=-10,$BK$36:$BK$61,IF(J117=0,$BL$36:$BL$61,IF(J117=5,$BM$36:$BM$61,IF(J117=10,$BN$36:$BN$61,IF(J117=20,$BO$36:$BO$61,$BP$36:$BP$61))))))</f>
        <v>5.18</v>
      </c>
      <c r="Q117" s="43">
        <f t="shared" si="51"/>
        <v>5.2469999999999999</v>
      </c>
    </row>
    <row r="118" spans="1:17" x14ac:dyDescent="0.2">
      <c r="A118" s="59">
        <f>L$81</f>
        <v>10</v>
      </c>
      <c r="B118" s="40">
        <v>50</v>
      </c>
      <c r="C118" s="40">
        <f>E$8</f>
        <v>0</v>
      </c>
      <c r="D118" s="41">
        <f t="shared" si="47"/>
        <v>20</v>
      </c>
      <c r="E118" s="41">
        <f t="shared" si="48"/>
        <v>0</v>
      </c>
      <c r="F118" s="42" t="e">
        <f>LOOKUP(D118,$T$36:$T$61,IF(A118=-10,$U$36:$U$61,IF(A118=0,$V$36:$V$61,IF(A118=5,$W$36:$W$61,IF(A118=10,$X$36:$X$61,IF(A118=20,$Y$36:$Y$61,$Z$36:$Z$61))))))</f>
        <v>#N/A</v>
      </c>
      <c r="G118" s="42" t="e">
        <f>LOOKUP(E118,$T$36:$T$61,IF(A118=-10,$U$36:$U$61,IF(A118=0,$V$36:$V$61,IF(A118=5,$W$36:$W$61,IF(A118=10,$X$36:$X$61,IF(A118=20,$Y$36:$Y$61,$Z$36:$Z$61))))))</f>
        <v>#N/A</v>
      </c>
      <c r="H118" s="43" t="e">
        <f t="shared" si="46"/>
        <v>#N/A</v>
      </c>
      <c r="J118" s="40">
        <f>M$81</f>
        <v>0</v>
      </c>
      <c r="K118" s="40">
        <v>50</v>
      </c>
      <c r="L118" s="40">
        <f>L$53</f>
        <v>0</v>
      </c>
      <c r="M118" s="41">
        <f t="shared" si="49"/>
        <v>20</v>
      </c>
      <c r="N118" s="41">
        <f t="shared" si="50"/>
        <v>0</v>
      </c>
      <c r="O118" s="42" t="e">
        <f>LOOKUP(M118,$T$36:$T$61,IF(J118=-10,$U$36:$U$61,IF(J118=0,$V$36:$V$61,IF(J118=5,$W$36:$W$61,IF(J118=10,$X$36:$X$61,IF(J118=20,$Y$36:$Y$61,$Z$36:$Z$61))))))</f>
        <v>#N/A</v>
      </c>
      <c r="P118" s="42" t="e">
        <f>LOOKUP(N118,$T$36:$T$61,IF(J118=-10,$U$36:$U$61,IF(J118=0,$V$36:$V$61,IF(J118=5,$W$36:$W$61,IF(J118=10,$X$36:$X$61,IF(J118=20,$Y$36:$Y$61,$Z$36:$Z$61))))))</f>
        <v>#N/A</v>
      </c>
      <c r="Q118" s="43" t="e">
        <f t="shared" si="51"/>
        <v>#N/A</v>
      </c>
    </row>
    <row r="119" spans="1:17" x14ac:dyDescent="0.2">
      <c r="A119" s="59">
        <f t="shared" ref="A119:A125" si="52">L$81</f>
        <v>10</v>
      </c>
      <c r="B119" s="40">
        <v>70</v>
      </c>
      <c r="C119" s="40">
        <f t="shared" ref="C119:C125" si="53">E$8</f>
        <v>0</v>
      </c>
      <c r="D119" s="41">
        <f t="shared" si="47"/>
        <v>20</v>
      </c>
      <c r="E119" s="41">
        <f t="shared" si="48"/>
        <v>0</v>
      </c>
      <c r="F119" s="42" t="e">
        <f>LOOKUP(D119,$T$36:$T$61,IF(A119=-10,$AA$36:$AA$61,IF(A119=0,$AB$36:$AB$61,IF(A119=5,$AC$36:$AC$61,IF(A119=10,$AD$36:$AD$61,IF(A119=20,$AE$36:$AE$61,$AF$36:$AF$61))))))</f>
        <v>#N/A</v>
      </c>
      <c r="G119" s="42" t="e">
        <f>LOOKUP(E119,$T$36:$T$61,IF(A119=-10,$AA$36:$AA$61,IF(A119=0,$AB$36:$AB$61,IF(A119=5,$AC$36:$AC$61,IF(A119=10,$AD$36:$AD$61,IF(A119=20,$AE$36:$AE$61,$AF$36:$AF$61))))))</f>
        <v>#N/A</v>
      </c>
      <c r="H119" s="43" t="e">
        <f t="shared" si="46"/>
        <v>#N/A</v>
      </c>
      <c r="J119" s="40">
        <f t="shared" ref="J119:J125" si="54">M$81</f>
        <v>0</v>
      </c>
      <c r="K119" s="40">
        <v>70</v>
      </c>
      <c r="L119" s="40">
        <f t="shared" ref="L119:L125" si="55">L$53</f>
        <v>0</v>
      </c>
      <c r="M119" s="41">
        <f t="shared" si="49"/>
        <v>20</v>
      </c>
      <c r="N119" s="41">
        <f t="shared" si="50"/>
        <v>0</v>
      </c>
      <c r="O119" s="42" t="e">
        <f>LOOKUP(M119,$T$36:$T$61,IF(J119=-10,$AA$36:$AA$61,IF(J119=0,$AB$36:$AB$61,IF(J119=5,$AC$36:$AC$61,IF(J119=10,$AD$36:$AD$61,IF(J119=20,$AE$36:$AE$61,$AF$36:$AF$61))))))</f>
        <v>#N/A</v>
      </c>
      <c r="P119" s="42" t="e">
        <f>LOOKUP(N119,$T$36:$T$61,IF(J119=-10,$AA$36:$AA$61,IF(J119=0,$AB$36:$AB$61,IF(J119=5,$AC$36:$AC$61,IF(J119=10,$AD$36:$AD$61,IF(J119=20,$AE$36:$AE$61,$AF$36:$AF$61))))))</f>
        <v>#N/A</v>
      </c>
      <c r="Q119" s="43" t="e">
        <f t="shared" si="51"/>
        <v>#N/A</v>
      </c>
    </row>
    <row r="120" spans="1:17" x14ac:dyDescent="0.2">
      <c r="A120" s="59">
        <f t="shared" si="52"/>
        <v>10</v>
      </c>
      <c r="B120" s="40">
        <v>95</v>
      </c>
      <c r="C120" s="40">
        <f t="shared" si="53"/>
        <v>0</v>
      </c>
      <c r="D120" s="41">
        <f t="shared" si="47"/>
        <v>20</v>
      </c>
      <c r="E120" s="41">
        <f t="shared" si="48"/>
        <v>0</v>
      </c>
      <c r="F120" s="42" t="e">
        <f>LOOKUP(D120,$T$36:$T$61,IF(A120=-10,$AG$36:$AG$61,IF(A120=0,$AH$36:$AH$61,IF(A120=5,$AI$36:$AI$61,IF(A120=10,$AJ$36:$AJ$61,IF(A120=20,$AK$36:$AK$61,$AL$36:$AL$61))))))</f>
        <v>#N/A</v>
      </c>
      <c r="G120" s="42" t="e">
        <f>LOOKUP(E120,$T$36:$T$61,IF(A120=-10,$AG$36:$AG$61,IF(A120=0,$AH$36:$AH$61,IF(A120=5,$AI$36:$AI$61,IF(A120=10,$AJ$36:$AJ$61,IF(A120=20,$AK$36:$AK$61,$AL$36:$AL$61))))))</f>
        <v>#N/A</v>
      </c>
      <c r="H120" s="43" t="e">
        <f t="shared" si="46"/>
        <v>#N/A</v>
      </c>
      <c r="J120" s="40">
        <f t="shared" si="54"/>
        <v>0</v>
      </c>
      <c r="K120" s="40">
        <v>95</v>
      </c>
      <c r="L120" s="40">
        <f t="shared" si="55"/>
        <v>0</v>
      </c>
      <c r="M120" s="41">
        <f t="shared" si="49"/>
        <v>20</v>
      </c>
      <c r="N120" s="41">
        <f t="shared" si="50"/>
        <v>0</v>
      </c>
      <c r="O120" s="42" t="e">
        <f>LOOKUP(M120,$T$36:$T$61,IF(J120=-10,$AG$36:$AG$61,IF(J120=0,$AH$36:$AH$61,IF(J120=5,$AI$36:$AI$61,IF(J120=10,$AJ$36:$AJ$61,IF(J120=20,$AK$36:$AK$61,$AL$36:$AL$61))))))</f>
        <v>#N/A</v>
      </c>
      <c r="P120" s="42" t="e">
        <f>LOOKUP(N120,$T$36:$T$61,IF(J120=-10,$AG$36:$AG$61,IF(J120=0,$AH$36:$AH$61,IF(J120=5,$AI$36:$AI$61,IF(J120=10,$AJ$36:$AJ$61,IF(J120=20,$AK$36:$AK$61,$AL$36:$AL$61))))))</f>
        <v>#N/A</v>
      </c>
      <c r="Q120" s="43" t="e">
        <f t="shared" si="51"/>
        <v>#N/A</v>
      </c>
    </row>
    <row r="121" spans="1:17" x14ac:dyDescent="0.2">
      <c r="A121" s="59">
        <f t="shared" si="52"/>
        <v>10</v>
      </c>
      <c r="B121" s="40">
        <v>120</v>
      </c>
      <c r="C121" s="40">
        <f t="shared" si="53"/>
        <v>0</v>
      </c>
      <c r="D121" s="41">
        <f t="shared" si="47"/>
        <v>20</v>
      </c>
      <c r="E121" s="41">
        <f t="shared" si="48"/>
        <v>0</v>
      </c>
      <c r="F121" s="42" t="e">
        <f>LOOKUP(D121,$T$36:$T$61,IF(A121=-10,$AM$36:$AM$61,IF(A121=0,$AN$36:$AN$61,IF(A121=5,$AO$36:$AO$61,IF(A121=10,$AP$36:$AP$61,IF(A121=20,$AQ$36:$AQ$61,$AR$36:$AR$61))))))</f>
        <v>#N/A</v>
      </c>
      <c r="G121" s="42" t="e">
        <f>LOOKUP(E121,$T$36:$T$61,IF(A121=-10,$AM$36:$AM$61,IF(A121=0,$AN$36:$AN$61,IF(A121=5,$AO$36:$AO$61,IF(A121=10,$AP$36:$AP$61,IF(A121=20,$AQ$36:$AQ$61,$AR$36:$AR$61))))))</f>
        <v>#N/A</v>
      </c>
      <c r="H121" s="43" t="e">
        <f t="shared" si="46"/>
        <v>#N/A</v>
      </c>
      <c r="J121" s="40">
        <f t="shared" si="54"/>
        <v>0</v>
      </c>
      <c r="K121" s="40">
        <v>120</v>
      </c>
      <c r="L121" s="40">
        <f t="shared" si="55"/>
        <v>0</v>
      </c>
      <c r="M121" s="41">
        <f t="shared" si="49"/>
        <v>20</v>
      </c>
      <c r="N121" s="41">
        <f t="shared" si="50"/>
        <v>0</v>
      </c>
      <c r="O121" s="42" t="e">
        <f>LOOKUP(M121,$T$36:$T$61,IF(J121=-10,$AM$36:$AM$61,IF(J121=0,$AN$36:$AN$61,IF(J121=5,$AO$36:$AO$61,IF(J121=10,$AP$36:$AP$61,IF(J121=20,$AQ$36:$AQ$61,$AR$36:$AR$61))))))</f>
        <v>#N/A</v>
      </c>
      <c r="P121" s="42" t="e">
        <f>LOOKUP(N121,$T$36:$T$61,IF(J121=-10,$AM$36:$AM$61,IF(J121=0,$AN$36:$AN$61,IF(J121=5,$AO$36:$AO$61,IF(J121=10,$AP$36:$AP$61,IF(J121=20,$AQ$36:$AQ$61,$AR$36:$AR$61))))))</f>
        <v>#N/A</v>
      </c>
      <c r="Q121" s="43" t="e">
        <f t="shared" si="51"/>
        <v>#N/A</v>
      </c>
    </row>
    <row r="122" spans="1:17" x14ac:dyDescent="0.2">
      <c r="A122" s="59">
        <f t="shared" si="52"/>
        <v>10</v>
      </c>
      <c r="B122" s="40">
        <v>150</v>
      </c>
      <c r="C122" s="40">
        <f t="shared" si="53"/>
        <v>0</v>
      </c>
      <c r="D122" s="41">
        <f t="shared" si="47"/>
        <v>20</v>
      </c>
      <c r="E122" s="41">
        <f t="shared" si="48"/>
        <v>0</v>
      </c>
      <c r="F122" s="42" t="e">
        <f>LOOKUP(D122,$T$36:$T$61,IF(A122=-10,$AS$36:$AS$61,IF(A122=0,$AT$36:$AT$61,IF(A122=5,$AU$36:$AU$61,IF(A122=10,$AV$36:$AV$61,IF(A122=20,$AW$36:$AW$61,$AX$36:$AX$61))))))</f>
        <v>#N/A</v>
      </c>
      <c r="G122" s="42" t="e">
        <f>LOOKUP(E122,$T$36:$T$61,IF(A122=-10,$AS$36:$AS$61,IF(A122=0,$AT$36:$AT$61,IF(A122=5,$AU$36:$AU$61,IF(A122=10,$AV$36:$AV$61,IF(A122=20,$AW$36:$AW$61,$AX$36:$AX$61))))))</f>
        <v>#N/A</v>
      </c>
      <c r="H122" s="43" t="e">
        <f t="shared" si="46"/>
        <v>#N/A</v>
      </c>
      <c r="J122" s="40">
        <f t="shared" si="54"/>
        <v>0</v>
      </c>
      <c r="K122" s="40">
        <v>150</v>
      </c>
      <c r="L122" s="40">
        <f t="shared" si="55"/>
        <v>0</v>
      </c>
      <c r="M122" s="41">
        <f t="shared" si="49"/>
        <v>20</v>
      </c>
      <c r="N122" s="41">
        <f t="shared" si="50"/>
        <v>0</v>
      </c>
      <c r="O122" s="42" t="e">
        <f>LOOKUP(M122,$T$36:$T$61,IF(J122=-10,$AS$36:$AS$61,IF(J122=0,$AT$36:$AT$61,IF(J122=5,$AU$36:$AU$61,IF(J122=10,$AV$36:$AV$61,IF(J122=20,$AW$36:$AW$61,$AX$36:$AX$61))))))</f>
        <v>#N/A</v>
      </c>
      <c r="P122" s="42" t="e">
        <f>LOOKUP(N122,$T$36:$T$61,IF(J122=-10,$AS$36:$AS$61,IF(J122=0,$AT$36:$AT$61,IF(J122=5,$AU$36:$AU$61,IF(J122=10,$AV$36:$AV$61,IF(J122=20,$AW$36:$AW$61,$AX$36:$AX$61))))))</f>
        <v>#N/A</v>
      </c>
      <c r="Q122" s="43" t="e">
        <f t="shared" si="51"/>
        <v>#N/A</v>
      </c>
    </row>
    <row r="123" spans="1:17" x14ac:dyDescent="0.2">
      <c r="A123" s="59">
        <f t="shared" si="52"/>
        <v>10</v>
      </c>
      <c r="B123" s="40">
        <v>185</v>
      </c>
      <c r="C123" s="40">
        <f t="shared" si="53"/>
        <v>0</v>
      </c>
      <c r="D123" s="41">
        <f t="shared" si="47"/>
        <v>20</v>
      </c>
      <c r="E123" s="41">
        <f t="shared" si="48"/>
        <v>0</v>
      </c>
      <c r="F123" s="42" t="e">
        <f>LOOKUP(D123,$T$36:$T$61,IF(A123=-10,$AY$36:$AY$61,IF(A123=0,$AZ$36:$AZ$61,IF(A123=5,$BA$36:$BA$609,IF(A123=10,$BB$36:$BB$61,IF(A123=20,$BC$36:$BC$61,$BD$36:$BD$61))))))</f>
        <v>#N/A</v>
      </c>
      <c r="G123" s="42" t="e">
        <f>LOOKUP(E123,$T$36:$T$61,IF(A123=-10,$AY$36:$AY$61,IF(A123=0,$AZ$36:$AZ$61,IF(A123=5,$BA$36:$BA$609,IF(A123=10,$BB$36:$BB$61,IF(A123=20,$BC$36:$BC$61,$BD$36:$BD$61))))))</f>
        <v>#N/A</v>
      </c>
      <c r="H123" s="43" t="e">
        <f t="shared" si="46"/>
        <v>#N/A</v>
      </c>
      <c r="J123" s="40">
        <f t="shared" si="54"/>
        <v>0</v>
      </c>
      <c r="K123" s="40">
        <v>185</v>
      </c>
      <c r="L123" s="40">
        <f t="shared" si="55"/>
        <v>0</v>
      </c>
      <c r="M123" s="41">
        <f t="shared" si="49"/>
        <v>20</v>
      </c>
      <c r="N123" s="41">
        <f t="shared" si="50"/>
        <v>0</v>
      </c>
      <c r="O123" s="42" t="e">
        <f>LOOKUP(M123,$T$36:$T$61,IF(J123=-10,$AY$36:$AY$61,IF(J123=0,$AZ$36:$AZ$61,IF(J123=5,$BA$36:$BA$609,IF(J123=10,$BB$36:$BB$61,IF(J123=20,$BC$36:$BC$61,$BD$36:$BD$61))))))</f>
        <v>#N/A</v>
      </c>
      <c r="P123" s="42" t="e">
        <f>LOOKUP(N123,$T$36:$T$61,IF(J123=-10,$AY$36:$AY$61,IF(J123=0,$AZ$36:$AZ$61,IF(J123=5,$BA$36:$BA$609,IF(J123=10,$BB$36:$BB$61,IF(J123=20,$BC$36:$BC$61,$BD$36:$BD$61))))))</f>
        <v>#N/A</v>
      </c>
      <c r="Q123" s="43" t="e">
        <f t="shared" si="51"/>
        <v>#N/A</v>
      </c>
    </row>
    <row r="124" spans="1:17" x14ac:dyDescent="0.2">
      <c r="A124" s="59">
        <f t="shared" si="52"/>
        <v>10</v>
      </c>
      <c r="B124" s="40">
        <v>240</v>
      </c>
      <c r="C124" s="40">
        <f t="shared" si="53"/>
        <v>0</v>
      </c>
      <c r="D124" s="41">
        <f t="shared" si="47"/>
        <v>20</v>
      </c>
      <c r="E124" s="41">
        <f t="shared" si="48"/>
        <v>0</v>
      </c>
      <c r="F124" s="42" t="e">
        <f>LOOKUP(D124,$T$36:$T$61,IF(A124=-10,$BE$36:$BE$61,IF(A124=0,$BF$36:$BF$61,IF(A124=5,$BG$36:$BG$61,IF(A124=10,$BH$36:$BH$61,IF(A124=20,$BI$36:$BI$61,$BJ$36:$BJ$61))))))</f>
        <v>#N/A</v>
      </c>
      <c r="G124" s="42" t="e">
        <f>LOOKUP(E124,$T$36:$T$61,IF(A124=-10,$BE$36:$BE$61,IF(A124=0,$BF$36:$BF$61,IF(A124=5,$BG$36:$BG$61,IF(A124=10,$BH$36:$BH$61,IF(A124=20,$BI$36:$BI$61,$BJ$36:$BJ$61))))))</f>
        <v>#N/A</v>
      </c>
      <c r="H124" s="43" t="e">
        <f t="shared" si="46"/>
        <v>#N/A</v>
      </c>
      <c r="J124" s="40">
        <f t="shared" si="54"/>
        <v>0</v>
      </c>
      <c r="K124" s="40">
        <v>240</v>
      </c>
      <c r="L124" s="40">
        <f t="shared" si="55"/>
        <v>0</v>
      </c>
      <c r="M124" s="41">
        <f t="shared" si="49"/>
        <v>20</v>
      </c>
      <c r="N124" s="41">
        <f t="shared" si="50"/>
        <v>0</v>
      </c>
      <c r="O124" s="42" t="e">
        <f>LOOKUP(M124,$T$36:$T$61,IF(J124=-10,$BE$36:$BE$61,IF(J124=0,$BF$36:$BF$61,IF(J124=5,$BG$36:$BG$61,IF(J124=10,$BH$36:$BH$61,IF(J124=20,$BI$36:$BI$61,$BJ$36:$BJ$61))))))</f>
        <v>#N/A</v>
      </c>
      <c r="P124" s="42" t="e">
        <f>LOOKUP(N124,$T$36:$T$61,IF(J124=-10,$BE$36:$BE$61,IF(J124=0,$BF$36:$BF$61,IF(J124=5,$BG$36:$BG$61,IF(J124=10,$BH$36:$BH$61,IF(J124=20,$BI$36:$BI$61,$BJ$36:$BJ$61))))))</f>
        <v>#N/A</v>
      </c>
      <c r="Q124" s="43" t="e">
        <f t="shared" si="51"/>
        <v>#N/A</v>
      </c>
    </row>
    <row r="125" spans="1:17" x14ac:dyDescent="0.2">
      <c r="A125" s="59">
        <f t="shared" si="52"/>
        <v>10</v>
      </c>
      <c r="B125" s="40">
        <v>400</v>
      </c>
      <c r="C125" s="40">
        <f t="shared" si="53"/>
        <v>0</v>
      </c>
      <c r="D125" s="41">
        <f t="shared" si="47"/>
        <v>20</v>
      </c>
      <c r="E125" s="41">
        <f t="shared" si="48"/>
        <v>0</v>
      </c>
      <c r="F125" s="42" t="e">
        <f>LOOKUP(D125,$T$36:$T$61,IF(A125=-10,$BK$36:$BK$61,IF(A125=0,$BL$36:$BL$61,IF(A125=5,$BM$36:$BM$61,IF(A125=10,$BN$36:$BN$61,IF(A125=20,$BO$36:$BO$61,$BP$36:$BP$61))))))</f>
        <v>#N/A</v>
      </c>
      <c r="G125" s="42" t="e">
        <f>LOOKUP(E125,$T$36:$T$61,IF(A125=-10,$BK$36:$BK$61,IF(A125=0,$BL$36:$BL$61,IF(A125=5,$BM$36:$BM$61,IF(A125=10,$BN$36:$BN$61,IF(A125=20,$BO$36:$BO$61,$BP$36:$BP$61))))))</f>
        <v>#N/A</v>
      </c>
      <c r="H125" s="43" t="e">
        <f t="shared" si="46"/>
        <v>#N/A</v>
      </c>
      <c r="J125" s="40">
        <f t="shared" si="54"/>
        <v>0</v>
      </c>
      <c r="K125" s="40">
        <v>400</v>
      </c>
      <c r="L125" s="40">
        <f t="shared" si="55"/>
        <v>0</v>
      </c>
      <c r="M125" s="41">
        <f t="shared" si="49"/>
        <v>20</v>
      </c>
      <c r="N125" s="41">
        <f t="shared" si="50"/>
        <v>0</v>
      </c>
      <c r="O125" s="42" t="e">
        <f>LOOKUP(M125,$T$36:$T$61,IF(J125=-10,$BK$36:$BK$61,IF(J125=0,$BL$36:$BL$61,IF(J125=5,$BM$36:$BM$61,IF(J125=10,$BN$36:$BN$61,IF(J125=20,$BO$36:$BO$61,$BP$36:$BP$61))))))</f>
        <v>#N/A</v>
      </c>
      <c r="P125" s="42" t="e">
        <f>LOOKUP(N125,$T$36:$T$61,IF(J125=-10,$BK$36:$BK$61,IF(J125=0,$BL$36:$BL$61,IF(J125=5,$BM$36:$BM$61,IF(J125=10,$BN$36:$BN$61,IF(J125=20,$BO$36:$BO$61,$BP$36:$BP$61))))))</f>
        <v>#N/A</v>
      </c>
      <c r="Q125" s="43" t="e">
        <f t="shared" si="51"/>
        <v>#N/A</v>
      </c>
    </row>
    <row r="126" spans="1:17" x14ac:dyDescent="0.2">
      <c r="A126" s="59">
        <f>L$82</f>
        <v>10</v>
      </c>
      <c r="B126" s="40">
        <v>50</v>
      </c>
      <c r="C126" s="40">
        <f>E$9</f>
        <v>0</v>
      </c>
      <c r="D126" s="41">
        <f t="shared" si="47"/>
        <v>20</v>
      </c>
      <c r="E126" s="41">
        <f t="shared" si="48"/>
        <v>0</v>
      </c>
      <c r="F126" s="42" t="e">
        <f>LOOKUP(D126,$T$36:$T$61,IF(A126=-10,$U$36:$U$61,IF(A126=0,$V$36:$V$61,IF(A126=5,$W$36:$W$61,IF(A126=10,$X$36:$X$61,IF(A126=20,$Y$36:$Y$61,$Z$36:$Z$61))))))</f>
        <v>#N/A</v>
      </c>
      <c r="G126" s="42" t="e">
        <f>LOOKUP(E126,$T$36:$T$61,IF(A126=-10,$U$36:$U$61,IF(A126=0,$V$36:$V$61,IF(A126=5,$W$36:$W$61,IF(A126=10,$X$36:$X$61,IF(A126=20,$Y$36:$Y$61,$Z$36:$Z$61))))))</f>
        <v>#N/A</v>
      </c>
      <c r="H126" s="43" t="e">
        <f t="shared" si="46"/>
        <v>#N/A</v>
      </c>
      <c r="J126" s="40">
        <f>M$82</f>
        <v>0</v>
      </c>
      <c r="K126" s="40">
        <v>50</v>
      </c>
      <c r="L126" s="40">
        <f t="shared" ref="L126:L133" si="56">L$54</f>
        <v>0</v>
      </c>
      <c r="M126" s="41">
        <f t="shared" si="49"/>
        <v>20</v>
      </c>
      <c r="N126" s="41">
        <f t="shared" si="50"/>
        <v>0</v>
      </c>
      <c r="O126" s="42" t="e">
        <f>LOOKUP(M126,$T$36:$T$61,IF(J126=-10,$U$36:$U$61,IF(J126=0,$V$36:$V$61,IF(J126=5,$W$36:$W$61,IF(J126=10,$X$36:$X$61,IF(J126=20,$Y$36:$Y$61,$Z$36:$Z$61))))))</f>
        <v>#N/A</v>
      </c>
      <c r="P126" s="42" t="e">
        <f>LOOKUP(N126,$T$36:$T$61,IF(J126=-10,$U$36:$U$61,IF(J126=0,$V$36:$V$61,IF(J126=5,$W$36:$W$61,IF(J126=10,$X$36:$X$61,IF(J126=20,$Y$36:$Y$61,$Z$36:$Z$61))))))</f>
        <v>#N/A</v>
      </c>
      <c r="Q126" s="43" t="e">
        <f t="shared" si="51"/>
        <v>#N/A</v>
      </c>
    </row>
    <row r="127" spans="1:17" x14ac:dyDescent="0.2">
      <c r="A127" s="59">
        <f t="shared" ref="A127:A133" si="57">L$82</f>
        <v>10</v>
      </c>
      <c r="B127" s="40">
        <v>70</v>
      </c>
      <c r="C127" s="40">
        <f t="shared" ref="C127:C133" si="58">E$9</f>
        <v>0</v>
      </c>
      <c r="D127" s="41">
        <f t="shared" si="47"/>
        <v>20</v>
      </c>
      <c r="E127" s="41">
        <f t="shared" si="48"/>
        <v>0</v>
      </c>
      <c r="F127" s="42" t="e">
        <f>LOOKUP(D127,$T$36:$T$61,IF(A127=-10,$AA$36:$AA$61,IF(A127=0,$AB$36:$AB$61,IF(A127=5,$AC$36:$AC$61,IF(A127=10,$AD$36:$AD$61,IF(A127=20,$AE$36:$AE$61,$AF$36:$AF$61))))))</f>
        <v>#N/A</v>
      </c>
      <c r="G127" s="42" t="e">
        <f>LOOKUP(E127,$T$36:$T$61,IF(A127=-10,$AA$36:$AA$61,IF(A127=0,$AB$36:$AB$61,IF(A127=5,$AC$36:$AC$61,IF(A127=10,$AD$36:$AD$61,IF(A127=20,$AE$36:$AE$61,$AF$36:$AF$61))))))</f>
        <v>#N/A</v>
      </c>
      <c r="H127" s="43" t="e">
        <f t="shared" si="46"/>
        <v>#N/A</v>
      </c>
      <c r="J127" s="40">
        <f t="shared" ref="J127:J133" si="59">M$82</f>
        <v>0</v>
      </c>
      <c r="K127" s="40">
        <v>70</v>
      </c>
      <c r="L127" s="40">
        <f t="shared" si="56"/>
        <v>0</v>
      </c>
      <c r="M127" s="41">
        <f t="shared" si="49"/>
        <v>20</v>
      </c>
      <c r="N127" s="41">
        <f t="shared" si="50"/>
        <v>0</v>
      </c>
      <c r="O127" s="42" t="e">
        <f>LOOKUP(M127,$T$36:$T$61,IF(J127=-10,$AA$36:$AA$61,IF(J127=0,$AB$36:$AB$61,IF(J127=5,$AC$36:$AC$61,IF(J127=10,$AD$36:$AD$61,IF(J127=20,$AE$36:$AE$61,$AF$36:$AF$61))))))</f>
        <v>#N/A</v>
      </c>
      <c r="P127" s="42" t="e">
        <f>LOOKUP(N127,$T$36:$T$61,IF(J127=-10,$AA$36:$AA$61,IF(J127=0,$AB$36:$AB$61,IF(J127=5,$AC$36:$AC$61,IF(J127=10,$AD$36:$AD$61,IF(J127=20,$AE$36:$AE$61,$AF$36:$AF$61))))))</f>
        <v>#N/A</v>
      </c>
      <c r="Q127" s="43" t="e">
        <f t="shared" si="51"/>
        <v>#N/A</v>
      </c>
    </row>
    <row r="128" spans="1:17" x14ac:dyDescent="0.2">
      <c r="A128" s="59">
        <f t="shared" si="57"/>
        <v>10</v>
      </c>
      <c r="B128" s="40">
        <v>95</v>
      </c>
      <c r="C128" s="40">
        <f t="shared" si="58"/>
        <v>0</v>
      </c>
      <c r="D128" s="41">
        <f t="shared" si="47"/>
        <v>20</v>
      </c>
      <c r="E128" s="41">
        <f t="shared" si="48"/>
        <v>0</v>
      </c>
      <c r="F128" s="42" t="e">
        <f>LOOKUP(D128,$T$36:$T$61,IF(A128=-10,$AG$36:$AG$61,IF(A128=0,$AH$36:$AH$61,IF(A128=5,$AI$36:$AI$61,IF(A128=10,$AJ$36:$AJ$61,IF(A128=20,$AK$36:$AK$61,$AL$36:$AL$61))))))</f>
        <v>#N/A</v>
      </c>
      <c r="G128" s="42" t="e">
        <f>LOOKUP(E128,$T$36:$T$61,IF(A128=-10,$AG$36:$AG$61,IF(A128=0,$AH$36:$AH$61,IF(A128=5,$AI$36:$AI$61,IF(A128=10,$AJ$36:$AJ$61,IF(A128=20,$AK$36:$AK$61,$AL$36:$AL$61))))))</f>
        <v>#N/A</v>
      </c>
      <c r="H128" s="43" t="e">
        <f t="shared" si="46"/>
        <v>#N/A</v>
      </c>
      <c r="J128" s="40">
        <f t="shared" si="59"/>
        <v>0</v>
      </c>
      <c r="K128" s="40">
        <v>95</v>
      </c>
      <c r="L128" s="40">
        <f t="shared" si="56"/>
        <v>0</v>
      </c>
      <c r="M128" s="41">
        <f t="shared" si="49"/>
        <v>20</v>
      </c>
      <c r="N128" s="41">
        <f t="shared" si="50"/>
        <v>0</v>
      </c>
      <c r="O128" s="42" t="e">
        <f>LOOKUP(M128,$T$36:$T$61,IF(J128=-10,$AG$36:$AG$61,IF(J128=0,$AH$36:$AH$61,IF(J128=5,$AI$36:$AI$61,IF(J128=10,$AJ$36:$AJ$61,IF(J128=20,$AK$36:$AK$61,$AL$36:$AL$61))))))</f>
        <v>#N/A</v>
      </c>
      <c r="P128" s="42" t="e">
        <f>LOOKUP(N128,$T$36:$T$61,IF(J128=-10,$AG$36:$AG$61,IF(J128=0,$AH$36:$AH$61,IF(J128=5,$AI$36:$AI$61,IF(J128=10,$AJ$36:$AJ$61,IF(J128=20,$AK$36:$AK$61,$AL$36:$AL$61))))))</f>
        <v>#N/A</v>
      </c>
      <c r="Q128" s="43" t="e">
        <f t="shared" si="51"/>
        <v>#N/A</v>
      </c>
    </row>
    <row r="129" spans="1:17" x14ac:dyDescent="0.2">
      <c r="A129" s="59">
        <f t="shared" si="57"/>
        <v>10</v>
      </c>
      <c r="B129" s="40">
        <v>120</v>
      </c>
      <c r="C129" s="40">
        <f t="shared" si="58"/>
        <v>0</v>
      </c>
      <c r="D129" s="41">
        <f t="shared" si="47"/>
        <v>20</v>
      </c>
      <c r="E129" s="41">
        <f t="shared" si="48"/>
        <v>0</v>
      </c>
      <c r="F129" s="42" t="e">
        <f>LOOKUP(D129,$T$36:$T$61,IF(A129=-10,$AM$36:$AM$61,IF(A129=0,$AN$36:$AN$61,IF(A129=5,$AO$36:$AO$61,IF(A129=10,$AP$36:$AP$61,IF(A129=20,$AQ$36:$AQ$61,$AR$36:$AR$61))))))</f>
        <v>#N/A</v>
      </c>
      <c r="G129" s="42" t="e">
        <f>LOOKUP(E129,$T$36:$T$61,IF(A129=-10,$AM$36:$AM$61,IF(A129=0,$AN$36:$AN$61,IF(A129=5,$AO$36:$AO$61,IF(A129=10,$AP$36:$AP$61,IF(A129=20,$AQ$36:$AQ$61,$AR$36:$AR$61))))))</f>
        <v>#N/A</v>
      </c>
      <c r="H129" s="43" t="e">
        <f t="shared" si="46"/>
        <v>#N/A</v>
      </c>
      <c r="J129" s="40">
        <f t="shared" si="59"/>
        <v>0</v>
      </c>
      <c r="K129" s="40">
        <v>120</v>
      </c>
      <c r="L129" s="40">
        <f t="shared" si="56"/>
        <v>0</v>
      </c>
      <c r="M129" s="41">
        <f t="shared" si="49"/>
        <v>20</v>
      </c>
      <c r="N129" s="41">
        <f t="shared" si="50"/>
        <v>0</v>
      </c>
      <c r="O129" s="42" t="e">
        <f>LOOKUP(M129,$T$36:$T$61,IF(J129=-10,$AM$36:$AM$61,IF(J129=0,$AN$36:$AN$61,IF(J129=5,$AO$36:$AO$61,IF(J129=10,$AP$36:$AP$61,IF(J129=20,$AQ$36:$AQ$61,$AR$36:$AR$61))))))</f>
        <v>#N/A</v>
      </c>
      <c r="P129" s="42" t="e">
        <f>LOOKUP(N129,$T$36:$T$61,IF(J129=-10,$AM$36:$AM$61,IF(J129=0,$AN$36:$AN$61,IF(J129=5,$AO$36:$AO$61,IF(J129=10,$AP$36:$AP$61,IF(J129=20,$AQ$36:$AQ$61,$AR$36:$AR$61))))))</f>
        <v>#N/A</v>
      </c>
      <c r="Q129" s="43" t="e">
        <f t="shared" si="51"/>
        <v>#N/A</v>
      </c>
    </row>
    <row r="130" spans="1:17" x14ac:dyDescent="0.2">
      <c r="A130" s="59">
        <f t="shared" si="57"/>
        <v>10</v>
      </c>
      <c r="B130" s="40">
        <v>150</v>
      </c>
      <c r="C130" s="40">
        <f t="shared" si="58"/>
        <v>0</v>
      </c>
      <c r="D130" s="41">
        <f t="shared" si="47"/>
        <v>20</v>
      </c>
      <c r="E130" s="41">
        <f t="shared" si="48"/>
        <v>0</v>
      </c>
      <c r="F130" s="42" t="e">
        <f>LOOKUP(D130,$T$36:$T$61,IF(A130=-10,$AS$36:$AS$61,IF(A130=0,$AT$36:$AT$61,IF(A130=5,$AU$36:$AU$61,IF(A130=10,$AV$36:$AV$61,IF(A130=20,$AW$36:$AW$61,$AX$36:$AX$61))))))</f>
        <v>#N/A</v>
      </c>
      <c r="G130" s="42" t="e">
        <f>LOOKUP(E130,$T$36:$T$61,IF(A130=-10,$AS$36:$AS$61,IF(A130=0,$AT$36:$AT$61,IF(A130=5,$AU$36:$AU$61,IF(A130=10,$AV$36:$AV$61,IF(A130=20,$AW$36:$AW$61,$AX$36:$AX$61))))))</f>
        <v>#N/A</v>
      </c>
      <c r="H130" s="43" t="e">
        <f t="shared" si="46"/>
        <v>#N/A</v>
      </c>
      <c r="J130" s="40">
        <f t="shared" si="59"/>
        <v>0</v>
      </c>
      <c r="K130" s="40">
        <v>150</v>
      </c>
      <c r="L130" s="40">
        <f t="shared" si="56"/>
        <v>0</v>
      </c>
      <c r="M130" s="41">
        <f t="shared" si="49"/>
        <v>20</v>
      </c>
      <c r="N130" s="41">
        <f t="shared" si="50"/>
        <v>0</v>
      </c>
      <c r="O130" s="42" t="e">
        <f>LOOKUP(M130,$T$36:$T$61,IF(J130=-10,$AS$36:$AS$61,IF(J130=0,$AT$36:$AT$61,IF(J130=5,$AU$36:$AU$61,IF(J130=10,$AV$36:$AV$61,IF(J130=20,$AW$36:$AW$61,$AX$36:$AX$61))))))</f>
        <v>#N/A</v>
      </c>
      <c r="P130" s="42" t="e">
        <f>LOOKUP(N130,$T$36:$T$61,IF(J130=-10,$AS$36:$AS$61,IF(J130=0,$AT$36:$AT$61,IF(J130=5,$AU$36:$AU$61,IF(J130=10,$AV$36:$AV$61,IF(J130=20,$AW$36:$AW$61,$AX$36:$AX$61))))))</f>
        <v>#N/A</v>
      </c>
      <c r="Q130" s="43" t="e">
        <f t="shared" si="51"/>
        <v>#N/A</v>
      </c>
    </row>
    <row r="131" spans="1:17" x14ac:dyDescent="0.2">
      <c r="A131" s="59">
        <f t="shared" si="57"/>
        <v>10</v>
      </c>
      <c r="B131" s="40">
        <v>185</v>
      </c>
      <c r="C131" s="40">
        <f t="shared" si="58"/>
        <v>0</v>
      </c>
      <c r="D131" s="41">
        <f t="shared" si="47"/>
        <v>20</v>
      </c>
      <c r="E131" s="41">
        <f t="shared" si="48"/>
        <v>0</v>
      </c>
      <c r="F131" s="42" t="e">
        <f>LOOKUP(D131,$T$36:$T$61,IF(A131=-10,$AY$36:$AY$61,IF(A131=0,$AZ$36:$AZ$61,IF(A131=5,$BA$36:$BA$609,IF(A131=10,$BB$36:$BB$61,IF(A131=20,$BC$36:$BC$61,$BD$36:$BD$61))))))</f>
        <v>#N/A</v>
      </c>
      <c r="G131" s="42" t="e">
        <f>LOOKUP(E131,$T$36:$T$61,IF(A131=-10,$AY$36:$AY$61,IF(A131=0,$AZ$36:$AZ$61,IF(A131=5,$BA$36:$BA$609,IF(A131=10,$BB$36:$BB$61,IF(A131=20,$BC$36:$BC$61,$BD$36:$BD$61))))))</f>
        <v>#N/A</v>
      </c>
      <c r="H131" s="43" t="e">
        <f t="shared" si="46"/>
        <v>#N/A</v>
      </c>
      <c r="J131" s="40">
        <f t="shared" si="59"/>
        <v>0</v>
      </c>
      <c r="K131" s="40">
        <v>185</v>
      </c>
      <c r="L131" s="40">
        <f t="shared" si="56"/>
        <v>0</v>
      </c>
      <c r="M131" s="41">
        <f t="shared" si="49"/>
        <v>20</v>
      </c>
      <c r="N131" s="41">
        <f t="shared" si="50"/>
        <v>0</v>
      </c>
      <c r="O131" s="42" t="e">
        <f>LOOKUP(M131,$T$36:$T$61,IF(J131=-10,$AY$36:$AY$61,IF(J131=0,$AZ$36:$AZ$61,IF(J131=5,$BA$36:$BA$609,IF(J131=10,$BB$36:$BB$61,IF(J131=20,$BC$36:$BC$61,$BD$36:$BD$61))))))</f>
        <v>#N/A</v>
      </c>
      <c r="P131" s="42" t="e">
        <f>LOOKUP(N131,$T$36:$T$61,IF(J131=-10,$AY$36:$AY$61,IF(J131=0,$AZ$36:$AZ$61,IF(J131=5,$BA$36:$BA$609,IF(J131=10,$BB$36:$BB$61,IF(J131=20,$BC$36:$BC$61,$BD$36:$BD$61))))))</f>
        <v>#N/A</v>
      </c>
      <c r="Q131" s="43" t="e">
        <f t="shared" si="51"/>
        <v>#N/A</v>
      </c>
    </row>
    <row r="132" spans="1:17" x14ac:dyDescent="0.2">
      <c r="A132" s="59">
        <f t="shared" si="57"/>
        <v>10</v>
      </c>
      <c r="B132" s="40">
        <v>240</v>
      </c>
      <c r="C132" s="40">
        <f t="shared" si="58"/>
        <v>0</v>
      </c>
      <c r="D132" s="41">
        <f t="shared" si="47"/>
        <v>20</v>
      </c>
      <c r="E132" s="41">
        <f t="shared" si="48"/>
        <v>0</v>
      </c>
      <c r="F132" s="42" t="e">
        <f>LOOKUP(D132,$T$36:$T$61,IF(A132=-10,$BE$36:$BE$61,IF(A132=0,$BF$36:$BF$61,IF(A132=5,$BG$36:$BG$61,IF(A132=10,$BH$36:$BH$61,IF(A132=20,$BI$36:$BI$61,$BJ$36:$BJ$61))))))</f>
        <v>#N/A</v>
      </c>
      <c r="G132" s="42" t="e">
        <f>LOOKUP(E132,$T$36:$T$61,IF(A132=-10,$BE$36:$BE$61,IF(A132=0,$BF$36:$BF$61,IF(A132=5,$BG$36:$BG$61,IF(A132=10,$BH$36:$BH$61,IF(A132=20,$BI$36:$BI$61,$BJ$36:$BJ$61))))))</f>
        <v>#N/A</v>
      </c>
      <c r="H132" s="43" t="e">
        <f t="shared" si="46"/>
        <v>#N/A</v>
      </c>
      <c r="J132" s="40">
        <f t="shared" si="59"/>
        <v>0</v>
      </c>
      <c r="K132" s="40">
        <v>240</v>
      </c>
      <c r="L132" s="40">
        <f t="shared" si="56"/>
        <v>0</v>
      </c>
      <c r="M132" s="41">
        <f t="shared" si="49"/>
        <v>20</v>
      </c>
      <c r="N132" s="41">
        <f t="shared" si="50"/>
        <v>0</v>
      </c>
      <c r="O132" s="42" t="e">
        <f>LOOKUP(M132,$T$36:$T$61,IF(J132=-10,$BE$36:$BE$61,IF(J132=0,$BF$36:$BF$61,IF(J132=5,$BG$36:$BG$61,IF(J132=10,$BH$36:$BH$61,IF(J132=20,$BI$36:$BI$61,$BJ$36:$BJ$61))))))</f>
        <v>#N/A</v>
      </c>
      <c r="P132" s="42" t="e">
        <f>LOOKUP(N132,$T$36:$T$61,IF(J132=-10,$BE$36:$BE$61,IF(J132=0,$BF$36:$BF$61,IF(J132=5,$BG$36:$BG$61,IF(J132=10,$BH$36:$BH$61,IF(J132=20,$BI$36:$BI$61,$BJ$36:$BJ$61))))))</f>
        <v>#N/A</v>
      </c>
      <c r="Q132" s="43" t="e">
        <f t="shared" si="51"/>
        <v>#N/A</v>
      </c>
    </row>
    <row r="133" spans="1:17" x14ac:dyDescent="0.2">
      <c r="A133" s="59">
        <f t="shared" si="57"/>
        <v>10</v>
      </c>
      <c r="B133" s="40">
        <v>400</v>
      </c>
      <c r="C133" s="40">
        <f t="shared" si="58"/>
        <v>0</v>
      </c>
      <c r="D133" s="41">
        <f t="shared" si="47"/>
        <v>20</v>
      </c>
      <c r="E133" s="41">
        <f t="shared" si="48"/>
        <v>0</v>
      </c>
      <c r="F133" s="42" t="e">
        <f>LOOKUP(D133,$T$36:$T$61,IF(A133=-10,$BK$36:$BK$61,IF(A133=0,$BL$36:$BL$61,IF(A133=5,$BM$36:$BM$61,IF(A133=10,$BN$36:$BN$61,IF(A133=20,$BO$36:$BO$61,$BP$36:$BP$61))))))</f>
        <v>#N/A</v>
      </c>
      <c r="G133" s="42" t="e">
        <f>LOOKUP(E133,$T$36:$T$61,IF(A133=-10,$BK$36:$BK$61,IF(A133=0,$BL$36:$BL$61,IF(A133=5,$BM$36:$BM$61,IF(A133=10,$BN$36:$BN$61,IF(A133=20,$BO$36:$BO$61,$BP$36:$BP$61))))))</f>
        <v>#N/A</v>
      </c>
      <c r="H133" s="43" t="e">
        <f t="shared" si="46"/>
        <v>#N/A</v>
      </c>
      <c r="J133" s="40">
        <f t="shared" si="59"/>
        <v>0</v>
      </c>
      <c r="K133" s="40">
        <v>400</v>
      </c>
      <c r="L133" s="40">
        <f t="shared" si="56"/>
        <v>0</v>
      </c>
      <c r="M133" s="41">
        <f t="shared" si="49"/>
        <v>20</v>
      </c>
      <c r="N133" s="41">
        <f t="shared" si="50"/>
        <v>0</v>
      </c>
      <c r="O133" s="42" t="e">
        <f>LOOKUP(M133,$T$36:$T$61,IF(J133=-10,$BK$36:$BK$61,IF(J133=0,$BL$36:$BL$61,IF(J133=5,$BM$36:$BM$61,IF(J133=10,$BN$36:$BN$61,IF(J133=20,$BO$36:$BO$61,$BP$36:$BP$61))))))</f>
        <v>#N/A</v>
      </c>
      <c r="P133" s="42" t="e">
        <f>LOOKUP(N133,$T$36:$T$61,IF(J133=-10,$BK$36:$BK$61,IF(J133=0,$BL$36:$BL$61,IF(J133=5,$BM$36:$BM$61,IF(J133=10,$BN$36:$BN$61,IF(J133=20,$BO$36:$BO$61,$BP$36:$BP$61))))))</f>
        <v>#N/A</v>
      </c>
      <c r="Q133" s="43" t="e">
        <f t="shared" si="51"/>
        <v>#N/A</v>
      </c>
    </row>
    <row r="134" spans="1:17" x14ac:dyDescent="0.2">
      <c r="A134" s="59">
        <f>L$83</f>
        <v>10</v>
      </c>
      <c r="B134" s="40">
        <v>50</v>
      </c>
      <c r="C134" s="40">
        <f>E$10</f>
        <v>0</v>
      </c>
      <c r="D134" s="41">
        <f t="shared" si="47"/>
        <v>20</v>
      </c>
      <c r="E134" s="41">
        <f t="shared" si="48"/>
        <v>0</v>
      </c>
      <c r="F134" s="42" t="e">
        <f>LOOKUP(D134,$T$36:$T$61,IF(A134=-10,$U$36:$U$61,IF(A134=0,$V$36:$V$61,IF(A134=5,$W$36:$W$61,IF(A134=10,$X$36:$X$61,IF(A134=20,$Y$36:$Y$61,$Z$36:$Z$61))))))</f>
        <v>#N/A</v>
      </c>
      <c r="G134" s="42" t="e">
        <f>LOOKUP(E134,$T$36:$T$61,IF(A134=-10,$U$36:$U$61,IF(A134=0,$V$36:$V$61,IF(A134=5,$W$36:$W$61,IF(A134=10,$X$36:$X$61,IF(A134=20,$Y$36:$Y$61,$Z$36:$Z$61))))))</f>
        <v>#N/A</v>
      </c>
      <c r="H134" s="43" t="e">
        <f t="shared" si="46"/>
        <v>#N/A</v>
      </c>
      <c r="J134" s="40">
        <f>M$83</f>
        <v>0</v>
      </c>
      <c r="K134" s="40">
        <v>50</v>
      </c>
      <c r="L134" s="40">
        <f>L$55</f>
        <v>0</v>
      </c>
      <c r="M134" s="41">
        <f t="shared" si="49"/>
        <v>20</v>
      </c>
      <c r="N134" s="41">
        <f t="shared" si="50"/>
        <v>0</v>
      </c>
      <c r="O134" s="42" t="e">
        <f>LOOKUP(M134,$T$36:$T$61,IF(J134=-10,$U$36:$U$61,IF(J134=0,$V$36:$V$61,IF(J134=5,$W$36:$W$61,IF(J134=10,$X$36:$X$61,IF(J134=20,$Y$36:$Y$61,$Z$36:$Z$61))))))</f>
        <v>#N/A</v>
      </c>
      <c r="P134" s="42" t="e">
        <f>LOOKUP(N134,$T$36:$T$61,IF(J134=-10,$U$36:$U$61,IF(J134=0,$V$36:$V$61,IF(J134=5,$W$36:$W$61,IF(J134=10,$X$36:$X$61,IF(J134=20,$Y$36:$Y$61,$Z$36:$Z$61))))))</f>
        <v>#N/A</v>
      </c>
      <c r="Q134" s="43" t="e">
        <f t="shared" si="51"/>
        <v>#N/A</v>
      </c>
    </row>
    <row r="135" spans="1:17" x14ac:dyDescent="0.2">
      <c r="A135" s="59">
        <f t="shared" ref="A135:A141" si="60">L$83</f>
        <v>10</v>
      </c>
      <c r="B135" s="40">
        <v>70</v>
      </c>
      <c r="C135" s="40">
        <f t="shared" ref="C135:C141" si="61">E$10</f>
        <v>0</v>
      </c>
      <c r="D135" s="41">
        <f t="shared" si="47"/>
        <v>20</v>
      </c>
      <c r="E135" s="41">
        <f t="shared" si="48"/>
        <v>0</v>
      </c>
      <c r="F135" s="42" t="e">
        <f>LOOKUP(D135,$T$36:$T$61,IF(A135=-10,$AA$36:$AA$61,IF(A135=0,$AB$36:$AB$61,IF(A135=5,$AC$36:$AC$61,IF(A135=10,$AD$36:$AD$61,IF(A135=20,$AE$36:$AE$61,$AF$36:$AF$61))))))</f>
        <v>#N/A</v>
      </c>
      <c r="G135" s="42" t="e">
        <f>LOOKUP(E135,$T$36:$T$61,IF(A135=-10,$AA$36:$AA$61,IF(A135=0,$AB$36:$AB$61,IF(A135=5,$AC$36:$AC$61,IF(A135=10,$AD$36:$AD$61,IF(A135=20,$AE$36:$AE$61,$AF$36:$AF$61))))))</f>
        <v>#N/A</v>
      </c>
      <c r="H135" s="43" t="e">
        <f t="shared" si="46"/>
        <v>#N/A</v>
      </c>
      <c r="J135" s="40">
        <f t="shared" ref="J135:J141" si="62">M$83</f>
        <v>0</v>
      </c>
      <c r="K135" s="40">
        <v>70</v>
      </c>
      <c r="L135" s="40">
        <f t="shared" ref="L135:L141" si="63">L$55</f>
        <v>0</v>
      </c>
      <c r="M135" s="41">
        <f t="shared" si="49"/>
        <v>20</v>
      </c>
      <c r="N135" s="41">
        <f t="shared" si="50"/>
        <v>0</v>
      </c>
      <c r="O135" s="42" t="e">
        <f>LOOKUP(M135,$T$36:$T$61,IF(J135=-10,$AA$36:$AA$61,IF(J135=0,$AB$36:$AB$61,IF(J135=5,$AC$36:$AC$61,IF(J135=10,$AD$36:$AD$61,IF(J135=20,$AE$36:$AE$61,$AF$36:$AF$61))))))</f>
        <v>#N/A</v>
      </c>
      <c r="P135" s="42" t="e">
        <f>LOOKUP(N135,$T$36:$T$61,IF(J135=-10,$AA$36:$AA$61,IF(J135=0,$AB$36:$AB$61,IF(J135=5,$AC$36:$AC$61,IF(J135=10,$AD$36:$AD$61,IF(J135=20,$AE$36:$AE$61,$AF$36:$AF$61))))))</f>
        <v>#N/A</v>
      </c>
      <c r="Q135" s="43" t="e">
        <f t="shared" si="51"/>
        <v>#N/A</v>
      </c>
    </row>
    <row r="136" spans="1:17" x14ac:dyDescent="0.2">
      <c r="A136" s="59">
        <f t="shared" si="60"/>
        <v>10</v>
      </c>
      <c r="B136" s="40">
        <v>95</v>
      </c>
      <c r="C136" s="40">
        <f t="shared" si="61"/>
        <v>0</v>
      </c>
      <c r="D136" s="41">
        <f t="shared" si="47"/>
        <v>20</v>
      </c>
      <c r="E136" s="41">
        <f t="shared" si="48"/>
        <v>0</v>
      </c>
      <c r="F136" s="42" t="e">
        <f>LOOKUP(D136,$T$36:$T$61,IF(A136=-10,$AG$36:$AG$61,IF(A136=0,$AH$36:$AH$61,IF(A136=5,$AI$36:$AI$61,IF(A136=10,$AJ$36:$AJ$61,IF(A136=20,$AK$36:$AK$61,$AL$36:$AL$61))))))</f>
        <v>#N/A</v>
      </c>
      <c r="G136" s="42" t="e">
        <f>LOOKUP(E136,$T$36:$T$61,IF(A136=-10,$AG$36:$AG$61,IF(A136=0,$AH$36:$AH$61,IF(A136=5,$AI$36:$AI$61,IF(A136=10,$AJ$36:$AJ$61,IF(A136=20,$AK$36:$AK$61,$AL$36:$AL$61))))))</f>
        <v>#N/A</v>
      </c>
      <c r="H136" s="43" t="e">
        <f t="shared" si="46"/>
        <v>#N/A</v>
      </c>
      <c r="J136" s="40">
        <f t="shared" si="62"/>
        <v>0</v>
      </c>
      <c r="K136" s="40">
        <v>95</v>
      </c>
      <c r="L136" s="40">
        <f t="shared" si="63"/>
        <v>0</v>
      </c>
      <c r="M136" s="41">
        <f t="shared" si="49"/>
        <v>20</v>
      </c>
      <c r="N136" s="41">
        <f t="shared" si="50"/>
        <v>0</v>
      </c>
      <c r="O136" s="42" t="e">
        <f>LOOKUP(M136,$T$36:$T$61,IF(J136=-10,$AG$36:$AG$61,IF(J136=0,$AH$36:$AH$61,IF(J136=5,$AI$36:$AI$61,IF(J136=10,$AJ$36:$AJ$61,IF(J136=20,$AK$36:$AK$61,$AL$36:$AL$61))))))</f>
        <v>#N/A</v>
      </c>
      <c r="P136" s="42" t="e">
        <f>LOOKUP(N136,$T$36:$T$61,IF(J136=-10,$AG$36:$AG$61,IF(J136=0,$AH$36:$AH$61,IF(J136=5,$AI$36:$AI$61,IF(J136=10,$AJ$36:$AJ$61,IF(J136=20,$AK$36:$AK$61,$AL$36:$AL$61))))))</f>
        <v>#N/A</v>
      </c>
      <c r="Q136" s="43" t="e">
        <f t="shared" si="51"/>
        <v>#N/A</v>
      </c>
    </row>
    <row r="137" spans="1:17" x14ac:dyDescent="0.2">
      <c r="A137" s="59">
        <f t="shared" si="60"/>
        <v>10</v>
      </c>
      <c r="B137" s="40">
        <v>120</v>
      </c>
      <c r="C137" s="40">
        <f t="shared" si="61"/>
        <v>0</v>
      </c>
      <c r="D137" s="41">
        <f t="shared" si="47"/>
        <v>20</v>
      </c>
      <c r="E137" s="41">
        <f t="shared" si="48"/>
        <v>0</v>
      </c>
      <c r="F137" s="42" t="e">
        <f>LOOKUP(D137,$T$36:$T$61,IF(A137=-10,$AM$36:$AM$61,IF(A137=0,$AN$36:$AN$61,IF(A137=5,$AO$36:$AO$61,IF(A137=10,$AP$36:$AP$61,IF(A137=20,$AQ$36:$AQ$61,$AR$36:$AR$61))))))</f>
        <v>#N/A</v>
      </c>
      <c r="G137" s="42" t="e">
        <f>LOOKUP(E137,$T$36:$T$61,IF(A137=-10,$AM$36:$AM$61,IF(A137=0,$AN$36:$AN$61,IF(A137=5,$AO$36:$AO$61,IF(A137=10,$AP$36:$AP$61,IF(A137=20,$AQ$36:$AQ$61,$AR$36:$AR$61))))))</f>
        <v>#N/A</v>
      </c>
      <c r="H137" s="43" t="e">
        <f t="shared" si="46"/>
        <v>#N/A</v>
      </c>
      <c r="J137" s="40">
        <f t="shared" si="62"/>
        <v>0</v>
      </c>
      <c r="K137" s="40">
        <v>120</v>
      </c>
      <c r="L137" s="40">
        <f t="shared" si="63"/>
        <v>0</v>
      </c>
      <c r="M137" s="41">
        <f t="shared" si="49"/>
        <v>20</v>
      </c>
      <c r="N137" s="41">
        <f t="shared" si="50"/>
        <v>0</v>
      </c>
      <c r="O137" s="42" t="e">
        <f>LOOKUP(M137,$T$36:$T$61,IF(J137=-10,$AM$36:$AM$61,IF(J137=0,$AN$36:$AN$61,IF(J137=5,$AO$36:$AO$61,IF(J137=10,$AP$36:$AP$61,IF(J137=20,$AQ$36:$AQ$61,$AR$36:$AR$61))))))</f>
        <v>#N/A</v>
      </c>
      <c r="P137" s="42" t="e">
        <f>LOOKUP(N137,$T$36:$T$61,IF(J137=-10,$AM$36:$AM$61,IF(J137=0,$AN$36:$AN$61,IF(J137=5,$AO$36:$AO$61,IF(J137=10,$AP$36:$AP$61,IF(J137=20,$AQ$36:$AQ$61,$AR$36:$AR$61))))))</f>
        <v>#N/A</v>
      </c>
      <c r="Q137" s="43" t="e">
        <f t="shared" si="51"/>
        <v>#N/A</v>
      </c>
    </row>
    <row r="138" spans="1:17" x14ac:dyDescent="0.2">
      <c r="A138" s="59">
        <f t="shared" si="60"/>
        <v>10</v>
      </c>
      <c r="B138" s="40">
        <v>150</v>
      </c>
      <c r="C138" s="40">
        <f t="shared" si="61"/>
        <v>0</v>
      </c>
      <c r="D138" s="41">
        <f t="shared" si="47"/>
        <v>20</v>
      </c>
      <c r="E138" s="41">
        <f t="shared" si="48"/>
        <v>0</v>
      </c>
      <c r="F138" s="42" t="e">
        <f>LOOKUP(D138,$T$36:$T$61,IF(A138=-10,$AS$36:$AS$61,IF(A138=0,$AT$36:$AT$61,IF(A138=5,$AU$36:$AU$61,IF(A138=10,$AV$36:$AV$61,IF(A138=20,$AW$36:$AW$61,$AX$36:$AX$61))))))</f>
        <v>#N/A</v>
      </c>
      <c r="G138" s="42" t="e">
        <f>LOOKUP(E138,$T$36:$T$61,IF(A138=-10,$AS$36:$AS$61,IF(A138=0,$AT$36:$AT$61,IF(A138=5,$AU$36:$AU$61,IF(A138=10,$AV$36:$AV$61,IF(A138=20,$AW$36:$AW$61,$AX$36:$AX$61))))))</f>
        <v>#N/A</v>
      </c>
      <c r="H138" s="43" t="e">
        <f t="shared" si="46"/>
        <v>#N/A</v>
      </c>
      <c r="J138" s="40">
        <f t="shared" si="62"/>
        <v>0</v>
      </c>
      <c r="K138" s="40">
        <v>150</v>
      </c>
      <c r="L138" s="40">
        <f t="shared" si="63"/>
        <v>0</v>
      </c>
      <c r="M138" s="41">
        <f t="shared" si="49"/>
        <v>20</v>
      </c>
      <c r="N138" s="41">
        <f t="shared" si="50"/>
        <v>0</v>
      </c>
      <c r="O138" s="42" t="e">
        <f>LOOKUP(M138,$T$36:$T$61,IF(J138=-10,$AS$36:$AS$61,IF(J138=0,$AT$36:$AT$61,IF(J138=5,$AU$36:$AU$61,IF(J138=10,$AV$36:$AV$61,IF(J138=20,$AW$36:$AW$61,$AX$36:$AX$61))))))</f>
        <v>#N/A</v>
      </c>
      <c r="P138" s="42" t="e">
        <f>LOOKUP(N138,$T$36:$T$61,IF(J138=-10,$AS$36:$AS$61,IF(J138=0,$AT$36:$AT$61,IF(J138=5,$AU$36:$AU$61,IF(J138=10,$AV$36:$AV$61,IF(J138=20,$AW$36:$AW$61,$AX$36:$AX$61))))))</f>
        <v>#N/A</v>
      </c>
      <c r="Q138" s="43" t="e">
        <f t="shared" si="51"/>
        <v>#N/A</v>
      </c>
    </row>
    <row r="139" spans="1:17" x14ac:dyDescent="0.2">
      <c r="A139" s="59">
        <f t="shared" si="60"/>
        <v>10</v>
      </c>
      <c r="B139" s="40">
        <v>185</v>
      </c>
      <c r="C139" s="40">
        <f t="shared" si="61"/>
        <v>0</v>
      </c>
      <c r="D139" s="41">
        <f t="shared" si="47"/>
        <v>20</v>
      </c>
      <c r="E139" s="41">
        <f t="shared" si="48"/>
        <v>0</v>
      </c>
      <c r="F139" s="42" t="e">
        <f>LOOKUP(D139,$T$36:$T$61,IF(A139=-10,$AY$36:$AY$61,IF(A139=0,$AZ$36:$AZ$61,IF(A139=5,$BA$36:$BA$609,IF(A139=10,$BB$36:$BB$61,IF(A139=20,$BC$36:$BC$61,$BD$36:$BD$61))))))</f>
        <v>#N/A</v>
      </c>
      <c r="G139" s="42" t="e">
        <f>LOOKUP(E139,$T$36:$T$61,IF(A139=-10,$AY$36:$AY$61,IF(A139=0,$AZ$36:$AZ$61,IF(A139=5,$BA$36:$BA$609,IF(A139=10,$BB$36:$BB$61,IF(A139=20,$BC$36:$BC$61,$BD$36:$BD$61))))))</f>
        <v>#N/A</v>
      </c>
      <c r="H139" s="43" t="e">
        <f t="shared" si="46"/>
        <v>#N/A</v>
      </c>
      <c r="J139" s="40">
        <f t="shared" si="62"/>
        <v>0</v>
      </c>
      <c r="K139" s="40">
        <v>185</v>
      </c>
      <c r="L139" s="40">
        <f t="shared" si="63"/>
        <v>0</v>
      </c>
      <c r="M139" s="41">
        <f t="shared" si="49"/>
        <v>20</v>
      </c>
      <c r="N139" s="41">
        <f t="shared" si="50"/>
        <v>0</v>
      </c>
      <c r="O139" s="42" t="e">
        <f>LOOKUP(M139,$T$36:$T$61,IF(J139=-10,$AY$36:$AY$61,IF(J139=0,$AZ$36:$AZ$61,IF(J139=5,$BA$36:$BA$609,IF(J139=10,$BB$36:$BB$61,IF(J139=20,$BC$36:$BC$61,$BD$36:$BD$61))))))</f>
        <v>#N/A</v>
      </c>
      <c r="P139" s="42" t="e">
        <f>LOOKUP(N139,$T$36:$T$61,IF(J139=-10,$AY$36:$AY$61,IF(J139=0,$AZ$36:$AZ$61,IF(J139=5,$BA$36:$BA$609,IF(J139=10,$BB$36:$BB$61,IF(J139=20,$BC$36:$BC$61,$BD$36:$BD$61))))))</f>
        <v>#N/A</v>
      </c>
      <c r="Q139" s="43" t="e">
        <f t="shared" si="51"/>
        <v>#N/A</v>
      </c>
    </row>
    <row r="140" spans="1:17" x14ac:dyDescent="0.2">
      <c r="A140" s="59">
        <f t="shared" si="60"/>
        <v>10</v>
      </c>
      <c r="B140" s="40">
        <v>240</v>
      </c>
      <c r="C140" s="40">
        <f t="shared" si="61"/>
        <v>0</v>
      </c>
      <c r="D140" s="41">
        <f t="shared" si="47"/>
        <v>20</v>
      </c>
      <c r="E140" s="41">
        <f t="shared" si="48"/>
        <v>0</v>
      </c>
      <c r="F140" s="42" t="e">
        <f>LOOKUP(D140,$T$36:$T$61,IF(A140=-10,$BE$36:$BE$61,IF(A140=0,$BF$36:$BF$61,IF(A140=5,$BG$36:$BG$61,IF(A140=10,$BH$36:$BH$61,IF(A140=20,$BI$36:$BI$61,$BJ$36:$BJ$61))))))</f>
        <v>#N/A</v>
      </c>
      <c r="G140" s="42" t="e">
        <f>LOOKUP(E140,$T$36:$T$61,IF(A140=-10,$BE$36:$BE$61,IF(A140=0,$BF$36:$BF$61,IF(A140=5,$BG$36:$BG$61,IF(A140=10,$BH$36:$BH$61,IF(A140=20,$BI$36:$BI$61,$BJ$36:$BJ$61))))))</f>
        <v>#N/A</v>
      </c>
      <c r="H140" s="43" t="e">
        <f t="shared" si="46"/>
        <v>#N/A</v>
      </c>
      <c r="J140" s="40">
        <f t="shared" si="62"/>
        <v>0</v>
      </c>
      <c r="K140" s="40">
        <v>240</v>
      </c>
      <c r="L140" s="40">
        <f t="shared" si="63"/>
        <v>0</v>
      </c>
      <c r="M140" s="41">
        <f t="shared" si="49"/>
        <v>20</v>
      </c>
      <c r="N140" s="41">
        <f t="shared" si="50"/>
        <v>0</v>
      </c>
      <c r="O140" s="42" t="e">
        <f>LOOKUP(M140,$T$36:$T$61,IF(J140=-10,$BE$36:$BE$61,IF(J140=0,$BF$36:$BF$61,IF(J140=5,$BG$36:$BG$61,IF(J140=10,$BH$36:$BH$61,IF(J140=20,$BI$36:$BI$61,$BJ$36:$BJ$61))))))</f>
        <v>#N/A</v>
      </c>
      <c r="P140" s="42" t="e">
        <f>LOOKUP(N140,$T$36:$T$61,IF(J140=-10,$BE$36:$BE$61,IF(J140=0,$BF$36:$BF$61,IF(J140=5,$BG$36:$BG$61,IF(J140=10,$BH$36:$BH$61,IF(J140=20,$BI$36:$BI$61,$BJ$36:$BJ$61))))))</f>
        <v>#N/A</v>
      </c>
      <c r="Q140" s="43" t="e">
        <f t="shared" si="51"/>
        <v>#N/A</v>
      </c>
    </row>
    <row r="141" spans="1:17" x14ac:dyDescent="0.2">
      <c r="A141" s="59">
        <f t="shared" si="60"/>
        <v>10</v>
      </c>
      <c r="B141" s="40">
        <v>400</v>
      </c>
      <c r="C141" s="40">
        <f t="shared" si="61"/>
        <v>0</v>
      </c>
      <c r="D141" s="41">
        <f t="shared" si="47"/>
        <v>20</v>
      </c>
      <c r="E141" s="41">
        <f t="shared" si="48"/>
        <v>0</v>
      </c>
      <c r="F141" s="42" t="e">
        <f>LOOKUP(D141,$T$36:$T$61,IF(A141=-10,$BK$36:$BK$61,IF(A141=0,$BL$36:$BL$61,IF(A141=5,$BM$36:$BM$61,IF(A141=10,$BN$36:$BN$61,IF(A141=20,$BO$36:$BO$61,$BP$36:$BP$61))))))</f>
        <v>#N/A</v>
      </c>
      <c r="G141" s="42" t="e">
        <f>LOOKUP(E141,$T$36:$T$61,IF(A141=-10,$BK$36:$BK$61,IF(A141=0,$BL$36:$BL$61,IF(A141=5,$BM$36:$BM$61,IF(A141=10,$BN$36:$BN$61,IF(A141=20,$BO$36:$BO$61,$BP$36:$BP$61))))))</f>
        <v>#N/A</v>
      </c>
      <c r="H141" s="43" t="e">
        <f t="shared" si="46"/>
        <v>#N/A</v>
      </c>
      <c r="J141" s="40">
        <f t="shared" si="62"/>
        <v>0</v>
      </c>
      <c r="K141" s="40">
        <v>400</v>
      </c>
      <c r="L141" s="40">
        <f t="shared" si="63"/>
        <v>0</v>
      </c>
      <c r="M141" s="41">
        <f t="shared" si="49"/>
        <v>20</v>
      </c>
      <c r="N141" s="41">
        <f t="shared" si="50"/>
        <v>0</v>
      </c>
      <c r="O141" s="42" t="e">
        <f>LOOKUP(M141,$T$36:$T$61,IF(J141=-10,$BK$36:$BK$61,IF(J141=0,$BL$36:$BL$61,IF(J141=5,$BM$36:$BM$61,IF(J141=10,$BN$36:$BN$61,IF(J141=20,$BO$36:$BO$61,$BP$36:$BP$61))))))</f>
        <v>#N/A</v>
      </c>
      <c r="P141" s="42" t="e">
        <f>LOOKUP(N141,$T$36:$T$61,IF(J141=-10,$BK$36:$BK$61,IF(J141=0,$BL$36:$BL$61,IF(J141=5,$BM$36:$BM$61,IF(J141=10,$BN$36:$BN$61,IF(J141=20,$BO$36:$BO$61,$BP$36:$BP$61))))))</f>
        <v>#N/A</v>
      </c>
      <c r="Q141" s="43" t="e">
        <f t="shared" si="51"/>
        <v>#N/A</v>
      </c>
    </row>
    <row r="142" spans="1:17" x14ac:dyDescent="0.2">
      <c r="A142" s="59">
        <f>L$84</f>
        <v>10</v>
      </c>
      <c r="B142" s="40">
        <v>50</v>
      </c>
      <c r="C142" s="40">
        <f>E$11</f>
        <v>0</v>
      </c>
      <c r="D142" s="41">
        <f t="shared" si="47"/>
        <v>20</v>
      </c>
      <c r="E142" s="41">
        <f t="shared" si="48"/>
        <v>0</v>
      </c>
      <c r="F142" s="42" t="e">
        <f>LOOKUP(D142,$T$36:$T$61,IF(A142=-10,$U$36:$U$61,IF(A142=0,$V$36:$V$61,IF(A142=5,$W$36:$W$61,IF(A142=10,$X$36:$X$61,IF(A142=20,$Y$36:$Y$61,$Z$36:$Z$61))))))</f>
        <v>#N/A</v>
      </c>
      <c r="G142" s="42" t="e">
        <f>LOOKUP(E142,$T$36:$T$61,IF(A142=-10,$U$36:$U$61,IF(A142=0,$V$36:$V$61,IF(A142=5,$W$36:$W$61,IF(A142=10,$X$36:$X$61,IF(A142=20,$Y$36:$Y$61,$Z$36:$Z$61))))))</f>
        <v>#N/A</v>
      </c>
      <c r="H142" s="43" t="e">
        <f t="shared" si="46"/>
        <v>#N/A</v>
      </c>
      <c r="J142" s="40">
        <f>M$84</f>
        <v>0</v>
      </c>
      <c r="K142" s="40">
        <v>50</v>
      </c>
      <c r="L142" s="40">
        <f>L$56</f>
        <v>0</v>
      </c>
      <c r="M142" s="41">
        <f t="shared" si="49"/>
        <v>20</v>
      </c>
      <c r="N142" s="41">
        <f t="shared" si="50"/>
        <v>0</v>
      </c>
      <c r="O142" s="42" t="e">
        <f>LOOKUP(M142,$T$36:$T$61,IF(J142=-10,$U$36:$U$61,IF(J142=0,$V$36:$V$61,IF(J142=5,$W$36:$W$61,IF(J142=10,$X$36:$X$61,IF(J142=20,$Y$36:$Y$61,$Z$36:$Z$61))))))</f>
        <v>#N/A</v>
      </c>
      <c r="P142" s="42" t="e">
        <f>LOOKUP(N142,$T$36:$T$61,IF(J142=-10,$U$36:$U$61,IF(J142=0,$V$36:$V$61,IF(J142=5,$W$36:$W$61,IF(J142=10,$X$36:$X$61,IF(J142=20,$Y$36:$Y$61,$Z$36:$Z$61))))))</f>
        <v>#N/A</v>
      </c>
      <c r="Q142" s="43" t="e">
        <f t="shared" si="51"/>
        <v>#N/A</v>
      </c>
    </row>
    <row r="143" spans="1:17" x14ac:dyDescent="0.2">
      <c r="A143" s="59">
        <f t="shared" ref="A143:A149" si="64">L$84</f>
        <v>10</v>
      </c>
      <c r="B143" s="40">
        <v>70</v>
      </c>
      <c r="C143" s="40">
        <f t="shared" ref="C143:C149" si="65">E$11</f>
        <v>0</v>
      </c>
      <c r="D143" s="41">
        <f t="shared" si="47"/>
        <v>20</v>
      </c>
      <c r="E143" s="41">
        <f t="shared" si="48"/>
        <v>0</v>
      </c>
      <c r="F143" s="42" t="e">
        <f>LOOKUP(D143,$T$36:$T$61,IF(A143=-10,$AA$36:$AA$61,IF(A143=0,$AB$36:$AB$61,IF(A143=5,$AC$36:$AC$61,IF(A143=10,$AD$36:$AD$61,IF(A143=20,$AE$36:$AE$61,$AF$36:$AF$61))))))</f>
        <v>#N/A</v>
      </c>
      <c r="G143" s="42" t="e">
        <f>LOOKUP(E143,$T$36:$T$61,IF(A143=-10,$AA$36:$AA$61,IF(A143=0,$AB$36:$AB$61,IF(A143=5,$AC$36:$AC$61,IF(A143=10,$AD$36:$AD$61,IF(A143=20,$AE$36:$AE$61,$AF$36:$AF$61))))))</f>
        <v>#N/A</v>
      </c>
      <c r="H143" s="43" t="e">
        <f t="shared" si="46"/>
        <v>#N/A</v>
      </c>
      <c r="J143" s="40">
        <f t="shared" ref="J143:J149" si="66">M$84</f>
        <v>0</v>
      </c>
      <c r="K143" s="40">
        <v>70</v>
      </c>
      <c r="L143" s="40">
        <f t="shared" ref="L143:L149" si="67">L$56</f>
        <v>0</v>
      </c>
      <c r="M143" s="41">
        <f t="shared" si="49"/>
        <v>20</v>
      </c>
      <c r="N143" s="41">
        <f t="shared" si="50"/>
        <v>0</v>
      </c>
      <c r="O143" s="42" t="e">
        <f>LOOKUP(M143,$T$36:$T$61,IF(J143=-10,$AA$36:$AA$61,IF(J143=0,$AB$36:$AB$61,IF(J143=5,$AC$36:$AC$61,IF(J143=10,$AD$36:$AD$61,IF(J143=20,$AE$36:$AE$61,$AF$36:$AF$61))))))</f>
        <v>#N/A</v>
      </c>
      <c r="P143" s="42" t="e">
        <f>LOOKUP(N143,$T$36:$T$61,IF(J143=-10,$AA$36:$AA$61,IF(J143=0,$AB$36:$AB$61,IF(J143=5,$AC$36:$AC$61,IF(J143=10,$AD$36:$AD$61,IF(J143=20,$AE$36:$AE$61,$AF$36:$AF$61))))))</f>
        <v>#N/A</v>
      </c>
      <c r="Q143" s="43" t="e">
        <f t="shared" si="51"/>
        <v>#N/A</v>
      </c>
    </row>
    <row r="144" spans="1:17" x14ac:dyDescent="0.2">
      <c r="A144" s="59">
        <f t="shared" si="64"/>
        <v>10</v>
      </c>
      <c r="B144" s="40">
        <v>95</v>
      </c>
      <c r="C144" s="40">
        <f t="shared" si="65"/>
        <v>0</v>
      </c>
      <c r="D144" s="41">
        <f t="shared" si="47"/>
        <v>20</v>
      </c>
      <c r="E144" s="41">
        <f t="shared" si="48"/>
        <v>0</v>
      </c>
      <c r="F144" s="42" t="e">
        <f>LOOKUP(D144,$T$36:$T$61,IF(A144=-10,$AG$36:$AG$61,IF(A144=0,$AH$36:$AH$61,IF(A144=5,$AI$36:$AI$61,IF(A144=10,$AJ$36:$AJ$61,IF(A144=20,$AK$36:$AK$61,$AL$36:$AL$61))))))</f>
        <v>#N/A</v>
      </c>
      <c r="G144" s="42" t="e">
        <f>LOOKUP(E144,$T$36:$T$61,IF(A144=-10,$AG$36:$AG$61,IF(A144=0,$AH$36:$AH$61,IF(A144=5,$AI$36:$AI$61,IF(A144=10,$AJ$36:$AJ$61,IF(A144=20,$AK$36:$AK$61,$AL$36:$AL$61))))))</f>
        <v>#N/A</v>
      </c>
      <c r="H144" s="43" t="e">
        <f t="shared" si="46"/>
        <v>#N/A</v>
      </c>
      <c r="J144" s="40">
        <f t="shared" si="66"/>
        <v>0</v>
      </c>
      <c r="K144" s="40">
        <v>95</v>
      </c>
      <c r="L144" s="40">
        <f t="shared" si="67"/>
        <v>0</v>
      </c>
      <c r="M144" s="41">
        <f t="shared" si="49"/>
        <v>20</v>
      </c>
      <c r="N144" s="41">
        <f t="shared" si="50"/>
        <v>0</v>
      </c>
      <c r="O144" s="42" t="e">
        <f>LOOKUP(M144,$T$36:$T$61,IF(J144=-10,$AG$36:$AG$61,IF(J144=0,$AH$36:$AH$61,IF(J144=5,$AI$36:$AI$61,IF(J144=10,$AJ$36:$AJ$61,IF(J144=20,$AK$36:$AK$61,$AL$36:$AL$61))))))</f>
        <v>#N/A</v>
      </c>
      <c r="P144" s="42" t="e">
        <f>LOOKUP(N144,$T$36:$T$61,IF(J144=-10,$AG$36:$AG$61,IF(J144=0,$AH$36:$AH$61,IF(J144=5,$AI$36:$AI$61,IF(J144=10,$AJ$36:$AJ$61,IF(J144=20,$AK$36:$AK$61,$AL$36:$AL$61))))))</f>
        <v>#N/A</v>
      </c>
      <c r="Q144" s="43" t="e">
        <f t="shared" si="51"/>
        <v>#N/A</v>
      </c>
    </row>
    <row r="145" spans="1:17" x14ac:dyDescent="0.2">
      <c r="A145" s="59">
        <f t="shared" si="64"/>
        <v>10</v>
      </c>
      <c r="B145" s="40">
        <v>120</v>
      </c>
      <c r="C145" s="40">
        <f t="shared" si="65"/>
        <v>0</v>
      </c>
      <c r="D145" s="41">
        <f t="shared" si="47"/>
        <v>20</v>
      </c>
      <c r="E145" s="41">
        <f t="shared" si="48"/>
        <v>0</v>
      </c>
      <c r="F145" s="42" t="e">
        <f>LOOKUP(D145,$T$36:$T$61,IF(A145=-10,$AM$36:$AM$61,IF(A145=0,$AN$36:$AN$61,IF(A145=5,$AO$36:$AO$61,IF(A145=10,$AP$36:$AP$61,IF(A145=20,$AQ$36:$AQ$61,$AR$36:$AR$61))))))</f>
        <v>#N/A</v>
      </c>
      <c r="G145" s="42" t="e">
        <f>LOOKUP(E145,$T$36:$T$61,IF(A145=-10,$AM$36:$AM$61,IF(A145=0,$AN$36:$AN$61,IF(A145=5,$AO$36:$AO$61,IF(A145=10,$AP$36:$AP$61,IF(A145=20,$AQ$36:$AQ$61,$AR$36:$AR$61))))))</f>
        <v>#N/A</v>
      </c>
      <c r="H145" s="43" t="e">
        <f t="shared" si="46"/>
        <v>#N/A</v>
      </c>
      <c r="J145" s="40">
        <f t="shared" si="66"/>
        <v>0</v>
      </c>
      <c r="K145" s="40">
        <v>120</v>
      </c>
      <c r="L145" s="40">
        <f t="shared" si="67"/>
        <v>0</v>
      </c>
      <c r="M145" s="41">
        <f t="shared" si="49"/>
        <v>20</v>
      </c>
      <c r="N145" s="41">
        <f t="shared" si="50"/>
        <v>0</v>
      </c>
      <c r="O145" s="42" t="e">
        <f>LOOKUP(M145,$T$36:$T$61,IF(J145=-10,$AM$36:$AM$61,IF(J145=0,$AN$36:$AN$61,IF(J145=5,$AO$36:$AO$61,IF(J145=10,$AP$36:$AP$61,IF(J145=20,$AQ$36:$AQ$61,$AR$36:$AR$61))))))</f>
        <v>#N/A</v>
      </c>
      <c r="P145" s="42" t="e">
        <f>LOOKUP(N145,$T$36:$T$61,IF(J145=-10,$AM$36:$AM$61,IF(J145=0,$AN$36:$AN$61,IF(J145=5,$AO$36:$AO$61,IF(J145=10,$AP$36:$AP$61,IF(J145=20,$AQ$36:$AQ$61,$AR$36:$AR$61))))))</f>
        <v>#N/A</v>
      </c>
      <c r="Q145" s="43" t="e">
        <f t="shared" si="51"/>
        <v>#N/A</v>
      </c>
    </row>
    <row r="146" spans="1:17" x14ac:dyDescent="0.2">
      <c r="A146" s="59">
        <f t="shared" si="64"/>
        <v>10</v>
      </c>
      <c r="B146" s="40">
        <v>150</v>
      </c>
      <c r="C146" s="40">
        <f t="shared" si="65"/>
        <v>0</v>
      </c>
      <c r="D146" s="41">
        <f t="shared" si="47"/>
        <v>20</v>
      </c>
      <c r="E146" s="41">
        <f t="shared" si="48"/>
        <v>0</v>
      </c>
      <c r="F146" s="42" t="e">
        <f>LOOKUP(D146,$T$36:$T$61,IF(A146=-10,$AS$36:$AS$61,IF(A146=0,$AT$36:$AT$61,IF(A146=5,$AU$36:$AU$61,IF(A146=10,$AV$36:$AV$61,IF(A146=20,$AW$36:$AW$61,$AX$36:$AX$61))))))</f>
        <v>#N/A</v>
      </c>
      <c r="G146" s="42" t="e">
        <f>LOOKUP(E146,$T$36:$T$61,IF(A146=-10,$AS$36:$AS$61,IF(A146=0,$AT$36:$AT$61,IF(A146=5,$AU$36:$AU$61,IF(A146=10,$AV$36:$AV$61,IF(A146=20,$AW$36:$AW$61,$AX$36:$AX$61))))))</f>
        <v>#N/A</v>
      </c>
      <c r="H146" s="43" t="e">
        <f t="shared" si="46"/>
        <v>#N/A</v>
      </c>
      <c r="J146" s="40">
        <f t="shared" si="66"/>
        <v>0</v>
      </c>
      <c r="K146" s="40">
        <v>150</v>
      </c>
      <c r="L146" s="40">
        <f t="shared" si="67"/>
        <v>0</v>
      </c>
      <c r="M146" s="41">
        <f t="shared" si="49"/>
        <v>20</v>
      </c>
      <c r="N146" s="41">
        <f t="shared" si="50"/>
        <v>0</v>
      </c>
      <c r="O146" s="42" t="e">
        <f>LOOKUP(M146,$T$36:$T$61,IF(J146=-10,$AS$36:$AS$61,IF(J146=0,$AT$36:$AT$61,IF(J146=5,$AU$36:$AU$61,IF(J146=10,$AV$36:$AV$61,IF(J146=20,$AW$36:$AW$61,$AX$36:$AX$61))))))</f>
        <v>#N/A</v>
      </c>
      <c r="P146" s="42" t="e">
        <f>LOOKUP(N146,$T$36:$T$61,IF(J146=-10,$AS$36:$AS$61,IF(J146=0,$AT$36:$AT$61,IF(J146=5,$AU$36:$AU$61,IF(J146=10,$AV$36:$AV$61,IF(J146=20,$AW$36:$AW$61,$AX$36:$AX$61))))))</f>
        <v>#N/A</v>
      </c>
      <c r="Q146" s="43" t="e">
        <f t="shared" si="51"/>
        <v>#N/A</v>
      </c>
    </row>
    <row r="147" spans="1:17" x14ac:dyDescent="0.2">
      <c r="A147" s="59">
        <f t="shared" si="64"/>
        <v>10</v>
      </c>
      <c r="B147" s="40">
        <v>185</v>
      </c>
      <c r="C147" s="40">
        <f t="shared" si="65"/>
        <v>0</v>
      </c>
      <c r="D147" s="41">
        <f t="shared" si="47"/>
        <v>20</v>
      </c>
      <c r="E147" s="41">
        <f t="shared" si="48"/>
        <v>0</v>
      </c>
      <c r="F147" s="42" t="e">
        <f>LOOKUP(D147,$T$36:$T$61,IF(A147=-10,$AY$36:$AY$61,IF(A147=0,$AZ$36:$AZ$61,IF(A147=5,$BA$36:$BA$609,IF(A147=10,$BB$36:$BB$61,IF(A147=20,$BC$36:$BC$61,$BD$36:$BD$61))))))</f>
        <v>#N/A</v>
      </c>
      <c r="G147" s="42" t="e">
        <f>LOOKUP(E147,$T$36:$T$61,IF(A147=-10,$AY$36:$AY$61,IF(A147=0,$AZ$36:$AZ$61,IF(A147=5,$BA$36:$BA$609,IF(A147=10,$BB$36:$BB$61,IF(A147=20,$BC$36:$BC$61,$BD$36:$BD$61))))))</f>
        <v>#N/A</v>
      </c>
      <c r="H147" s="43" t="e">
        <f t="shared" si="46"/>
        <v>#N/A</v>
      </c>
      <c r="J147" s="40">
        <f t="shared" si="66"/>
        <v>0</v>
      </c>
      <c r="K147" s="40">
        <v>185</v>
      </c>
      <c r="L147" s="40">
        <f t="shared" si="67"/>
        <v>0</v>
      </c>
      <c r="M147" s="41">
        <f t="shared" si="49"/>
        <v>20</v>
      </c>
      <c r="N147" s="41">
        <f t="shared" si="50"/>
        <v>0</v>
      </c>
      <c r="O147" s="42" t="e">
        <f>LOOKUP(M147,$T$36:$T$61,IF(J147=-10,$AY$36:$AY$61,IF(J147=0,$AZ$36:$AZ$61,IF(J147=5,$BA$36:$BA$609,IF(J147=10,$BB$36:$BB$61,IF(J147=20,$BC$36:$BC$61,$BD$36:$BD$61))))))</f>
        <v>#N/A</v>
      </c>
      <c r="P147" s="42" t="e">
        <f>LOOKUP(N147,$T$36:$T$61,IF(J147=-10,$AY$36:$AY$61,IF(J147=0,$AZ$36:$AZ$61,IF(J147=5,$BA$36:$BA$609,IF(J147=10,$BB$36:$BB$61,IF(J147=20,$BC$36:$BC$61,$BD$36:$BD$61))))))</f>
        <v>#N/A</v>
      </c>
      <c r="Q147" s="43" t="e">
        <f t="shared" si="51"/>
        <v>#N/A</v>
      </c>
    </row>
    <row r="148" spans="1:17" x14ac:dyDescent="0.2">
      <c r="A148" s="59">
        <f t="shared" si="64"/>
        <v>10</v>
      </c>
      <c r="B148" s="40">
        <v>240</v>
      </c>
      <c r="C148" s="40">
        <f t="shared" si="65"/>
        <v>0</v>
      </c>
      <c r="D148" s="41">
        <f t="shared" si="47"/>
        <v>20</v>
      </c>
      <c r="E148" s="41">
        <f t="shared" si="48"/>
        <v>0</v>
      </c>
      <c r="F148" s="42" t="e">
        <f>LOOKUP(D148,$T$36:$T$61,IF(A148=-10,$BE$36:$BE$61,IF(A148=0,$BF$36:$BF$61,IF(A148=5,$BG$36:$BG$61,IF(A148=10,$BH$36:$BH$61,IF(A148=20,$BI$36:$BI$61,$BJ$36:$BJ$61))))))</f>
        <v>#N/A</v>
      </c>
      <c r="G148" s="42" t="e">
        <f>LOOKUP(E148,$T$36:$T$61,IF(A148=-10,$BE$36:$BE$61,IF(A148=0,$BF$36:$BF$61,IF(A148=5,$BG$36:$BG$61,IF(A148=10,$BH$36:$BH$61,IF(A148=20,$BI$36:$BI$61,$BJ$36:$BJ$61))))))</f>
        <v>#N/A</v>
      </c>
      <c r="H148" s="43" t="e">
        <f t="shared" si="46"/>
        <v>#N/A</v>
      </c>
      <c r="J148" s="40">
        <f t="shared" si="66"/>
        <v>0</v>
      </c>
      <c r="K148" s="40">
        <v>240</v>
      </c>
      <c r="L148" s="40">
        <f t="shared" si="67"/>
        <v>0</v>
      </c>
      <c r="M148" s="41">
        <f t="shared" si="49"/>
        <v>20</v>
      </c>
      <c r="N148" s="41">
        <f t="shared" si="50"/>
        <v>0</v>
      </c>
      <c r="O148" s="42" t="e">
        <f>LOOKUP(M148,$T$36:$T$61,IF(J148=-10,$BE$36:$BE$61,IF(J148=0,$BF$36:$BF$61,IF(J148=5,$BG$36:$BG$61,IF(J148=10,$BH$36:$BH$61,IF(J148=20,$BI$36:$BI$61,$BJ$36:$BJ$61))))))</f>
        <v>#N/A</v>
      </c>
      <c r="P148" s="42" t="e">
        <f>LOOKUP(N148,$T$36:$T$61,IF(J148=-10,$BE$36:$BE$61,IF(J148=0,$BF$36:$BF$61,IF(J148=5,$BG$36:$BG$61,IF(J148=10,$BH$36:$BH$61,IF(J148=20,$BI$36:$BI$61,$BJ$36:$BJ$61))))))</f>
        <v>#N/A</v>
      </c>
      <c r="Q148" s="43" t="e">
        <f t="shared" si="51"/>
        <v>#N/A</v>
      </c>
    </row>
    <row r="149" spans="1:17" x14ac:dyDescent="0.2">
      <c r="A149" s="59">
        <f t="shared" si="64"/>
        <v>10</v>
      </c>
      <c r="B149" s="40">
        <v>400</v>
      </c>
      <c r="C149" s="40">
        <f t="shared" si="65"/>
        <v>0</v>
      </c>
      <c r="D149" s="41">
        <f t="shared" si="47"/>
        <v>20</v>
      </c>
      <c r="E149" s="41">
        <f t="shared" si="48"/>
        <v>0</v>
      </c>
      <c r="F149" s="42" t="e">
        <f>LOOKUP(D149,$T$36:$T$61,IF(A149=-10,$BK$36:$BK$61,IF(A149=0,$BL$36:$BL$61,IF(A149=5,$BM$36:$BM$61,IF(A149=10,$BN$36:$BN$61,IF(A149=20,$BO$36:$BO$61,$BP$36:$BP$61))))))</f>
        <v>#N/A</v>
      </c>
      <c r="G149" s="42" t="e">
        <f>LOOKUP(E149,$T$36:$T$61,IF(A149=-10,$BK$36:$BK$61,IF(A149=0,$BL$36:$BL$61,IF(A149=5,$BM$36:$BM$61,IF(A149=10,$BN$36:$BN$61,IF(A149=20,$BO$36:$BO$61,$BP$36:$BP$61))))))</f>
        <v>#N/A</v>
      </c>
      <c r="H149" s="43" t="e">
        <f t="shared" si="46"/>
        <v>#N/A</v>
      </c>
      <c r="J149" s="40">
        <f t="shared" si="66"/>
        <v>0</v>
      </c>
      <c r="K149" s="40">
        <v>400</v>
      </c>
      <c r="L149" s="40">
        <f t="shared" si="67"/>
        <v>0</v>
      </c>
      <c r="M149" s="41">
        <f t="shared" si="49"/>
        <v>20</v>
      </c>
      <c r="N149" s="41">
        <f t="shared" si="50"/>
        <v>0</v>
      </c>
      <c r="O149" s="42" t="e">
        <f>LOOKUP(M149,$T$36:$T$61,IF(J149=-10,$BK$36:$BK$61,IF(J149=0,$BL$36:$BL$61,IF(J149=5,$BM$36:$BM$61,IF(J149=10,$BN$36:$BN$61,IF(J149=20,$BO$36:$BO$61,$BP$36:$BP$61))))))</f>
        <v>#N/A</v>
      </c>
      <c r="P149" s="42" t="e">
        <f>LOOKUP(N149,$T$36:$T$61,IF(J149=-10,$BK$36:$BK$61,IF(J149=0,$BL$36:$BL$61,IF(J149=5,$BM$36:$BM$61,IF(J149=10,$BN$36:$BN$61,IF(J149=20,$BO$36:$BO$61,$BP$36:$BP$61))))))</f>
        <v>#N/A</v>
      </c>
      <c r="Q149" s="43" t="e">
        <f t="shared" si="51"/>
        <v>#N/A</v>
      </c>
    </row>
    <row r="150" spans="1:17" x14ac:dyDescent="0.2">
      <c r="A150" s="59">
        <f>L$85</f>
        <v>10</v>
      </c>
      <c r="B150" s="40">
        <v>50</v>
      </c>
      <c r="C150" s="40">
        <f>E$12</f>
        <v>0</v>
      </c>
      <c r="D150" s="41">
        <f t="shared" si="47"/>
        <v>20</v>
      </c>
      <c r="E150" s="41">
        <f t="shared" si="48"/>
        <v>0</v>
      </c>
      <c r="F150" s="42" t="e">
        <f>LOOKUP(D150,$T$36:$T$61,IF(A150=-10,$U$36:$U$61,IF(A150=0,$V$36:$V$61,IF(A150=5,$W$36:$W$61,IF(A150=10,$X$36:$X$61,IF(A150=20,$Y$36:$Y$61,$Z$36:$Z$61))))))</f>
        <v>#N/A</v>
      </c>
      <c r="G150" s="42" t="e">
        <f>LOOKUP(E150,$T$36:$T$61,IF(A150=-10,$U$36:$U$61,IF(A150=0,$V$36:$V$61,IF(A150=5,$W$36:$W$61,IF(A150=10,$X$36:$X$61,IF(A150=20,$Y$36:$Y$61,$Z$36:$Z$61))))))</f>
        <v>#N/A</v>
      </c>
      <c r="H150" s="43" t="e">
        <f t="shared" si="46"/>
        <v>#N/A</v>
      </c>
      <c r="J150" s="40">
        <f>M$85</f>
        <v>0</v>
      </c>
      <c r="K150" s="40">
        <v>50</v>
      </c>
      <c r="L150" s="40">
        <f>L$57</f>
        <v>0</v>
      </c>
      <c r="M150" s="41">
        <f t="shared" si="49"/>
        <v>20</v>
      </c>
      <c r="N150" s="41">
        <f t="shared" si="50"/>
        <v>0</v>
      </c>
      <c r="O150" s="42" t="e">
        <f>LOOKUP(M150,$T$36:$T$61,IF(J150=-10,$U$36:$U$61,IF(J150=0,$V$36:$V$61,IF(J150=5,$W$36:$W$61,IF(J150=10,$X$36:$X$61,IF(J150=20,$Y$36:$Y$61,$Z$36:$Z$61))))))</f>
        <v>#N/A</v>
      </c>
      <c r="P150" s="42" t="e">
        <f>LOOKUP(N150,$T$36:$T$61,IF(J150=-10,$U$36:$U$61,IF(J150=0,$V$36:$V$61,IF(J150=5,$W$36:$W$61,IF(J150=10,$X$36:$X$61,IF(J150=20,$Y$36:$Y$61,$Z$36:$Z$61))))))</f>
        <v>#N/A</v>
      </c>
      <c r="Q150" s="43" t="e">
        <f t="shared" si="51"/>
        <v>#N/A</v>
      </c>
    </row>
    <row r="151" spans="1:17" x14ac:dyDescent="0.2">
      <c r="A151" s="59">
        <f t="shared" ref="A151:A157" si="68">L$85</f>
        <v>10</v>
      </c>
      <c r="B151" s="40">
        <v>70</v>
      </c>
      <c r="C151" s="40">
        <f t="shared" ref="C151:C156" si="69">E$12</f>
        <v>0</v>
      </c>
      <c r="D151" s="41">
        <f t="shared" si="47"/>
        <v>20</v>
      </c>
      <c r="E151" s="41">
        <f t="shared" si="48"/>
        <v>0</v>
      </c>
      <c r="F151" s="42" t="e">
        <f>LOOKUP(D151,$T$36:$T$61,IF(A151=-10,$AA$36:$AA$61,IF(A151=0,$AB$36:$AB$61,IF(A151=5,$AC$36:$AC$61,IF(A151=10,$AD$36:$AD$61,IF(A151=20,$AE$36:$AE$61,$AF$36:$AF$61))))))</f>
        <v>#N/A</v>
      </c>
      <c r="G151" s="42" t="e">
        <f>LOOKUP(E151,$T$36:$T$61,IF(A151=-10,$AA$36:$AA$61,IF(A151=0,$AB$36:$AB$61,IF(A151=5,$AC$36:$AC$61,IF(A151=10,$AD$36:$AD$61,IF(A151=20,$AE$36:$AE$61,$AF$36:$AF$61))))))</f>
        <v>#N/A</v>
      </c>
      <c r="H151" s="43" t="e">
        <f t="shared" si="46"/>
        <v>#N/A</v>
      </c>
      <c r="J151" s="40">
        <f t="shared" ref="J151:J157" si="70">M$85</f>
        <v>0</v>
      </c>
      <c r="K151" s="40">
        <v>70</v>
      </c>
      <c r="L151" s="40">
        <f t="shared" ref="L151:L157" si="71">L$57</f>
        <v>0</v>
      </c>
      <c r="M151" s="41">
        <f t="shared" si="49"/>
        <v>20</v>
      </c>
      <c r="N151" s="41">
        <f t="shared" si="50"/>
        <v>0</v>
      </c>
      <c r="O151" s="42" t="e">
        <f>LOOKUP(M151,$T$36:$T$61,IF(J151=-10,$AA$36:$AA$61,IF(J151=0,$AB$36:$AB$61,IF(J151=5,$AC$36:$AC$61,IF(J151=10,$AD$36:$AD$61,IF(J151=20,$AE$36:$AE$61,$AF$36:$AF$61))))))</f>
        <v>#N/A</v>
      </c>
      <c r="P151" s="42" t="e">
        <f>LOOKUP(N151,$T$36:$T$61,IF(J151=-10,$AA$36:$AA$61,IF(J151=0,$AB$36:$AB$61,IF(J151=5,$AC$36:$AC$61,IF(J151=10,$AD$36:$AD$61,IF(J151=20,$AE$36:$AE$61,$AF$36:$AF$61))))))</f>
        <v>#N/A</v>
      </c>
      <c r="Q151" s="43" t="e">
        <f t="shared" si="51"/>
        <v>#N/A</v>
      </c>
    </row>
    <row r="152" spans="1:17" x14ac:dyDescent="0.2">
      <c r="A152" s="59">
        <f t="shared" si="68"/>
        <v>10</v>
      </c>
      <c r="B152" s="40">
        <v>95</v>
      </c>
      <c r="C152" s="40">
        <f t="shared" si="69"/>
        <v>0</v>
      </c>
      <c r="D152" s="41">
        <f t="shared" si="47"/>
        <v>20</v>
      </c>
      <c r="E152" s="41">
        <f t="shared" si="48"/>
        <v>0</v>
      </c>
      <c r="F152" s="42" t="e">
        <f>LOOKUP(D152,$T$36:$T$61,IF(A152=-10,$AG$36:$AG$61,IF(A152=0,$AH$36:$AH$61,IF(A152=5,$AI$36:$AI$61,IF(A152=10,$AJ$36:$AJ$61,IF(A152=20,$AK$36:$AK$61,$AL$36:$AL$61))))))</f>
        <v>#N/A</v>
      </c>
      <c r="G152" s="42" t="e">
        <f>LOOKUP(E152,$T$36:$T$61,IF(A152=-10,$AG$36:$AG$61,IF(A152=0,$AH$36:$AH$61,IF(A152=5,$AI$36:$AI$61,IF(A152=10,$AJ$36:$AJ$61,IF(A152=20,$AK$36:$AK$61,$AL$36:$AL$61))))))</f>
        <v>#N/A</v>
      </c>
      <c r="H152" s="43" t="e">
        <f t="shared" si="46"/>
        <v>#N/A</v>
      </c>
      <c r="J152" s="40">
        <f t="shared" si="70"/>
        <v>0</v>
      </c>
      <c r="K152" s="40">
        <v>95</v>
      </c>
      <c r="L152" s="40">
        <f t="shared" si="71"/>
        <v>0</v>
      </c>
      <c r="M152" s="41">
        <f t="shared" si="49"/>
        <v>20</v>
      </c>
      <c r="N152" s="41">
        <f t="shared" si="50"/>
        <v>0</v>
      </c>
      <c r="O152" s="42" t="e">
        <f>LOOKUP(M152,$T$36:$T$61,IF(J152=-10,$AG$36:$AG$61,IF(J152=0,$AH$36:$AH$61,IF(J152=5,$AI$36:$AI$61,IF(J152=10,$AJ$36:$AJ$61,IF(J152=20,$AK$36:$AK$61,$AL$36:$AL$61))))))</f>
        <v>#N/A</v>
      </c>
      <c r="P152" s="42" t="e">
        <f>LOOKUP(N152,$T$36:$T$61,IF(J152=-10,$AG$36:$AG$61,IF(J152=0,$AH$36:$AH$61,IF(J152=5,$AI$36:$AI$61,IF(J152=10,$AJ$36:$AJ$61,IF(J152=20,$AK$36:$AK$61,$AL$36:$AL$61))))))</f>
        <v>#N/A</v>
      </c>
      <c r="Q152" s="43" t="e">
        <f t="shared" si="51"/>
        <v>#N/A</v>
      </c>
    </row>
    <row r="153" spans="1:17" x14ac:dyDescent="0.2">
      <c r="A153" s="59">
        <f t="shared" si="68"/>
        <v>10</v>
      </c>
      <c r="B153" s="40">
        <v>120</v>
      </c>
      <c r="C153" s="40">
        <f t="shared" si="69"/>
        <v>0</v>
      </c>
      <c r="D153" s="41">
        <f t="shared" si="47"/>
        <v>20</v>
      </c>
      <c r="E153" s="41">
        <f t="shared" si="48"/>
        <v>0</v>
      </c>
      <c r="F153" s="42" t="e">
        <f>LOOKUP(D153,$T$36:$T$61,IF(A153=-10,$AM$36:$AM$61,IF(A153=0,$AN$36:$AN$61,IF(A153=5,$AO$36:$AO$61,IF(A153=10,$AP$36:$AP$61,IF(A153=20,$AQ$36:$AQ$61,$AR$36:$AR$61))))))</f>
        <v>#N/A</v>
      </c>
      <c r="G153" s="42" t="e">
        <f>LOOKUP(E153,$T$36:$T$61,IF(A153=-10,$AM$36:$AM$61,IF(A153=0,$AN$36:$AN$61,IF(A153=5,$AO$36:$AO$61,IF(A153=10,$AP$36:$AP$61,IF(A153=20,$AQ$36:$AQ$61,$AR$36:$AR$61))))))</f>
        <v>#N/A</v>
      </c>
      <c r="H153" s="43" t="e">
        <f t="shared" si="46"/>
        <v>#N/A</v>
      </c>
      <c r="J153" s="40">
        <f t="shared" si="70"/>
        <v>0</v>
      </c>
      <c r="K153" s="40">
        <v>120</v>
      </c>
      <c r="L153" s="40">
        <f t="shared" si="71"/>
        <v>0</v>
      </c>
      <c r="M153" s="41">
        <f t="shared" si="49"/>
        <v>20</v>
      </c>
      <c r="N153" s="41">
        <f t="shared" si="50"/>
        <v>0</v>
      </c>
      <c r="O153" s="42" t="e">
        <f>LOOKUP(M153,$T$36:$T$61,IF(J153=-10,$AM$36:$AM$61,IF(J153=0,$AN$36:$AN$61,IF(J153=5,$AO$36:$AO$61,IF(J153=10,$AP$36:$AP$61,IF(J153=20,$AQ$36:$AQ$61,$AR$36:$AR$61))))))</f>
        <v>#N/A</v>
      </c>
      <c r="P153" s="42" t="e">
        <f>LOOKUP(N153,$T$36:$T$61,IF(J153=-10,$AM$36:$AM$61,IF(J153=0,$AN$36:$AN$61,IF(J153=5,$AO$36:$AO$61,IF(J153=10,$AP$36:$AP$61,IF(J153=20,$AQ$36:$AQ$61,$AR$36:$AR$61))))))</f>
        <v>#N/A</v>
      </c>
      <c r="Q153" s="43" t="e">
        <f t="shared" si="51"/>
        <v>#N/A</v>
      </c>
    </row>
    <row r="154" spans="1:17" x14ac:dyDescent="0.2">
      <c r="A154" s="59">
        <f t="shared" si="68"/>
        <v>10</v>
      </c>
      <c r="B154" s="40">
        <v>150</v>
      </c>
      <c r="C154" s="40">
        <f t="shared" si="69"/>
        <v>0</v>
      </c>
      <c r="D154" s="41">
        <f t="shared" si="47"/>
        <v>20</v>
      </c>
      <c r="E154" s="41">
        <f t="shared" si="48"/>
        <v>0</v>
      </c>
      <c r="F154" s="42" t="e">
        <f>LOOKUP(D154,$T$36:$T$61,IF(A154=-10,$AS$36:$AS$61,IF(A154=0,$AT$36:$AT$61,IF(A154=5,$AU$36:$AU$61,IF(A154=10,$AV$36:$AV$61,IF(A154=20,$AW$36:$AW$61,$AX$36:$AX$61))))))</f>
        <v>#N/A</v>
      </c>
      <c r="G154" s="42" t="e">
        <f>LOOKUP(E154,$T$36:$T$61,IF(A154=-10,$AS$36:$AS$61,IF(A154=0,$AT$36:$AT$61,IF(A154=5,$AU$36:$AU$61,IF(A154=10,$AV$36:$AV$61,IF(A154=20,$AW$36:$AW$61,$AX$36:$AX$61))))))</f>
        <v>#N/A</v>
      </c>
      <c r="H154" s="43" t="e">
        <f t="shared" si="46"/>
        <v>#N/A</v>
      </c>
      <c r="J154" s="40">
        <f t="shared" si="70"/>
        <v>0</v>
      </c>
      <c r="K154" s="40">
        <v>150</v>
      </c>
      <c r="L154" s="40">
        <f t="shared" si="71"/>
        <v>0</v>
      </c>
      <c r="M154" s="41">
        <f t="shared" si="49"/>
        <v>20</v>
      </c>
      <c r="N154" s="41">
        <f t="shared" si="50"/>
        <v>0</v>
      </c>
      <c r="O154" s="42" t="e">
        <f>LOOKUP(M154,$T$36:$T$61,IF(J154=-10,$AS$36:$AS$61,IF(J154=0,$AT$36:$AT$61,IF(J154=5,$AU$36:$AU$61,IF(J154=10,$AV$36:$AV$61,IF(J154=20,$AW$36:$AW$61,$AX$36:$AX$61))))))</f>
        <v>#N/A</v>
      </c>
      <c r="P154" s="42" t="e">
        <f>LOOKUP(N154,$T$36:$T$61,IF(J154=-10,$AS$36:$AS$61,IF(J154=0,$AT$36:$AT$61,IF(J154=5,$AU$36:$AU$61,IF(J154=10,$AV$36:$AV$61,IF(J154=20,$AW$36:$AW$61,$AX$36:$AX$61))))))</f>
        <v>#N/A</v>
      </c>
      <c r="Q154" s="43" t="e">
        <f t="shared" si="51"/>
        <v>#N/A</v>
      </c>
    </row>
    <row r="155" spans="1:17" x14ac:dyDescent="0.2">
      <c r="A155" s="59">
        <f t="shared" si="68"/>
        <v>10</v>
      </c>
      <c r="B155" s="40">
        <v>185</v>
      </c>
      <c r="C155" s="40">
        <f t="shared" si="69"/>
        <v>0</v>
      </c>
      <c r="D155" s="41">
        <f t="shared" si="47"/>
        <v>20</v>
      </c>
      <c r="E155" s="41">
        <f t="shared" si="48"/>
        <v>0</v>
      </c>
      <c r="F155" s="42" t="e">
        <f>LOOKUP(D155,$T$36:$T$61,IF(A155=-10,$AY$36:$AY$61,IF(A155=0,$AZ$36:$AZ$61,IF(A155=5,$BA$36:$BA$609,IF(A155=10,$BB$36:$BB$61,IF(A155=20,$BC$36:$BC$61,$BD$36:$BD$61))))))</f>
        <v>#N/A</v>
      </c>
      <c r="G155" s="42" t="e">
        <f>LOOKUP(E155,$T$36:$T$61,IF(A155=-10,$AY$36:$AY$61,IF(A155=0,$AZ$36:$AZ$61,IF(A155=5,$BA$36:$BA$609,IF(A155=10,$BB$36:$BB$61,IF(A155=20,$BC$36:$BC$61,$BD$36:$BD$61))))))</f>
        <v>#N/A</v>
      </c>
      <c r="H155" s="43" t="e">
        <f t="shared" si="46"/>
        <v>#N/A</v>
      </c>
      <c r="J155" s="40">
        <f t="shared" si="70"/>
        <v>0</v>
      </c>
      <c r="K155" s="40">
        <v>185</v>
      </c>
      <c r="L155" s="40">
        <f t="shared" si="71"/>
        <v>0</v>
      </c>
      <c r="M155" s="41">
        <f t="shared" si="49"/>
        <v>20</v>
      </c>
      <c r="N155" s="41">
        <f t="shared" si="50"/>
        <v>0</v>
      </c>
      <c r="O155" s="42" t="e">
        <f>LOOKUP(M155,$T$36:$T$61,IF(J155=-10,$AY$36:$AY$61,IF(J155=0,$AZ$36:$AZ$61,IF(J155=5,$BA$36:$BA$609,IF(J155=10,$BB$36:$BB$61,IF(J155=20,$BC$36:$BC$61,$BD$36:$BD$61))))))</f>
        <v>#N/A</v>
      </c>
      <c r="P155" s="42" t="e">
        <f>LOOKUP(N155,$T$36:$T$61,IF(J155=-10,$AY$36:$AY$61,IF(J155=0,$AZ$36:$AZ$61,IF(J155=5,$BA$36:$BA$609,IF(J155=10,$BB$36:$BB$61,IF(J155=20,$BC$36:$BC$61,$BD$36:$BD$61))))))</f>
        <v>#N/A</v>
      </c>
      <c r="Q155" s="43" t="e">
        <f t="shared" si="51"/>
        <v>#N/A</v>
      </c>
    </row>
    <row r="156" spans="1:17" x14ac:dyDescent="0.2">
      <c r="A156" s="59">
        <f t="shared" si="68"/>
        <v>10</v>
      </c>
      <c r="B156" s="40">
        <v>240</v>
      </c>
      <c r="C156" s="40">
        <f t="shared" si="69"/>
        <v>0</v>
      </c>
      <c r="D156" s="41">
        <f t="shared" si="47"/>
        <v>20</v>
      </c>
      <c r="E156" s="41">
        <f t="shared" si="48"/>
        <v>0</v>
      </c>
      <c r="F156" s="42" t="e">
        <f>LOOKUP(D156,$T$36:$T$61,IF(A156=-10,$BE$36:$BE$61,IF(A156=0,$BF$36:$BF$61,IF(A156=5,$BG$36:$BG$61,IF(A156=10,$BH$36:$BH$61,IF(A156=20,$BI$36:$BI$61,$BJ$36:$BJ$61))))))</f>
        <v>#N/A</v>
      </c>
      <c r="G156" s="42" t="e">
        <f>LOOKUP(E156,$T$36:$T$61,IF(A156=-10,$BE$36:$BE$61,IF(A156=0,$BF$36:$BF$61,IF(A156=5,$BG$36:$BG$61,IF(A156=10,$BH$36:$BH$61,IF(A156=20,$BI$36:$BI$61,$BJ$36:$BJ$61))))))</f>
        <v>#N/A</v>
      </c>
      <c r="H156" s="43" t="e">
        <f t="shared" si="46"/>
        <v>#N/A</v>
      </c>
      <c r="J156" s="40">
        <f t="shared" si="70"/>
        <v>0</v>
      </c>
      <c r="K156" s="40">
        <v>240</v>
      </c>
      <c r="L156" s="40">
        <f t="shared" si="71"/>
        <v>0</v>
      </c>
      <c r="M156" s="41">
        <f t="shared" si="49"/>
        <v>20</v>
      </c>
      <c r="N156" s="41">
        <f t="shared" si="50"/>
        <v>0</v>
      </c>
      <c r="O156" s="42" t="e">
        <f>LOOKUP(M156,$T$36:$T$61,IF(J156=-10,$BE$36:$BE$61,IF(J156=0,$BF$36:$BF$61,IF(J156=5,$BG$36:$BG$61,IF(J156=10,$BH$36:$BH$61,IF(J156=20,$BI$36:$BI$61,$BJ$36:$BJ$61))))))</f>
        <v>#N/A</v>
      </c>
      <c r="P156" s="42" t="e">
        <f>LOOKUP(N156,$T$36:$T$61,IF(J156=-10,$BE$36:$BE$61,IF(J156=0,$BF$36:$BF$61,IF(J156=5,$BG$36:$BG$61,IF(J156=10,$BH$36:$BH$61,IF(J156=20,$BI$36:$BI$61,$BJ$36:$BJ$61))))))</f>
        <v>#N/A</v>
      </c>
      <c r="Q156" s="43" t="e">
        <f t="shared" si="51"/>
        <v>#N/A</v>
      </c>
    </row>
    <row r="157" spans="1:17" x14ac:dyDescent="0.2">
      <c r="A157" s="59">
        <f t="shared" si="68"/>
        <v>10</v>
      </c>
      <c r="B157" s="40">
        <v>400</v>
      </c>
      <c r="C157" s="40">
        <f>E$12</f>
        <v>0</v>
      </c>
      <c r="D157" s="41">
        <f t="shared" si="47"/>
        <v>20</v>
      </c>
      <c r="E157" s="41">
        <f t="shared" si="48"/>
        <v>0</v>
      </c>
      <c r="F157" s="42" t="e">
        <f>LOOKUP(D157,$T$36:$T$61,IF(A157=-10,$BK$36:$BK$61,IF(A157=0,$BL$36:$BL$61,IF(A157=5,$BM$36:$BM$61,IF(A157=10,$BN$36:$BN$61,IF(A157=20,$BO$36:$BO$61,$BP$36:$BP$61))))))</f>
        <v>#N/A</v>
      </c>
      <c r="G157" s="42" t="e">
        <f>LOOKUP(E157,$T$36:$T$61,IF(A157=-10,$BK$36:$BK$61,IF(A157=0,$BL$36:$BL$61,IF(A157=5,$BM$36:$BM$61,IF(A157=10,$BN$36:$BN$61,IF(A157=20,$BO$36:$BO$61,$BP$36:$BP$61))))))</f>
        <v>#N/A</v>
      </c>
      <c r="H157" s="43" t="e">
        <f t="shared" si="46"/>
        <v>#N/A</v>
      </c>
      <c r="J157" s="40">
        <f t="shared" si="70"/>
        <v>0</v>
      </c>
      <c r="K157" s="40">
        <v>400</v>
      </c>
      <c r="L157" s="40">
        <f t="shared" si="71"/>
        <v>0</v>
      </c>
      <c r="M157" s="41">
        <f t="shared" si="49"/>
        <v>20</v>
      </c>
      <c r="N157" s="41">
        <f t="shared" si="50"/>
        <v>0</v>
      </c>
      <c r="O157" s="42" t="e">
        <f>LOOKUP(M157,$T$36:$T$61,IF(J157=-10,$BK$36:$BK$61,IF(J157=0,$BL$36:$BL$61,IF(J157=5,$BM$36:$BM$61,IF(J157=10,$BN$36:$BN$61,IF(J157=20,$BO$36:$BO$61,$BP$36:$BP$61))))))</f>
        <v>#N/A</v>
      </c>
      <c r="P157" s="42" t="e">
        <f>LOOKUP(N157,$T$36:$T$61,IF(J157=-10,$BK$36:$BK$61,IF(J157=0,$BL$36:$BL$61,IF(J157=5,$BM$36:$BM$61,IF(J157=10,$BN$36:$BN$61,IF(J157=20,$BO$36:$BO$61,$BP$36:$BP$61))))))</f>
        <v>#N/A</v>
      </c>
      <c r="Q157" s="43" t="e">
        <f t="shared" si="51"/>
        <v>#N/A</v>
      </c>
    </row>
    <row r="158" spans="1:17" x14ac:dyDescent="0.2">
      <c r="A158" s="59">
        <f>L$86</f>
        <v>10</v>
      </c>
      <c r="B158" s="40">
        <v>50</v>
      </c>
      <c r="C158" s="40">
        <f t="shared" ref="C158:C165" si="72">E$13</f>
        <v>0</v>
      </c>
      <c r="D158" s="41">
        <f t="shared" si="47"/>
        <v>20</v>
      </c>
      <c r="E158" s="41">
        <f t="shared" si="48"/>
        <v>0</v>
      </c>
      <c r="F158" s="42" t="e">
        <f>LOOKUP(D158,$T$36:$T$61,IF(A158=-10,$U$36:$U$61,IF(A158=0,$V$36:$V$61,IF(A158=5,$W$36:$W$61,IF(A158=10,$X$36:$X$61,IF(A158=20,$Y$36:$Y$61,$Z$36:$Z$61))))))</f>
        <v>#N/A</v>
      </c>
      <c r="G158" s="42" t="e">
        <f>LOOKUP(E158,$T$36:$T$61,IF(A158=-10,$U$36:$U$61,IF(A158=0,$V$36:$V$61,IF(A158=5,$W$36:$W$61,IF(A158=10,$X$36:$X$61,IF(A158=20,$Y$36:$Y$61,$Z$36:$Z$61))))))</f>
        <v>#N/A</v>
      </c>
      <c r="H158" s="43" t="e">
        <f t="shared" si="46"/>
        <v>#N/A</v>
      </c>
      <c r="J158" s="40">
        <f>M$86</f>
        <v>0</v>
      </c>
      <c r="K158" s="40">
        <v>50</v>
      </c>
      <c r="L158" s="40">
        <f>L$58</f>
        <v>0</v>
      </c>
      <c r="M158" s="41">
        <f t="shared" si="49"/>
        <v>20</v>
      </c>
      <c r="N158" s="41">
        <f t="shared" si="50"/>
        <v>0</v>
      </c>
      <c r="O158" s="42" t="e">
        <f>LOOKUP(M158,$T$36:$T$61,IF(J158=-10,$U$36:$U$61,IF(J158=0,$V$36:$V$61,IF(J158=5,$W$36:$W$61,IF(J158=10,$X$36:$X$61,IF(J158=20,$Y$36:$Y$61,$Z$36:$Z$61))))))</f>
        <v>#N/A</v>
      </c>
      <c r="P158" s="42" t="e">
        <f>LOOKUP(N158,$T$36:$T$61,IF(J158=-10,$U$36:$U$61,IF(J158=0,$V$36:$V$61,IF(J158=5,$W$36:$W$61,IF(J158=10,$X$36:$X$61,IF(J158=20,$Y$36:$Y$61,$Z$36:$Z$61))))))</f>
        <v>#N/A</v>
      </c>
      <c r="Q158" s="43" t="e">
        <f t="shared" si="51"/>
        <v>#N/A</v>
      </c>
    </row>
    <row r="159" spans="1:17" x14ac:dyDescent="0.2">
      <c r="A159" s="59">
        <f t="shared" ref="A159:A165" si="73">L$86</f>
        <v>10</v>
      </c>
      <c r="B159" s="40">
        <v>70</v>
      </c>
      <c r="C159" s="40">
        <f t="shared" si="72"/>
        <v>0</v>
      </c>
      <c r="D159" s="41">
        <f t="shared" si="47"/>
        <v>20</v>
      </c>
      <c r="E159" s="41">
        <f t="shared" si="48"/>
        <v>0</v>
      </c>
      <c r="F159" s="42" t="e">
        <f>LOOKUP(D159,$T$36:$T$61,IF(A159=-10,$AA$36:$AA$61,IF(A159=0,$AB$36:$AB$61,IF(A159=5,$AC$36:$AC$61,IF(A159=10,$AD$36:$AD$61,IF(A159=20,$AE$36:$AE$61,$AF$36:$AF$61))))))</f>
        <v>#N/A</v>
      </c>
      <c r="G159" s="42" t="e">
        <f>LOOKUP(E159,$T$36:$T$61,IF(A159=-10,$AA$36:$AA$61,IF(A159=0,$AB$36:$AB$61,IF(A159=5,$AC$36:$AC$61,IF(A159=10,$AD$36:$AD$61,IF(A159=20,$AE$36:$AE$61,$AF$36:$AF$61))))))</f>
        <v>#N/A</v>
      </c>
      <c r="H159" s="43" t="e">
        <f t="shared" si="46"/>
        <v>#N/A</v>
      </c>
      <c r="J159" s="40">
        <f t="shared" ref="J159:J165" si="74">M$86</f>
        <v>0</v>
      </c>
      <c r="K159" s="40">
        <v>70</v>
      </c>
      <c r="L159" s="40">
        <f t="shared" ref="L159:L165" si="75">L$58</f>
        <v>0</v>
      </c>
      <c r="M159" s="41">
        <f t="shared" si="49"/>
        <v>20</v>
      </c>
      <c r="N159" s="41">
        <f t="shared" si="50"/>
        <v>0</v>
      </c>
      <c r="O159" s="42" t="e">
        <f>LOOKUP(M159,$T$36:$T$61,IF(J159=-10,$AA$36:$AA$61,IF(J159=0,$AB$36:$AB$61,IF(J159=5,$AC$36:$AC$61,IF(J159=10,$AD$36:$AD$61,IF(J159=20,$AE$36:$AE$61,$AF$36:$AF$61))))))</f>
        <v>#N/A</v>
      </c>
      <c r="P159" s="42" t="e">
        <f>LOOKUP(N159,$T$36:$T$61,IF(J159=-10,$AA$36:$AA$61,IF(J159=0,$AB$36:$AB$61,IF(J159=5,$AC$36:$AC$61,IF(J159=10,$AD$36:$AD$61,IF(J159=20,$AE$36:$AE$61,$AF$36:$AF$61))))))</f>
        <v>#N/A</v>
      </c>
      <c r="Q159" s="43" t="e">
        <f t="shared" si="51"/>
        <v>#N/A</v>
      </c>
    </row>
    <row r="160" spans="1:17" x14ac:dyDescent="0.2">
      <c r="A160" s="59">
        <f t="shared" si="73"/>
        <v>10</v>
      </c>
      <c r="B160" s="40">
        <v>95</v>
      </c>
      <c r="C160" s="40">
        <f t="shared" si="72"/>
        <v>0</v>
      </c>
      <c r="D160" s="41">
        <f t="shared" si="47"/>
        <v>20</v>
      </c>
      <c r="E160" s="41">
        <f t="shared" si="48"/>
        <v>0</v>
      </c>
      <c r="F160" s="42" t="e">
        <f>LOOKUP(D160,$T$36:$T$61,IF(A160=-10,$AG$36:$AG$61,IF(A160=0,$AH$36:$AH$61,IF(A160=5,$AI$36:$AI$61,IF(A160=10,$AJ$36:$AJ$61,IF(A160=20,$AK$36:$AK$61,$AL$36:$AL$61))))))</f>
        <v>#N/A</v>
      </c>
      <c r="G160" s="42" t="e">
        <f>LOOKUP(E160,$T$36:$T$61,IF(A160=-10,$AG$36:$AG$61,IF(A160=0,$AH$36:$AH$61,IF(A160=5,$AI$36:$AI$61,IF(A160=10,$AJ$36:$AJ$61,IF(A160=20,$AK$36:$AK$61,$AL$36:$AL$61))))))</f>
        <v>#N/A</v>
      </c>
      <c r="H160" s="43" t="e">
        <f t="shared" si="46"/>
        <v>#N/A</v>
      </c>
      <c r="J160" s="40">
        <f t="shared" si="74"/>
        <v>0</v>
      </c>
      <c r="K160" s="40">
        <v>95</v>
      </c>
      <c r="L160" s="40">
        <f t="shared" si="75"/>
        <v>0</v>
      </c>
      <c r="M160" s="41">
        <f t="shared" si="49"/>
        <v>20</v>
      </c>
      <c r="N160" s="41">
        <f t="shared" si="50"/>
        <v>0</v>
      </c>
      <c r="O160" s="42" t="e">
        <f>LOOKUP(M160,$T$36:$T$61,IF(J160=-10,$AG$36:$AG$61,IF(J160=0,$AH$36:$AH$61,IF(J160=5,$AI$36:$AI$61,IF(J160=10,$AJ$36:$AJ$61,IF(J160=20,$AK$36:$AK$61,$AL$36:$AL$61))))))</f>
        <v>#N/A</v>
      </c>
      <c r="P160" s="42" t="e">
        <f>LOOKUP(N160,$T$36:$T$61,IF(J160=-10,$AG$36:$AG$61,IF(J160=0,$AH$36:$AH$61,IF(J160=5,$AI$36:$AI$61,IF(J160=10,$AJ$36:$AJ$61,IF(J160=20,$AK$36:$AK$61,$AL$36:$AL$61))))))</f>
        <v>#N/A</v>
      </c>
      <c r="Q160" s="43" t="e">
        <f t="shared" si="51"/>
        <v>#N/A</v>
      </c>
    </row>
    <row r="161" spans="1:17" x14ac:dyDescent="0.2">
      <c r="A161" s="59">
        <f t="shared" si="73"/>
        <v>10</v>
      </c>
      <c r="B161" s="40">
        <v>120</v>
      </c>
      <c r="C161" s="40">
        <f t="shared" si="72"/>
        <v>0</v>
      </c>
      <c r="D161" s="41">
        <f t="shared" si="47"/>
        <v>20</v>
      </c>
      <c r="E161" s="41">
        <f t="shared" si="48"/>
        <v>0</v>
      </c>
      <c r="F161" s="42" t="e">
        <f>LOOKUP(D161,$T$36:$T$61,IF(A161=-10,$AM$36:$AM$61,IF(A161=0,$AN$36:$AN$61,IF(A161=5,$AO$36:$AO$61,IF(A161=10,$AP$36:$AP$61,IF(A161=20,$AQ$36:$AQ$61,$AR$36:$AR$61))))))</f>
        <v>#N/A</v>
      </c>
      <c r="G161" s="42" t="e">
        <f>LOOKUP(E161,$T$36:$T$61,IF(A161=-10,$AM$36:$AM$61,IF(A161=0,$AN$36:$AN$61,IF(A161=5,$AO$36:$AO$61,IF(A161=10,$AP$36:$AP$61,IF(A161=20,$AQ$36:$AQ$61,$AR$36:$AR$61))))))</f>
        <v>#N/A</v>
      </c>
      <c r="H161" s="43" t="e">
        <f t="shared" si="46"/>
        <v>#N/A</v>
      </c>
      <c r="J161" s="40">
        <f t="shared" si="74"/>
        <v>0</v>
      </c>
      <c r="K161" s="40">
        <v>120</v>
      </c>
      <c r="L161" s="40">
        <f t="shared" si="75"/>
        <v>0</v>
      </c>
      <c r="M161" s="41">
        <f t="shared" si="49"/>
        <v>20</v>
      </c>
      <c r="N161" s="41">
        <f t="shared" si="50"/>
        <v>0</v>
      </c>
      <c r="O161" s="42" t="e">
        <f>LOOKUP(M161,$T$36:$T$61,IF(J161=-10,$AM$36:$AM$61,IF(J161=0,$AN$36:$AN$61,IF(J161=5,$AO$36:$AO$61,IF(J161=10,$AP$36:$AP$61,IF(J161=20,$AQ$36:$AQ$61,$AR$36:$AR$61))))))</f>
        <v>#N/A</v>
      </c>
      <c r="P161" s="42" t="e">
        <f>LOOKUP(N161,$T$36:$T$61,IF(J161=-10,$AM$36:$AM$61,IF(J161=0,$AN$36:$AN$61,IF(J161=5,$AO$36:$AO$61,IF(J161=10,$AP$36:$AP$61,IF(J161=20,$AQ$36:$AQ$61,$AR$36:$AR$61))))))</f>
        <v>#N/A</v>
      </c>
      <c r="Q161" s="43" t="e">
        <f t="shared" si="51"/>
        <v>#N/A</v>
      </c>
    </row>
    <row r="162" spans="1:17" x14ac:dyDescent="0.2">
      <c r="A162" s="59">
        <f t="shared" si="73"/>
        <v>10</v>
      </c>
      <c r="B162" s="40">
        <v>150</v>
      </c>
      <c r="C162" s="40">
        <f t="shared" si="72"/>
        <v>0</v>
      </c>
      <c r="D162" s="41">
        <f t="shared" si="47"/>
        <v>20</v>
      </c>
      <c r="E162" s="41">
        <f t="shared" si="48"/>
        <v>0</v>
      </c>
      <c r="F162" s="42" t="e">
        <f>LOOKUP(D162,$T$36:$T$61,IF(A162=-10,$AS$36:$AS$61,IF(A162=0,$AT$36:$AT$61,IF(A162=5,$AU$36:$AU$61,IF(A162=10,$AV$36:$AV$61,IF(A162=20,$AW$36:$AW$61,$AX$36:$AX$61))))))</f>
        <v>#N/A</v>
      </c>
      <c r="G162" s="42" t="e">
        <f>LOOKUP(E162,$T$36:$T$61,IF(A162=-10,$AS$36:$AS$61,IF(A162=0,$AT$36:$AT$61,IF(A162=5,$AU$36:$AU$61,IF(A162=10,$AV$36:$AV$61,IF(A162=20,$AW$36:$AW$61,$AX$36:$AX$61))))))</f>
        <v>#N/A</v>
      </c>
      <c r="H162" s="43" t="e">
        <f t="shared" si="46"/>
        <v>#N/A</v>
      </c>
      <c r="J162" s="40">
        <f t="shared" si="74"/>
        <v>0</v>
      </c>
      <c r="K162" s="40">
        <v>150</v>
      </c>
      <c r="L162" s="40">
        <f t="shared" si="75"/>
        <v>0</v>
      </c>
      <c r="M162" s="41">
        <f t="shared" si="49"/>
        <v>20</v>
      </c>
      <c r="N162" s="41">
        <f t="shared" si="50"/>
        <v>0</v>
      </c>
      <c r="O162" s="42" t="e">
        <f>LOOKUP(M162,$T$36:$T$61,IF(J162=-10,$AS$36:$AS$61,IF(J162=0,$AT$36:$AT$61,IF(J162=5,$AU$36:$AU$61,IF(J162=10,$AV$36:$AV$61,IF(J162=20,$AW$36:$AW$61,$AX$36:$AX$61))))))</f>
        <v>#N/A</v>
      </c>
      <c r="P162" s="42" t="e">
        <f>LOOKUP(N162,$T$36:$T$61,IF(J162=-10,$AS$36:$AS$61,IF(J162=0,$AT$36:$AT$61,IF(J162=5,$AU$36:$AU$61,IF(J162=10,$AV$36:$AV$61,IF(J162=20,$AW$36:$AW$61,$AX$36:$AX$61))))))</f>
        <v>#N/A</v>
      </c>
      <c r="Q162" s="43" t="e">
        <f t="shared" si="51"/>
        <v>#N/A</v>
      </c>
    </row>
    <row r="163" spans="1:17" x14ac:dyDescent="0.2">
      <c r="A163" s="59">
        <f t="shared" si="73"/>
        <v>10</v>
      </c>
      <c r="B163" s="40">
        <v>185</v>
      </c>
      <c r="C163" s="40">
        <f t="shared" si="72"/>
        <v>0</v>
      </c>
      <c r="D163" s="41">
        <f t="shared" si="47"/>
        <v>20</v>
      </c>
      <c r="E163" s="41">
        <f t="shared" si="48"/>
        <v>0</v>
      </c>
      <c r="F163" s="42" t="e">
        <f>LOOKUP(D163,$T$36:$T$61,IF(A163=-10,$AY$36:$AY$61,IF(A163=0,$AZ$36:$AZ$61,IF(A163=5,$BA$36:$BA$609,IF(A163=10,$BB$36:$BB$61,IF(A163=20,$BC$36:$BC$61,$BD$36:$BD$61))))))</f>
        <v>#N/A</v>
      </c>
      <c r="G163" s="42" t="e">
        <f>LOOKUP(E163,$T$36:$T$61,IF(A163=-10,$AY$36:$AY$61,IF(A163=0,$AZ$36:$AZ$61,IF(A163=5,$BA$36:$BA$609,IF(A163=10,$BB$36:$BB$61,IF(A163=20,$BC$36:$BC$61,$BD$36:$BD$61))))))</f>
        <v>#N/A</v>
      </c>
      <c r="H163" s="43" t="e">
        <f t="shared" si="46"/>
        <v>#N/A</v>
      </c>
      <c r="J163" s="40">
        <f t="shared" si="74"/>
        <v>0</v>
      </c>
      <c r="K163" s="40">
        <v>185</v>
      </c>
      <c r="L163" s="40">
        <f t="shared" si="75"/>
        <v>0</v>
      </c>
      <c r="M163" s="41">
        <f t="shared" si="49"/>
        <v>20</v>
      </c>
      <c r="N163" s="41">
        <f t="shared" si="50"/>
        <v>0</v>
      </c>
      <c r="O163" s="42" t="e">
        <f>LOOKUP(M163,$T$36:$T$61,IF(J163=-10,$AY$36:$AY$61,IF(J163=0,$AZ$36:$AZ$61,IF(J163=5,$BA$36:$BA$609,IF(J163=10,$BB$36:$BB$61,IF(J163=20,$BC$36:$BC$61,$BD$36:$BD$61))))))</f>
        <v>#N/A</v>
      </c>
      <c r="P163" s="42" t="e">
        <f>LOOKUP(N163,$T$36:$T$61,IF(J163=-10,$AY$36:$AY$61,IF(J163=0,$AZ$36:$AZ$61,IF(J163=5,$BA$36:$BA$609,IF(J163=10,$BB$36:$BB$61,IF(J163=20,$BC$36:$BC$61,$BD$36:$BD$61))))))</f>
        <v>#N/A</v>
      </c>
      <c r="Q163" s="43" t="e">
        <f t="shared" si="51"/>
        <v>#N/A</v>
      </c>
    </row>
    <row r="164" spans="1:17" x14ac:dyDescent="0.2">
      <c r="A164" s="59">
        <f t="shared" si="73"/>
        <v>10</v>
      </c>
      <c r="B164" s="40">
        <v>240</v>
      </c>
      <c r="C164" s="40">
        <f t="shared" si="72"/>
        <v>0</v>
      </c>
      <c r="D164" s="41">
        <f t="shared" si="47"/>
        <v>20</v>
      </c>
      <c r="E164" s="41">
        <f t="shared" si="48"/>
        <v>0</v>
      </c>
      <c r="F164" s="42" t="e">
        <f>LOOKUP(D164,$T$36:$T$61,IF(A164=-10,$BE$36:$BE$61,IF(A164=0,$BF$36:$BF$61,IF(A164=5,$BG$36:$BG$61,IF(A164=10,$BH$36:$BH$61,IF(A164=20,$BI$36:$BI$61,$BJ$36:$BJ$61))))))</f>
        <v>#N/A</v>
      </c>
      <c r="G164" s="42" t="e">
        <f>LOOKUP(E164,$T$36:$T$61,IF(A164=-10,$BE$36:$BE$61,IF(A164=0,$BF$36:$BF$61,IF(A164=5,$BG$36:$BG$61,IF(A164=10,$BH$36:$BH$61,IF(A164=20,$BI$36:$BI$61,$BJ$36:$BJ$61))))))</f>
        <v>#N/A</v>
      </c>
      <c r="H164" s="43" t="e">
        <f t="shared" si="46"/>
        <v>#N/A</v>
      </c>
      <c r="J164" s="40">
        <f t="shared" si="74"/>
        <v>0</v>
      </c>
      <c r="K164" s="40">
        <v>240</v>
      </c>
      <c r="L164" s="40">
        <f t="shared" si="75"/>
        <v>0</v>
      </c>
      <c r="M164" s="41">
        <f t="shared" si="49"/>
        <v>20</v>
      </c>
      <c r="N164" s="41">
        <f t="shared" si="50"/>
        <v>0</v>
      </c>
      <c r="O164" s="42" t="e">
        <f>LOOKUP(M164,$T$36:$T$61,IF(J164=-10,$BE$36:$BE$61,IF(J164=0,$BF$36:$BF$61,IF(J164=5,$BG$36:$BG$61,IF(J164=10,$BH$36:$BH$61,IF(J164=20,$BI$36:$BI$61,$BJ$36:$BJ$61))))))</f>
        <v>#N/A</v>
      </c>
      <c r="P164" s="42" t="e">
        <f>LOOKUP(N164,$T$36:$T$61,IF(J164=-10,$BE$36:$BE$61,IF(J164=0,$BF$36:$BF$61,IF(J164=5,$BG$36:$BG$61,IF(J164=10,$BH$36:$BH$61,IF(J164=20,$BI$36:$BI$61,$BJ$36:$BJ$61))))))</f>
        <v>#N/A</v>
      </c>
      <c r="Q164" s="43" t="e">
        <f t="shared" si="51"/>
        <v>#N/A</v>
      </c>
    </row>
    <row r="165" spans="1:17" x14ac:dyDescent="0.2">
      <c r="A165" s="59">
        <f t="shared" si="73"/>
        <v>10</v>
      </c>
      <c r="B165" s="40">
        <v>400</v>
      </c>
      <c r="C165" s="40">
        <f t="shared" si="72"/>
        <v>0</v>
      </c>
      <c r="D165" s="41">
        <f t="shared" si="47"/>
        <v>20</v>
      </c>
      <c r="E165" s="41">
        <f t="shared" si="48"/>
        <v>0</v>
      </c>
      <c r="F165" s="42" t="e">
        <f>LOOKUP(D165,$T$36:$T$61,IF(A165=-10,$BK$36:$BK$61,IF(A165=0,$BL$36:$BL$61,IF(A165=5,$BM$36:$BM$61,IF(A165=10,$BN$36:$BN$61,IF(A165=20,$BO$36:$BO$61,$BP$36:$BP$61))))))</f>
        <v>#N/A</v>
      </c>
      <c r="G165" s="42" t="e">
        <f>LOOKUP(E165,$T$36:$T$61,IF(A165=-10,$BK$36:$BK$61,IF(A165=0,$BL$36:$BL$61,IF(A165=5,$BM$36:$BM$61,IF(A165=10,$BN$36:$BN$61,IF(A165=20,$BO$36:$BO$61,$BP$36:$BP$61))))))</f>
        <v>#N/A</v>
      </c>
      <c r="H165" s="43" t="e">
        <f t="shared" si="46"/>
        <v>#N/A</v>
      </c>
      <c r="J165" s="40">
        <f t="shared" si="74"/>
        <v>0</v>
      </c>
      <c r="K165" s="40">
        <v>400</v>
      </c>
      <c r="L165" s="40">
        <f t="shared" si="75"/>
        <v>0</v>
      </c>
      <c r="M165" s="41">
        <f t="shared" si="49"/>
        <v>20</v>
      </c>
      <c r="N165" s="41">
        <f t="shared" si="50"/>
        <v>0</v>
      </c>
      <c r="O165" s="42" t="e">
        <f>LOOKUP(M165,$T$36:$T$61,IF(J165=-10,$BK$36:$BK$61,IF(J165=0,$BL$36:$BL$61,IF(J165=5,$BM$36:$BM$61,IF(J165=10,$BN$36:$BN$61,IF(J165=20,$BO$36:$BO$61,$BP$36:$BP$61))))))</f>
        <v>#N/A</v>
      </c>
      <c r="P165" s="42" t="e">
        <f>LOOKUP(N165,$T$36:$T$61,IF(J165=-10,$BK$36:$BK$61,IF(J165=0,$BL$36:$BL$61,IF(J165=5,$BM$36:$BM$61,IF(J165=10,$BN$36:$BN$61,IF(J165=20,$BO$36:$BO$61,$BP$36:$BP$61))))))</f>
        <v>#N/A</v>
      </c>
      <c r="Q165" s="43" t="e">
        <f t="shared" si="51"/>
        <v>#N/A</v>
      </c>
    </row>
    <row r="166" spans="1:17" x14ac:dyDescent="0.2">
      <c r="A166" s="59">
        <f>L$87</f>
        <v>10</v>
      </c>
      <c r="B166" s="40">
        <v>50</v>
      </c>
      <c r="C166" s="40">
        <f>E$14</f>
        <v>0</v>
      </c>
      <c r="D166" s="41">
        <f t="shared" si="47"/>
        <v>20</v>
      </c>
      <c r="E166" s="41">
        <f t="shared" si="48"/>
        <v>0</v>
      </c>
      <c r="F166" s="42" t="e">
        <f>LOOKUP(D166,$T$36:$T$61,IF(A166=-10,$U$36:$U$61,IF(A166=0,$V$36:$V$61,IF(A166=5,$W$36:$W$61,IF(A166=10,$X$36:$X$61,IF(A166=20,$Y$36:$Y$61,$Z$36:$Z$61))))))</f>
        <v>#N/A</v>
      </c>
      <c r="G166" s="42" t="e">
        <f>LOOKUP(E166,$T$36:$T$61,IF(A166=-10,$U$36:$U$61,IF(A166=0,$V$36:$V$61,IF(A166=5,$W$36:$W$61,IF(A166=10,$X$36:$X$61,IF(A166=20,$Y$36:$Y$61,$Z$36:$Z$61))))))</f>
        <v>#N/A</v>
      </c>
      <c r="H166" s="43" t="e">
        <f t="shared" si="46"/>
        <v>#N/A</v>
      </c>
      <c r="J166" s="40">
        <f>M$87</f>
        <v>0</v>
      </c>
      <c r="K166" s="40">
        <v>50</v>
      </c>
      <c r="L166" s="40">
        <f>L$59</f>
        <v>0</v>
      </c>
      <c r="M166" s="41">
        <f t="shared" si="49"/>
        <v>20</v>
      </c>
      <c r="N166" s="41">
        <f t="shared" si="50"/>
        <v>0</v>
      </c>
      <c r="O166" s="42" t="e">
        <f>LOOKUP(M166,$T$36:$T$61,IF(J166=-10,$U$36:$U$61,IF(J166=0,$V$36:$V$61,IF(J166=5,$W$36:$W$61,IF(J166=10,$X$36:$X$61,IF(J166=20,$Y$36:$Y$61,$Z$36:$Z$61))))))</f>
        <v>#N/A</v>
      </c>
      <c r="P166" s="42" t="e">
        <f>LOOKUP(N166,$T$36:$T$61,IF(J166=-10,$U$36:$U$61,IF(J166=0,$V$36:$V$61,IF(J166=5,$W$36:$W$61,IF(J166=10,$X$36:$X$61,IF(J166=20,$Y$36:$Y$61,$Z$36:$Z$61))))))</f>
        <v>#N/A</v>
      </c>
      <c r="Q166" s="43" t="e">
        <f t="shared" si="51"/>
        <v>#N/A</v>
      </c>
    </row>
    <row r="167" spans="1:17" x14ac:dyDescent="0.2">
      <c r="A167" s="59">
        <f t="shared" ref="A167:A173" si="76">L$87</f>
        <v>10</v>
      </c>
      <c r="B167" s="40">
        <v>70</v>
      </c>
      <c r="C167" s="40">
        <f t="shared" ref="C167:C173" si="77">E$14</f>
        <v>0</v>
      </c>
      <c r="D167" s="41">
        <f t="shared" si="47"/>
        <v>20</v>
      </c>
      <c r="E167" s="41">
        <f t="shared" si="48"/>
        <v>0</v>
      </c>
      <c r="F167" s="42" t="e">
        <f>LOOKUP(D167,$T$36:$T$61,IF(A167=-10,$AA$36:$AA$61,IF(A167=0,$AB$36:$AB$61,IF(A167=5,$AC$36:$AC$61,IF(A167=10,$AD$36:$AD$61,IF(A167=20,$AE$36:$AE$61,$AF$36:$AF$61))))))</f>
        <v>#N/A</v>
      </c>
      <c r="G167" s="42" t="e">
        <f>LOOKUP(E167,$T$36:$T$61,IF(A167=-10,$AA$36:$AA$61,IF(A167=0,$AB$36:$AB$61,IF(A167=5,$AC$36:$AC$61,IF(A167=10,$AD$36:$AD$61,IF(A167=20,$AE$36:$AE$61,$AF$36:$AF$61))))))</f>
        <v>#N/A</v>
      </c>
      <c r="H167" s="43" t="e">
        <f t="shared" si="46"/>
        <v>#N/A</v>
      </c>
      <c r="J167" s="40">
        <f t="shared" ref="J167:J173" si="78">M$87</f>
        <v>0</v>
      </c>
      <c r="K167" s="40">
        <v>70</v>
      </c>
      <c r="L167" s="40">
        <f t="shared" ref="L167:L173" si="79">L$59</f>
        <v>0</v>
      </c>
      <c r="M167" s="41">
        <f t="shared" si="49"/>
        <v>20</v>
      </c>
      <c r="N167" s="41">
        <f t="shared" si="50"/>
        <v>0</v>
      </c>
      <c r="O167" s="42" t="e">
        <f>LOOKUP(M167,$T$36:$T$61,IF(J167=-10,$AA$36:$AA$61,IF(J167=0,$AB$36:$AB$61,IF(J167=5,$AC$36:$AC$61,IF(J167=10,$AD$36:$AD$61,IF(J167=20,$AE$36:$AE$61,$AF$36:$AF$61))))))</f>
        <v>#N/A</v>
      </c>
      <c r="P167" s="42" t="e">
        <f>LOOKUP(N167,$T$36:$T$61,IF(J167=-10,$AA$36:$AA$61,IF(J167=0,$AB$36:$AB$61,IF(J167=5,$AC$36:$AC$61,IF(J167=10,$AD$36:$AD$61,IF(J167=20,$AE$36:$AE$61,$AF$36:$AF$61))))))</f>
        <v>#N/A</v>
      </c>
      <c r="Q167" s="43" t="e">
        <f t="shared" si="51"/>
        <v>#N/A</v>
      </c>
    </row>
    <row r="168" spans="1:17" x14ac:dyDescent="0.2">
      <c r="A168" s="59">
        <f t="shared" si="76"/>
        <v>10</v>
      </c>
      <c r="B168" s="40">
        <v>95</v>
      </c>
      <c r="C168" s="40">
        <f t="shared" si="77"/>
        <v>0</v>
      </c>
      <c r="D168" s="41">
        <f t="shared" si="47"/>
        <v>20</v>
      </c>
      <c r="E168" s="41">
        <f t="shared" si="48"/>
        <v>0</v>
      </c>
      <c r="F168" s="42" t="e">
        <f>LOOKUP(D168,$T$36:$T$61,IF(A168=-10,$AG$36:$AG$61,IF(A168=0,$AH$36:$AH$61,IF(A168=5,$AI$36:$AI$61,IF(A168=10,$AJ$36:$AJ$61,IF(A168=20,$AK$36:$AK$61,$AL$36:$AL$61))))))</f>
        <v>#N/A</v>
      </c>
      <c r="G168" s="42" t="e">
        <f>LOOKUP(E168,$T$36:$T$61,IF(A168=-10,$AG$36:$AG$61,IF(A168=0,$AH$36:$AH$61,IF(A168=5,$AI$36:$AI$61,IF(A168=10,$AJ$36:$AJ$61,IF(A168=20,$AK$36:$AK$61,$AL$36:$AL$61))))))</f>
        <v>#N/A</v>
      </c>
      <c r="H168" s="43" t="e">
        <f t="shared" si="46"/>
        <v>#N/A</v>
      </c>
      <c r="J168" s="40">
        <f t="shared" si="78"/>
        <v>0</v>
      </c>
      <c r="K168" s="40">
        <v>95</v>
      </c>
      <c r="L168" s="40">
        <f t="shared" si="79"/>
        <v>0</v>
      </c>
      <c r="M168" s="41">
        <f t="shared" si="49"/>
        <v>20</v>
      </c>
      <c r="N168" s="41">
        <f t="shared" si="50"/>
        <v>0</v>
      </c>
      <c r="O168" s="42" t="e">
        <f>LOOKUP(M168,$T$36:$T$61,IF(J168=-10,$AG$36:$AG$61,IF(J168=0,$AH$36:$AH$61,IF(J168=5,$AI$36:$AI$61,IF(J168=10,$AJ$36:$AJ$61,IF(J168=20,$AK$36:$AK$61,$AL$36:$AL$61))))))</f>
        <v>#N/A</v>
      </c>
      <c r="P168" s="42" t="e">
        <f>LOOKUP(N168,$T$36:$T$61,IF(J168=-10,$AG$36:$AG$61,IF(J168=0,$AH$36:$AH$61,IF(J168=5,$AI$36:$AI$61,IF(J168=10,$AJ$36:$AJ$61,IF(J168=20,$AK$36:$AK$61,$AL$36:$AL$61))))))</f>
        <v>#N/A</v>
      </c>
      <c r="Q168" s="43" t="e">
        <f t="shared" si="51"/>
        <v>#N/A</v>
      </c>
    </row>
    <row r="169" spans="1:17" x14ac:dyDescent="0.2">
      <c r="A169" s="59">
        <f t="shared" si="76"/>
        <v>10</v>
      </c>
      <c r="B169" s="40">
        <v>120</v>
      </c>
      <c r="C169" s="40">
        <f t="shared" si="77"/>
        <v>0</v>
      </c>
      <c r="D169" s="41">
        <f t="shared" si="47"/>
        <v>20</v>
      </c>
      <c r="E169" s="41">
        <f t="shared" si="48"/>
        <v>0</v>
      </c>
      <c r="F169" s="42" t="e">
        <f>LOOKUP(D169,$T$36:$T$61,IF(A169=-10,$AM$36:$AM$61,IF(A169=0,$AN$36:$AN$61,IF(A169=5,$AO$36:$AO$61,IF(A169=10,$AP$36:$AP$61,IF(A169=20,$AQ$36:$AQ$61,$AR$36:$AR$61))))))</f>
        <v>#N/A</v>
      </c>
      <c r="G169" s="42" t="e">
        <f>LOOKUP(E169,$T$36:$T$61,IF(A169=-10,$AM$36:$AM$61,IF(A169=0,$AN$36:$AN$61,IF(A169=5,$AO$36:$AO$61,IF(A169=10,$AP$36:$AP$61,IF(A169=20,$AQ$36:$AQ$61,$AR$36:$AR$61))))))</f>
        <v>#N/A</v>
      </c>
      <c r="H169" s="43" t="e">
        <f t="shared" si="46"/>
        <v>#N/A</v>
      </c>
      <c r="J169" s="40">
        <f t="shared" si="78"/>
        <v>0</v>
      </c>
      <c r="K169" s="40">
        <v>120</v>
      </c>
      <c r="L169" s="40">
        <f t="shared" si="79"/>
        <v>0</v>
      </c>
      <c r="M169" s="41">
        <f t="shared" si="49"/>
        <v>20</v>
      </c>
      <c r="N169" s="41">
        <f t="shared" si="50"/>
        <v>0</v>
      </c>
      <c r="O169" s="42" t="e">
        <f>LOOKUP(M169,$T$36:$T$61,IF(J169=-10,$AM$36:$AM$61,IF(J169=0,$AN$36:$AN$61,IF(J169=5,$AO$36:$AO$61,IF(J169=10,$AP$36:$AP$61,IF(J169=20,$AQ$36:$AQ$61,$AR$36:$AR$61))))))</f>
        <v>#N/A</v>
      </c>
      <c r="P169" s="42" t="e">
        <f>LOOKUP(N169,$T$36:$T$61,IF(J169=-10,$AM$36:$AM$61,IF(J169=0,$AN$36:$AN$61,IF(J169=5,$AO$36:$AO$61,IF(J169=10,$AP$36:$AP$61,IF(J169=20,$AQ$36:$AQ$61,$AR$36:$AR$61))))))</f>
        <v>#N/A</v>
      </c>
      <c r="Q169" s="43" t="e">
        <f t="shared" si="51"/>
        <v>#N/A</v>
      </c>
    </row>
    <row r="170" spans="1:17" x14ac:dyDescent="0.2">
      <c r="A170" s="59">
        <f t="shared" si="76"/>
        <v>10</v>
      </c>
      <c r="B170" s="40">
        <v>150</v>
      </c>
      <c r="C170" s="40">
        <f t="shared" si="77"/>
        <v>0</v>
      </c>
      <c r="D170" s="41">
        <f t="shared" si="47"/>
        <v>20</v>
      </c>
      <c r="E170" s="41">
        <f t="shared" si="48"/>
        <v>0</v>
      </c>
      <c r="F170" s="42" t="e">
        <f>LOOKUP(D170,$T$36:$T$61,IF(A170=-10,$AS$36:$AS$61,IF(A170=0,$AT$36:$AT$61,IF(A170=5,$AU$36:$AU$61,IF(A170=10,$AV$36:$AV$61,IF(A170=20,$AW$36:$AW$61,$AX$36:$AX$61))))))</f>
        <v>#N/A</v>
      </c>
      <c r="G170" s="42" t="e">
        <f>LOOKUP(E170,$T$36:$T$61,IF(A170=-10,$AS$36:$AS$61,IF(A170=0,$AT$36:$AT$61,IF(A170=5,$AU$36:$AU$61,IF(A170=10,$AV$36:$AV$61,IF(A170=20,$AW$36:$AW$61,$AX$36:$AX$61))))))</f>
        <v>#N/A</v>
      </c>
      <c r="H170" s="43" t="e">
        <f t="shared" si="46"/>
        <v>#N/A</v>
      </c>
      <c r="J170" s="40">
        <f t="shared" si="78"/>
        <v>0</v>
      </c>
      <c r="K170" s="40">
        <v>150</v>
      </c>
      <c r="L170" s="40">
        <f t="shared" si="79"/>
        <v>0</v>
      </c>
      <c r="M170" s="41">
        <f t="shared" si="49"/>
        <v>20</v>
      </c>
      <c r="N170" s="41">
        <f t="shared" si="50"/>
        <v>0</v>
      </c>
      <c r="O170" s="42" t="e">
        <f>LOOKUP(M170,$T$36:$T$61,IF(J170=-10,$AS$36:$AS$61,IF(J170=0,$AT$36:$AT$61,IF(J170=5,$AU$36:$AU$61,IF(J170=10,$AV$36:$AV$61,IF(J170=20,$AW$36:$AW$61,$AX$36:$AX$61))))))</f>
        <v>#N/A</v>
      </c>
      <c r="P170" s="42" t="e">
        <f>LOOKUP(N170,$T$36:$T$61,IF(J170=-10,$AS$36:$AS$61,IF(J170=0,$AT$36:$AT$61,IF(J170=5,$AU$36:$AU$61,IF(J170=10,$AV$36:$AV$61,IF(J170=20,$AW$36:$AW$61,$AX$36:$AX$61))))))</f>
        <v>#N/A</v>
      </c>
      <c r="Q170" s="43" t="e">
        <f t="shared" si="51"/>
        <v>#N/A</v>
      </c>
    </row>
    <row r="171" spans="1:17" x14ac:dyDescent="0.2">
      <c r="A171" s="59">
        <f t="shared" si="76"/>
        <v>10</v>
      </c>
      <c r="B171" s="40">
        <v>185</v>
      </c>
      <c r="C171" s="40">
        <f t="shared" si="77"/>
        <v>0</v>
      </c>
      <c r="D171" s="41">
        <f t="shared" si="47"/>
        <v>20</v>
      </c>
      <c r="E171" s="41">
        <f t="shared" si="48"/>
        <v>0</v>
      </c>
      <c r="F171" s="42" t="e">
        <f>LOOKUP(D171,$T$36:$T$61,IF(A171=-10,$AY$36:$AY$61,IF(A171=0,$AZ$36:$AZ$61,IF(A171=5,$BA$36:$BA$609,IF(A171=10,$BB$36:$BB$61,IF(A171=20,$BC$36:$BC$61,$BD$36:$BD$61))))))</f>
        <v>#N/A</v>
      </c>
      <c r="G171" s="42" t="e">
        <f>LOOKUP(E171,$T$36:$T$61,IF(A171=-10,$AY$36:$AY$61,IF(A171=0,$AZ$36:$AZ$61,IF(A171=5,$BA$36:$BA$609,IF(A171=10,$BB$36:$BB$61,IF(A171=20,$BC$36:$BC$61,$BD$36:$BD$61))))))</f>
        <v>#N/A</v>
      </c>
      <c r="H171" s="43" t="e">
        <f t="shared" si="46"/>
        <v>#N/A</v>
      </c>
      <c r="J171" s="40">
        <f t="shared" si="78"/>
        <v>0</v>
      </c>
      <c r="K171" s="40">
        <v>185</v>
      </c>
      <c r="L171" s="40">
        <f t="shared" si="79"/>
        <v>0</v>
      </c>
      <c r="M171" s="41">
        <f t="shared" si="49"/>
        <v>20</v>
      </c>
      <c r="N171" s="41">
        <f t="shared" si="50"/>
        <v>0</v>
      </c>
      <c r="O171" s="42" t="e">
        <f>LOOKUP(M171,$T$36:$T$61,IF(J171=-10,$AY$36:$AY$61,IF(J171=0,$AZ$36:$AZ$61,IF(J171=5,$BA$36:$BA$609,IF(J171=10,$BB$36:$BB$61,IF(J171=20,$BC$36:$BC$61,$BD$36:$BD$61))))))</f>
        <v>#N/A</v>
      </c>
      <c r="P171" s="42" t="e">
        <f>LOOKUP(N171,$T$36:$T$61,IF(J171=-10,$AY$36:$AY$61,IF(J171=0,$AZ$36:$AZ$61,IF(J171=5,$BA$36:$BA$609,IF(J171=10,$BB$36:$BB$61,IF(J171=20,$BC$36:$BC$61,$BD$36:$BD$61))))))</f>
        <v>#N/A</v>
      </c>
      <c r="Q171" s="43" t="e">
        <f t="shared" si="51"/>
        <v>#N/A</v>
      </c>
    </row>
    <row r="172" spans="1:17" x14ac:dyDescent="0.2">
      <c r="A172" s="59">
        <f t="shared" si="76"/>
        <v>10</v>
      </c>
      <c r="B172" s="40">
        <v>240</v>
      </c>
      <c r="C172" s="40">
        <f t="shared" si="77"/>
        <v>0</v>
      </c>
      <c r="D172" s="41">
        <f t="shared" si="47"/>
        <v>20</v>
      </c>
      <c r="E172" s="41">
        <f t="shared" si="48"/>
        <v>0</v>
      </c>
      <c r="F172" s="42" t="e">
        <f>LOOKUP(D172,$T$36:$T$61,IF(A172=-10,$BE$36:$BE$61,IF(A172=0,$BF$36:$BF$61,IF(A172=5,$BG$36:$BG$61,IF(A172=10,$BH$36:$BH$61,IF(A172=20,$BI$36:$BI$61,$BJ$36:$BJ$61))))))</f>
        <v>#N/A</v>
      </c>
      <c r="G172" s="42" t="e">
        <f>LOOKUP(E172,$T$36:$T$61,IF(A172=-10,$BE$36:$BE$61,IF(A172=0,$BF$36:$BF$61,IF(A172=5,$BG$36:$BG$61,IF(A172=10,$BH$36:$BH$61,IF(A172=20,$BI$36:$BI$61,$BJ$36:$BJ$61))))))</f>
        <v>#N/A</v>
      </c>
      <c r="H172" s="43" t="e">
        <f t="shared" si="46"/>
        <v>#N/A</v>
      </c>
      <c r="J172" s="40">
        <f t="shared" si="78"/>
        <v>0</v>
      </c>
      <c r="K172" s="40">
        <v>240</v>
      </c>
      <c r="L172" s="40">
        <f t="shared" si="79"/>
        <v>0</v>
      </c>
      <c r="M172" s="41">
        <f t="shared" si="49"/>
        <v>20</v>
      </c>
      <c r="N172" s="41">
        <f t="shared" si="50"/>
        <v>0</v>
      </c>
      <c r="O172" s="42" t="e">
        <f>LOOKUP(M172,$T$36:$T$61,IF(J172=-10,$BE$36:$BE$61,IF(J172=0,$BF$36:$BF$61,IF(J172=5,$BG$36:$BG$61,IF(J172=10,$BH$36:$BH$61,IF(J172=20,$BI$36:$BI$61,$BJ$36:$BJ$61))))))</f>
        <v>#N/A</v>
      </c>
      <c r="P172" s="42" t="e">
        <f>LOOKUP(N172,$T$36:$T$61,IF(J172=-10,$BE$36:$BE$61,IF(J172=0,$BF$36:$BF$61,IF(J172=5,$BG$36:$BG$61,IF(J172=10,$BH$36:$BH$61,IF(J172=20,$BI$36:$BI$61,$BJ$36:$BJ$61))))))</f>
        <v>#N/A</v>
      </c>
      <c r="Q172" s="43" t="e">
        <f t="shared" si="51"/>
        <v>#N/A</v>
      </c>
    </row>
    <row r="173" spans="1:17" x14ac:dyDescent="0.2">
      <c r="A173" s="59">
        <f t="shared" si="76"/>
        <v>10</v>
      </c>
      <c r="B173" s="40">
        <v>400</v>
      </c>
      <c r="C173" s="40">
        <f t="shared" si="77"/>
        <v>0</v>
      </c>
      <c r="D173" s="41">
        <f t="shared" si="47"/>
        <v>20</v>
      </c>
      <c r="E173" s="41">
        <f t="shared" si="48"/>
        <v>0</v>
      </c>
      <c r="F173" s="42" t="e">
        <f>LOOKUP(D173,$T$36:$T$61,IF(A173=-10,$BK$36:$BK$61,IF(A173=0,$BL$36:$BL$61,IF(A173=5,$BM$36:$BM$61,IF(A173=10,$BN$36:$BN$61,IF(A173=20,$BO$36:$BO$61,$BP$36:$BP$61))))))</f>
        <v>#N/A</v>
      </c>
      <c r="G173" s="42" t="e">
        <f>LOOKUP(E173,$T$36:$T$61,IF(A173=-10,$BK$36:$BK$61,IF(A173=0,$BL$36:$BL$61,IF(A173=5,$BM$36:$BM$61,IF(A173=10,$BN$36:$BN$61,IF(A173=20,$BO$36:$BO$61,$BP$36:$BP$61))))))</f>
        <v>#N/A</v>
      </c>
      <c r="H173" s="43" t="e">
        <f t="shared" si="46"/>
        <v>#N/A</v>
      </c>
      <c r="J173" s="40">
        <f t="shared" si="78"/>
        <v>0</v>
      </c>
      <c r="K173" s="40">
        <v>400</v>
      </c>
      <c r="L173" s="40">
        <f t="shared" si="79"/>
        <v>0</v>
      </c>
      <c r="M173" s="41">
        <f t="shared" si="49"/>
        <v>20</v>
      </c>
      <c r="N173" s="41">
        <f t="shared" si="50"/>
        <v>0</v>
      </c>
      <c r="O173" s="42" t="e">
        <f>LOOKUP(M173,$T$36:$T$61,IF(J173=-10,$BK$36:$BK$61,IF(J173=0,$BL$36:$BL$61,IF(J173=5,$BM$36:$BM$61,IF(J173=10,$BN$36:$BN$61,IF(J173=20,$BO$36:$BO$61,$BP$36:$BP$61))))))</f>
        <v>#N/A</v>
      </c>
      <c r="P173" s="42" t="e">
        <f>LOOKUP(N173,$T$36:$T$61,IF(J173=-10,$BK$36:$BK$61,IF(J173=0,$BL$36:$BL$61,IF(J173=5,$BM$36:$BM$61,IF(J173=10,$BN$36:$BN$61,IF(J173=20,$BO$36:$BO$61,$BP$36:$BP$61))))))</f>
        <v>#N/A</v>
      </c>
      <c r="Q173" s="43" t="e">
        <f t="shared" si="51"/>
        <v>#N/A</v>
      </c>
    </row>
    <row r="174" spans="1:17" x14ac:dyDescent="0.2">
      <c r="A174" s="59">
        <f>L$88</f>
        <v>10</v>
      </c>
      <c r="B174" s="40">
        <v>50</v>
      </c>
      <c r="C174" s="40">
        <f>E$15</f>
        <v>0</v>
      </c>
      <c r="D174" s="41">
        <f t="shared" si="47"/>
        <v>20</v>
      </c>
      <c r="E174" s="41">
        <f t="shared" si="48"/>
        <v>0</v>
      </c>
      <c r="F174" s="42" t="e">
        <f>LOOKUP(D174,$T$36:$T$61,IF(A174=-10,$U$36:$U$61,IF(A174=0,$V$36:$V$61,IF(A174=5,$W$36:$W$61,IF(A174=10,$X$36:$X$61,IF(A174=20,$Y$36:$Y$61,$Z$36:$Z$61))))))</f>
        <v>#N/A</v>
      </c>
      <c r="G174" s="42" t="e">
        <f>LOOKUP(E174,$T$36:$T$61,IF(A174=-10,$U$36:$U$61,IF(A174=0,$V$36:$V$61,IF(A174=5,$W$36:$W$61,IF(A174=10,$X$36:$X$61,IF(A174=20,$Y$36:$Y$61,$Z$36:$Z$61))))))</f>
        <v>#N/A</v>
      </c>
      <c r="H174" s="43" t="e">
        <f t="shared" ref="H174:H237" si="80">F174-(((F174-G174)*(D174-C174))/(D174-E174))</f>
        <v>#N/A</v>
      </c>
      <c r="J174" s="40">
        <f>M$88</f>
        <v>0</v>
      </c>
      <c r="K174" s="40">
        <v>50</v>
      </c>
      <c r="L174" s="40">
        <f>L$60</f>
        <v>0</v>
      </c>
      <c r="M174" s="41">
        <f t="shared" si="49"/>
        <v>20</v>
      </c>
      <c r="N174" s="41">
        <f t="shared" si="50"/>
        <v>0</v>
      </c>
      <c r="O174" s="42" t="e">
        <f>LOOKUP(M174,$T$36:$T$61,IF(J174=-10,$U$36:$U$61,IF(J174=0,$V$36:$V$61,IF(J174=5,$W$36:$W$61,IF(J174=10,$X$36:$X$61,IF(J174=20,$Y$36:$Y$61,$Z$36:$Z$61))))))</f>
        <v>#N/A</v>
      </c>
      <c r="P174" s="42" t="e">
        <f>LOOKUP(N174,$T$36:$T$61,IF(J174=-10,$U$36:$U$61,IF(J174=0,$V$36:$V$61,IF(J174=5,$W$36:$W$61,IF(J174=10,$X$36:$X$61,IF(J174=20,$Y$36:$Y$61,$Z$36:$Z$61))))))</f>
        <v>#N/A</v>
      </c>
      <c r="Q174" s="43" t="e">
        <f t="shared" si="51"/>
        <v>#N/A</v>
      </c>
    </row>
    <row r="175" spans="1:17" x14ac:dyDescent="0.2">
      <c r="A175" s="59">
        <f t="shared" ref="A175:A181" si="81">L$88</f>
        <v>10</v>
      </c>
      <c r="B175" s="40">
        <v>70</v>
      </c>
      <c r="C175" s="40">
        <f t="shared" ref="C175:C181" si="82">E$15</f>
        <v>0</v>
      </c>
      <c r="D175" s="41">
        <f t="shared" ref="D175:D238" si="83">E175+20</f>
        <v>20</v>
      </c>
      <c r="E175" s="41">
        <f t="shared" ref="E175:E238" si="84">FLOOR(C175,20)</f>
        <v>0</v>
      </c>
      <c r="F175" s="42" t="e">
        <f>LOOKUP(D175,$T$36:$T$61,IF(A175=-10,$AA$36:$AA$61,IF(A175=0,$AB$36:$AB$61,IF(A175=5,$AC$36:$AC$61,IF(A175=10,$AD$36:$AD$61,IF(A175=20,$AE$36:$AE$61,$AF$36:$AF$61))))))</f>
        <v>#N/A</v>
      </c>
      <c r="G175" s="42" t="e">
        <f>LOOKUP(E175,$T$36:$T$61,IF(A175=-10,$AA$36:$AA$61,IF(A175=0,$AB$36:$AB$61,IF(A175=5,$AC$36:$AC$61,IF(A175=10,$AD$36:$AD$61,IF(A175=20,$AE$36:$AE$61,$AF$36:$AF$61))))))</f>
        <v>#N/A</v>
      </c>
      <c r="H175" s="43" t="e">
        <f t="shared" si="80"/>
        <v>#N/A</v>
      </c>
      <c r="J175" s="40">
        <f t="shared" ref="J175:J181" si="85">M$88</f>
        <v>0</v>
      </c>
      <c r="K175" s="40">
        <v>70</v>
      </c>
      <c r="L175" s="40">
        <f t="shared" ref="L175:L181" si="86">L$60</f>
        <v>0</v>
      </c>
      <c r="M175" s="41">
        <f t="shared" ref="M175:M238" si="87">N175+20</f>
        <v>20</v>
      </c>
      <c r="N175" s="41">
        <f t="shared" si="50"/>
        <v>0</v>
      </c>
      <c r="O175" s="42" t="e">
        <f>LOOKUP(M175,$T$36:$T$61,IF(J175=-10,$AA$36:$AA$61,IF(J175=0,$AB$36:$AB$61,IF(J175=5,$AC$36:$AC$61,IF(J175=10,$AD$36:$AD$61,IF(J175=20,$AE$36:$AE$61,$AF$36:$AF$61))))))</f>
        <v>#N/A</v>
      </c>
      <c r="P175" s="42" t="e">
        <f>LOOKUP(N175,$T$36:$T$61,IF(J175=-10,$AA$36:$AA$61,IF(J175=0,$AB$36:$AB$61,IF(J175=5,$AC$36:$AC$61,IF(J175=10,$AD$36:$AD$61,IF(J175=20,$AE$36:$AE$61,$AF$36:$AF$61))))))</f>
        <v>#N/A</v>
      </c>
      <c r="Q175" s="43" t="e">
        <f t="shared" si="51"/>
        <v>#N/A</v>
      </c>
    </row>
    <row r="176" spans="1:17" x14ac:dyDescent="0.2">
      <c r="A176" s="59">
        <f t="shared" si="81"/>
        <v>10</v>
      </c>
      <c r="B176" s="40">
        <v>95</v>
      </c>
      <c r="C176" s="40">
        <f t="shared" si="82"/>
        <v>0</v>
      </c>
      <c r="D176" s="41">
        <f t="shared" si="83"/>
        <v>20</v>
      </c>
      <c r="E176" s="41">
        <f t="shared" si="84"/>
        <v>0</v>
      </c>
      <c r="F176" s="42" t="e">
        <f>LOOKUP(D176,$T$36:$T$61,IF(A176=-10,$AG$36:$AG$61,IF(A176=0,$AH$36:$AH$61,IF(A176=5,$AI$36:$AI$61,IF(A176=10,$AJ$36:$AJ$61,IF(A176=20,$AK$36:$AK$61,$AL$36:$AL$61))))))</f>
        <v>#N/A</v>
      </c>
      <c r="G176" s="42" t="e">
        <f>LOOKUP(E176,$T$36:$T$61,IF(A176=-10,$AG$36:$AG$61,IF(A176=0,$AH$36:$AH$61,IF(A176=5,$AI$36:$AI$61,IF(A176=10,$AJ$36:$AJ$61,IF(A176=20,$AK$36:$AK$61,$AL$36:$AL$61))))))</f>
        <v>#N/A</v>
      </c>
      <c r="H176" s="43" t="e">
        <f t="shared" si="80"/>
        <v>#N/A</v>
      </c>
      <c r="J176" s="40">
        <f t="shared" si="85"/>
        <v>0</v>
      </c>
      <c r="K176" s="40">
        <v>95</v>
      </c>
      <c r="L176" s="40">
        <f t="shared" si="86"/>
        <v>0</v>
      </c>
      <c r="M176" s="41">
        <f t="shared" si="87"/>
        <v>20</v>
      </c>
      <c r="N176" s="41">
        <f t="shared" ref="N176:N239" si="88">FLOOR(L176,20)</f>
        <v>0</v>
      </c>
      <c r="O176" s="42" t="e">
        <f>LOOKUP(M176,$T$36:$T$61,IF(J176=-10,$AG$36:$AG$61,IF(J176=0,$AH$36:$AH$61,IF(J176=5,$AI$36:$AI$61,IF(J176=10,$AJ$36:$AJ$61,IF(J176=20,$AK$36:$AK$61,$AL$36:$AL$61))))))</f>
        <v>#N/A</v>
      </c>
      <c r="P176" s="42" t="e">
        <f>LOOKUP(N176,$T$36:$T$61,IF(J176=-10,$AG$36:$AG$61,IF(J176=0,$AH$36:$AH$61,IF(J176=5,$AI$36:$AI$61,IF(J176=10,$AJ$36:$AJ$61,IF(J176=20,$AK$36:$AK$61,$AL$36:$AL$61))))))</f>
        <v>#N/A</v>
      </c>
      <c r="Q176" s="43" t="e">
        <f t="shared" ref="Q176:Q239" si="89">O176-(((O176-P176)*(M176-L176))/(M176-N176))</f>
        <v>#N/A</v>
      </c>
    </row>
    <row r="177" spans="1:17" x14ac:dyDescent="0.2">
      <c r="A177" s="59">
        <f t="shared" si="81"/>
        <v>10</v>
      </c>
      <c r="B177" s="40">
        <v>120</v>
      </c>
      <c r="C177" s="40">
        <f t="shared" si="82"/>
        <v>0</v>
      </c>
      <c r="D177" s="41">
        <f t="shared" si="83"/>
        <v>20</v>
      </c>
      <c r="E177" s="41">
        <f t="shared" si="84"/>
        <v>0</v>
      </c>
      <c r="F177" s="42" t="e">
        <f>LOOKUP(D177,$T$36:$T$61,IF(A177=-10,$AM$36:$AM$61,IF(A177=0,$AN$36:$AN$61,IF(A177=5,$AO$36:$AO$61,IF(A177=10,$AP$36:$AP$61,IF(A177=20,$AQ$36:$AQ$61,$AR$36:$AR$61))))))</f>
        <v>#N/A</v>
      </c>
      <c r="G177" s="42" t="e">
        <f>LOOKUP(E177,$T$36:$T$61,IF(A177=-10,$AM$36:$AM$61,IF(A177=0,$AN$36:$AN$61,IF(A177=5,$AO$36:$AO$61,IF(A177=10,$AP$36:$AP$61,IF(A177=20,$AQ$36:$AQ$61,$AR$36:$AR$61))))))</f>
        <v>#N/A</v>
      </c>
      <c r="H177" s="43" t="e">
        <f t="shared" si="80"/>
        <v>#N/A</v>
      </c>
      <c r="J177" s="40">
        <f t="shared" si="85"/>
        <v>0</v>
      </c>
      <c r="K177" s="40">
        <v>120</v>
      </c>
      <c r="L177" s="40">
        <f t="shared" si="86"/>
        <v>0</v>
      </c>
      <c r="M177" s="41">
        <f t="shared" si="87"/>
        <v>20</v>
      </c>
      <c r="N177" s="41">
        <f t="shared" si="88"/>
        <v>0</v>
      </c>
      <c r="O177" s="42" t="e">
        <f>LOOKUP(M177,$T$36:$T$61,IF(J177=-10,$AM$36:$AM$61,IF(J177=0,$AN$36:$AN$61,IF(J177=5,$AO$36:$AO$61,IF(J177=10,$AP$36:$AP$61,IF(J177=20,$AQ$36:$AQ$61,$AR$36:$AR$61))))))</f>
        <v>#N/A</v>
      </c>
      <c r="P177" s="42" t="e">
        <f>LOOKUP(N177,$T$36:$T$61,IF(J177=-10,$AM$36:$AM$61,IF(J177=0,$AN$36:$AN$61,IF(J177=5,$AO$36:$AO$61,IF(J177=10,$AP$36:$AP$61,IF(J177=20,$AQ$36:$AQ$61,$AR$36:$AR$61))))))</f>
        <v>#N/A</v>
      </c>
      <c r="Q177" s="43" t="e">
        <f t="shared" si="89"/>
        <v>#N/A</v>
      </c>
    </row>
    <row r="178" spans="1:17" x14ac:dyDescent="0.2">
      <c r="A178" s="59">
        <f t="shared" si="81"/>
        <v>10</v>
      </c>
      <c r="B178" s="40">
        <v>150</v>
      </c>
      <c r="C178" s="40">
        <f t="shared" si="82"/>
        <v>0</v>
      </c>
      <c r="D178" s="41">
        <f t="shared" si="83"/>
        <v>20</v>
      </c>
      <c r="E178" s="41">
        <f t="shared" si="84"/>
        <v>0</v>
      </c>
      <c r="F178" s="42" t="e">
        <f>LOOKUP(D178,$T$36:$T$61,IF(A178=-10,$AS$36:$AS$61,IF(A178=0,$AT$36:$AT$61,IF(A178=5,$AU$36:$AU$61,IF(A178=10,$AV$36:$AV$61,IF(A178=20,$AW$36:$AW$61,$AX$36:$AX$61))))))</f>
        <v>#N/A</v>
      </c>
      <c r="G178" s="42" t="e">
        <f>LOOKUP(E178,$T$36:$T$61,IF(A178=-10,$AS$36:$AS$61,IF(A178=0,$AT$36:$AT$61,IF(A178=5,$AU$36:$AU$61,IF(A178=10,$AV$36:$AV$61,IF(A178=20,$AW$36:$AW$61,$AX$36:$AX$61))))))</f>
        <v>#N/A</v>
      </c>
      <c r="H178" s="43" t="e">
        <f t="shared" si="80"/>
        <v>#N/A</v>
      </c>
      <c r="J178" s="40">
        <f t="shared" si="85"/>
        <v>0</v>
      </c>
      <c r="K178" s="40">
        <v>150</v>
      </c>
      <c r="L178" s="40">
        <f t="shared" si="86"/>
        <v>0</v>
      </c>
      <c r="M178" s="41">
        <f t="shared" si="87"/>
        <v>20</v>
      </c>
      <c r="N178" s="41">
        <f t="shared" si="88"/>
        <v>0</v>
      </c>
      <c r="O178" s="42" t="e">
        <f>LOOKUP(M178,$T$36:$T$61,IF(J178=-10,$AS$36:$AS$61,IF(J178=0,$AT$36:$AT$61,IF(J178=5,$AU$36:$AU$61,IF(J178=10,$AV$36:$AV$61,IF(J178=20,$AW$36:$AW$61,$AX$36:$AX$61))))))</f>
        <v>#N/A</v>
      </c>
      <c r="P178" s="42" t="e">
        <f>LOOKUP(N178,$T$36:$T$61,IF(J178=-10,$AS$36:$AS$61,IF(J178=0,$AT$36:$AT$61,IF(J178=5,$AU$36:$AU$61,IF(J178=10,$AV$36:$AV$61,IF(J178=20,$AW$36:$AW$61,$AX$36:$AX$61))))))</f>
        <v>#N/A</v>
      </c>
      <c r="Q178" s="43" t="e">
        <f t="shared" si="89"/>
        <v>#N/A</v>
      </c>
    </row>
    <row r="179" spans="1:17" x14ac:dyDescent="0.2">
      <c r="A179" s="59">
        <f t="shared" si="81"/>
        <v>10</v>
      </c>
      <c r="B179" s="40">
        <v>185</v>
      </c>
      <c r="C179" s="40">
        <f t="shared" si="82"/>
        <v>0</v>
      </c>
      <c r="D179" s="41">
        <f t="shared" si="83"/>
        <v>20</v>
      </c>
      <c r="E179" s="41">
        <f t="shared" si="84"/>
        <v>0</v>
      </c>
      <c r="F179" s="42" t="e">
        <f>LOOKUP(D179,$T$36:$T$61,IF(A179=-10,$AY$36:$AY$61,IF(A179=0,$AZ$36:$AZ$61,IF(A179=5,$BA$36:$BA$609,IF(A179=10,$BB$36:$BB$61,IF(A179=20,$BC$36:$BC$61,$BD$36:$BD$61))))))</f>
        <v>#N/A</v>
      </c>
      <c r="G179" s="42" t="e">
        <f>LOOKUP(E179,$T$36:$T$61,IF(A179=-10,$AY$36:$AY$61,IF(A179=0,$AZ$36:$AZ$61,IF(A179=5,$BA$36:$BA$609,IF(A179=10,$BB$36:$BB$61,IF(A179=20,$BC$36:$BC$61,$BD$36:$BD$61))))))</f>
        <v>#N/A</v>
      </c>
      <c r="H179" s="43" t="e">
        <f t="shared" si="80"/>
        <v>#N/A</v>
      </c>
      <c r="J179" s="40">
        <f t="shared" si="85"/>
        <v>0</v>
      </c>
      <c r="K179" s="40">
        <v>185</v>
      </c>
      <c r="L179" s="40">
        <f t="shared" si="86"/>
        <v>0</v>
      </c>
      <c r="M179" s="41">
        <f t="shared" si="87"/>
        <v>20</v>
      </c>
      <c r="N179" s="41">
        <f t="shared" si="88"/>
        <v>0</v>
      </c>
      <c r="O179" s="42" t="e">
        <f>LOOKUP(M179,$T$36:$T$61,IF(J179=-10,$AY$36:$AY$61,IF(J179=0,$AZ$36:$AZ$61,IF(J179=5,$BA$36:$BA$609,IF(J179=10,$BB$36:$BB$61,IF(J179=20,$BC$36:$BC$61,$BD$36:$BD$61))))))</f>
        <v>#N/A</v>
      </c>
      <c r="P179" s="42" t="e">
        <f>LOOKUP(N179,$T$36:$T$61,IF(J179=-10,$AY$36:$AY$61,IF(J179=0,$AZ$36:$AZ$61,IF(J179=5,$BA$36:$BA$609,IF(J179=10,$BB$36:$BB$61,IF(J179=20,$BC$36:$BC$61,$BD$36:$BD$61))))))</f>
        <v>#N/A</v>
      </c>
      <c r="Q179" s="43" t="e">
        <f t="shared" si="89"/>
        <v>#N/A</v>
      </c>
    </row>
    <row r="180" spans="1:17" x14ac:dyDescent="0.2">
      <c r="A180" s="59">
        <f t="shared" si="81"/>
        <v>10</v>
      </c>
      <c r="B180" s="40">
        <v>240</v>
      </c>
      <c r="C180" s="40">
        <f t="shared" si="82"/>
        <v>0</v>
      </c>
      <c r="D180" s="41">
        <f t="shared" si="83"/>
        <v>20</v>
      </c>
      <c r="E180" s="41">
        <f t="shared" si="84"/>
        <v>0</v>
      </c>
      <c r="F180" s="42" t="e">
        <f>LOOKUP(D180,$T$36:$T$61,IF(A180=-10,$BE$36:$BE$61,IF(A180=0,$BF$36:$BF$61,IF(A180=5,$BG$36:$BG$61,IF(A180=10,$BH$36:$BH$61,IF(A180=20,$BI$36:$BI$61,$BJ$36:$BJ$61))))))</f>
        <v>#N/A</v>
      </c>
      <c r="G180" s="42" t="e">
        <f>LOOKUP(E180,$T$36:$T$61,IF(A180=-10,$BE$36:$BE$61,IF(A180=0,$BF$36:$BF$61,IF(A180=5,$BG$36:$BG$61,IF(A180=10,$BH$36:$BH$61,IF(A180=20,$BI$36:$BI$61,$BJ$36:$BJ$61))))))</f>
        <v>#N/A</v>
      </c>
      <c r="H180" s="43" t="e">
        <f t="shared" si="80"/>
        <v>#N/A</v>
      </c>
      <c r="J180" s="40">
        <f t="shared" si="85"/>
        <v>0</v>
      </c>
      <c r="K180" s="40">
        <v>240</v>
      </c>
      <c r="L180" s="40">
        <f t="shared" si="86"/>
        <v>0</v>
      </c>
      <c r="M180" s="41">
        <f t="shared" si="87"/>
        <v>20</v>
      </c>
      <c r="N180" s="41">
        <f t="shared" si="88"/>
        <v>0</v>
      </c>
      <c r="O180" s="42" t="e">
        <f>LOOKUP(M180,$T$36:$T$61,IF(J180=-10,$BE$36:$BE$61,IF(J180=0,$BF$36:$BF$61,IF(J180=5,$BG$36:$BG$61,IF(J180=10,$BH$36:$BH$61,IF(J180=20,$BI$36:$BI$61,$BJ$36:$BJ$61))))))</f>
        <v>#N/A</v>
      </c>
      <c r="P180" s="42" t="e">
        <f>LOOKUP(N180,$T$36:$T$61,IF(J180=-10,$BE$36:$BE$61,IF(J180=0,$BF$36:$BF$61,IF(J180=5,$BG$36:$BG$61,IF(J180=10,$BH$36:$BH$61,IF(J180=20,$BI$36:$BI$61,$BJ$36:$BJ$61))))))</f>
        <v>#N/A</v>
      </c>
      <c r="Q180" s="43" t="e">
        <f t="shared" si="89"/>
        <v>#N/A</v>
      </c>
    </row>
    <row r="181" spans="1:17" x14ac:dyDescent="0.2">
      <c r="A181" s="59">
        <f t="shared" si="81"/>
        <v>10</v>
      </c>
      <c r="B181" s="40">
        <v>400</v>
      </c>
      <c r="C181" s="40">
        <f t="shared" si="82"/>
        <v>0</v>
      </c>
      <c r="D181" s="41">
        <f t="shared" si="83"/>
        <v>20</v>
      </c>
      <c r="E181" s="41">
        <f t="shared" si="84"/>
        <v>0</v>
      </c>
      <c r="F181" s="42" t="e">
        <f>LOOKUP(D181,$T$36:$T$61,IF(A181=-10,$BK$36:$BK$61,IF(A181=0,$BL$36:$BL$61,IF(A181=5,$BM$36:$BM$61,IF(A181=10,$BN$36:$BN$61,IF(A181=20,$BO$36:$BO$61,$BP$36:$BP$61))))))</f>
        <v>#N/A</v>
      </c>
      <c r="G181" s="42" t="e">
        <f>LOOKUP(E181,$T$36:$T$61,IF(A181=-10,$BK$36:$BK$61,IF(A181=0,$BL$36:$BL$61,IF(A181=5,$BM$36:$BM$61,IF(A181=10,$BN$36:$BN$61,IF(A181=20,$BO$36:$BO$61,$BP$36:$BP$61))))))</f>
        <v>#N/A</v>
      </c>
      <c r="H181" s="43" t="e">
        <f t="shared" si="80"/>
        <v>#N/A</v>
      </c>
      <c r="J181" s="40">
        <f t="shared" si="85"/>
        <v>0</v>
      </c>
      <c r="K181" s="40">
        <v>400</v>
      </c>
      <c r="L181" s="40">
        <f t="shared" si="86"/>
        <v>0</v>
      </c>
      <c r="M181" s="41">
        <f t="shared" si="87"/>
        <v>20</v>
      </c>
      <c r="N181" s="41">
        <f t="shared" si="88"/>
        <v>0</v>
      </c>
      <c r="O181" s="42" t="e">
        <f>LOOKUP(M181,$T$36:$T$61,IF(J181=-10,$BK$36:$BK$61,IF(J181=0,$BL$36:$BL$61,IF(J181=5,$BM$36:$BM$61,IF(J181=10,$BN$36:$BN$61,IF(J181=20,$BO$36:$BO$61,$BP$36:$BP$61))))))</f>
        <v>#N/A</v>
      </c>
      <c r="P181" s="42" t="e">
        <f>LOOKUP(N181,$T$36:$T$61,IF(J181=-10,$BK$36:$BK$61,IF(J181=0,$BL$36:$BL$61,IF(J181=5,$BM$36:$BM$61,IF(J181=10,$BN$36:$BN$61,IF(J181=20,$BO$36:$BO$61,$BP$36:$BP$61))))))</f>
        <v>#N/A</v>
      </c>
      <c r="Q181" s="43" t="e">
        <f t="shared" si="89"/>
        <v>#N/A</v>
      </c>
    </row>
    <row r="182" spans="1:17" x14ac:dyDescent="0.2">
      <c r="A182" s="59">
        <f>L$89</f>
        <v>10</v>
      </c>
      <c r="B182" s="40">
        <v>50</v>
      </c>
      <c r="C182" s="40">
        <f>E$16</f>
        <v>0</v>
      </c>
      <c r="D182" s="41">
        <f t="shared" si="83"/>
        <v>20</v>
      </c>
      <c r="E182" s="41">
        <f t="shared" si="84"/>
        <v>0</v>
      </c>
      <c r="F182" s="42" t="e">
        <f>LOOKUP(D182,$T$36:$T$61,IF(A182=-10,$U$36:$U$61,IF(A182=0,$V$36:$V$61,IF(A182=5,$W$36:$W$61,IF(A182=10,$X$36:$X$61,IF(A182=20,$Y$36:$Y$61,$Z$36:$Z$61))))))</f>
        <v>#N/A</v>
      </c>
      <c r="G182" s="42" t="e">
        <f>LOOKUP(E182,$T$36:$T$61,IF(A182=-10,$U$36:$U$61,IF(A182=0,$V$36:$V$61,IF(A182=5,$W$36:$W$61,IF(A182=10,$X$36:$X$61,IF(A182=20,$Y$36:$Y$61,$Z$36:$Z$61))))))</f>
        <v>#N/A</v>
      </c>
      <c r="H182" s="43" t="e">
        <f t="shared" si="80"/>
        <v>#N/A</v>
      </c>
      <c r="J182" s="40">
        <f>M$89</f>
        <v>0</v>
      </c>
      <c r="K182" s="40">
        <v>50</v>
      </c>
      <c r="L182" s="40">
        <f>L$61</f>
        <v>0</v>
      </c>
      <c r="M182" s="41">
        <f t="shared" si="87"/>
        <v>20</v>
      </c>
      <c r="N182" s="41">
        <f t="shared" si="88"/>
        <v>0</v>
      </c>
      <c r="O182" s="42" t="e">
        <f>LOOKUP(M182,$T$36:$T$61,IF(J182=-10,$U$36:$U$61,IF(J182=0,$V$36:$V$61,IF(J182=5,$W$36:$W$61,IF(J182=10,$X$36:$X$61,IF(J182=20,$Y$36:$Y$61,$Z$36:$Z$61))))))</f>
        <v>#N/A</v>
      </c>
      <c r="P182" s="42" t="e">
        <f>LOOKUP(N182,$T$36:$T$61,IF(J182=-10,$U$36:$U$61,IF(J182=0,$V$36:$V$61,IF(J182=5,$W$36:$W$61,IF(J182=10,$X$36:$X$61,IF(J182=20,$Y$36:$Y$61,$Z$36:$Z$61))))))</f>
        <v>#N/A</v>
      </c>
      <c r="Q182" s="43" t="e">
        <f t="shared" si="89"/>
        <v>#N/A</v>
      </c>
    </row>
    <row r="183" spans="1:17" x14ac:dyDescent="0.2">
      <c r="A183" s="59">
        <f t="shared" ref="A183:A189" si="90">L$89</f>
        <v>10</v>
      </c>
      <c r="B183" s="40">
        <v>70</v>
      </c>
      <c r="C183" s="40">
        <f t="shared" ref="C183:C189" si="91">E$16</f>
        <v>0</v>
      </c>
      <c r="D183" s="41">
        <f t="shared" si="83"/>
        <v>20</v>
      </c>
      <c r="E183" s="41">
        <f t="shared" si="84"/>
        <v>0</v>
      </c>
      <c r="F183" s="42" t="e">
        <f>LOOKUP(D183,$T$36:$T$61,IF(A183=-10,$AA$36:$AA$61,IF(A183=0,$AB$36:$AB$61,IF(A183=5,$AC$36:$AC$61,IF(A183=10,$AD$36:$AD$61,IF(A183=20,$AE$36:$AE$61,$AF$36:$AF$61))))))</f>
        <v>#N/A</v>
      </c>
      <c r="G183" s="42" t="e">
        <f>LOOKUP(E183,$T$36:$T$61,IF(A183=-10,$AA$36:$AA$61,IF(A183=0,$AB$36:$AB$61,IF(A183=5,$AC$36:$AC$61,IF(A183=10,$AD$36:$AD$61,IF(A183=20,$AE$36:$AE$61,$AF$36:$AF$61))))))</f>
        <v>#N/A</v>
      </c>
      <c r="H183" s="43" t="e">
        <f t="shared" si="80"/>
        <v>#N/A</v>
      </c>
      <c r="J183" s="40">
        <f t="shared" ref="J183:J189" si="92">M$89</f>
        <v>0</v>
      </c>
      <c r="K183" s="40">
        <v>70</v>
      </c>
      <c r="L183" s="40">
        <f t="shared" ref="L183:L189" si="93">L$61</f>
        <v>0</v>
      </c>
      <c r="M183" s="41">
        <f t="shared" si="87"/>
        <v>20</v>
      </c>
      <c r="N183" s="41">
        <f t="shared" si="88"/>
        <v>0</v>
      </c>
      <c r="O183" s="42" t="e">
        <f>LOOKUP(M183,$T$36:$T$61,IF(J183=-10,$AA$36:$AA$61,IF(J183=0,$AB$36:$AB$61,IF(J183=5,$AC$36:$AC$61,IF(J183=10,$AD$36:$AD$61,IF(J183=20,$AE$36:$AE$61,$AF$36:$AF$61))))))</f>
        <v>#N/A</v>
      </c>
      <c r="P183" s="42" t="e">
        <f>LOOKUP(N183,$T$36:$T$61,IF(J183=-10,$AA$36:$AA$61,IF(J183=0,$AB$36:$AB$61,IF(J183=5,$AC$36:$AC$61,IF(J183=10,$AD$36:$AD$61,IF(J183=20,$AE$36:$AE$61,$AF$36:$AF$61))))))</f>
        <v>#N/A</v>
      </c>
      <c r="Q183" s="43" t="e">
        <f t="shared" si="89"/>
        <v>#N/A</v>
      </c>
    </row>
    <row r="184" spans="1:17" x14ac:dyDescent="0.2">
      <c r="A184" s="59">
        <f t="shared" si="90"/>
        <v>10</v>
      </c>
      <c r="B184" s="40">
        <v>95</v>
      </c>
      <c r="C184" s="40">
        <f t="shared" si="91"/>
        <v>0</v>
      </c>
      <c r="D184" s="41">
        <f t="shared" si="83"/>
        <v>20</v>
      </c>
      <c r="E184" s="41">
        <f t="shared" si="84"/>
        <v>0</v>
      </c>
      <c r="F184" s="42" t="e">
        <f>LOOKUP(D184,$T$36:$T$61,IF(A184=-10,$AG$36:$AG$61,IF(A184=0,$AH$36:$AH$61,IF(A184=5,$AI$36:$AI$61,IF(A184=10,$AJ$36:$AJ$61,IF(A184=20,$AK$36:$AK$61,$AL$36:$AL$61))))))</f>
        <v>#N/A</v>
      </c>
      <c r="G184" s="42" t="e">
        <f>LOOKUP(E184,$T$36:$T$61,IF(A184=-10,$AG$36:$AG$61,IF(A184=0,$AH$36:$AH$61,IF(A184=5,$AI$36:$AI$61,IF(A184=10,$AJ$36:$AJ$61,IF(A184=20,$AK$36:$AK$61,$AL$36:$AL$61))))))</f>
        <v>#N/A</v>
      </c>
      <c r="H184" s="43" t="e">
        <f t="shared" si="80"/>
        <v>#N/A</v>
      </c>
      <c r="J184" s="40">
        <f t="shared" si="92"/>
        <v>0</v>
      </c>
      <c r="K184" s="40">
        <v>95</v>
      </c>
      <c r="L184" s="40">
        <f t="shared" si="93"/>
        <v>0</v>
      </c>
      <c r="M184" s="41">
        <f t="shared" si="87"/>
        <v>20</v>
      </c>
      <c r="N184" s="41">
        <f t="shared" si="88"/>
        <v>0</v>
      </c>
      <c r="O184" s="42" t="e">
        <f>LOOKUP(M184,$T$36:$T$61,IF(J184=-10,$AG$36:$AG$61,IF(J184=0,$AH$36:$AH$61,IF(J184=5,$AI$36:$AI$61,IF(J184=10,$AJ$36:$AJ$61,IF(J184=20,$AK$36:$AK$61,$AL$36:$AL$61))))))</f>
        <v>#N/A</v>
      </c>
      <c r="P184" s="42" t="e">
        <f>LOOKUP(N184,$T$36:$T$61,IF(J184=-10,$AG$36:$AG$61,IF(J184=0,$AH$36:$AH$61,IF(J184=5,$AI$36:$AI$61,IF(J184=10,$AJ$36:$AJ$61,IF(J184=20,$AK$36:$AK$61,$AL$36:$AL$61))))))</f>
        <v>#N/A</v>
      </c>
      <c r="Q184" s="43" t="e">
        <f t="shared" si="89"/>
        <v>#N/A</v>
      </c>
    </row>
    <row r="185" spans="1:17" x14ac:dyDescent="0.2">
      <c r="A185" s="59">
        <f t="shared" si="90"/>
        <v>10</v>
      </c>
      <c r="B185" s="40">
        <v>120</v>
      </c>
      <c r="C185" s="40">
        <f t="shared" si="91"/>
        <v>0</v>
      </c>
      <c r="D185" s="41">
        <f t="shared" si="83"/>
        <v>20</v>
      </c>
      <c r="E185" s="41">
        <f t="shared" si="84"/>
        <v>0</v>
      </c>
      <c r="F185" s="42" t="e">
        <f>LOOKUP(D185,$T$36:$T$61,IF(A185=-10,$AM$36:$AM$61,IF(A185=0,$AN$36:$AN$61,IF(A185=5,$AO$36:$AO$61,IF(A185=10,$AP$36:$AP$61,IF(A185=20,$AQ$36:$AQ$61,$AR$36:$AR$61))))))</f>
        <v>#N/A</v>
      </c>
      <c r="G185" s="42" t="e">
        <f>LOOKUP(E185,$T$36:$T$61,IF(A185=-10,$AM$36:$AM$61,IF(A185=0,$AN$36:$AN$61,IF(A185=5,$AO$36:$AO$61,IF(A185=10,$AP$36:$AP$61,IF(A185=20,$AQ$36:$AQ$61,$AR$36:$AR$61))))))</f>
        <v>#N/A</v>
      </c>
      <c r="H185" s="43" t="e">
        <f t="shared" si="80"/>
        <v>#N/A</v>
      </c>
      <c r="J185" s="40">
        <f t="shared" si="92"/>
        <v>0</v>
      </c>
      <c r="K185" s="40">
        <v>120</v>
      </c>
      <c r="L185" s="40">
        <f t="shared" si="93"/>
        <v>0</v>
      </c>
      <c r="M185" s="41">
        <f t="shared" si="87"/>
        <v>20</v>
      </c>
      <c r="N185" s="41">
        <f t="shared" si="88"/>
        <v>0</v>
      </c>
      <c r="O185" s="42" t="e">
        <f>LOOKUP(M185,$T$36:$T$61,IF(J185=-10,$AM$36:$AM$61,IF(J185=0,$AN$36:$AN$61,IF(J185=5,$AO$36:$AO$61,IF(J185=10,$AP$36:$AP$61,IF(J185=20,$AQ$36:$AQ$61,$AR$36:$AR$61))))))</f>
        <v>#N/A</v>
      </c>
      <c r="P185" s="42" t="e">
        <f>LOOKUP(N185,$T$36:$T$61,IF(J185=-10,$AM$36:$AM$61,IF(J185=0,$AN$36:$AN$61,IF(J185=5,$AO$36:$AO$61,IF(J185=10,$AP$36:$AP$61,IF(J185=20,$AQ$36:$AQ$61,$AR$36:$AR$61))))))</f>
        <v>#N/A</v>
      </c>
      <c r="Q185" s="43" t="e">
        <f t="shared" si="89"/>
        <v>#N/A</v>
      </c>
    </row>
    <row r="186" spans="1:17" x14ac:dyDescent="0.2">
      <c r="A186" s="59">
        <f t="shared" si="90"/>
        <v>10</v>
      </c>
      <c r="B186" s="40">
        <v>150</v>
      </c>
      <c r="C186" s="40">
        <f t="shared" si="91"/>
        <v>0</v>
      </c>
      <c r="D186" s="41">
        <f t="shared" si="83"/>
        <v>20</v>
      </c>
      <c r="E186" s="41">
        <f t="shared" si="84"/>
        <v>0</v>
      </c>
      <c r="F186" s="42" t="e">
        <f>LOOKUP(D186,$T$36:$T$61,IF(A186=-10,$AS$36:$AS$61,IF(A186=0,$AT$36:$AT$61,IF(A186=5,$AU$36:$AU$61,IF(A186=10,$AV$36:$AV$61,IF(A186=20,$AW$36:$AW$61,$AX$36:$AX$61))))))</f>
        <v>#N/A</v>
      </c>
      <c r="G186" s="42" t="e">
        <f>LOOKUP(E186,$T$36:$T$61,IF(A186=-10,$AS$36:$AS$61,IF(A186=0,$AT$36:$AT$61,IF(A186=5,$AU$36:$AU$61,IF(A186=10,$AV$36:$AV$61,IF(A186=20,$AW$36:$AW$61,$AX$36:$AX$61))))))</f>
        <v>#N/A</v>
      </c>
      <c r="H186" s="43" t="e">
        <f t="shared" si="80"/>
        <v>#N/A</v>
      </c>
      <c r="J186" s="40">
        <f t="shared" si="92"/>
        <v>0</v>
      </c>
      <c r="K186" s="40">
        <v>150</v>
      </c>
      <c r="L186" s="40">
        <f t="shared" si="93"/>
        <v>0</v>
      </c>
      <c r="M186" s="41">
        <f t="shared" si="87"/>
        <v>20</v>
      </c>
      <c r="N186" s="41">
        <f t="shared" si="88"/>
        <v>0</v>
      </c>
      <c r="O186" s="42" t="e">
        <f>LOOKUP(M186,$T$36:$T$61,IF(J186=-10,$AS$36:$AS$61,IF(J186=0,$AT$36:$AT$61,IF(J186=5,$AU$36:$AU$61,IF(J186=10,$AV$36:$AV$61,IF(J186=20,$AW$36:$AW$61,$AX$36:$AX$61))))))</f>
        <v>#N/A</v>
      </c>
      <c r="P186" s="42" t="e">
        <f>LOOKUP(N186,$T$36:$T$61,IF(J186=-10,$AS$36:$AS$61,IF(J186=0,$AT$36:$AT$61,IF(J186=5,$AU$36:$AU$61,IF(J186=10,$AV$36:$AV$61,IF(J186=20,$AW$36:$AW$61,$AX$36:$AX$61))))))</f>
        <v>#N/A</v>
      </c>
      <c r="Q186" s="43" t="e">
        <f t="shared" si="89"/>
        <v>#N/A</v>
      </c>
    </row>
    <row r="187" spans="1:17" x14ac:dyDescent="0.2">
      <c r="A187" s="59">
        <f t="shared" si="90"/>
        <v>10</v>
      </c>
      <c r="B187" s="40">
        <v>185</v>
      </c>
      <c r="C187" s="40">
        <f t="shared" si="91"/>
        <v>0</v>
      </c>
      <c r="D187" s="41">
        <f t="shared" si="83"/>
        <v>20</v>
      </c>
      <c r="E187" s="41">
        <f t="shared" si="84"/>
        <v>0</v>
      </c>
      <c r="F187" s="42" t="e">
        <f>LOOKUP(D187,$T$36:$T$61,IF(A187=-10,$AY$36:$AY$61,IF(A187=0,$AZ$36:$AZ$61,IF(A187=5,$BA$36:$BA$609,IF(A187=10,$BB$36:$BB$61,IF(A187=20,$BC$36:$BC$61,$BD$36:$BD$61))))))</f>
        <v>#N/A</v>
      </c>
      <c r="G187" s="42" t="e">
        <f>LOOKUP(E187,$T$36:$T$61,IF(A187=-10,$AY$36:$AY$61,IF(A187=0,$AZ$36:$AZ$61,IF(A187=5,$BA$36:$BA$609,IF(A187=10,$BB$36:$BB$61,IF(A187=20,$BC$36:$BC$61,$BD$36:$BD$61))))))</f>
        <v>#N/A</v>
      </c>
      <c r="H187" s="43" t="e">
        <f t="shared" si="80"/>
        <v>#N/A</v>
      </c>
      <c r="J187" s="40">
        <f t="shared" si="92"/>
        <v>0</v>
      </c>
      <c r="K187" s="40">
        <v>185</v>
      </c>
      <c r="L187" s="40">
        <f t="shared" si="93"/>
        <v>0</v>
      </c>
      <c r="M187" s="41">
        <f t="shared" si="87"/>
        <v>20</v>
      </c>
      <c r="N187" s="41">
        <f t="shared" si="88"/>
        <v>0</v>
      </c>
      <c r="O187" s="42" t="e">
        <f>LOOKUP(M187,$T$36:$T$61,IF(J187=-10,$AY$36:$AY$61,IF(J187=0,$AZ$36:$AZ$61,IF(J187=5,$BA$36:$BA$609,IF(J187=10,$BB$36:$BB$61,IF(J187=20,$BC$36:$BC$61,$BD$36:$BD$61))))))</f>
        <v>#N/A</v>
      </c>
      <c r="P187" s="42" t="e">
        <f>LOOKUP(N187,$T$36:$T$61,IF(J187=-10,$AY$36:$AY$61,IF(J187=0,$AZ$36:$AZ$61,IF(J187=5,$BA$36:$BA$609,IF(J187=10,$BB$36:$BB$61,IF(J187=20,$BC$36:$BC$61,$BD$36:$BD$61))))))</f>
        <v>#N/A</v>
      </c>
      <c r="Q187" s="43" t="e">
        <f t="shared" si="89"/>
        <v>#N/A</v>
      </c>
    </row>
    <row r="188" spans="1:17" x14ac:dyDescent="0.2">
      <c r="A188" s="59">
        <f t="shared" si="90"/>
        <v>10</v>
      </c>
      <c r="B188" s="40">
        <v>240</v>
      </c>
      <c r="C188" s="40">
        <f t="shared" si="91"/>
        <v>0</v>
      </c>
      <c r="D188" s="41">
        <f t="shared" si="83"/>
        <v>20</v>
      </c>
      <c r="E188" s="41">
        <f t="shared" si="84"/>
        <v>0</v>
      </c>
      <c r="F188" s="42" t="e">
        <f>LOOKUP(D188,$T$36:$T$61,IF(A188=-10,$BE$36:$BE$61,IF(A188=0,$BF$36:$BF$61,IF(A188=5,$BG$36:$BG$61,IF(A188=10,$BH$36:$BH$61,IF(A188=20,$BI$36:$BI$61,$BJ$36:$BJ$61))))))</f>
        <v>#N/A</v>
      </c>
      <c r="G188" s="42" t="e">
        <f>LOOKUP(E188,$T$36:$T$61,IF(A188=-10,$BE$36:$BE$61,IF(A188=0,$BF$36:$BF$61,IF(A188=5,$BG$36:$BG$61,IF(A188=10,$BH$36:$BH$61,IF(A188=20,$BI$36:$BI$61,$BJ$36:$BJ$61))))))</f>
        <v>#N/A</v>
      </c>
      <c r="H188" s="43" t="e">
        <f t="shared" si="80"/>
        <v>#N/A</v>
      </c>
      <c r="J188" s="40">
        <f t="shared" si="92"/>
        <v>0</v>
      </c>
      <c r="K188" s="40">
        <v>240</v>
      </c>
      <c r="L188" s="40">
        <f t="shared" si="93"/>
        <v>0</v>
      </c>
      <c r="M188" s="41">
        <f t="shared" si="87"/>
        <v>20</v>
      </c>
      <c r="N188" s="41">
        <f t="shared" si="88"/>
        <v>0</v>
      </c>
      <c r="O188" s="42" t="e">
        <f>LOOKUP(M188,$T$36:$T$61,IF(J188=-10,$BE$36:$BE$61,IF(J188=0,$BF$36:$BF$61,IF(J188=5,$BG$36:$BG$61,IF(J188=10,$BH$36:$BH$61,IF(J188=20,$BI$36:$BI$61,$BJ$36:$BJ$61))))))</f>
        <v>#N/A</v>
      </c>
      <c r="P188" s="42" t="e">
        <f>LOOKUP(N188,$T$36:$T$61,IF(J188=-10,$BE$36:$BE$61,IF(J188=0,$BF$36:$BF$61,IF(J188=5,$BG$36:$BG$61,IF(J188=10,$BH$36:$BH$61,IF(J188=20,$BI$36:$BI$61,$BJ$36:$BJ$61))))))</f>
        <v>#N/A</v>
      </c>
      <c r="Q188" s="43" t="e">
        <f t="shared" si="89"/>
        <v>#N/A</v>
      </c>
    </row>
    <row r="189" spans="1:17" x14ac:dyDescent="0.2">
      <c r="A189" s="59">
        <f t="shared" si="90"/>
        <v>10</v>
      </c>
      <c r="B189" s="40">
        <v>400</v>
      </c>
      <c r="C189" s="40">
        <f t="shared" si="91"/>
        <v>0</v>
      </c>
      <c r="D189" s="41">
        <f t="shared" si="83"/>
        <v>20</v>
      </c>
      <c r="E189" s="41">
        <f t="shared" si="84"/>
        <v>0</v>
      </c>
      <c r="F189" s="42" t="e">
        <f>LOOKUP(D189,$T$36:$T$61,IF(A189=-10,$BK$36:$BK$61,IF(A189=0,$BL$36:$BL$61,IF(A189=5,$BM$36:$BM$61,IF(A189=10,$BN$36:$BN$61,IF(A189=20,$BO$36:$BO$61,$BP$36:$BP$61))))))</f>
        <v>#N/A</v>
      </c>
      <c r="G189" s="42" t="e">
        <f>LOOKUP(E189,$T$36:$T$61,IF(A189=-10,$BK$36:$BK$61,IF(A189=0,$BL$36:$BL$61,IF(A189=5,$BM$36:$BM$61,IF(A189=10,$BN$36:$BN$61,IF(A189=20,$BO$36:$BO$61,$BP$36:$BP$61))))))</f>
        <v>#N/A</v>
      </c>
      <c r="H189" s="43" t="e">
        <f t="shared" si="80"/>
        <v>#N/A</v>
      </c>
      <c r="J189" s="40">
        <f t="shared" si="92"/>
        <v>0</v>
      </c>
      <c r="K189" s="40">
        <v>400</v>
      </c>
      <c r="L189" s="40">
        <f t="shared" si="93"/>
        <v>0</v>
      </c>
      <c r="M189" s="41">
        <f t="shared" si="87"/>
        <v>20</v>
      </c>
      <c r="N189" s="41">
        <f t="shared" si="88"/>
        <v>0</v>
      </c>
      <c r="O189" s="42" t="e">
        <f>LOOKUP(M189,$T$36:$T$61,IF(J189=-10,$BK$36:$BK$61,IF(J189=0,$BL$36:$BL$61,IF(J189=5,$BM$36:$BM$61,IF(J189=10,$BN$36:$BN$61,IF(J189=20,$BO$36:$BO$61,$BP$36:$BP$61))))))</f>
        <v>#N/A</v>
      </c>
      <c r="P189" s="42" t="e">
        <f>LOOKUP(N189,$T$36:$T$61,IF(J189=-10,$BK$36:$BK$61,IF(J189=0,$BL$36:$BL$61,IF(J189=5,$BM$36:$BM$61,IF(J189=10,$BN$36:$BN$61,IF(J189=20,$BO$36:$BO$61,$BP$36:$BP$61))))))</f>
        <v>#N/A</v>
      </c>
      <c r="Q189" s="43" t="e">
        <f t="shared" si="89"/>
        <v>#N/A</v>
      </c>
    </row>
    <row r="190" spans="1:17" x14ac:dyDescent="0.2">
      <c r="A190" s="59">
        <f>L$90</f>
        <v>10</v>
      </c>
      <c r="B190" s="40">
        <v>50</v>
      </c>
      <c r="C190" s="40">
        <f>E$17</f>
        <v>0</v>
      </c>
      <c r="D190" s="41">
        <f t="shared" si="83"/>
        <v>20</v>
      </c>
      <c r="E190" s="41">
        <f t="shared" si="84"/>
        <v>0</v>
      </c>
      <c r="F190" s="42" t="e">
        <f>LOOKUP(D190,$T$36:$T$61,IF(A190=-10,$U$36:$U$61,IF(A190=0,$V$36:$V$61,IF(A190=5,$W$36:$W$61,IF(A190=10,$X$36:$X$61,IF(A190=20,$Y$36:$Y$61,$Z$36:$Z$61))))))</f>
        <v>#N/A</v>
      </c>
      <c r="G190" s="42" t="e">
        <f>LOOKUP(E190,$T$36:$T$61,IF(A190=-10,$U$36:$U$61,IF(A190=0,$V$36:$V$61,IF(A190=5,$W$36:$W$61,IF(A190=10,$X$36:$X$61,IF(A190=20,$Y$36:$Y$61,$Z$36:$Z$61))))))</f>
        <v>#N/A</v>
      </c>
      <c r="H190" s="43" t="e">
        <f t="shared" si="80"/>
        <v>#N/A</v>
      </c>
      <c r="J190" s="40">
        <f>M$90</f>
        <v>0</v>
      </c>
      <c r="K190" s="40">
        <v>50</v>
      </c>
      <c r="L190" s="40">
        <f>L$62</f>
        <v>0</v>
      </c>
      <c r="M190" s="41">
        <f t="shared" si="87"/>
        <v>20</v>
      </c>
      <c r="N190" s="41">
        <f t="shared" si="88"/>
        <v>0</v>
      </c>
      <c r="O190" s="42" t="e">
        <f>LOOKUP(M190,$T$36:$T$61,IF(J190=-10,$U$36:$U$61,IF(J190=0,$V$36:$V$61,IF(J190=5,$W$36:$W$61,IF(J190=10,$X$36:$X$61,IF(J190=20,$Y$36:$Y$61,$Z$36:$Z$61))))))</f>
        <v>#N/A</v>
      </c>
      <c r="P190" s="42" t="e">
        <f>LOOKUP(N190,$T$36:$T$61,IF(J190=-10,$U$36:$U$61,IF(J190=0,$V$36:$V$61,IF(J190=5,$W$36:$W$61,IF(J190=10,$X$36:$X$61,IF(J190=20,$Y$36:$Y$61,$Z$36:$Z$61))))))</f>
        <v>#N/A</v>
      </c>
      <c r="Q190" s="43" t="e">
        <f t="shared" si="89"/>
        <v>#N/A</v>
      </c>
    </row>
    <row r="191" spans="1:17" x14ac:dyDescent="0.2">
      <c r="A191" s="59">
        <f t="shared" ref="A191:A197" si="94">L$90</f>
        <v>10</v>
      </c>
      <c r="B191" s="40">
        <v>70</v>
      </c>
      <c r="C191" s="40">
        <f t="shared" ref="C191:C197" si="95">E$17</f>
        <v>0</v>
      </c>
      <c r="D191" s="41">
        <f t="shared" si="83"/>
        <v>20</v>
      </c>
      <c r="E191" s="41">
        <f t="shared" si="84"/>
        <v>0</v>
      </c>
      <c r="F191" s="42" t="e">
        <f>LOOKUP(D191,$T$36:$T$61,IF(A191=-10,$AA$36:$AA$61,IF(A191=0,$AB$36:$AB$61,IF(A191=5,$AC$36:$AC$61,IF(A191=10,$AD$36:$AD$61,IF(A191=20,$AE$36:$AE$61,$AF$36:$AF$61))))))</f>
        <v>#N/A</v>
      </c>
      <c r="G191" s="42" t="e">
        <f>LOOKUP(E191,$T$36:$T$61,IF(A191=-10,$AA$36:$AA$61,IF(A191=0,$AB$36:$AB$61,IF(A191=5,$AC$36:$AC$61,IF(A191=10,$AD$36:$AD$61,IF(A191=20,$AE$36:$AE$61,$AF$36:$AF$61))))))</f>
        <v>#N/A</v>
      </c>
      <c r="H191" s="43" t="e">
        <f t="shared" si="80"/>
        <v>#N/A</v>
      </c>
      <c r="J191" s="40">
        <f t="shared" ref="J191:J197" si="96">M$90</f>
        <v>0</v>
      </c>
      <c r="K191" s="40">
        <v>70</v>
      </c>
      <c r="L191" s="40">
        <f t="shared" ref="L191:L197" si="97">L$62</f>
        <v>0</v>
      </c>
      <c r="M191" s="41">
        <f t="shared" si="87"/>
        <v>20</v>
      </c>
      <c r="N191" s="41">
        <f t="shared" si="88"/>
        <v>0</v>
      </c>
      <c r="O191" s="42" t="e">
        <f>LOOKUP(M191,$T$36:$T$61,IF(J191=-10,$AA$36:$AA$61,IF(J191=0,$AB$36:$AB$61,IF(J191=5,$AC$36:$AC$61,IF(J191=10,$AD$36:$AD$61,IF(J191=20,$AE$36:$AE$61,$AF$36:$AF$61))))))</f>
        <v>#N/A</v>
      </c>
      <c r="P191" s="42" t="e">
        <f>LOOKUP(N191,$T$36:$T$61,IF(J191=-10,$AA$36:$AA$61,IF(J191=0,$AB$36:$AB$61,IF(J191=5,$AC$36:$AC$61,IF(J191=10,$AD$36:$AD$61,IF(J191=20,$AE$36:$AE$61,$AF$36:$AF$61))))))</f>
        <v>#N/A</v>
      </c>
      <c r="Q191" s="43" t="e">
        <f t="shared" si="89"/>
        <v>#N/A</v>
      </c>
    </row>
    <row r="192" spans="1:17" x14ac:dyDescent="0.2">
      <c r="A192" s="59">
        <f t="shared" si="94"/>
        <v>10</v>
      </c>
      <c r="B192" s="40">
        <v>95</v>
      </c>
      <c r="C192" s="40">
        <f t="shared" si="95"/>
        <v>0</v>
      </c>
      <c r="D192" s="41">
        <f t="shared" si="83"/>
        <v>20</v>
      </c>
      <c r="E192" s="41">
        <f t="shared" si="84"/>
        <v>0</v>
      </c>
      <c r="F192" s="42" t="e">
        <f>LOOKUP(D192,$T$36:$T$61,IF(A192=-10,$AG$36:$AG$61,IF(A192=0,$AH$36:$AH$61,IF(A192=5,$AI$36:$AI$61,IF(A192=10,$AJ$36:$AJ$61,IF(A192=20,$AK$36:$AK$61,$AL$36:$AL$61))))))</f>
        <v>#N/A</v>
      </c>
      <c r="G192" s="42" t="e">
        <f>LOOKUP(E192,$T$36:$T$61,IF(A192=-10,$AG$36:$AG$61,IF(A192=0,$AH$36:$AH$61,IF(A192=5,$AI$36:$AI$61,IF(A192=10,$AJ$36:$AJ$61,IF(A192=20,$AK$36:$AK$61,$AL$36:$AL$61))))))</f>
        <v>#N/A</v>
      </c>
      <c r="H192" s="43" t="e">
        <f t="shared" si="80"/>
        <v>#N/A</v>
      </c>
      <c r="J192" s="40">
        <f t="shared" si="96"/>
        <v>0</v>
      </c>
      <c r="K192" s="40">
        <v>95</v>
      </c>
      <c r="L192" s="40">
        <f t="shared" si="97"/>
        <v>0</v>
      </c>
      <c r="M192" s="41">
        <f t="shared" si="87"/>
        <v>20</v>
      </c>
      <c r="N192" s="41">
        <f t="shared" si="88"/>
        <v>0</v>
      </c>
      <c r="O192" s="42" t="e">
        <f>LOOKUP(M192,$T$36:$T$61,IF(J192=-10,$AG$36:$AG$61,IF(J192=0,$AH$36:$AH$61,IF(J192=5,$AI$36:$AI$61,IF(J192=10,$AJ$36:$AJ$61,IF(J192=20,$AK$36:$AK$61,$AL$36:$AL$61))))))</f>
        <v>#N/A</v>
      </c>
      <c r="P192" s="42" t="e">
        <f>LOOKUP(N192,$T$36:$T$61,IF(J192=-10,$AG$36:$AG$61,IF(J192=0,$AH$36:$AH$61,IF(J192=5,$AI$36:$AI$61,IF(J192=10,$AJ$36:$AJ$61,IF(J192=20,$AK$36:$AK$61,$AL$36:$AL$61))))))</f>
        <v>#N/A</v>
      </c>
      <c r="Q192" s="43" t="e">
        <f t="shared" si="89"/>
        <v>#N/A</v>
      </c>
    </row>
    <row r="193" spans="1:17" x14ac:dyDescent="0.2">
      <c r="A193" s="59">
        <f t="shared" si="94"/>
        <v>10</v>
      </c>
      <c r="B193" s="40">
        <v>120</v>
      </c>
      <c r="C193" s="40">
        <f t="shared" si="95"/>
        <v>0</v>
      </c>
      <c r="D193" s="41">
        <f t="shared" si="83"/>
        <v>20</v>
      </c>
      <c r="E193" s="41">
        <f t="shared" si="84"/>
        <v>0</v>
      </c>
      <c r="F193" s="42" t="e">
        <f>LOOKUP(D193,$T$36:$T$61,IF(A193=-10,$AM$36:$AM$61,IF(A193=0,$AN$36:$AN$61,IF(A193=5,$AO$36:$AO$61,IF(A193=10,$AP$36:$AP$61,IF(A193=20,$AQ$36:$AQ$61,$AR$36:$AR$61))))))</f>
        <v>#N/A</v>
      </c>
      <c r="G193" s="42" t="e">
        <f>LOOKUP(E193,$T$36:$T$61,IF(A193=-10,$AM$36:$AM$61,IF(A193=0,$AN$36:$AN$61,IF(A193=5,$AO$36:$AO$61,IF(A193=10,$AP$36:$AP$61,IF(A193=20,$AQ$36:$AQ$61,$AR$36:$AR$61))))))</f>
        <v>#N/A</v>
      </c>
      <c r="H193" s="43" t="e">
        <f t="shared" si="80"/>
        <v>#N/A</v>
      </c>
      <c r="J193" s="40">
        <f t="shared" si="96"/>
        <v>0</v>
      </c>
      <c r="K193" s="40">
        <v>120</v>
      </c>
      <c r="L193" s="40">
        <f t="shared" si="97"/>
        <v>0</v>
      </c>
      <c r="M193" s="41">
        <f t="shared" si="87"/>
        <v>20</v>
      </c>
      <c r="N193" s="41">
        <f t="shared" si="88"/>
        <v>0</v>
      </c>
      <c r="O193" s="42" t="e">
        <f>LOOKUP(M193,$T$36:$T$61,IF(J193=-10,$AM$36:$AM$61,IF(J193=0,$AN$36:$AN$61,IF(J193=5,$AO$36:$AO$61,IF(J193=10,$AP$36:$AP$61,IF(J193=20,$AQ$36:$AQ$61,$AR$36:$AR$61))))))</f>
        <v>#N/A</v>
      </c>
      <c r="P193" s="42" t="e">
        <f>LOOKUP(N193,$T$36:$T$61,IF(J193=-10,$AM$36:$AM$61,IF(J193=0,$AN$36:$AN$61,IF(J193=5,$AO$36:$AO$61,IF(J193=10,$AP$36:$AP$61,IF(J193=20,$AQ$36:$AQ$61,$AR$36:$AR$61))))))</f>
        <v>#N/A</v>
      </c>
      <c r="Q193" s="43" t="e">
        <f t="shared" si="89"/>
        <v>#N/A</v>
      </c>
    </row>
    <row r="194" spans="1:17" x14ac:dyDescent="0.2">
      <c r="A194" s="59">
        <f t="shared" si="94"/>
        <v>10</v>
      </c>
      <c r="B194" s="40">
        <v>150</v>
      </c>
      <c r="C194" s="40">
        <f t="shared" si="95"/>
        <v>0</v>
      </c>
      <c r="D194" s="41">
        <f t="shared" si="83"/>
        <v>20</v>
      </c>
      <c r="E194" s="41">
        <f t="shared" si="84"/>
        <v>0</v>
      </c>
      <c r="F194" s="42" t="e">
        <f>LOOKUP(D194,$T$36:$T$61,IF(A194=-10,$AS$36:$AS$61,IF(A194=0,$AT$36:$AT$61,IF(A194=5,$AU$36:$AU$61,IF(A194=10,$AV$36:$AV$61,IF(A194=20,$AW$36:$AW$61,$AX$36:$AX$61))))))</f>
        <v>#N/A</v>
      </c>
      <c r="G194" s="42" t="e">
        <f>LOOKUP(E194,$T$36:$T$61,IF(A194=-10,$AS$36:$AS$61,IF(A194=0,$AT$36:$AT$61,IF(A194=5,$AU$36:$AU$61,IF(A194=10,$AV$36:$AV$61,IF(A194=20,$AW$36:$AW$61,$AX$36:$AX$61))))))</f>
        <v>#N/A</v>
      </c>
      <c r="H194" s="43" t="e">
        <f t="shared" si="80"/>
        <v>#N/A</v>
      </c>
      <c r="J194" s="40">
        <f t="shared" si="96"/>
        <v>0</v>
      </c>
      <c r="K194" s="40">
        <v>150</v>
      </c>
      <c r="L194" s="40">
        <f t="shared" si="97"/>
        <v>0</v>
      </c>
      <c r="M194" s="41">
        <f t="shared" si="87"/>
        <v>20</v>
      </c>
      <c r="N194" s="41">
        <f t="shared" si="88"/>
        <v>0</v>
      </c>
      <c r="O194" s="42" t="e">
        <f>LOOKUP(M194,$T$36:$T$61,IF(J194=-10,$AS$36:$AS$61,IF(J194=0,$AT$36:$AT$61,IF(J194=5,$AU$36:$AU$61,IF(J194=10,$AV$36:$AV$61,IF(J194=20,$AW$36:$AW$61,$AX$36:$AX$61))))))</f>
        <v>#N/A</v>
      </c>
      <c r="P194" s="42" t="e">
        <f>LOOKUP(N194,$T$36:$T$61,IF(J194=-10,$AS$36:$AS$61,IF(J194=0,$AT$36:$AT$61,IF(J194=5,$AU$36:$AU$61,IF(J194=10,$AV$36:$AV$61,IF(J194=20,$AW$36:$AW$61,$AX$36:$AX$61))))))</f>
        <v>#N/A</v>
      </c>
      <c r="Q194" s="43" t="e">
        <f t="shared" si="89"/>
        <v>#N/A</v>
      </c>
    </row>
    <row r="195" spans="1:17" x14ac:dyDescent="0.2">
      <c r="A195" s="59">
        <f t="shared" si="94"/>
        <v>10</v>
      </c>
      <c r="B195" s="40">
        <v>185</v>
      </c>
      <c r="C195" s="40">
        <f t="shared" si="95"/>
        <v>0</v>
      </c>
      <c r="D195" s="41">
        <f t="shared" si="83"/>
        <v>20</v>
      </c>
      <c r="E195" s="41">
        <f t="shared" si="84"/>
        <v>0</v>
      </c>
      <c r="F195" s="42" t="e">
        <f>LOOKUP(D195,$T$36:$T$61,IF(A195=-10,$AY$36:$AY$61,IF(A195=0,$AZ$36:$AZ$61,IF(A195=5,$BA$36:$BA$609,IF(A195=10,$BB$36:$BB$61,IF(A195=20,$BC$36:$BC$61,$BD$36:$BD$61))))))</f>
        <v>#N/A</v>
      </c>
      <c r="G195" s="42" t="e">
        <f>LOOKUP(E195,$T$36:$T$61,IF(A195=-10,$AY$36:$AY$61,IF(A195=0,$AZ$36:$AZ$61,IF(A195=5,$BA$36:$BA$609,IF(A195=10,$BB$36:$BB$61,IF(A195=20,$BC$36:$BC$61,$BD$36:$BD$61))))))</f>
        <v>#N/A</v>
      </c>
      <c r="H195" s="43" t="e">
        <f t="shared" si="80"/>
        <v>#N/A</v>
      </c>
      <c r="J195" s="40">
        <f t="shared" si="96"/>
        <v>0</v>
      </c>
      <c r="K195" s="40">
        <v>185</v>
      </c>
      <c r="L195" s="40">
        <f t="shared" si="97"/>
        <v>0</v>
      </c>
      <c r="M195" s="41">
        <f t="shared" si="87"/>
        <v>20</v>
      </c>
      <c r="N195" s="41">
        <f t="shared" si="88"/>
        <v>0</v>
      </c>
      <c r="O195" s="42" t="e">
        <f>LOOKUP(M195,$T$36:$T$61,IF(J195=-10,$AY$36:$AY$61,IF(J195=0,$AZ$36:$AZ$61,IF(J195=5,$BA$36:$BA$609,IF(J195=10,$BB$36:$BB$61,IF(J195=20,$BC$36:$BC$61,$BD$36:$BD$61))))))</f>
        <v>#N/A</v>
      </c>
      <c r="P195" s="42" t="e">
        <f>LOOKUP(N195,$T$36:$T$61,IF(J195=-10,$AY$36:$AY$61,IF(J195=0,$AZ$36:$AZ$61,IF(J195=5,$BA$36:$BA$609,IF(J195=10,$BB$36:$BB$61,IF(J195=20,$BC$36:$BC$61,$BD$36:$BD$61))))))</f>
        <v>#N/A</v>
      </c>
      <c r="Q195" s="43" t="e">
        <f t="shared" si="89"/>
        <v>#N/A</v>
      </c>
    </row>
    <row r="196" spans="1:17" x14ac:dyDescent="0.2">
      <c r="A196" s="59">
        <f t="shared" si="94"/>
        <v>10</v>
      </c>
      <c r="B196" s="40">
        <v>240</v>
      </c>
      <c r="C196" s="40">
        <f t="shared" si="95"/>
        <v>0</v>
      </c>
      <c r="D196" s="41">
        <f t="shared" si="83"/>
        <v>20</v>
      </c>
      <c r="E196" s="41">
        <f t="shared" si="84"/>
        <v>0</v>
      </c>
      <c r="F196" s="42" t="e">
        <f>LOOKUP(D196,$T$36:$T$61,IF(A196=-10,$BE$36:$BE$61,IF(A196=0,$BF$36:$BF$61,IF(A196=5,$BG$36:$BG$61,IF(A196=10,$BH$36:$BH$61,IF(A196=20,$BI$36:$BI$61,$BJ$36:$BJ$61))))))</f>
        <v>#N/A</v>
      </c>
      <c r="G196" s="42" t="e">
        <f>LOOKUP(E196,$T$36:$T$61,IF(A196=-10,$BE$36:$BE$61,IF(A196=0,$BF$36:$BF$61,IF(A196=5,$BG$36:$BG$61,IF(A196=10,$BH$36:$BH$61,IF(A196=20,$BI$36:$BI$61,$BJ$36:$BJ$61))))))</f>
        <v>#N/A</v>
      </c>
      <c r="H196" s="43" t="e">
        <f t="shared" si="80"/>
        <v>#N/A</v>
      </c>
      <c r="J196" s="40">
        <f t="shared" si="96"/>
        <v>0</v>
      </c>
      <c r="K196" s="40">
        <v>240</v>
      </c>
      <c r="L196" s="40">
        <f t="shared" si="97"/>
        <v>0</v>
      </c>
      <c r="M196" s="41">
        <f t="shared" si="87"/>
        <v>20</v>
      </c>
      <c r="N196" s="41">
        <f t="shared" si="88"/>
        <v>0</v>
      </c>
      <c r="O196" s="42" t="e">
        <f>LOOKUP(M196,$T$36:$T$61,IF(J196=-10,$BE$36:$BE$61,IF(J196=0,$BF$36:$BF$61,IF(J196=5,$BG$36:$BG$61,IF(J196=10,$BH$36:$BH$61,IF(J196=20,$BI$36:$BI$61,$BJ$36:$BJ$61))))))</f>
        <v>#N/A</v>
      </c>
      <c r="P196" s="42" t="e">
        <f>LOOKUP(N196,$T$36:$T$61,IF(J196=-10,$BE$36:$BE$61,IF(J196=0,$BF$36:$BF$61,IF(J196=5,$BG$36:$BG$61,IF(J196=10,$BH$36:$BH$61,IF(J196=20,$BI$36:$BI$61,$BJ$36:$BJ$61))))))</f>
        <v>#N/A</v>
      </c>
      <c r="Q196" s="43" t="e">
        <f t="shared" si="89"/>
        <v>#N/A</v>
      </c>
    </row>
    <row r="197" spans="1:17" x14ac:dyDescent="0.2">
      <c r="A197" s="59">
        <f t="shared" si="94"/>
        <v>10</v>
      </c>
      <c r="B197" s="40">
        <v>400</v>
      </c>
      <c r="C197" s="40">
        <f t="shared" si="95"/>
        <v>0</v>
      </c>
      <c r="D197" s="41">
        <f t="shared" si="83"/>
        <v>20</v>
      </c>
      <c r="E197" s="41">
        <f t="shared" si="84"/>
        <v>0</v>
      </c>
      <c r="F197" s="42" t="e">
        <f>LOOKUP(D197,$T$36:$T$61,IF(A197=-10,$BK$36:$BK$61,IF(A197=0,$BL$36:$BL$61,IF(A197=5,$BM$36:$BM$61,IF(A197=10,$BN$36:$BN$61,IF(A197=20,$BO$36:$BO$61,$BP$36:$BP$61))))))</f>
        <v>#N/A</v>
      </c>
      <c r="G197" s="42" t="e">
        <f>LOOKUP(E197,$T$36:$T$61,IF(A197=-10,$BK$36:$BK$61,IF(A197=0,$BL$36:$BL$61,IF(A197=5,$BM$36:$BM$61,IF(A197=10,$BN$36:$BN$61,IF(A197=20,$BO$36:$BO$61,$BP$36:$BP$61))))))</f>
        <v>#N/A</v>
      </c>
      <c r="H197" s="43" t="e">
        <f t="shared" si="80"/>
        <v>#N/A</v>
      </c>
      <c r="J197" s="40">
        <f t="shared" si="96"/>
        <v>0</v>
      </c>
      <c r="K197" s="40">
        <v>400</v>
      </c>
      <c r="L197" s="40">
        <f t="shared" si="97"/>
        <v>0</v>
      </c>
      <c r="M197" s="41">
        <f t="shared" si="87"/>
        <v>20</v>
      </c>
      <c r="N197" s="41">
        <f t="shared" si="88"/>
        <v>0</v>
      </c>
      <c r="O197" s="42" t="e">
        <f>LOOKUP(M197,$T$36:$T$61,IF(J197=-10,$BK$36:$BK$61,IF(J197=0,$BL$36:$BL$61,IF(J197=5,$BM$36:$BM$61,IF(J197=10,$BN$36:$BN$61,IF(J197=20,$BO$36:$BO$61,$BP$36:$BP$61))))))</f>
        <v>#N/A</v>
      </c>
      <c r="P197" s="42" t="e">
        <f>LOOKUP(N197,$T$36:$T$61,IF(J197=-10,$BK$36:$BK$61,IF(J197=0,$BL$36:$BL$61,IF(J197=5,$BM$36:$BM$61,IF(J197=10,$BN$36:$BN$61,IF(J197=20,$BO$36:$BO$61,$BP$36:$BP$61))))))</f>
        <v>#N/A</v>
      </c>
      <c r="Q197" s="43" t="e">
        <f t="shared" si="89"/>
        <v>#N/A</v>
      </c>
    </row>
    <row r="198" spans="1:17" x14ac:dyDescent="0.2">
      <c r="A198" s="59">
        <f>L$91</f>
        <v>10</v>
      </c>
      <c r="B198" s="40">
        <v>50</v>
      </c>
      <c r="C198" s="40">
        <f>E$18</f>
        <v>0</v>
      </c>
      <c r="D198" s="41">
        <f t="shared" si="83"/>
        <v>20</v>
      </c>
      <c r="E198" s="41">
        <f t="shared" si="84"/>
        <v>0</v>
      </c>
      <c r="F198" s="42" t="e">
        <f>LOOKUP(D198,$T$36:$T$61,IF(A198=-10,$U$36:$U$61,IF(A198=0,$V$36:$V$61,IF(A198=5,$W$36:$W$61,IF(A198=10,$X$36:$X$61,IF(A198=20,$Y$36:$Y$61,$Z$36:$Z$61))))))</f>
        <v>#N/A</v>
      </c>
      <c r="G198" s="42" t="e">
        <f>LOOKUP(E198,$T$36:$T$61,IF(A198=-10,$U$36:$U$61,IF(A198=0,$V$36:$V$61,IF(A198=5,$W$36:$W$61,IF(A198=10,$X$36:$X$61,IF(A198=20,$Y$36:$Y$61,$Z$36:$Z$61))))))</f>
        <v>#N/A</v>
      </c>
      <c r="H198" s="43" t="e">
        <f t="shared" si="80"/>
        <v>#N/A</v>
      </c>
      <c r="J198" s="40">
        <f>M$91</f>
        <v>0</v>
      </c>
      <c r="K198" s="40">
        <v>50</v>
      </c>
      <c r="L198" s="40">
        <f>L$63</f>
        <v>0</v>
      </c>
      <c r="M198" s="41">
        <f t="shared" si="87"/>
        <v>20</v>
      </c>
      <c r="N198" s="41">
        <f t="shared" si="88"/>
        <v>0</v>
      </c>
      <c r="O198" s="42" t="e">
        <f>LOOKUP(M198,$T$36:$T$61,IF(J198=-10,$U$36:$U$61,IF(J198=0,$V$36:$V$61,IF(J198=5,$W$36:$W$61,IF(J198=10,$X$36:$X$61,IF(J198=20,$Y$36:$Y$61,$Z$36:$Z$61))))))</f>
        <v>#N/A</v>
      </c>
      <c r="P198" s="42" t="e">
        <f>LOOKUP(N198,$T$36:$T$61,IF(J198=-10,$U$36:$U$61,IF(J198=0,$V$36:$V$61,IF(J198=5,$W$36:$W$61,IF(J198=10,$X$36:$X$61,IF(J198=20,$Y$36:$Y$61,$Z$36:$Z$61))))))</f>
        <v>#N/A</v>
      </c>
      <c r="Q198" s="43" t="e">
        <f t="shared" si="89"/>
        <v>#N/A</v>
      </c>
    </row>
    <row r="199" spans="1:17" x14ac:dyDescent="0.2">
      <c r="A199" s="59">
        <f t="shared" ref="A199:A205" si="98">L$91</f>
        <v>10</v>
      </c>
      <c r="B199" s="40">
        <v>70</v>
      </c>
      <c r="C199" s="40">
        <f t="shared" ref="C199:C205" si="99">E$18</f>
        <v>0</v>
      </c>
      <c r="D199" s="41">
        <f t="shared" si="83"/>
        <v>20</v>
      </c>
      <c r="E199" s="41">
        <f t="shared" si="84"/>
        <v>0</v>
      </c>
      <c r="F199" s="42" t="e">
        <f>LOOKUP(D199,$T$36:$T$61,IF(A199=-10,$AA$36:$AA$61,IF(A199=0,$AB$36:$AB$61,IF(A199=5,$AC$36:$AC$61,IF(A199=10,$AD$36:$AD$61,IF(A199=20,$AE$36:$AE$61,$AF$36:$AF$61))))))</f>
        <v>#N/A</v>
      </c>
      <c r="G199" s="42" t="e">
        <f>LOOKUP(E199,$T$36:$T$61,IF(A199=-10,$AA$36:$AA$61,IF(A199=0,$AB$36:$AB$61,IF(A199=5,$AC$36:$AC$61,IF(A199=10,$AD$36:$AD$61,IF(A199=20,$AE$36:$AE$61,$AF$36:$AF$61))))))</f>
        <v>#N/A</v>
      </c>
      <c r="H199" s="43" t="e">
        <f t="shared" si="80"/>
        <v>#N/A</v>
      </c>
      <c r="J199" s="40">
        <f t="shared" ref="J199:J205" si="100">M$91</f>
        <v>0</v>
      </c>
      <c r="K199" s="40">
        <v>70</v>
      </c>
      <c r="L199" s="40">
        <f t="shared" ref="L199:L205" si="101">L$63</f>
        <v>0</v>
      </c>
      <c r="M199" s="41">
        <f t="shared" si="87"/>
        <v>20</v>
      </c>
      <c r="N199" s="41">
        <f t="shared" si="88"/>
        <v>0</v>
      </c>
      <c r="O199" s="42" t="e">
        <f>LOOKUP(M199,$T$36:$T$61,IF(J199=-10,$AA$36:$AA$61,IF(J199=0,$AB$36:$AB$61,IF(J199=5,$AC$36:$AC$61,IF(J199=10,$AD$36:$AD$61,IF(J199=20,$AE$36:$AE$61,$AF$36:$AF$61))))))</f>
        <v>#N/A</v>
      </c>
      <c r="P199" s="42" t="e">
        <f>LOOKUP(N199,$T$36:$T$61,IF(J199=-10,$AA$36:$AA$61,IF(J199=0,$AB$36:$AB$61,IF(J199=5,$AC$36:$AC$61,IF(J199=10,$AD$36:$AD$61,IF(J199=20,$AE$36:$AE$61,$AF$36:$AF$61))))))</f>
        <v>#N/A</v>
      </c>
      <c r="Q199" s="43" t="e">
        <f t="shared" si="89"/>
        <v>#N/A</v>
      </c>
    </row>
    <row r="200" spans="1:17" x14ac:dyDescent="0.2">
      <c r="A200" s="59">
        <f t="shared" si="98"/>
        <v>10</v>
      </c>
      <c r="B200" s="40">
        <v>95</v>
      </c>
      <c r="C200" s="40">
        <f t="shared" si="99"/>
        <v>0</v>
      </c>
      <c r="D200" s="41">
        <f t="shared" si="83"/>
        <v>20</v>
      </c>
      <c r="E200" s="41">
        <f t="shared" si="84"/>
        <v>0</v>
      </c>
      <c r="F200" s="42" t="e">
        <f>LOOKUP(D200,$T$36:$T$61,IF(A200=-10,$AG$36:$AG$61,IF(A200=0,$AH$36:$AH$61,IF(A200=5,$AI$36:$AI$61,IF(A200=10,$AJ$36:$AJ$61,IF(A200=20,$AK$36:$AK$61,$AL$36:$AL$61))))))</f>
        <v>#N/A</v>
      </c>
      <c r="G200" s="42" t="e">
        <f>LOOKUP(E200,$T$36:$T$61,IF(A200=-10,$AG$36:$AG$61,IF(A200=0,$AH$36:$AH$61,IF(A200=5,$AI$36:$AI$61,IF(A200=10,$AJ$36:$AJ$61,IF(A200=20,$AK$36:$AK$61,$AL$36:$AL$61))))))</f>
        <v>#N/A</v>
      </c>
      <c r="H200" s="43" t="e">
        <f t="shared" si="80"/>
        <v>#N/A</v>
      </c>
      <c r="J200" s="40">
        <f t="shared" si="100"/>
        <v>0</v>
      </c>
      <c r="K200" s="40">
        <v>95</v>
      </c>
      <c r="L200" s="40">
        <f t="shared" si="101"/>
        <v>0</v>
      </c>
      <c r="M200" s="41">
        <f t="shared" si="87"/>
        <v>20</v>
      </c>
      <c r="N200" s="41">
        <f t="shared" si="88"/>
        <v>0</v>
      </c>
      <c r="O200" s="42" t="e">
        <f>LOOKUP(M200,$T$36:$T$61,IF(J200=-10,$AG$36:$AG$61,IF(J200=0,$AH$36:$AH$61,IF(J200=5,$AI$36:$AI$61,IF(J200=10,$AJ$36:$AJ$61,IF(J200=20,$AK$36:$AK$61,$AL$36:$AL$61))))))</f>
        <v>#N/A</v>
      </c>
      <c r="P200" s="42" t="e">
        <f>LOOKUP(N200,$T$36:$T$61,IF(J200=-10,$AG$36:$AG$61,IF(J200=0,$AH$36:$AH$61,IF(J200=5,$AI$36:$AI$61,IF(J200=10,$AJ$36:$AJ$61,IF(J200=20,$AK$36:$AK$61,$AL$36:$AL$61))))))</f>
        <v>#N/A</v>
      </c>
      <c r="Q200" s="43" t="e">
        <f t="shared" si="89"/>
        <v>#N/A</v>
      </c>
    </row>
    <row r="201" spans="1:17" x14ac:dyDescent="0.2">
      <c r="A201" s="59">
        <f t="shared" si="98"/>
        <v>10</v>
      </c>
      <c r="B201" s="40">
        <v>120</v>
      </c>
      <c r="C201" s="40">
        <f t="shared" si="99"/>
        <v>0</v>
      </c>
      <c r="D201" s="41">
        <f t="shared" si="83"/>
        <v>20</v>
      </c>
      <c r="E201" s="41">
        <f t="shared" si="84"/>
        <v>0</v>
      </c>
      <c r="F201" s="42" t="e">
        <f>LOOKUP(D201,$T$36:$T$61,IF(A201=-10,$AM$36:$AM$61,IF(A201=0,$AN$36:$AN$61,IF(A201=5,$AO$36:$AO$61,IF(A201=10,$AP$36:$AP$61,IF(A201=20,$AQ$36:$AQ$61,$AR$36:$AR$61))))))</f>
        <v>#N/A</v>
      </c>
      <c r="G201" s="42" t="e">
        <f>LOOKUP(E201,$T$36:$T$61,IF(A201=-10,$AM$36:$AM$61,IF(A201=0,$AN$36:$AN$61,IF(A201=5,$AO$36:$AO$61,IF(A201=10,$AP$36:$AP$61,IF(A201=20,$AQ$36:$AQ$61,$AR$36:$AR$61))))))</f>
        <v>#N/A</v>
      </c>
      <c r="H201" s="43" t="e">
        <f t="shared" si="80"/>
        <v>#N/A</v>
      </c>
      <c r="J201" s="40">
        <f t="shared" si="100"/>
        <v>0</v>
      </c>
      <c r="K201" s="40">
        <v>120</v>
      </c>
      <c r="L201" s="40">
        <f t="shared" si="101"/>
        <v>0</v>
      </c>
      <c r="M201" s="41">
        <f t="shared" si="87"/>
        <v>20</v>
      </c>
      <c r="N201" s="41">
        <f t="shared" si="88"/>
        <v>0</v>
      </c>
      <c r="O201" s="42" t="e">
        <f>LOOKUP(M201,$T$36:$T$61,IF(J201=-10,$AM$36:$AM$61,IF(J201=0,$AN$36:$AN$61,IF(J201=5,$AO$36:$AO$61,IF(J201=10,$AP$36:$AP$61,IF(J201=20,$AQ$36:$AQ$61,$AR$36:$AR$61))))))</f>
        <v>#N/A</v>
      </c>
      <c r="P201" s="42" t="e">
        <f>LOOKUP(N201,$T$36:$T$61,IF(J201=-10,$AM$36:$AM$61,IF(J201=0,$AN$36:$AN$61,IF(J201=5,$AO$36:$AO$61,IF(J201=10,$AP$36:$AP$61,IF(J201=20,$AQ$36:$AQ$61,$AR$36:$AR$61))))))</f>
        <v>#N/A</v>
      </c>
      <c r="Q201" s="43" t="e">
        <f t="shared" si="89"/>
        <v>#N/A</v>
      </c>
    </row>
    <row r="202" spans="1:17" x14ac:dyDescent="0.2">
      <c r="A202" s="59">
        <f t="shared" si="98"/>
        <v>10</v>
      </c>
      <c r="B202" s="40">
        <v>150</v>
      </c>
      <c r="C202" s="40">
        <f t="shared" si="99"/>
        <v>0</v>
      </c>
      <c r="D202" s="41">
        <f t="shared" si="83"/>
        <v>20</v>
      </c>
      <c r="E202" s="41">
        <f t="shared" si="84"/>
        <v>0</v>
      </c>
      <c r="F202" s="42" t="e">
        <f>LOOKUP(D202,$T$36:$T$61,IF(A202=-10,$AS$36:$AS$61,IF(A202=0,$AT$36:$AT$61,IF(A202=5,$AU$36:$AU$61,IF(A202=10,$AV$36:$AV$61,IF(A202=20,$AW$36:$AW$61,$AX$36:$AX$61))))))</f>
        <v>#N/A</v>
      </c>
      <c r="G202" s="42" t="e">
        <f>LOOKUP(E202,$T$36:$T$61,IF(A202=-10,$AS$36:$AS$61,IF(A202=0,$AT$36:$AT$61,IF(A202=5,$AU$36:$AU$61,IF(A202=10,$AV$36:$AV$61,IF(A202=20,$AW$36:$AW$61,$AX$36:$AX$61))))))</f>
        <v>#N/A</v>
      </c>
      <c r="H202" s="43" t="e">
        <f t="shared" si="80"/>
        <v>#N/A</v>
      </c>
      <c r="J202" s="40">
        <f t="shared" si="100"/>
        <v>0</v>
      </c>
      <c r="K202" s="40">
        <v>150</v>
      </c>
      <c r="L202" s="40">
        <f t="shared" si="101"/>
        <v>0</v>
      </c>
      <c r="M202" s="41">
        <f t="shared" si="87"/>
        <v>20</v>
      </c>
      <c r="N202" s="41">
        <f t="shared" si="88"/>
        <v>0</v>
      </c>
      <c r="O202" s="42" t="e">
        <f>LOOKUP(M202,$T$36:$T$61,IF(J202=-10,$AS$36:$AS$61,IF(J202=0,$AT$36:$AT$61,IF(J202=5,$AU$36:$AU$61,IF(J202=10,$AV$36:$AV$61,IF(J202=20,$AW$36:$AW$61,$AX$36:$AX$61))))))</f>
        <v>#N/A</v>
      </c>
      <c r="P202" s="42" t="e">
        <f>LOOKUP(N202,$T$36:$T$61,IF(J202=-10,$AS$36:$AS$61,IF(J202=0,$AT$36:$AT$61,IF(J202=5,$AU$36:$AU$61,IF(J202=10,$AV$36:$AV$61,IF(J202=20,$AW$36:$AW$61,$AX$36:$AX$61))))))</f>
        <v>#N/A</v>
      </c>
      <c r="Q202" s="43" t="e">
        <f t="shared" si="89"/>
        <v>#N/A</v>
      </c>
    </row>
    <row r="203" spans="1:17" x14ac:dyDescent="0.2">
      <c r="A203" s="59">
        <f t="shared" si="98"/>
        <v>10</v>
      </c>
      <c r="B203" s="40">
        <v>185</v>
      </c>
      <c r="C203" s="40">
        <f t="shared" si="99"/>
        <v>0</v>
      </c>
      <c r="D203" s="41">
        <f t="shared" si="83"/>
        <v>20</v>
      </c>
      <c r="E203" s="41">
        <f t="shared" si="84"/>
        <v>0</v>
      </c>
      <c r="F203" s="42" t="e">
        <f>LOOKUP(D203,$T$36:$T$61,IF(A203=-10,$AY$36:$AY$61,IF(A203=0,$AZ$36:$AZ$61,IF(A203=5,$BA$36:$BA$609,IF(A203=10,$BB$36:$BB$61,IF(A203=20,$BC$36:$BC$61,$BD$36:$BD$61))))))</f>
        <v>#N/A</v>
      </c>
      <c r="G203" s="42" t="e">
        <f>LOOKUP(E203,$T$36:$T$61,IF(A203=-10,$AY$36:$AY$61,IF(A203=0,$AZ$36:$AZ$61,IF(A203=5,$BA$36:$BA$609,IF(A203=10,$BB$36:$BB$61,IF(A203=20,$BC$36:$BC$61,$BD$36:$BD$61))))))</f>
        <v>#N/A</v>
      </c>
      <c r="H203" s="43" t="e">
        <f t="shared" si="80"/>
        <v>#N/A</v>
      </c>
      <c r="J203" s="40">
        <f t="shared" si="100"/>
        <v>0</v>
      </c>
      <c r="K203" s="40">
        <v>185</v>
      </c>
      <c r="L203" s="40">
        <f t="shared" si="101"/>
        <v>0</v>
      </c>
      <c r="M203" s="41">
        <f t="shared" si="87"/>
        <v>20</v>
      </c>
      <c r="N203" s="41">
        <f t="shared" si="88"/>
        <v>0</v>
      </c>
      <c r="O203" s="42" t="e">
        <f>LOOKUP(M203,$T$36:$T$61,IF(J203=-10,$AY$36:$AY$61,IF(J203=0,$AZ$36:$AZ$61,IF(J203=5,$BA$36:$BA$609,IF(J203=10,$BB$36:$BB$61,IF(J203=20,$BC$36:$BC$61,$BD$36:$BD$61))))))</f>
        <v>#N/A</v>
      </c>
      <c r="P203" s="42" t="e">
        <f>LOOKUP(N203,$T$36:$T$61,IF(J203=-10,$AY$36:$AY$61,IF(J203=0,$AZ$36:$AZ$61,IF(J203=5,$BA$36:$BA$609,IF(J203=10,$BB$36:$BB$61,IF(J203=20,$BC$36:$BC$61,$BD$36:$BD$61))))))</f>
        <v>#N/A</v>
      </c>
      <c r="Q203" s="43" t="e">
        <f t="shared" si="89"/>
        <v>#N/A</v>
      </c>
    </row>
    <row r="204" spans="1:17" x14ac:dyDescent="0.2">
      <c r="A204" s="59">
        <f t="shared" si="98"/>
        <v>10</v>
      </c>
      <c r="B204" s="40">
        <v>240</v>
      </c>
      <c r="C204" s="40">
        <f t="shared" si="99"/>
        <v>0</v>
      </c>
      <c r="D204" s="41">
        <f t="shared" si="83"/>
        <v>20</v>
      </c>
      <c r="E204" s="41">
        <f t="shared" si="84"/>
        <v>0</v>
      </c>
      <c r="F204" s="42" t="e">
        <f>LOOKUP(D204,$T$36:$T$61,IF(A204=-10,$BE$36:$BE$61,IF(A204=0,$BF$36:$BF$61,IF(A204=5,$BG$36:$BG$61,IF(A204=10,$BH$36:$BH$61,IF(A204=20,$BI$36:$BI$61,$BJ$36:$BJ$61))))))</f>
        <v>#N/A</v>
      </c>
      <c r="G204" s="42" t="e">
        <f>LOOKUP(E204,$T$36:$T$61,IF(A204=-10,$BE$36:$BE$61,IF(A204=0,$BF$36:$BF$61,IF(A204=5,$BG$36:$BG$61,IF(A204=10,$BH$36:$BH$61,IF(A204=20,$BI$36:$BI$61,$BJ$36:$BJ$61))))))</f>
        <v>#N/A</v>
      </c>
      <c r="H204" s="43" t="e">
        <f t="shared" si="80"/>
        <v>#N/A</v>
      </c>
      <c r="J204" s="40">
        <f t="shared" si="100"/>
        <v>0</v>
      </c>
      <c r="K204" s="40">
        <v>240</v>
      </c>
      <c r="L204" s="40">
        <f t="shared" si="101"/>
        <v>0</v>
      </c>
      <c r="M204" s="41">
        <f t="shared" si="87"/>
        <v>20</v>
      </c>
      <c r="N204" s="41">
        <f t="shared" si="88"/>
        <v>0</v>
      </c>
      <c r="O204" s="42" t="e">
        <f>LOOKUP(M204,$T$36:$T$61,IF(J204=-10,$BE$36:$BE$61,IF(J204=0,$BF$36:$BF$61,IF(J204=5,$BG$36:$BG$61,IF(J204=10,$BH$36:$BH$61,IF(J204=20,$BI$36:$BI$61,$BJ$36:$BJ$61))))))</f>
        <v>#N/A</v>
      </c>
      <c r="P204" s="42" t="e">
        <f>LOOKUP(N204,$T$36:$T$61,IF(J204=-10,$BE$36:$BE$61,IF(J204=0,$BF$36:$BF$61,IF(J204=5,$BG$36:$BG$61,IF(J204=10,$BH$36:$BH$61,IF(J204=20,$BI$36:$BI$61,$BJ$36:$BJ$61))))))</f>
        <v>#N/A</v>
      </c>
      <c r="Q204" s="43" t="e">
        <f t="shared" si="89"/>
        <v>#N/A</v>
      </c>
    </row>
    <row r="205" spans="1:17" x14ac:dyDescent="0.2">
      <c r="A205" s="59">
        <f t="shared" si="98"/>
        <v>10</v>
      </c>
      <c r="B205" s="40">
        <v>400</v>
      </c>
      <c r="C205" s="40">
        <f t="shared" si="99"/>
        <v>0</v>
      </c>
      <c r="D205" s="41">
        <f t="shared" si="83"/>
        <v>20</v>
      </c>
      <c r="E205" s="41">
        <f t="shared" si="84"/>
        <v>0</v>
      </c>
      <c r="F205" s="42" t="e">
        <f>LOOKUP(D205,$T$36:$T$61,IF(A205=-10,$BK$36:$BK$61,IF(A205=0,$BL$36:$BL$61,IF(A205=5,$BM$36:$BM$61,IF(A205=10,$BN$36:$BN$61,IF(A205=20,$BO$36:$BO$61,$BP$36:$BP$61))))))</f>
        <v>#N/A</v>
      </c>
      <c r="G205" s="42" t="e">
        <f>LOOKUP(E205,$T$36:$T$61,IF(A205=-10,$BK$36:$BK$61,IF(A205=0,$BL$36:$BL$61,IF(A205=5,$BM$36:$BM$61,IF(A205=10,$BN$36:$BN$61,IF(A205=20,$BO$36:$BO$61,$BP$36:$BP$61))))))</f>
        <v>#N/A</v>
      </c>
      <c r="H205" s="43" t="e">
        <f t="shared" si="80"/>
        <v>#N/A</v>
      </c>
      <c r="J205" s="40">
        <f t="shared" si="100"/>
        <v>0</v>
      </c>
      <c r="K205" s="40">
        <v>400</v>
      </c>
      <c r="L205" s="40">
        <f t="shared" si="101"/>
        <v>0</v>
      </c>
      <c r="M205" s="41">
        <f t="shared" si="87"/>
        <v>20</v>
      </c>
      <c r="N205" s="41">
        <f t="shared" si="88"/>
        <v>0</v>
      </c>
      <c r="O205" s="42" t="e">
        <f>LOOKUP(M205,$T$36:$T$61,IF(J205=-10,$BK$36:$BK$61,IF(J205=0,$BL$36:$BL$61,IF(J205=5,$BM$36:$BM$61,IF(J205=10,$BN$36:$BN$61,IF(J205=20,$BO$36:$BO$61,$BP$36:$BP$61))))))</f>
        <v>#N/A</v>
      </c>
      <c r="P205" s="42" t="e">
        <f>LOOKUP(N205,$T$36:$T$61,IF(J205=-10,$BK$36:$BK$61,IF(J205=0,$BL$36:$BL$61,IF(J205=5,$BM$36:$BM$61,IF(J205=10,$BN$36:$BN$61,IF(J205=20,$BO$36:$BO$61,$BP$36:$BP$61))))))</f>
        <v>#N/A</v>
      </c>
      <c r="Q205" s="43" t="e">
        <f t="shared" si="89"/>
        <v>#N/A</v>
      </c>
    </row>
    <row r="206" spans="1:17" x14ac:dyDescent="0.2">
      <c r="A206" s="59">
        <f>L$92</f>
        <v>10</v>
      </c>
      <c r="B206" s="40">
        <v>50</v>
      </c>
      <c r="C206" s="40">
        <f>E$19</f>
        <v>0</v>
      </c>
      <c r="D206" s="41">
        <f t="shared" si="83"/>
        <v>20</v>
      </c>
      <c r="E206" s="41">
        <f t="shared" si="84"/>
        <v>0</v>
      </c>
      <c r="F206" s="42" t="e">
        <f>LOOKUP(D206,$T$36:$T$61,IF(A206=-10,$U$36:$U$61,IF(A206=0,$V$36:$V$61,IF(A206=5,$W$36:$W$61,IF(A206=10,$X$36:$X$61,IF(A206=20,$Y$36:$Y$61,$Z$36:$Z$61))))))</f>
        <v>#N/A</v>
      </c>
      <c r="G206" s="42" t="e">
        <f>LOOKUP(E206,$T$36:$T$61,IF(A206=-10,$U$36:$U$61,IF(A206=0,$V$36:$V$61,IF(A206=5,$W$36:$W$61,IF(A206=10,$X$36:$X$61,IF(A206=20,$Y$36:$Y$61,$Z$36:$Z$61))))))</f>
        <v>#N/A</v>
      </c>
      <c r="H206" s="43" t="e">
        <f t="shared" si="80"/>
        <v>#N/A</v>
      </c>
      <c r="J206" s="40">
        <f>M$92</f>
        <v>0</v>
      </c>
      <c r="K206" s="40">
        <v>50</v>
      </c>
      <c r="L206" s="40">
        <f>L$64</f>
        <v>0</v>
      </c>
      <c r="M206" s="41">
        <f t="shared" si="87"/>
        <v>20</v>
      </c>
      <c r="N206" s="41">
        <f t="shared" si="88"/>
        <v>0</v>
      </c>
      <c r="O206" s="42" t="e">
        <f>LOOKUP(M206,$T$36:$T$61,IF(J206=-10,$U$36:$U$61,IF(J206=0,$V$36:$V$61,IF(J206=5,$W$36:$W$61,IF(J206=10,$X$36:$X$61,IF(J206=20,$Y$36:$Y$61,$Z$36:$Z$61))))))</f>
        <v>#N/A</v>
      </c>
      <c r="P206" s="42" t="e">
        <f>LOOKUP(N206,$T$36:$T$61,IF(J206=-10,$U$36:$U$61,IF(J206=0,$V$36:$V$61,IF(J206=5,$W$36:$W$61,IF(J206=10,$X$36:$X$61,IF(J206=20,$Y$36:$Y$61,$Z$36:$Z$61))))))</f>
        <v>#N/A</v>
      </c>
      <c r="Q206" s="43" t="e">
        <f t="shared" si="89"/>
        <v>#N/A</v>
      </c>
    </row>
    <row r="207" spans="1:17" x14ac:dyDescent="0.2">
      <c r="A207" s="59">
        <f t="shared" ref="A207:A213" si="102">L$92</f>
        <v>10</v>
      </c>
      <c r="B207" s="40">
        <v>70</v>
      </c>
      <c r="C207" s="40">
        <f t="shared" ref="C207:C213" si="103">E$19</f>
        <v>0</v>
      </c>
      <c r="D207" s="41">
        <f t="shared" si="83"/>
        <v>20</v>
      </c>
      <c r="E207" s="41">
        <f t="shared" si="84"/>
        <v>0</v>
      </c>
      <c r="F207" s="42" t="e">
        <f>LOOKUP(D207,$T$36:$T$61,IF(A207=-10,$AA$36:$AA$61,IF(A207=0,$AB$36:$AB$61,IF(A207=5,$AC$36:$AC$61,IF(A207=10,$AD$36:$AD$61,IF(A207=20,$AE$36:$AE$61,$AF$36:$AF$61))))))</f>
        <v>#N/A</v>
      </c>
      <c r="G207" s="42" t="e">
        <f>LOOKUP(E207,$T$36:$T$61,IF(A207=-10,$AA$36:$AA$61,IF(A207=0,$AB$36:$AB$61,IF(A207=5,$AC$36:$AC$61,IF(A207=10,$AD$36:$AD$61,IF(A207=20,$AE$36:$AE$61,$AF$36:$AF$61))))))</f>
        <v>#N/A</v>
      </c>
      <c r="H207" s="43" t="e">
        <f t="shared" si="80"/>
        <v>#N/A</v>
      </c>
      <c r="J207" s="40">
        <f t="shared" ref="J207:J213" si="104">M$92</f>
        <v>0</v>
      </c>
      <c r="K207" s="40">
        <v>70</v>
      </c>
      <c r="L207" s="40">
        <f t="shared" ref="L207:L213" si="105">L$64</f>
        <v>0</v>
      </c>
      <c r="M207" s="41">
        <f t="shared" si="87"/>
        <v>20</v>
      </c>
      <c r="N207" s="41">
        <f t="shared" si="88"/>
        <v>0</v>
      </c>
      <c r="O207" s="42" t="e">
        <f>LOOKUP(M207,$T$36:$T$61,IF(J207=-10,$AA$36:$AA$61,IF(J207=0,$AB$36:$AB$61,IF(J207=5,$AC$36:$AC$61,IF(J207=10,$AD$36:$AD$61,IF(J207=20,$AE$36:$AE$61,$AF$36:$AF$61))))))</f>
        <v>#N/A</v>
      </c>
      <c r="P207" s="42" t="e">
        <f>LOOKUP(N207,$T$36:$T$61,IF(J207=-10,$AA$36:$AA$61,IF(J207=0,$AB$36:$AB$61,IF(J207=5,$AC$36:$AC$61,IF(J207=10,$AD$36:$AD$61,IF(J207=20,$AE$36:$AE$61,$AF$36:$AF$61))))))</f>
        <v>#N/A</v>
      </c>
      <c r="Q207" s="43" t="e">
        <f t="shared" si="89"/>
        <v>#N/A</v>
      </c>
    </row>
    <row r="208" spans="1:17" x14ac:dyDescent="0.2">
      <c r="A208" s="59">
        <f t="shared" si="102"/>
        <v>10</v>
      </c>
      <c r="B208" s="40">
        <v>95</v>
      </c>
      <c r="C208" s="40">
        <f t="shared" si="103"/>
        <v>0</v>
      </c>
      <c r="D208" s="41">
        <f t="shared" si="83"/>
        <v>20</v>
      </c>
      <c r="E208" s="41">
        <f t="shared" si="84"/>
        <v>0</v>
      </c>
      <c r="F208" s="42" t="e">
        <f>LOOKUP(D208,$T$36:$T$61,IF(A208=-10,$AG$36:$AG$61,IF(A208=0,$AH$36:$AH$61,IF(A208=5,$AI$36:$AI$61,IF(A208=10,$AJ$36:$AJ$61,IF(A208=20,$AK$36:$AK$61,$AL$36:$AL$61))))))</f>
        <v>#N/A</v>
      </c>
      <c r="G208" s="42" t="e">
        <f>LOOKUP(E208,$T$36:$T$61,IF(A208=-10,$AG$36:$AG$61,IF(A208=0,$AH$36:$AH$61,IF(A208=5,$AI$36:$AI$61,IF(A208=10,$AJ$36:$AJ$61,IF(A208=20,$AK$36:$AK$61,$AL$36:$AL$61))))))</f>
        <v>#N/A</v>
      </c>
      <c r="H208" s="43" t="e">
        <f t="shared" si="80"/>
        <v>#N/A</v>
      </c>
      <c r="J208" s="40">
        <f t="shared" si="104"/>
        <v>0</v>
      </c>
      <c r="K208" s="40">
        <v>95</v>
      </c>
      <c r="L208" s="40">
        <f t="shared" si="105"/>
        <v>0</v>
      </c>
      <c r="M208" s="41">
        <f t="shared" si="87"/>
        <v>20</v>
      </c>
      <c r="N208" s="41">
        <f t="shared" si="88"/>
        <v>0</v>
      </c>
      <c r="O208" s="42" t="e">
        <f>LOOKUP(M208,$T$36:$T$61,IF(J208=-10,$AG$36:$AG$61,IF(J208=0,$AH$36:$AH$61,IF(J208=5,$AI$36:$AI$61,IF(J208=10,$AJ$36:$AJ$61,IF(J208=20,$AK$36:$AK$61,$AL$36:$AL$61))))))</f>
        <v>#N/A</v>
      </c>
      <c r="P208" s="42" t="e">
        <f>LOOKUP(N208,$T$36:$T$61,IF(J208=-10,$AG$36:$AG$61,IF(J208=0,$AH$36:$AH$61,IF(J208=5,$AI$36:$AI$61,IF(J208=10,$AJ$36:$AJ$61,IF(J208=20,$AK$36:$AK$61,$AL$36:$AL$61))))))</f>
        <v>#N/A</v>
      </c>
      <c r="Q208" s="43" t="e">
        <f t="shared" si="89"/>
        <v>#N/A</v>
      </c>
    </row>
    <row r="209" spans="1:17" x14ac:dyDescent="0.2">
      <c r="A209" s="59">
        <f t="shared" si="102"/>
        <v>10</v>
      </c>
      <c r="B209" s="40">
        <v>120</v>
      </c>
      <c r="C209" s="40">
        <f t="shared" si="103"/>
        <v>0</v>
      </c>
      <c r="D209" s="41">
        <f t="shared" si="83"/>
        <v>20</v>
      </c>
      <c r="E209" s="41">
        <f t="shared" si="84"/>
        <v>0</v>
      </c>
      <c r="F209" s="42" t="e">
        <f>LOOKUP(D209,$T$36:$T$61,IF(A209=-10,$AM$36:$AM$61,IF(A209=0,$AN$36:$AN$61,IF(A209=5,$AO$36:$AO$61,IF(A209=10,$AP$36:$AP$61,IF(A209=20,$AQ$36:$AQ$61,$AR$36:$AR$61))))))</f>
        <v>#N/A</v>
      </c>
      <c r="G209" s="42" t="e">
        <f>LOOKUP(E209,$T$36:$T$61,IF(A209=-10,$AM$36:$AM$61,IF(A209=0,$AN$36:$AN$61,IF(A209=5,$AO$36:$AO$61,IF(A209=10,$AP$36:$AP$61,IF(A209=20,$AQ$36:$AQ$61,$AR$36:$AR$61))))))</f>
        <v>#N/A</v>
      </c>
      <c r="H209" s="43" t="e">
        <f t="shared" si="80"/>
        <v>#N/A</v>
      </c>
      <c r="J209" s="40">
        <f t="shared" si="104"/>
        <v>0</v>
      </c>
      <c r="K209" s="40">
        <v>120</v>
      </c>
      <c r="L209" s="40">
        <f t="shared" si="105"/>
        <v>0</v>
      </c>
      <c r="M209" s="41">
        <f t="shared" si="87"/>
        <v>20</v>
      </c>
      <c r="N209" s="41">
        <f t="shared" si="88"/>
        <v>0</v>
      </c>
      <c r="O209" s="42" t="e">
        <f>LOOKUP(M209,$T$36:$T$61,IF(J209=-10,$AM$36:$AM$61,IF(J209=0,$AN$36:$AN$61,IF(J209=5,$AO$36:$AO$61,IF(J209=10,$AP$36:$AP$61,IF(J209=20,$AQ$36:$AQ$61,$AR$36:$AR$61))))))</f>
        <v>#N/A</v>
      </c>
      <c r="P209" s="42" t="e">
        <f>LOOKUP(N209,$T$36:$T$61,IF(J209=-10,$AM$36:$AM$61,IF(J209=0,$AN$36:$AN$61,IF(J209=5,$AO$36:$AO$61,IF(J209=10,$AP$36:$AP$61,IF(J209=20,$AQ$36:$AQ$61,$AR$36:$AR$61))))))</f>
        <v>#N/A</v>
      </c>
      <c r="Q209" s="43" t="e">
        <f t="shared" si="89"/>
        <v>#N/A</v>
      </c>
    </row>
    <row r="210" spans="1:17" x14ac:dyDescent="0.2">
      <c r="A210" s="59">
        <f t="shared" si="102"/>
        <v>10</v>
      </c>
      <c r="B210" s="40">
        <v>150</v>
      </c>
      <c r="C210" s="40">
        <f t="shared" si="103"/>
        <v>0</v>
      </c>
      <c r="D210" s="41">
        <f t="shared" si="83"/>
        <v>20</v>
      </c>
      <c r="E210" s="41">
        <f t="shared" si="84"/>
        <v>0</v>
      </c>
      <c r="F210" s="42" t="e">
        <f>LOOKUP(D210,$T$36:$T$61,IF(A210=-10,$AS$36:$AS$61,IF(A210=0,$AT$36:$AT$61,IF(A210=5,$AU$36:$AU$61,IF(A210=10,$AV$36:$AV$61,IF(A210=20,$AW$36:$AW$61,$AX$36:$AX$61))))))</f>
        <v>#N/A</v>
      </c>
      <c r="G210" s="42" t="e">
        <f>LOOKUP(E210,$T$36:$T$61,IF(A210=-10,$AS$36:$AS$61,IF(A210=0,$AT$36:$AT$61,IF(A210=5,$AU$36:$AU$61,IF(A210=10,$AV$36:$AV$61,IF(A210=20,$AW$36:$AW$61,$AX$36:$AX$61))))))</f>
        <v>#N/A</v>
      </c>
      <c r="H210" s="43" t="e">
        <f t="shared" si="80"/>
        <v>#N/A</v>
      </c>
      <c r="J210" s="40">
        <f t="shared" si="104"/>
        <v>0</v>
      </c>
      <c r="K210" s="40">
        <v>150</v>
      </c>
      <c r="L210" s="40">
        <f t="shared" si="105"/>
        <v>0</v>
      </c>
      <c r="M210" s="41">
        <f t="shared" si="87"/>
        <v>20</v>
      </c>
      <c r="N210" s="41">
        <f t="shared" si="88"/>
        <v>0</v>
      </c>
      <c r="O210" s="42" t="e">
        <f>LOOKUP(M210,$T$36:$T$61,IF(J210=-10,$AS$36:$AS$61,IF(J210=0,$AT$36:$AT$61,IF(J210=5,$AU$36:$AU$61,IF(J210=10,$AV$36:$AV$61,IF(J210=20,$AW$36:$AW$61,$AX$36:$AX$61))))))</f>
        <v>#N/A</v>
      </c>
      <c r="P210" s="42" t="e">
        <f>LOOKUP(N210,$T$36:$T$61,IF(J210=-10,$AS$36:$AS$61,IF(J210=0,$AT$36:$AT$61,IF(J210=5,$AU$36:$AU$61,IF(J210=10,$AV$36:$AV$61,IF(J210=20,$AW$36:$AW$61,$AX$36:$AX$61))))))</f>
        <v>#N/A</v>
      </c>
      <c r="Q210" s="43" t="e">
        <f t="shared" si="89"/>
        <v>#N/A</v>
      </c>
    </row>
    <row r="211" spans="1:17" x14ac:dyDescent="0.2">
      <c r="A211" s="59">
        <f t="shared" si="102"/>
        <v>10</v>
      </c>
      <c r="B211" s="40">
        <v>185</v>
      </c>
      <c r="C211" s="40">
        <f t="shared" si="103"/>
        <v>0</v>
      </c>
      <c r="D211" s="41">
        <f t="shared" si="83"/>
        <v>20</v>
      </c>
      <c r="E211" s="41">
        <f t="shared" si="84"/>
        <v>0</v>
      </c>
      <c r="F211" s="42" t="e">
        <f>LOOKUP(D211,$T$36:$T$61,IF(A211=-10,$AY$36:$AY$61,IF(A211=0,$AZ$36:$AZ$61,IF(A211=5,$BA$36:$BA$609,IF(A211=10,$BB$36:$BB$61,IF(A211=20,$BC$36:$BC$61,$BD$36:$BD$61))))))</f>
        <v>#N/A</v>
      </c>
      <c r="G211" s="42" t="e">
        <f>LOOKUP(E211,$T$36:$T$61,IF(A211=-10,$AY$36:$AY$61,IF(A211=0,$AZ$36:$AZ$61,IF(A211=5,$BA$36:$BA$609,IF(A211=10,$BB$36:$BB$61,IF(A211=20,$BC$36:$BC$61,$BD$36:$BD$61))))))</f>
        <v>#N/A</v>
      </c>
      <c r="H211" s="43" t="e">
        <f t="shared" si="80"/>
        <v>#N/A</v>
      </c>
      <c r="J211" s="40">
        <f t="shared" si="104"/>
        <v>0</v>
      </c>
      <c r="K211" s="40">
        <v>185</v>
      </c>
      <c r="L211" s="40">
        <f t="shared" si="105"/>
        <v>0</v>
      </c>
      <c r="M211" s="41">
        <f t="shared" si="87"/>
        <v>20</v>
      </c>
      <c r="N211" s="41">
        <f t="shared" si="88"/>
        <v>0</v>
      </c>
      <c r="O211" s="42" t="e">
        <f>LOOKUP(M211,$T$36:$T$61,IF(J211=-10,$AY$36:$AY$61,IF(J211=0,$AZ$36:$AZ$61,IF(J211=5,$BA$36:$BA$609,IF(J211=10,$BB$36:$BB$61,IF(J211=20,$BC$36:$BC$61,$BD$36:$BD$61))))))</f>
        <v>#N/A</v>
      </c>
      <c r="P211" s="42" t="e">
        <f>LOOKUP(N211,$T$36:$T$61,IF(J211=-10,$AY$36:$AY$61,IF(J211=0,$AZ$36:$AZ$61,IF(J211=5,$BA$36:$BA$609,IF(J211=10,$BB$36:$BB$61,IF(J211=20,$BC$36:$BC$61,$BD$36:$BD$61))))))</f>
        <v>#N/A</v>
      </c>
      <c r="Q211" s="43" t="e">
        <f t="shared" si="89"/>
        <v>#N/A</v>
      </c>
    </row>
    <row r="212" spans="1:17" x14ac:dyDescent="0.2">
      <c r="A212" s="59">
        <f t="shared" si="102"/>
        <v>10</v>
      </c>
      <c r="B212" s="40">
        <v>240</v>
      </c>
      <c r="C212" s="40">
        <f t="shared" si="103"/>
        <v>0</v>
      </c>
      <c r="D212" s="41">
        <f t="shared" si="83"/>
        <v>20</v>
      </c>
      <c r="E212" s="41">
        <f t="shared" si="84"/>
        <v>0</v>
      </c>
      <c r="F212" s="42" t="e">
        <f>LOOKUP(D212,$T$36:$T$61,IF(A212=-10,$BE$36:$BE$61,IF(A212=0,$BF$36:$BF$61,IF(A212=5,$BG$36:$BG$61,IF(A212=10,$BH$36:$BH$61,IF(A212=20,$BI$36:$BI$61,$BJ$36:$BJ$61))))))</f>
        <v>#N/A</v>
      </c>
      <c r="G212" s="42" t="e">
        <f>LOOKUP(E212,$T$36:$T$61,IF(A212=-10,$BE$36:$BE$61,IF(A212=0,$BF$36:$BF$61,IF(A212=5,$BG$36:$BG$61,IF(A212=10,$BH$36:$BH$61,IF(A212=20,$BI$36:$BI$61,$BJ$36:$BJ$61))))))</f>
        <v>#N/A</v>
      </c>
      <c r="H212" s="43" t="e">
        <f t="shared" si="80"/>
        <v>#N/A</v>
      </c>
      <c r="J212" s="40">
        <f t="shared" si="104"/>
        <v>0</v>
      </c>
      <c r="K212" s="40">
        <v>240</v>
      </c>
      <c r="L212" s="40">
        <f t="shared" si="105"/>
        <v>0</v>
      </c>
      <c r="M212" s="41">
        <f t="shared" si="87"/>
        <v>20</v>
      </c>
      <c r="N212" s="41">
        <f t="shared" si="88"/>
        <v>0</v>
      </c>
      <c r="O212" s="42" t="e">
        <f>LOOKUP(M212,$T$36:$T$61,IF(J212=-10,$BE$36:$BE$61,IF(J212=0,$BF$36:$BF$61,IF(J212=5,$BG$36:$BG$61,IF(J212=10,$BH$36:$BH$61,IF(J212=20,$BI$36:$BI$61,$BJ$36:$BJ$61))))))</f>
        <v>#N/A</v>
      </c>
      <c r="P212" s="42" t="e">
        <f>LOOKUP(N212,$T$36:$T$61,IF(J212=-10,$BE$36:$BE$61,IF(J212=0,$BF$36:$BF$61,IF(J212=5,$BG$36:$BG$61,IF(J212=10,$BH$36:$BH$61,IF(J212=20,$BI$36:$BI$61,$BJ$36:$BJ$61))))))</f>
        <v>#N/A</v>
      </c>
      <c r="Q212" s="43" t="e">
        <f t="shared" si="89"/>
        <v>#N/A</v>
      </c>
    </row>
    <row r="213" spans="1:17" x14ac:dyDescent="0.2">
      <c r="A213" s="59">
        <f t="shared" si="102"/>
        <v>10</v>
      </c>
      <c r="B213" s="40">
        <v>400</v>
      </c>
      <c r="C213" s="40">
        <f t="shared" si="103"/>
        <v>0</v>
      </c>
      <c r="D213" s="41">
        <f t="shared" si="83"/>
        <v>20</v>
      </c>
      <c r="E213" s="41">
        <f t="shared" si="84"/>
        <v>0</v>
      </c>
      <c r="F213" s="42" t="e">
        <f>LOOKUP(D213,$T$36:$T$61,IF(A213=-10,$BK$36:$BK$61,IF(A213=0,$BL$36:$BL$61,IF(A213=5,$BM$36:$BM$61,IF(A213=10,$BN$36:$BN$61,IF(A213=20,$BO$36:$BO$61,$BP$36:$BP$61))))))</f>
        <v>#N/A</v>
      </c>
      <c r="G213" s="42" t="e">
        <f>LOOKUP(E213,$T$36:$T$61,IF(A213=-10,$BK$36:$BK$61,IF(A213=0,$BL$36:$BL$61,IF(A213=5,$BM$36:$BM$61,IF(A213=10,$BN$36:$BN$61,IF(A213=20,$BO$36:$BO$61,$BP$36:$BP$61))))))</f>
        <v>#N/A</v>
      </c>
      <c r="H213" s="43" t="e">
        <f t="shared" si="80"/>
        <v>#N/A</v>
      </c>
      <c r="J213" s="40">
        <f t="shared" si="104"/>
        <v>0</v>
      </c>
      <c r="K213" s="40">
        <v>400</v>
      </c>
      <c r="L213" s="40">
        <f t="shared" si="105"/>
        <v>0</v>
      </c>
      <c r="M213" s="41">
        <f t="shared" si="87"/>
        <v>20</v>
      </c>
      <c r="N213" s="41">
        <f t="shared" si="88"/>
        <v>0</v>
      </c>
      <c r="O213" s="42" t="e">
        <f>LOOKUP(M213,$T$36:$T$61,IF(J213=-10,$BK$36:$BK$61,IF(J213=0,$BL$36:$BL$61,IF(J213=5,$BM$36:$BM$61,IF(J213=10,$BN$36:$BN$61,IF(J213=20,$BO$36:$BO$61,$BP$36:$BP$61))))))</f>
        <v>#N/A</v>
      </c>
      <c r="P213" s="42" t="e">
        <f>LOOKUP(N213,$T$36:$T$61,IF(J213=-10,$BK$36:$BK$61,IF(J213=0,$BL$36:$BL$61,IF(J213=5,$BM$36:$BM$61,IF(J213=10,$BN$36:$BN$61,IF(J213=20,$BO$36:$BO$61,$BP$36:$BP$61))))))</f>
        <v>#N/A</v>
      </c>
      <c r="Q213" s="43" t="e">
        <f t="shared" si="89"/>
        <v>#N/A</v>
      </c>
    </row>
    <row r="214" spans="1:17" x14ac:dyDescent="0.2">
      <c r="A214" s="59">
        <f>L$93</f>
        <v>10</v>
      </c>
      <c r="B214" s="40">
        <v>50</v>
      </c>
      <c r="C214" s="40">
        <f>E$20</f>
        <v>0</v>
      </c>
      <c r="D214" s="41">
        <f t="shared" si="83"/>
        <v>20</v>
      </c>
      <c r="E214" s="41">
        <f t="shared" si="84"/>
        <v>0</v>
      </c>
      <c r="F214" s="42" t="e">
        <f>LOOKUP(D214,$T$36:$T$61,IF(A214=-10,$U$36:$U$61,IF(A214=0,$V$36:$V$61,IF(A214=5,$W$36:$W$61,IF(A214=10,$X$36:$X$61,IF(A214=20,$Y$36:$Y$61,$Z$36:$Z$61))))))</f>
        <v>#N/A</v>
      </c>
      <c r="G214" s="42" t="e">
        <f>LOOKUP(E214,$T$36:$T$61,IF(A214=-10,$U$36:$U$61,IF(A214=0,$V$36:$V$61,IF(A214=5,$W$36:$W$61,IF(A214=10,$X$36:$X$61,IF(A214=20,$Y$36:$Y$61,$Z$36:$Z$61))))))</f>
        <v>#N/A</v>
      </c>
      <c r="H214" s="43" t="e">
        <f t="shared" si="80"/>
        <v>#N/A</v>
      </c>
      <c r="J214" s="40">
        <f>M$93</f>
        <v>0</v>
      </c>
      <c r="K214" s="40">
        <v>50</v>
      </c>
      <c r="L214" s="40">
        <f>L$65</f>
        <v>0</v>
      </c>
      <c r="M214" s="41">
        <f t="shared" si="87"/>
        <v>20</v>
      </c>
      <c r="N214" s="41">
        <f t="shared" si="88"/>
        <v>0</v>
      </c>
      <c r="O214" s="42" t="e">
        <f>LOOKUP(M214,$T$36:$T$61,IF(J214=-10,$U$36:$U$61,IF(J214=0,$V$36:$V$61,IF(J214=5,$W$36:$W$61,IF(J214=10,$X$36:$X$61,IF(J214=20,$Y$36:$Y$61,$Z$36:$Z$61))))))</f>
        <v>#N/A</v>
      </c>
      <c r="P214" s="42" t="e">
        <f>LOOKUP(N214,$T$36:$T$61,IF(J214=-10,$U$36:$U$61,IF(J214=0,$V$36:$V$61,IF(J214=5,$W$36:$W$61,IF(J214=10,$X$36:$X$61,IF(J214=20,$Y$36:$Y$61,$Z$36:$Z$61))))))</f>
        <v>#N/A</v>
      </c>
      <c r="Q214" s="43" t="e">
        <f t="shared" si="89"/>
        <v>#N/A</v>
      </c>
    </row>
    <row r="215" spans="1:17" x14ac:dyDescent="0.2">
      <c r="A215" s="59">
        <f t="shared" ref="A215:A221" si="106">L$93</f>
        <v>10</v>
      </c>
      <c r="B215" s="40">
        <v>70</v>
      </c>
      <c r="C215" s="40">
        <f t="shared" ref="C215:C221" si="107">E$20</f>
        <v>0</v>
      </c>
      <c r="D215" s="41">
        <f t="shared" si="83"/>
        <v>20</v>
      </c>
      <c r="E215" s="41">
        <f t="shared" si="84"/>
        <v>0</v>
      </c>
      <c r="F215" s="42" t="e">
        <f>LOOKUP(D215,$T$36:$T$61,IF(A215=-10,$AA$36:$AA$61,IF(A215=0,$AB$36:$AB$61,IF(A215=5,$AC$36:$AC$61,IF(A215=10,$AD$36:$AD$61,IF(A215=20,$AE$36:$AE$61,$AF$36:$AF$61))))))</f>
        <v>#N/A</v>
      </c>
      <c r="G215" s="42" t="e">
        <f>LOOKUP(E215,$T$36:$T$61,IF(A215=-10,$AA$36:$AA$61,IF(A215=0,$AB$36:$AB$61,IF(A215=5,$AC$36:$AC$61,IF(A215=10,$AD$36:$AD$61,IF(A215=20,$AE$36:$AE$61,$AF$36:$AF$61))))))</f>
        <v>#N/A</v>
      </c>
      <c r="H215" s="43" t="e">
        <f t="shared" si="80"/>
        <v>#N/A</v>
      </c>
      <c r="J215" s="40">
        <f t="shared" ref="J215:J221" si="108">M$93</f>
        <v>0</v>
      </c>
      <c r="K215" s="40">
        <v>70</v>
      </c>
      <c r="L215" s="40">
        <f t="shared" ref="L215:L221" si="109">L$65</f>
        <v>0</v>
      </c>
      <c r="M215" s="41">
        <f t="shared" si="87"/>
        <v>20</v>
      </c>
      <c r="N215" s="41">
        <f t="shared" si="88"/>
        <v>0</v>
      </c>
      <c r="O215" s="42" t="e">
        <f>LOOKUP(M215,$T$36:$T$61,IF(J215=-10,$AA$36:$AA$61,IF(J215=0,$AB$36:$AB$61,IF(J215=5,$AC$36:$AC$61,IF(J215=10,$AD$36:$AD$61,IF(J215=20,$AE$36:$AE$61,$AF$36:$AF$61))))))</f>
        <v>#N/A</v>
      </c>
      <c r="P215" s="42" t="e">
        <f>LOOKUP(N215,$T$36:$T$61,IF(J215=-10,$AA$36:$AA$61,IF(J215=0,$AB$36:$AB$61,IF(J215=5,$AC$36:$AC$61,IF(J215=10,$AD$36:$AD$61,IF(J215=20,$AE$36:$AE$61,$AF$36:$AF$61))))))</f>
        <v>#N/A</v>
      </c>
      <c r="Q215" s="43" t="e">
        <f t="shared" si="89"/>
        <v>#N/A</v>
      </c>
    </row>
    <row r="216" spans="1:17" x14ac:dyDescent="0.2">
      <c r="A216" s="59">
        <f t="shared" si="106"/>
        <v>10</v>
      </c>
      <c r="B216" s="40">
        <v>95</v>
      </c>
      <c r="C216" s="40">
        <f t="shared" si="107"/>
        <v>0</v>
      </c>
      <c r="D216" s="41">
        <f t="shared" si="83"/>
        <v>20</v>
      </c>
      <c r="E216" s="41">
        <f t="shared" si="84"/>
        <v>0</v>
      </c>
      <c r="F216" s="42" t="e">
        <f>LOOKUP(D216,$T$36:$T$61,IF(A216=-10,$AG$36:$AG$61,IF(A216=0,$AH$36:$AH$61,IF(A216=5,$AI$36:$AI$61,IF(A216=10,$AJ$36:$AJ$61,IF(A216=20,$AK$36:$AK$61,$AL$36:$AL$61))))))</f>
        <v>#N/A</v>
      </c>
      <c r="G216" s="42" t="e">
        <f>LOOKUP(E216,$T$36:$T$61,IF(A216=-10,$AG$36:$AG$61,IF(A216=0,$AH$36:$AH$61,IF(A216=5,$AI$36:$AI$61,IF(A216=10,$AJ$36:$AJ$61,IF(A216=20,$AK$36:$AK$61,$AL$36:$AL$61))))))</f>
        <v>#N/A</v>
      </c>
      <c r="H216" s="43" t="e">
        <f t="shared" si="80"/>
        <v>#N/A</v>
      </c>
      <c r="J216" s="40">
        <f t="shared" si="108"/>
        <v>0</v>
      </c>
      <c r="K216" s="40">
        <v>95</v>
      </c>
      <c r="L216" s="40">
        <f t="shared" si="109"/>
        <v>0</v>
      </c>
      <c r="M216" s="41">
        <f t="shared" si="87"/>
        <v>20</v>
      </c>
      <c r="N216" s="41">
        <f t="shared" si="88"/>
        <v>0</v>
      </c>
      <c r="O216" s="42" t="e">
        <f>LOOKUP(M216,$T$36:$T$61,IF(J216=-10,$AG$36:$AG$61,IF(J216=0,$AH$36:$AH$61,IF(J216=5,$AI$36:$AI$61,IF(J216=10,$AJ$36:$AJ$61,IF(J216=20,$AK$36:$AK$61,$AL$36:$AL$61))))))</f>
        <v>#N/A</v>
      </c>
      <c r="P216" s="42" t="e">
        <f>LOOKUP(N216,$T$36:$T$61,IF(J216=-10,$AG$36:$AG$61,IF(J216=0,$AH$36:$AH$61,IF(J216=5,$AI$36:$AI$61,IF(J216=10,$AJ$36:$AJ$61,IF(J216=20,$AK$36:$AK$61,$AL$36:$AL$61))))))</f>
        <v>#N/A</v>
      </c>
      <c r="Q216" s="43" t="e">
        <f t="shared" si="89"/>
        <v>#N/A</v>
      </c>
    </row>
    <row r="217" spans="1:17" x14ac:dyDescent="0.2">
      <c r="A217" s="59">
        <f t="shared" si="106"/>
        <v>10</v>
      </c>
      <c r="B217" s="40">
        <v>120</v>
      </c>
      <c r="C217" s="40">
        <f t="shared" si="107"/>
        <v>0</v>
      </c>
      <c r="D217" s="41">
        <f t="shared" si="83"/>
        <v>20</v>
      </c>
      <c r="E217" s="41">
        <f t="shared" si="84"/>
        <v>0</v>
      </c>
      <c r="F217" s="42" t="e">
        <f>LOOKUP(D217,$T$36:$T$61,IF(A217=-10,$AM$36:$AM$61,IF(A217=0,$AN$36:$AN$61,IF(A217=5,$AO$36:$AO$61,IF(A217=10,$AP$36:$AP$61,IF(A217=20,$AQ$36:$AQ$61,$AR$36:$AR$61))))))</f>
        <v>#N/A</v>
      </c>
      <c r="G217" s="42" t="e">
        <f>LOOKUP(E217,$T$36:$T$61,IF(A217=-10,$AM$36:$AM$61,IF(A217=0,$AN$36:$AN$61,IF(A217=5,$AO$36:$AO$61,IF(A217=10,$AP$36:$AP$61,IF(A217=20,$AQ$36:$AQ$61,$AR$36:$AR$61))))))</f>
        <v>#N/A</v>
      </c>
      <c r="H217" s="43" t="e">
        <f t="shared" si="80"/>
        <v>#N/A</v>
      </c>
      <c r="J217" s="40">
        <f t="shared" si="108"/>
        <v>0</v>
      </c>
      <c r="K217" s="40">
        <v>120</v>
      </c>
      <c r="L217" s="40">
        <f t="shared" si="109"/>
        <v>0</v>
      </c>
      <c r="M217" s="41">
        <f t="shared" si="87"/>
        <v>20</v>
      </c>
      <c r="N217" s="41">
        <f t="shared" si="88"/>
        <v>0</v>
      </c>
      <c r="O217" s="42" t="e">
        <f>LOOKUP(M217,$T$36:$T$61,IF(J217=-10,$AM$36:$AM$61,IF(J217=0,$AN$36:$AN$61,IF(J217=5,$AO$36:$AO$61,IF(J217=10,$AP$36:$AP$61,IF(J217=20,$AQ$36:$AQ$61,$AR$36:$AR$61))))))</f>
        <v>#N/A</v>
      </c>
      <c r="P217" s="42" t="e">
        <f>LOOKUP(N217,$T$36:$T$61,IF(J217=-10,$AM$36:$AM$61,IF(J217=0,$AN$36:$AN$61,IF(J217=5,$AO$36:$AO$61,IF(J217=10,$AP$36:$AP$61,IF(J217=20,$AQ$36:$AQ$61,$AR$36:$AR$61))))))</f>
        <v>#N/A</v>
      </c>
      <c r="Q217" s="43" t="e">
        <f t="shared" si="89"/>
        <v>#N/A</v>
      </c>
    </row>
    <row r="218" spans="1:17" x14ac:dyDescent="0.2">
      <c r="A218" s="59">
        <f t="shared" si="106"/>
        <v>10</v>
      </c>
      <c r="B218" s="40">
        <v>150</v>
      </c>
      <c r="C218" s="40">
        <f t="shared" si="107"/>
        <v>0</v>
      </c>
      <c r="D218" s="41">
        <f t="shared" si="83"/>
        <v>20</v>
      </c>
      <c r="E218" s="41">
        <f t="shared" si="84"/>
        <v>0</v>
      </c>
      <c r="F218" s="42" t="e">
        <f>LOOKUP(D218,$T$36:$T$61,IF(A218=-10,$AS$36:$AS$61,IF(A218=0,$AT$36:$AT$61,IF(A218=5,$AU$36:$AU$61,IF(A218=10,$AV$36:$AV$61,IF(A218=20,$AW$36:$AW$61,$AX$36:$AX$61))))))</f>
        <v>#N/A</v>
      </c>
      <c r="G218" s="42" t="e">
        <f>LOOKUP(E218,$T$36:$T$61,IF(A218=-10,$AS$36:$AS$61,IF(A218=0,$AT$36:$AT$61,IF(A218=5,$AU$36:$AU$61,IF(A218=10,$AV$36:$AV$61,IF(A218=20,$AW$36:$AW$61,$AX$36:$AX$61))))))</f>
        <v>#N/A</v>
      </c>
      <c r="H218" s="43" t="e">
        <f t="shared" si="80"/>
        <v>#N/A</v>
      </c>
      <c r="J218" s="40">
        <f t="shared" si="108"/>
        <v>0</v>
      </c>
      <c r="K218" s="40">
        <v>150</v>
      </c>
      <c r="L218" s="40">
        <f t="shared" si="109"/>
        <v>0</v>
      </c>
      <c r="M218" s="41">
        <f t="shared" si="87"/>
        <v>20</v>
      </c>
      <c r="N218" s="41">
        <f t="shared" si="88"/>
        <v>0</v>
      </c>
      <c r="O218" s="42" t="e">
        <f>LOOKUP(M218,$T$36:$T$61,IF(J218=-10,$AS$36:$AS$61,IF(J218=0,$AT$36:$AT$61,IF(J218=5,$AU$36:$AU$61,IF(J218=10,$AV$36:$AV$61,IF(J218=20,$AW$36:$AW$61,$AX$36:$AX$61))))))</f>
        <v>#N/A</v>
      </c>
      <c r="P218" s="42" t="e">
        <f>LOOKUP(N218,$T$36:$T$61,IF(J218=-10,$AS$36:$AS$61,IF(J218=0,$AT$36:$AT$61,IF(J218=5,$AU$36:$AU$61,IF(J218=10,$AV$36:$AV$61,IF(J218=20,$AW$36:$AW$61,$AX$36:$AX$61))))))</f>
        <v>#N/A</v>
      </c>
      <c r="Q218" s="43" t="e">
        <f t="shared" si="89"/>
        <v>#N/A</v>
      </c>
    </row>
    <row r="219" spans="1:17" x14ac:dyDescent="0.2">
      <c r="A219" s="59">
        <f t="shared" si="106"/>
        <v>10</v>
      </c>
      <c r="B219" s="40">
        <v>185</v>
      </c>
      <c r="C219" s="40">
        <f t="shared" si="107"/>
        <v>0</v>
      </c>
      <c r="D219" s="41">
        <f t="shared" si="83"/>
        <v>20</v>
      </c>
      <c r="E219" s="41">
        <f t="shared" si="84"/>
        <v>0</v>
      </c>
      <c r="F219" s="42" t="e">
        <f>LOOKUP(D219,$T$36:$T$61,IF(A219=-10,$AY$36:$AY$61,IF(A219=0,$AZ$36:$AZ$61,IF(A219=5,$BA$36:$BA$609,IF(A219=10,$BB$36:$BB$61,IF(A219=20,$BC$36:$BC$61,$BD$36:$BD$61))))))</f>
        <v>#N/A</v>
      </c>
      <c r="G219" s="42" t="e">
        <f>LOOKUP(E219,$T$36:$T$61,IF(A219=-10,$AY$36:$AY$61,IF(A219=0,$AZ$36:$AZ$61,IF(A219=5,$BA$36:$BA$609,IF(A219=10,$BB$36:$BB$61,IF(A219=20,$BC$36:$BC$61,$BD$36:$BD$61))))))</f>
        <v>#N/A</v>
      </c>
      <c r="H219" s="43" t="e">
        <f t="shared" si="80"/>
        <v>#N/A</v>
      </c>
      <c r="J219" s="40">
        <f t="shared" si="108"/>
        <v>0</v>
      </c>
      <c r="K219" s="40">
        <v>185</v>
      </c>
      <c r="L219" s="40">
        <f t="shared" si="109"/>
        <v>0</v>
      </c>
      <c r="M219" s="41">
        <f t="shared" si="87"/>
        <v>20</v>
      </c>
      <c r="N219" s="41">
        <f t="shared" si="88"/>
        <v>0</v>
      </c>
      <c r="O219" s="42" t="e">
        <f>LOOKUP(M219,$T$36:$T$61,IF(J219=-10,$AY$36:$AY$61,IF(J219=0,$AZ$36:$AZ$61,IF(J219=5,$BA$36:$BA$609,IF(J219=10,$BB$36:$BB$61,IF(J219=20,$BC$36:$BC$61,$BD$36:$BD$61))))))</f>
        <v>#N/A</v>
      </c>
      <c r="P219" s="42" t="e">
        <f>LOOKUP(N219,$T$36:$T$61,IF(J219=-10,$AY$36:$AY$61,IF(J219=0,$AZ$36:$AZ$61,IF(J219=5,$BA$36:$BA$609,IF(J219=10,$BB$36:$BB$61,IF(J219=20,$BC$36:$BC$61,$BD$36:$BD$61))))))</f>
        <v>#N/A</v>
      </c>
      <c r="Q219" s="43" t="e">
        <f t="shared" si="89"/>
        <v>#N/A</v>
      </c>
    </row>
    <row r="220" spans="1:17" x14ac:dyDescent="0.2">
      <c r="A220" s="59">
        <f t="shared" si="106"/>
        <v>10</v>
      </c>
      <c r="B220" s="40">
        <v>240</v>
      </c>
      <c r="C220" s="40">
        <f t="shared" si="107"/>
        <v>0</v>
      </c>
      <c r="D220" s="41">
        <f t="shared" si="83"/>
        <v>20</v>
      </c>
      <c r="E220" s="41">
        <f t="shared" si="84"/>
        <v>0</v>
      </c>
      <c r="F220" s="42" t="e">
        <f>LOOKUP(D220,$T$36:$T$61,IF(A220=-10,$BE$36:$BE$61,IF(A220=0,$BF$36:$BF$61,IF(A220=5,$BG$36:$BG$61,IF(A220=10,$BH$36:$BH$61,IF(A220=20,$BI$36:$BI$61,$BJ$36:$BJ$61))))))</f>
        <v>#N/A</v>
      </c>
      <c r="G220" s="42" t="e">
        <f>LOOKUP(E220,$T$36:$T$61,IF(A220=-10,$BE$36:$BE$61,IF(A220=0,$BF$36:$BF$61,IF(A220=5,$BG$36:$BG$61,IF(A220=10,$BH$36:$BH$61,IF(A220=20,$BI$36:$BI$61,$BJ$36:$BJ$61))))))</f>
        <v>#N/A</v>
      </c>
      <c r="H220" s="43" t="e">
        <f t="shared" si="80"/>
        <v>#N/A</v>
      </c>
      <c r="J220" s="40">
        <f t="shared" si="108"/>
        <v>0</v>
      </c>
      <c r="K220" s="40">
        <v>240</v>
      </c>
      <c r="L220" s="40">
        <f t="shared" si="109"/>
        <v>0</v>
      </c>
      <c r="M220" s="41">
        <f t="shared" si="87"/>
        <v>20</v>
      </c>
      <c r="N220" s="41">
        <f t="shared" si="88"/>
        <v>0</v>
      </c>
      <c r="O220" s="42" t="e">
        <f>LOOKUP(M220,$T$36:$T$61,IF(J220=-10,$BE$36:$BE$61,IF(J220=0,$BF$36:$BF$61,IF(J220=5,$BG$36:$BG$61,IF(J220=10,$BH$36:$BH$61,IF(J220=20,$BI$36:$BI$61,$BJ$36:$BJ$61))))))</f>
        <v>#N/A</v>
      </c>
      <c r="P220" s="42" t="e">
        <f>LOOKUP(N220,$T$36:$T$61,IF(J220=-10,$BE$36:$BE$61,IF(J220=0,$BF$36:$BF$61,IF(J220=5,$BG$36:$BG$61,IF(J220=10,$BH$36:$BH$61,IF(J220=20,$BI$36:$BI$61,$BJ$36:$BJ$61))))))</f>
        <v>#N/A</v>
      </c>
      <c r="Q220" s="43" t="e">
        <f t="shared" si="89"/>
        <v>#N/A</v>
      </c>
    </row>
    <row r="221" spans="1:17" x14ac:dyDescent="0.2">
      <c r="A221" s="59">
        <f t="shared" si="106"/>
        <v>10</v>
      </c>
      <c r="B221" s="40">
        <v>400</v>
      </c>
      <c r="C221" s="40">
        <f t="shared" si="107"/>
        <v>0</v>
      </c>
      <c r="D221" s="41">
        <f t="shared" si="83"/>
        <v>20</v>
      </c>
      <c r="E221" s="41">
        <f t="shared" si="84"/>
        <v>0</v>
      </c>
      <c r="F221" s="42" t="e">
        <f>LOOKUP(D221,$T$36:$T$61,IF(A221=-10,$BK$36:$BK$61,IF(A221=0,$BL$36:$BL$61,IF(A221=5,$BM$36:$BM$61,IF(A221=10,$BN$36:$BN$61,IF(A221=20,$BO$36:$BO$61,$BP$36:$BP$61))))))</f>
        <v>#N/A</v>
      </c>
      <c r="G221" s="42" t="e">
        <f>LOOKUP(E221,$T$36:$T$61,IF(A221=-10,$BK$36:$BK$61,IF(A221=0,$BL$36:$BL$61,IF(A221=5,$BM$36:$BM$61,IF(A221=10,$BN$36:$BN$61,IF(A221=20,$BO$36:$BO$61,$BP$36:$BP$61))))))</f>
        <v>#N/A</v>
      </c>
      <c r="H221" s="43" t="e">
        <f t="shared" si="80"/>
        <v>#N/A</v>
      </c>
      <c r="J221" s="40">
        <f t="shared" si="108"/>
        <v>0</v>
      </c>
      <c r="K221" s="40">
        <v>400</v>
      </c>
      <c r="L221" s="40">
        <f t="shared" si="109"/>
        <v>0</v>
      </c>
      <c r="M221" s="41">
        <f t="shared" si="87"/>
        <v>20</v>
      </c>
      <c r="N221" s="41">
        <f t="shared" si="88"/>
        <v>0</v>
      </c>
      <c r="O221" s="42" t="e">
        <f>LOOKUP(M221,$T$36:$T$61,IF(J221=-10,$BK$36:$BK$61,IF(J221=0,$BL$36:$BL$61,IF(J221=5,$BM$36:$BM$61,IF(J221=10,$BN$36:$BN$61,IF(J221=20,$BO$36:$BO$61,$BP$36:$BP$61))))))</f>
        <v>#N/A</v>
      </c>
      <c r="P221" s="42" t="e">
        <f>LOOKUP(N221,$T$36:$T$61,IF(J221=-10,$BK$36:$BK$61,IF(J221=0,$BL$36:$BL$61,IF(J221=5,$BM$36:$BM$61,IF(J221=10,$BN$36:$BN$61,IF(J221=20,$BO$36:$BO$61,$BP$36:$BP$61))))))</f>
        <v>#N/A</v>
      </c>
      <c r="Q221" s="43" t="e">
        <f t="shared" si="89"/>
        <v>#N/A</v>
      </c>
    </row>
    <row r="222" spans="1:17" x14ac:dyDescent="0.2">
      <c r="A222" s="59">
        <f>L$94</f>
        <v>10</v>
      </c>
      <c r="B222" s="40">
        <v>50</v>
      </c>
      <c r="C222" s="40">
        <f>E$21</f>
        <v>0</v>
      </c>
      <c r="D222" s="41">
        <f t="shared" si="83"/>
        <v>20</v>
      </c>
      <c r="E222" s="41">
        <f>FLOOR(C222,20)</f>
        <v>0</v>
      </c>
      <c r="F222" s="42" t="e">
        <f>LOOKUP(D222,$T$36:$T$61,IF(A222=-10,$U$36:$U$61,IF(A222=0,$V$36:$V$61,IF(A222=5,$W$36:$W$61,IF(A222=10,$X$36:$X$61,IF(A222=20,$Y$36:$Y$61,$Z$36:$Z$61))))))</f>
        <v>#N/A</v>
      </c>
      <c r="G222" s="42" t="e">
        <f>LOOKUP(E222,$T$36:$T$61,IF(A222=-10,$U$36:$U$61,IF(A222=0,$V$36:$V$61,IF(A222=5,$W$36:$W$61,IF(A222=10,$X$36:$X$61,IF(A222=20,$Y$36:$Y$61,$Z$36:$Z$61))))))</f>
        <v>#N/A</v>
      </c>
      <c r="H222" s="43" t="e">
        <f>F222-(((F222-G222)*(D222-C222))/(D222-E222))</f>
        <v>#N/A</v>
      </c>
      <c r="J222" s="40">
        <f>M$94</f>
        <v>0</v>
      </c>
      <c r="K222" s="40">
        <v>50</v>
      </c>
      <c r="L222" s="40">
        <f>L$66</f>
        <v>0</v>
      </c>
      <c r="M222" s="41">
        <f t="shared" si="87"/>
        <v>20</v>
      </c>
      <c r="N222" s="41">
        <f t="shared" si="88"/>
        <v>0</v>
      </c>
      <c r="O222" s="42" t="e">
        <f>LOOKUP(M222,$T$36:$T$61,IF(J222=-10,$U$36:$U$61,IF(J222=0,$V$36:$V$61,IF(J222=5,$W$36:$W$61,IF(J222=10,$X$36:$X$61,IF(J222=20,$Y$36:$Y$61,$Z$36:$Z$61))))))</f>
        <v>#N/A</v>
      </c>
      <c r="P222" s="42" t="e">
        <f>LOOKUP(N222,$T$36:$T$61,IF(J222=-10,$U$36:$U$61,IF(J222=0,$V$36:$V$61,IF(J222=5,$W$36:$W$61,IF(J222=10,$X$36:$X$61,IF(J222=20,$Y$36:$Y$61,$Z$36:$Z$61))))))</f>
        <v>#N/A</v>
      </c>
      <c r="Q222" s="43" t="e">
        <f t="shared" si="89"/>
        <v>#N/A</v>
      </c>
    </row>
    <row r="223" spans="1:17" x14ac:dyDescent="0.2">
      <c r="A223" s="59">
        <f t="shared" ref="A223:A229" si="110">L$94</f>
        <v>10</v>
      </c>
      <c r="B223" s="40">
        <v>70</v>
      </c>
      <c r="C223" s="40">
        <f t="shared" ref="C223:C229" si="111">E$21</f>
        <v>0</v>
      </c>
      <c r="D223" s="41">
        <f t="shared" si="83"/>
        <v>20</v>
      </c>
      <c r="E223" s="41">
        <f t="shared" si="84"/>
        <v>0</v>
      </c>
      <c r="F223" s="42" t="e">
        <f>LOOKUP(D223,$T$36:$T$61,IF(A223=-10,$AA$36:$AA$61,IF(A223=0,$AB$36:$AB$61,IF(A223=5,$AC$36:$AC$61,IF(A223=10,$AD$36:$AD$61,IF(A223=20,$AE$36:$AE$61,$AF$36:$AF$61))))))</f>
        <v>#N/A</v>
      </c>
      <c r="G223" s="42" t="e">
        <f>LOOKUP(E223,$T$36:$T$61,IF(A223=-10,$AA$36:$AA$61,IF(A223=0,$AB$36:$AB$61,IF(A223=5,$AC$36:$AC$61,IF(A223=10,$AD$36:$AD$61,IF(A223=20,$AE$36:$AE$61,$AF$36:$AF$61))))))</f>
        <v>#N/A</v>
      </c>
      <c r="H223" s="43" t="e">
        <f t="shared" si="80"/>
        <v>#N/A</v>
      </c>
      <c r="J223" s="40">
        <f t="shared" ref="J223:J229" si="112">M$94</f>
        <v>0</v>
      </c>
      <c r="K223" s="40">
        <v>70</v>
      </c>
      <c r="L223" s="40">
        <f t="shared" ref="L223:L229" si="113">L$66</f>
        <v>0</v>
      </c>
      <c r="M223" s="41">
        <f t="shared" si="87"/>
        <v>20</v>
      </c>
      <c r="N223" s="41">
        <f t="shared" si="88"/>
        <v>0</v>
      </c>
      <c r="O223" s="42" t="e">
        <f>LOOKUP(M223,$T$36:$T$61,IF(J223=-10,$AA$36:$AA$61,IF(J223=0,$AB$36:$AB$61,IF(J223=5,$AC$36:$AC$61,IF(J223=10,$AD$36:$AD$61,IF(J223=20,$AE$36:$AE$61,$AF$36:$AF$61))))))</f>
        <v>#N/A</v>
      </c>
      <c r="P223" s="42" t="e">
        <f>LOOKUP(N223,$T$36:$T$61,IF(J223=-10,$AA$36:$AA$61,IF(J223=0,$AB$36:$AB$61,IF(J223=5,$AC$36:$AC$61,IF(J223=10,$AD$36:$AD$61,IF(J223=20,$AE$36:$AE$61,$AF$36:$AF$61))))))</f>
        <v>#N/A</v>
      </c>
      <c r="Q223" s="43" t="e">
        <f t="shared" si="89"/>
        <v>#N/A</v>
      </c>
    </row>
    <row r="224" spans="1:17" x14ac:dyDescent="0.2">
      <c r="A224" s="59">
        <f t="shared" si="110"/>
        <v>10</v>
      </c>
      <c r="B224" s="40">
        <v>95</v>
      </c>
      <c r="C224" s="40">
        <f t="shared" si="111"/>
        <v>0</v>
      </c>
      <c r="D224" s="41">
        <f t="shared" si="83"/>
        <v>20</v>
      </c>
      <c r="E224" s="41">
        <f t="shared" si="84"/>
        <v>0</v>
      </c>
      <c r="F224" s="42" t="e">
        <f>LOOKUP(D224,$T$36:$T$61,IF(A224=-10,$AG$36:$AG$61,IF(A224=0,$AH$36:$AH$61,IF(A224=5,$AI$36:$AI$61,IF(A224=10,$AJ$36:$AJ$61,IF(A224=20,$AK$36:$AK$61,$AL$36:$AL$61))))))</f>
        <v>#N/A</v>
      </c>
      <c r="G224" s="42" t="e">
        <f>LOOKUP(E224,$T$36:$T$61,IF(A224=-10,$AG$36:$AG$61,IF(A224=0,$AH$36:$AH$61,IF(A224=5,$AI$36:$AI$61,IF(A224=10,$AJ$36:$AJ$61,IF(A224=20,$AK$36:$AK$61,$AL$36:$AL$61))))))</f>
        <v>#N/A</v>
      </c>
      <c r="H224" s="43" t="e">
        <f t="shared" si="80"/>
        <v>#N/A</v>
      </c>
      <c r="J224" s="40">
        <f t="shared" si="112"/>
        <v>0</v>
      </c>
      <c r="K224" s="40">
        <v>95</v>
      </c>
      <c r="L224" s="40">
        <f t="shared" si="113"/>
        <v>0</v>
      </c>
      <c r="M224" s="41">
        <f t="shared" si="87"/>
        <v>20</v>
      </c>
      <c r="N224" s="41">
        <f t="shared" si="88"/>
        <v>0</v>
      </c>
      <c r="O224" s="42" t="e">
        <f>LOOKUP(M224,$T$36:$T$61,IF(J224=-10,$AG$36:$AG$61,IF(J224=0,$AH$36:$AH$61,IF(J224=5,$AI$36:$AI$61,IF(J224=10,$AJ$36:$AJ$61,IF(J224=20,$AK$36:$AK$61,$AL$36:$AL$61))))))</f>
        <v>#N/A</v>
      </c>
      <c r="P224" s="42" t="e">
        <f>LOOKUP(N224,$T$36:$T$61,IF(J224=-10,$AG$36:$AG$61,IF(J224=0,$AH$36:$AH$61,IF(J224=5,$AI$36:$AI$61,IF(J224=10,$AJ$36:$AJ$61,IF(J224=20,$AK$36:$AK$61,$AL$36:$AL$61))))))</f>
        <v>#N/A</v>
      </c>
      <c r="Q224" s="43" t="e">
        <f t="shared" si="89"/>
        <v>#N/A</v>
      </c>
    </row>
    <row r="225" spans="1:17" x14ac:dyDescent="0.2">
      <c r="A225" s="59">
        <f t="shared" si="110"/>
        <v>10</v>
      </c>
      <c r="B225" s="40">
        <v>120</v>
      </c>
      <c r="C225" s="40">
        <f t="shared" si="111"/>
        <v>0</v>
      </c>
      <c r="D225" s="41">
        <f t="shared" si="83"/>
        <v>20</v>
      </c>
      <c r="E225" s="41">
        <f>FLOOR(C225,20)</f>
        <v>0</v>
      </c>
      <c r="F225" s="42" t="e">
        <f>LOOKUP(D225,$T$36:$T$61,IF(A225=-10,$AM$36:$AM$61,IF(A225=0,$AN$36:$AN$61,IF(A225=5,$AO$36:$AO$61,IF(A225=10,$AP$36:$AP$61,IF(A225=20,$AQ$36:$AQ$61,$AR$36:$AR$61))))))</f>
        <v>#N/A</v>
      </c>
      <c r="G225" s="42" t="e">
        <f>LOOKUP(E225,$T$36:$T$61,IF(A225=-10,$AM$36:$AM$61,IF(A225=0,$AN$36:$AN$61,IF(A225=5,$AO$36:$AO$61,IF(A225=10,$AP$36:$AP$61,IF(A225=20,$AQ$36:$AQ$61,$AR$36:$AR$61))))))</f>
        <v>#N/A</v>
      </c>
      <c r="H225" s="43" t="e">
        <f>F225-(((F225-G225)*(D225-C225))/(D225-E225))</f>
        <v>#N/A</v>
      </c>
      <c r="J225" s="40">
        <f t="shared" si="112"/>
        <v>0</v>
      </c>
      <c r="K225" s="40">
        <v>120</v>
      </c>
      <c r="L225" s="40">
        <f t="shared" si="113"/>
        <v>0</v>
      </c>
      <c r="M225" s="41">
        <f t="shared" si="87"/>
        <v>20</v>
      </c>
      <c r="N225" s="41">
        <f t="shared" si="88"/>
        <v>0</v>
      </c>
      <c r="O225" s="42" t="e">
        <f>LOOKUP(M225,$T$36:$T$61,IF(J225=-10,$AM$36:$AM$61,IF(J225=0,$AN$36:$AN$61,IF(J225=5,$AO$36:$AO$61,IF(J225=10,$AP$36:$AP$61,IF(J225=20,$AQ$36:$AQ$61,$AR$36:$AR$61))))))</f>
        <v>#N/A</v>
      </c>
      <c r="P225" s="42" t="e">
        <f>LOOKUP(N225,$T$36:$T$61,IF(J225=-10,$AM$36:$AM$61,IF(J225=0,$AN$36:$AN$61,IF(J225=5,$AO$36:$AO$61,IF(J225=10,$AP$36:$AP$61,IF(J225=20,$AQ$36:$AQ$61,$AR$36:$AR$61))))))</f>
        <v>#N/A</v>
      </c>
      <c r="Q225" s="43" t="e">
        <f t="shared" si="89"/>
        <v>#N/A</v>
      </c>
    </row>
    <row r="226" spans="1:17" x14ac:dyDescent="0.2">
      <c r="A226" s="59">
        <f t="shared" si="110"/>
        <v>10</v>
      </c>
      <c r="B226" s="40">
        <v>150</v>
      </c>
      <c r="C226" s="40">
        <f t="shared" si="111"/>
        <v>0</v>
      </c>
      <c r="D226" s="41">
        <f t="shared" si="83"/>
        <v>20</v>
      </c>
      <c r="E226" s="41">
        <f t="shared" si="84"/>
        <v>0</v>
      </c>
      <c r="F226" s="42" t="e">
        <f>LOOKUP(D226,$T$36:$T$61,IF(A226=-10,$AS$36:$AS$61,IF(A226=0,$AT$36:$AT$61,IF(A226=5,$AU$36:$AU$61,IF(A226=10,$AV$36:$AV$61,IF(A226=20,$AW$36:$AW$61,$AX$36:$AX$61))))))</f>
        <v>#N/A</v>
      </c>
      <c r="G226" s="42" t="e">
        <f>LOOKUP(E226,$T$36:$T$61,IF(A226=-10,$AS$36:$AS$61,IF(A226=0,$AT$36:$AT$61,IF(A226=5,$AU$36:$AU$61,IF(A226=10,$AV$36:$AV$61,IF(A226=20,$AW$36:$AW$61,$AX$36:$AX$61))))))</f>
        <v>#N/A</v>
      </c>
      <c r="H226" s="43" t="e">
        <f t="shared" si="80"/>
        <v>#N/A</v>
      </c>
      <c r="J226" s="40">
        <f t="shared" si="112"/>
        <v>0</v>
      </c>
      <c r="K226" s="40">
        <v>150</v>
      </c>
      <c r="L226" s="40">
        <f t="shared" si="113"/>
        <v>0</v>
      </c>
      <c r="M226" s="41">
        <f t="shared" si="87"/>
        <v>20</v>
      </c>
      <c r="N226" s="41">
        <f t="shared" si="88"/>
        <v>0</v>
      </c>
      <c r="O226" s="42" t="e">
        <f>LOOKUP(M226,$T$36:$T$61,IF(J226=-10,$AS$36:$AS$61,IF(J226=0,$AT$36:$AT$61,IF(J226=5,$AU$36:$AU$61,IF(J226=10,$AV$36:$AV$61,IF(J226=20,$AW$36:$AW$61,$AX$36:$AX$61))))))</f>
        <v>#N/A</v>
      </c>
      <c r="P226" s="42" t="e">
        <f>LOOKUP(N226,$T$36:$T$61,IF(J226=-10,$AS$36:$AS$61,IF(J226=0,$AT$36:$AT$61,IF(J226=5,$AU$36:$AU$61,IF(J226=10,$AV$36:$AV$61,IF(J226=20,$AW$36:$AW$61,$AX$36:$AX$61))))))</f>
        <v>#N/A</v>
      </c>
      <c r="Q226" s="43" t="e">
        <f t="shared" si="89"/>
        <v>#N/A</v>
      </c>
    </row>
    <row r="227" spans="1:17" x14ac:dyDescent="0.2">
      <c r="A227" s="59">
        <f t="shared" si="110"/>
        <v>10</v>
      </c>
      <c r="B227" s="40">
        <v>185</v>
      </c>
      <c r="C227" s="40">
        <f t="shared" si="111"/>
        <v>0</v>
      </c>
      <c r="D227" s="41">
        <f t="shared" si="83"/>
        <v>20</v>
      </c>
      <c r="E227" s="41">
        <f t="shared" si="84"/>
        <v>0</v>
      </c>
      <c r="F227" s="42" t="e">
        <f>LOOKUP(D227,$T$36:$T$61,IF(A227=-10,$AY$36:$AY$61,IF(A227=0,$AZ$36:$AZ$61,IF(A227=5,$BA$36:$BA$609,IF(A227=10,$BB$36:$BB$61,IF(A227=20,$BC$36:$BC$61,$BD$36:$BD$61))))))</f>
        <v>#N/A</v>
      </c>
      <c r="G227" s="42" t="e">
        <f>LOOKUP(E227,$T$36:$T$61,IF(A227=-10,$AY$36:$AY$61,IF(A227=0,$AZ$36:$AZ$61,IF(A227=5,$BA$36:$BA$609,IF(A227=10,$BB$36:$BB$61,IF(A227=20,$BC$36:$BC$61,$BD$36:$BD$61))))))</f>
        <v>#N/A</v>
      </c>
      <c r="H227" s="43" t="e">
        <f t="shared" si="80"/>
        <v>#N/A</v>
      </c>
      <c r="J227" s="40">
        <f t="shared" si="112"/>
        <v>0</v>
      </c>
      <c r="K227" s="40">
        <v>185</v>
      </c>
      <c r="L227" s="40">
        <f t="shared" si="113"/>
        <v>0</v>
      </c>
      <c r="M227" s="41">
        <f t="shared" si="87"/>
        <v>20</v>
      </c>
      <c r="N227" s="41">
        <f t="shared" si="88"/>
        <v>0</v>
      </c>
      <c r="O227" s="42" t="e">
        <f>LOOKUP(M227,$T$36:$T$61,IF(J227=-10,$AY$36:$AY$61,IF(J227=0,$AZ$36:$AZ$61,IF(J227=5,$BA$36:$BA$609,IF(J227=10,$BB$36:$BB$61,IF(J227=20,$BC$36:$BC$61,$BD$36:$BD$61))))))</f>
        <v>#N/A</v>
      </c>
      <c r="P227" s="42" t="e">
        <f>LOOKUP(N227,$T$36:$T$61,IF(J227=-10,$AY$36:$AY$61,IF(J227=0,$AZ$36:$AZ$61,IF(J227=5,$BA$36:$BA$609,IF(J227=10,$BB$36:$BB$61,IF(J227=20,$BC$36:$BC$61,$BD$36:$BD$61))))))</f>
        <v>#N/A</v>
      </c>
      <c r="Q227" s="43" t="e">
        <f t="shared" si="89"/>
        <v>#N/A</v>
      </c>
    </row>
    <row r="228" spans="1:17" x14ac:dyDescent="0.2">
      <c r="A228" s="59">
        <f t="shared" si="110"/>
        <v>10</v>
      </c>
      <c r="B228" s="40">
        <v>240</v>
      </c>
      <c r="C228" s="40">
        <f t="shared" si="111"/>
        <v>0</v>
      </c>
      <c r="D228" s="41">
        <f t="shared" si="83"/>
        <v>20</v>
      </c>
      <c r="E228" s="41">
        <f t="shared" si="84"/>
        <v>0</v>
      </c>
      <c r="F228" s="42" t="e">
        <f>LOOKUP(D228,$T$36:$T$61,IF(A228=-10,$BE$36:$BE$61,IF(A228=0,$BF$36:$BF$61,IF(A228=5,$BG$36:$BG$61,IF(A228=10,$BH$36:$BH$61,IF(A228=20,$BI$36:$BI$61,$BJ$36:$BJ$61))))))</f>
        <v>#N/A</v>
      </c>
      <c r="G228" s="42" t="e">
        <f>LOOKUP(E228,$T$36:$T$61,IF(A228=-10,$BE$36:$BE$61,IF(A228=0,$BF$36:$BF$61,IF(A228=5,$BG$36:$BG$61,IF(A228=10,$BH$36:$BH$61,IF(A228=20,$BI$36:$BI$61,$BJ$36:$BJ$61))))))</f>
        <v>#N/A</v>
      </c>
      <c r="H228" s="43" t="e">
        <f t="shared" si="80"/>
        <v>#N/A</v>
      </c>
      <c r="J228" s="40">
        <f t="shared" si="112"/>
        <v>0</v>
      </c>
      <c r="K228" s="40">
        <v>240</v>
      </c>
      <c r="L228" s="40">
        <f t="shared" si="113"/>
        <v>0</v>
      </c>
      <c r="M228" s="41">
        <f t="shared" si="87"/>
        <v>20</v>
      </c>
      <c r="N228" s="41">
        <f t="shared" si="88"/>
        <v>0</v>
      </c>
      <c r="O228" s="42" t="e">
        <f>LOOKUP(M228,$T$36:$T$61,IF(J228=-10,$BE$36:$BE$61,IF(J228=0,$BF$36:$BF$61,IF(J228=5,$BG$36:$BG$61,IF(J228=10,$BH$36:$BH$61,IF(J228=20,$BI$36:$BI$61,$BJ$36:$BJ$61))))))</f>
        <v>#N/A</v>
      </c>
      <c r="P228" s="42" t="e">
        <f>LOOKUP(N228,$T$36:$T$61,IF(J228=-10,$BE$36:$BE$61,IF(J228=0,$BF$36:$BF$61,IF(J228=5,$BG$36:$BG$61,IF(J228=10,$BH$36:$BH$61,IF(J228=20,$BI$36:$BI$61,$BJ$36:$BJ$61))))))</f>
        <v>#N/A</v>
      </c>
      <c r="Q228" s="43" t="e">
        <f t="shared" si="89"/>
        <v>#N/A</v>
      </c>
    </row>
    <row r="229" spans="1:17" x14ac:dyDescent="0.2">
      <c r="A229" s="59">
        <f t="shared" si="110"/>
        <v>10</v>
      </c>
      <c r="B229" s="40">
        <v>400</v>
      </c>
      <c r="C229" s="40">
        <f t="shared" si="111"/>
        <v>0</v>
      </c>
      <c r="D229" s="41">
        <f t="shared" si="83"/>
        <v>20</v>
      </c>
      <c r="E229" s="41">
        <f t="shared" si="84"/>
        <v>0</v>
      </c>
      <c r="F229" s="42" t="e">
        <f>LOOKUP(D229,$T$36:$T$61,IF(A229=-10,$BK$36:$BK$61,IF(A229=0,$BL$36:$BL$61,IF(A229=5,$BM$36:$BM$61,IF(A229=10,$BN$36:$BN$61,IF(A229=20,$BO$36:$BO$61,$BP$36:$BP$61))))))</f>
        <v>#N/A</v>
      </c>
      <c r="G229" s="42" t="e">
        <f>LOOKUP(E229,$T$36:$T$61,IF(A229=-10,$BK$36:$BK$61,IF(A229=0,$BL$36:$BL$61,IF(A229=5,$BM$36:$BM$61,IF(A229=10,$BN$36:$BN$61,IF(A229=20,$BO$36:$BO$61,$BP$36:$BP$61))))))</f>
        <v>#N/A</v>
      </c>
      <c r="H229" s="43" t="e">
        <f t="shared" si="80"/>
        <v>#N/A</v>
      </c>
      <c r="J229" s="40">
        <f t="shared" si="112"/>
        <v>0</v>
      </c>
      <c r="K229" s="40">
        <v>400</v>
      </c>
      <c r="L229" s="40">
        <f t="shared" si="113"/>
        <v>0</v>
      </c>
      <c r="M229" s="41">
        <f t="shared" si="87"/>
        <v>20</v>
      </c>
      <c r="N229" s="41">
        <f t="shared" si="88"/>
        <v>0</v>
      </c>
      <c r="O229" s="42" t="e">
        <f>LOOKUP(M229,$T$36:$T$61,IF(J229=-10,$BK$36:$BK$61,IF(J229=0,$BL$36:$BL$61,IF(J229=5,$BM$36:$BM$61,IF(J229=10,$BN$36:$BN$61,IF(J229=20,$BO$36:$BO$61,$BP$36:$BP$61))))))</f>
        <v>#N/A</v>
      </c>
      <c r="P229" s="42" t="e">
        <f>LOOKUP(N229,$T$36:$T$61,IF(J229=-10,$BK$36:$BK$61,IF(J229=0,$BL$36:$BL$61,IF(J229=5,$BM$36:$BM$61,IF(J229=10,$BN$36:$BN$61,IF(J229=20,$BO$36:$BO$61,$BP$36:$BP$61))))))</f>
        <v>#N/A</v>
      </c>
      <c r="Q229" s="43" t="e">
        <f t="shared" si="89"/>
        <v>#N/A</v>
      </c>
    </row>
    <row r="230" spans="1:17" x14ac:dyDescent="0.2">
      <c r="A230" s="59">
        <f>L$95</f>
        <v>10</v>
      </c>
      <c r="B230" s="40">
        <v>50</v>
      </c>
      <c r="C230" s="40">
        <f>E$22</f>
        <v>0</v>
      </c>
      <c r="D230" s="41">
        <f t="shared" si="83"/>
        <v>20</v>
      </c>
      <c r="E230" s="41">
        <f t="shared" si="84"/>
        <v>0</v>
      </c>
      <c r="F230" s="42" t="e">
        <f>LOOKUP(D230,$T$36:$T$61,IF(A230=-10,$U$36:$U$61,IF(A230=0,$V$36:$V$61,IF(A230=5,$W$36:$W$61,IF(A230=10,$X$36:$X$61,IF(A230=20,$Y$36:$Y$61,$Z$36:$Z$61))))))</f>
        <v>#N/A</v>
      </c>
      <c r="G230" s="42" t="e">
        <f>LOOKUP(E230,$T$36:$T$61,IF(A230=-10,$U$36:$U$61,IF(A230=0,$V$36:$V$61,IF(A230=5,$W$36:$W$61,IF(A230=10,$X$36:$X$61,IF(A230=20,$Y$36:$Y$61,$Z$36:$Z$61))))))</f>
        <v>#N/A</v>
      </c>
      <c r="H230" s="43" t="e">
        <f t="shared" si="80"/>
        <v>#N/A</v>
      </c>
      <c r="J230" s="40">
        <f>M$95</f>
        <v>0</v>
      </c>
      <c r="K230" s="40">
        <v>50</v>
      </c>
      <c r="L230" s="40">
        <f>L$67</f>
        <v>0</v>
      </c>
      <c r="M230" s="41">
        <f t="shared" si="87"/>
        <v>20</v>
      </c>
      <c r="N230" s="41">
        <f t="shared" si="88"/>
        <v>0</v>
      </c>
      <c r="O230" s="42" t="e">
        <f>LOOKUP(M230,$T$36:$T$61,IF(J230=-10,$U$36:$U$61,IF(J230=0,$V$36:$V$61,IF(J230=5,$W$36:$W$61,IF(J230=10,$X$36:$X$61,IF(J230=20,$Y$36:$Y$61,$Z$36:$Z$61))))))</f>
        <v>#N/A</v>
      </c>
      <c r="P230" s="42" t="e">
        <f>LOOKUP(N230,$T$36:$T$61,IF(J230=-10,$U$36:$U$61,IF(J230=0,$V$36:$V$61,IF(J230=5,$W$36:$W$61,IF(J230=10,$X$36:$X$61,IF(J230=20,$Y$36:$Y$61,$Z$36:$Z$61))))))</f>
        <v>#N/A</v>
      </c>
      <c r="Q230" s="43" t="e">
        <f t="shared" si="89"/>
        <v>#N/A</v>
      </c>
    </row>
    <row r="231" spans="1:17" x14ac:dyDescent="0.2">
      <c r="A231" s="59">
        <f t="shared" ref="A231:A237" si="114">L$95</f>
        <v>10</v>
      </c>
      <c r="B231" s="40">
        <v>70</v>
      </c>
      <c r="C231" s="40">
        <f t="shared" ref="C231:C237" si="115">E$22</f>
        <v>0</v>
      </c>
      <c r="D231" s="41">
        <f t="shared" si="83"/>
        <v>20</v>
      </c>
      <c r="E231" s="41">
        <f t="shared" si="84"/>
        <v>0</v>
      </c>
      <c r="F231" s="42" t="e">
        <f>LOOKUP(D231,$T$36:$T$61,IF(A231=-10,$AA$36:$AA$61,IF(A231=0,$AB$36:$AB$61,IF(A231=5,$AC$36:$AC$61,IF(A231=10,$AD$36:$AD$61,IF(A231=20,$AE$36:$AE$61,$AF$36:$AF$61))))))</f>
        <v>#N/A</v>
      </c>
      <c r="G231" s="42" t="e">
        <f>LOOKUP(E231,$T$36:$T$61,IF(A231=-10,$AA$36:$AA$61,IF(A231=0,$AB$36:$AB$61,IF(A231=5,$AC$36:$AC$61,IF(A231=10,$AD$36:$AD$61,IF(A231=20,$AE$36:$AE$61,$AF$36:$AF$61))))))</f>
        <v>#N/A</v>
      </c>
      <c r="H231" s="43" t="e">
        <f t="shared" si="80"/>
        <v>#N/A</v>
      </c>
      <c r="J231" s="40">
        <f t="shared" ref="J231:J237" si="116">M$95</f>
        <v>0</v>
      </c>
      <c r="K231" s="40">
        <v>70</v>
      </c>
      <c r="L231" s="40">
        <f t="shared" ref="L231:L237" si="117">L$67</f>
        <v>0</v>
      </c>
      <c r="M231" s="41">
        <f t="shared" si="87"/>
        <v>20</v>
      </c>
      <c r="N231" s="41">
        <f t="shared" si="88"/>
        <v>0</v>
      </c>
      <c r="O231" s="42" t="e">
        <f>LOOKUP(M231,$T$36:$T$61,IF(J231=-10,$AA$36:$AA$61,IF(J231=0,$AB$36:$AB$61,IF(J231=5,$AC$36:$AC$61,IF(J231=10,$AD$36:$AD$61,IF(J231=20,$AE$36:$AE$61,$AF$36:$AF$61))))))</f>
        <v>#N/A</v>
      </c>
      <c r="P231" s="42" t="e">
        <f>LOOKUP(N231,$T$36:$T$61,IF(J231=-10,$AA$36:$AA$61,IF(J231=0,$AB$36:$AB$61,IF(J231=5,$AC$36:$AC$61,IF(J231=10,$AD$36:$AD$61,IF(J231=20,$AE$36:$AE$61,$AF$36:$AF$61))))))</f>
        <v>#N/A</v>
      </c>
      <c r="Q231" s="43" t="e">
        <f t="shared" si="89"/>
        <v>#N/A</v>
      </c>
    </row>
    <row r="232" spans="1:17" x14ac:dyDescent="0.2">
      <c r="A232" s="59">
        <f t="shared" si="114"/>
        <v>10</v>
      </c>
      <c r="B232" s="40">
        <v>95</v>
      </c>
      <c r="C232" s="40">
        <f t="shared" si="115"/>
        <v>0</v>
      </c>
      <c r="D232" s="41">
        <f t="shared" si="83"/>
        <v>20</v>
      </c>
      <c r="E232" s="41">
        <f t="shared" si="84"/>
        <v>0</v>
      </c>
      <c r="F232" s="42" t="e">
        <f>LOOKUP(D232,$T$36:$T$61,IF(A232=-10,$AG$36:$AG$61,IF(A232=0,$AH$36:$AH$61,IF(A232=5,$AI$36:$AI$61,IF(A232=10,$AJ$36:$AJ$61,IF(A232=20,$AK$36:$AK$61,$AL$36:$AL$61))))))</f>
        <v>#N/A</v>
      </c>
      <c r="G232" s="42" t="e">
        <f>LOOKUP(E232,$T$36:$T$61,IF(A232=-10,$AG$36:$AG$61,IF(A232=0,$AH$36:$AH$61,IF(A232=5,$AI$36:$AI$61,IF(A232=10,$AJ$36:$AJ$61,IF(A232=20,$AK$36:$AK$61,$AL$36:$AL$61))))))</f>
        <v>#N/A</v>
      </c>
      <c r="H232" s="43" t="e">
        <f t="shared" si="80"/>
        <v>#N/A</v>
      </c>
      <c r="J232" s="40">
        <f t="shared" si="116"/>
        <v>0</v>
      </c>
      <c r="K232" s="40">
        <v>95</v>
      </c>
      <c r="L232" s="40">
        <f t="shared" si="117"/>
        <v>0</v>
      </c>
      <c r="M232" s="41">
        <f t="shared" si="87"/>
        <v>20</v>
      </c>
      <c r="N232" s="41">
        <f t="shared" si="88"/>
        <v>0</v>
      </c>
      <c r="O232" s="42" t="e">
        <f>LOOKUP(M232,$T$36:$T$61,IF(J232=-10,$AG$36:$AG$61,IF(J232=0,$AH$36:$AH$61,IF(J232=5,$AI$36:$AI$61,IF(J232=10,$AJ$36:$AJ$61,IF(J232=20,$AK$36:$AK$61,$AL$36:$AL$61))))))</f>
        <v>#N/A</v>
      </c>
      <c r="P232" s="42" t="e">
        <f>LOOKUP(N232,$T$36:$T$61,IF(J232=-10,$AG$36:$AG$61,IF(J232=0,$AH$36:$AH$61,IF(J232=5,$AI$36:$AI$61,IF(J232=10,$AJ$36:$AJ$61,IF(J232=20,$AK$36:$AK$61,$AL$36:$AL$61))))))</f>
        <v>#N/A</v>
      </c>
      <c r="Q232" s="43" t="e">
        <f t="shared" si="89"/>
        <v>#N/A</v>
      </c>
    </row>
    <row r="233" spans="1:17" x14ac:dyDescent="0.2">
      <c r="A233" s="59">
        <f t="shared" si="114"/>
        <v>10</v>
      </c>
      <c r="B233" s="40">
        <v>120</v>
      </c>
      <c r="C233" s="40">
        <f t="shared" si="115"/>
        <v>0</v>
      </c>
      <c r="D233" s="41">
        <f t="shared" si="83"/>
        <v>20</v>
      </c>
      <c r="E233" s="41">
        <f t="shared" si="84"/>
        <v>0</v>
      </c>
      <c r="F233" s="42" t="e">
        <f>LOOKUP(D233,$T$36:$T$61,IF(A233=-10,$AM$36:$AM$61,IF(A233=0,$AN$36:$AN$61,IF(A233=5,$AO$36:$AO$61,IF(A233=10,$AP$36:$AP$61,IF(A233=20,$AQ$36:$AQ$61,$AR$36:$AR$61))))))</f>
        <v>#N/A</v>
      </c>
      <c r="G233" s="42" t="e">
        <f>LOOKUP(E233,$T$36:$T$61,IF(A233=-10,$AM$36:$AM$61,IF(A233=0,$AN$36:$AN$61,IF(A233=5,$AO$36:$AO$61,IF(A233=10,$AP$36:$AP$61,IF(A233=20,$AQ$36:$AQ$61,$AR$36:$AR$61))))))</f>
        <v>#N/A</v>
      </c>
      <c r="H233" s="43" t="e">
        <f t="shared" si="80"/>
        <v>#N/A</v>
      </c>
      <c r="J233" s="40">
        <f t="shared" si="116"/>
        <v>0</v>
      </c>
      <c r="K233" s="40">
        <v>120</v>
      </c>
      <c r="L233" s="40">
        <f t="shared" si="117"/>
        <v>0</v>
      </c>
      <c r="M233" s="41">
        <f t="shared" si="87"/>
        <v>20</v>
      </c>
      <c r="N233" s="41">
        <f t="shared" si="88"/>
        <v>0</v>
      </c>
      <c r="O233" s="42" t="e">
        <f>LOOKUP(M233,$T$36:$T$61,IF(J233=-10,$AM$36:$AM$61,IF(J233=0,$AN$36:$AN$61,IF(J233=5,$AO$36:$AO$61,IF(J233=10,$AP$36:$AP$61,IF(J233=20,$AQ$36:$AQ$61,$AR$36:$AR$61))))))</f>
        <v>#N/A</v>
      </c>
      <c r="P233" s="42" t="e">
        <f>LOOKUP(N233,$T$36:$T$61,IF(J233=-10,$AM$36:$AM$61,IF(J233=0,$AN$36:$AN$61,IF(J233=5,$AO$36:$AO$61,IF(J233=10,$AP$36:$AP$61,IF(J233=20,$AQ$36:$AQ$61,$AR$36:$AR$61))))))</f>
        <v>#N/A</v>
      </c>
      <c r="Q233" s="43" t="e">
        <f t="shared" si="89"/>
        <v>#N/A</v>
      </c>
    </row>
    <row r="234" spans="1:17" x14ac:dyDescent="0.2">
      <c r="A234" s="59">
        <f t="shared" si="114"/>
        <v>10</v>
      </c>
      <c r="B234" s="40">
        <v>150</v>
      </c>
      <c r="C234" s="40">
        <f t="shared" si="115"/>
        <v>0</v>
      </c>
      <c r="D234" s="41">
        <f t="shared" si="83"/>
        <v>20</v>
      </c>
      <c r="E234" s="41">
        <f t="shared" si="84"/>
        <v>0</v>
      </c>
      <c r="F234" s="42" t="e">
        <f>LOOKUP(D234,$T$36:$T$61,IF(A234=-10,$AS$36:$AS$61,IF(A234=0,$AT$36:$AT$61,IF(A234=5,$AU$36:$AU$61,IF(A234=10,$AV$36:$AV$61,IF(A234=20,$AW$36:$AW$61,$AX$36:$AX$61))))))</f>
        <v>#N/A</v>
      </c>
      <c r="G234" s="42" t="e">
        <f>LOOKUP(E234,$T$36:$T$61,IF(A234=-10,$AS$36:$AS$61,IF(A234=0,$AT$36:$AT$61,IF(A234=5,$AU$36:$AU$61,IF(A234=10,$AV$36:$AV$61,IF(A234=20,$AW$36:$AW$61,$AX$36:$AX$61))))))</f>
        <v>#N/A</v>
      </c>
      <c r="H234" s="43" t="e">
        <f t="shared" si="80"/>
        <v>#N/A</v>
      </c>
      <c r="J234" s="40">
        <f t="shared" si="116"/>
        <v>0</v>
      </c>
      <c r="K234" s="40">
        <v>150</v>
      </c>
      <c r="L234" s="40">
        <f t="shared" si="117"/>
        <v>0</v>
      </c>
      <c r="M234" s="41">
        <f t="shared" si="87"/>
        <v>20</v>
      </c>
      <c r="N234" s="41">
        <f t="shared" si="88"/>
        <v>0</v>
      </c>
      <c r="O234" s="42" t="e">
        <f>LOOKUP(M234,$T$36:$T$61,IF(J234=-10,$AS$36:$AS$61,IF(J234=0,$AT$36:$AT$61,IF(J234=5,$AU$36:$AU$61,IF(J234=10,$AV$36:$AV$61,IF(J234=20,$AW$36:$AW$61,$AX$36:$AX$61))))))</f>
        <v>#N/A</v>
      </c>
      <c r="P234" s="42" t="e">
        <f>LOOKUP(N234,$T$36:$T$61,IF(J234=-10,$AS$36:$AS$61,IF(J234=0,$AT$36:$AT$61,IF(J234=5,$AU$36:$AU$61,IF(J234=10,$AV$36:$AV$61,IF(J234=20,$AW$36:$AW$61,$AX$36:$AX$61))))))</f>
        <v>#N/A</v>
      </c>
      <c r="Q234" s="43" t="e">
        <f t="shared" si="89"/>
        <v>#N/A</v>
      </c>
    </row>
    <row r="235" spans="1:17" x14ac:dyDescent="0.2">
      <c r="A235" s="59">
        <f t="shared" si="114"/>
        <v>10</v>
      </c>
      <c r="B235" s="40">
        <v>185</v>
      </c>
      <c r="C235" s="40">
        <f t="shared" si="115"/>
        <v>0</v>
      </c>
      <c r="D235" s="41">
        <f t="shared" si="83"/>
        <v>20</v>
      </c>
      <c r="E235" s="41">
        <f t="shared" si="84"/>
        <v>0</v>
      </c>
      <c r="F235" s="42" t="e">
        <f>LOOKUP(D235,$T$36:$T$61,IF(A235=-10,$AY$36:$AY$61,IF(A235=0,$AZ$36:$AZ$61,IF(A235=5,$BA$36:$BA$609,IF(A235=10,$BB$36:$BB$61,IF(A235=20,$BC$36:$BC$61,$BD$36:$BD$61))))))</f>
        <v>#N/A</v>
      </c>
      <c r="G235" s="42" t="e">
        <f>LOOKUP(E235,$T$36:$T$61,IF(A235=-10,$AY$36:$AY$61,IF(A235=0,$AZ$36:$AZ$61,IF(A235=5,$BA$36:$BA$609,IF(A235=10,$BB$36:$BB$61,IF(A235=20,$BC$36:$BC$61,$BD$36:$BD$61))))))</f>
        <v>#N/A</v>
      </c>
      <c r="H235" s="43" t="e">
        <f t="shared" si="80"/>
        <v>#N/A</v>
      </c>
      <c r="J235" s="40">
        <f t="shared" si="116"/>
        <v>0</v>
      </c>
      <c r="K235" s="40">
        <v>185</v>
      </c>
      <c r="L235" s="40">
        <f t="shared" si="117"/>
        <v>0</v>
      </c>
      <c r="M235" s="41">
        <f t="shared" si="87"/>
        <v>20</v>
      </c>
      <c r="N235" s="41">
        <f t="shared" si="88"/>
        <v>0</v>
      </c>
      <c r="O235" s="42" t="e">
        <f>LOOKUP(M235,$T$36:$T$61,IF(J235=-10,$AY$36:$AY$61,IF(J235=0,$AZ$36:$AZ$61,IF(J235=5,$BA$36:$BA$609,IF(J235=10,$BB$36:$BB$61,IF(J235=20,$BC$36:$BC$61,$BD$36:$BD$61))))))</f>
        <v>#N/A</v>
      </c>
      <c r="P235" s="42" t="e">
        <f>LOOKUP(N235,$T$36:$T$61,IF(J235=-10,$AY$36:$AY$61,IF(J235=0,$AZ$36:$AZ$61,IF(J235=5,$BA$36:$BA$609,IF(J235=10,$BB$36:$BB$61,IF(J235=20,$BC$36:$BC$61,$BD$36:$BD$61))))))</f>
        <v>#N/A</v>
      </c>
      <c r="Q235" s="43" t="e">
        <f t="shared" si="89"/>
        <v>#N/A</v>
      </c>
    </row>
    <row r="236" spans="1:17" x14ac:dyDescent="0.2">
      <c r="A236" s="59">
        <f t="shared" si="114"/>
        <v>10</v>
      </c>
      <c r="B236" s="40">
        <v>240</v>
      </c>
      <c r="C236" s="40">
        <f t="shared" si="115"/>
        <v>0</v>
      </c>
      <c r="D236" s="41">
        <f t="shared" si="83"/>
        <v>20</v>
      </c>
      <c r="E236" s="41">
        <f t="shared" si="84"/>
        <v>0</v>
      </c>
      <c r="F236" s="42" t="e">
        <f>LOOKUP(D236,$T$36:$T$61,IF(A236=-10,$BE$36:$BE$61,IF(A236=0,$BF$36:$BF$61,IF(A236=5,$BG$36:$BG$61,IF(A236=10,$BH$36:$BH$61,IF(A236=20,$BI$36:$BI$61,$BJ$36:$BJ$61))))))</f>
        <v>#N/A</v>
      </c>
      <c r="G236" s="42" t="e">
        <f>LOOKUP(E236,$T$36:$T$61,IF(A236=-10,$BE$36:$BE$61,IF(A236=0,$BF$36:$BF$61,IF(A236=5,$BG$36:$BG$61,IF(A236=10,$BH$36:$BH$61,IF(A236=20,$BI$36:$BI$61,$BJ$36:$BJ$61))))))</f>
        <v>#N/A</v>
      </c>
      <c r="H236" s="43" t="e">
        <f t="shared" si="80"/>
        <v>#N/A</v>
      </c>
      <c r="J236" s="40">
        <f t="shared" si="116"/>
        <v>0</v>
      </c>
      <c r="K236" s="40">
        <v>240</v>
      </c>
      <c r="L236" s="40">
        <f t="shared" si="117"/>
        <v>0</v>
      </c>
      <c r="M236" s="41">
        <f t="shared" si="87"/>
        <v>20</v>
      </c>
      <c r="N236" s="41">
        <f t="shared" si="88"/>
        <v>0</v>
      </c>
      <c r="O236" s="42" t="e">
        <f>LOOKUP(M236,$T$36:$T$61,IF(J236=-10,$BE$36:$BE$61,IF(J236=0,$BF$36:$BF$61,IF(J236=5,$BG$36:$BG$61,IF(J236=10,$BH$36:$BH$61,IF(J236=20,$BI$36:$BI$61,$BJ$36:$BJ$61))))))</f>
        <v>#N/A</v>
      </c>
      <c r="P236" s="42" t="e">
        <f>LOOKUP(N236,$T$36:$T$61,IF(J236=-10,$BE$36:$BE$61,IF(J236=0,$BF$36:$BF$61,IF(J236=5,$BG$36:$BG$61,IF(J236=10,$BH$36:$BH$61,IF(J236=20,$BI$36:$BI$61,$BJ$36:$BJ$61))))))</f>
        <v>#N/A</v>
      </c>
      <c r="Q236" s="43" t="e">
        <f t="shared" si="89"/>
        <v>#N/A</v>
      </c>
    </row>
    <row r="237" spans="1:17" x14ac:dyDescent="0.2">
      <c r="A237" s="59">
        <f t="shared" si="114"/>
        <v>10</v>
      </c>
      <c r="B237" s="40">
        <v>400</v>
      </c>
      <c r="C237" s="40">
        <f t="shared" si="115"/>
        <v>0</v>
      </c>
      <c r="D237" s="41">
        <f t="shared" si="83"/>
        <v>20</v>
      </c>
      <c r="E237" s="41">
        <f t="shared" si="84"/>
        <v>0</v>
      </c>
      <c r="F237" s="42" t="e">
        <f>LOOKUP(D237,$T$36:$T$61,IF(A237=-10,$BK$36:$BK$61,IF(A237=0,$BL$36:$BL$61,IF(A237=5,$BM$36:$BM$61,IF(A237=10,$BN$36:$BN$61,IF(A237=20,$BO$36:$BO$61,$BP$36:$BP$61))))))</f>
        <v>#N/A</v>
      </c>
      <c r="G237" s="42" t="e">
        <f>LOOKUP(E237,$T$36:$T$61,IF(A237=-10,$BK$36:$BK$61,IF(A237=0,$BL$36:$BL$61,IF(A237=5,$BM$36:$BM$61,IF(A237=10,$BN$36:$BN$61,IF(A237=20,$BO$36:$BO$61,$BP$36:$BP$61))))))</f>
        <v>#N/A</v>
      </c>
      <c r="H237" s="43" t="e">
        <f t="shared" si="80"/>
        <v>#N/A</v>
      </c>
      <c r="J237" s="40">
        <f t="shared" si="116"/>
        <v>0</v>
      </c>
      <c r="K237" s="40">
        <v>400</v>
      </c>
      <c r="L237" s="40">
        <f t="shared" si="117"/>
        <v>0</v>
      </c>
      <c r="M237" s="41">
        <f t="shared" si="87"/>
        <v>20</v>
      </c>
      <c r="N237" s="41">
        <f t="shared" si="88"/>
        <v>0</v>
      </c>
      <c r="O237" s="42" t="e">
        <f>LOOKUP(M237,$T$36:$T$61,IF(J237=-10,$BK$36:$BK$61,IF(J237=0,$BL$36:$BL$61,IF(J237=5,$BM$36:$BM$61,IF(J237=10,$BN$36:$BN$61,IF(J237=20,$BO$36:$BO$61,$BP$36:$BP$61))))))</f>
        <v>#N/A</v>
      </c>
      <c r="P237" s="42" t="e">
        <f>LOOKUP(N237,$T$36:$T$61,IF(J237=-10,$BK$36:$BK$61,IF(J237=0,$BL$36:$BL$61,IF(J237=5,$BM$36:$BM$61,IF(J237=10,$BN$36:$BN$61,IF(J237=20,$BO$36:$BO$61,$BP$36:$BP$61))))))</f>
        <v>#N/A</v>
      </c>
      <c r="Q237" s="43" t="e">
        <f t="shared" si="89"/>
        <v>#N/A</v>
      </c>
    </row>
    <row r="238" spans="1:17" x14ac:dyDescent="0.2">
      <c r="A238" s="59">
        <f>L$96</f>
        <v>10</v>
      </c>
      <c r="B238" s="40">
        <v>50</v>
      </c>
      <c r="C238" s="40">
        <f>E$23</f>
        <v>0</v>
      </c>
      <c r="D238" s="41">
        <f t="shared" si="83"/>
        <v>20</v>
      </c>
      <c r="E238" s="41">
        <f t="shared" si="84"/>
        <v>0</v>
      </c>
      <c r="F238" s="42" t="e">
        <f>LOOKUP(D238,$T$36:$T$61,IF(A238=-10,$U$36:$U$61,IF(A238=0,$V$36:$V$61,IF(A238=5,$W$36:$W$61,IF(A238=10,$X$36:$X$61,IF(A238=20,$Y$36:$Y$61,$Z$36:$Z$61))))))</f>
        <v>#N/A</v>
      </c>
      <c r="G238" s="42" t="e">
        <f>LOOKUP(E238,$T$36:$T$61,IF(A238=-10,$U$36:$U$61,IF(A238=0,$V$36:$V$61,IF(A238=5,$W$36:$W$61,IF(A238=10,$X$36:$X$61,IF(A238=20,$Y$36:$Y$61,$Z$36:$Z$61))))))</f>
        <v>#N/A</v>
      </c>
      <c r="H238" s="43" t="e">
        <f t="shared" ref="H238:H301" si="118">F238-(((F238-G238)*(D238-C238))/(D238-E238))</f>
        <v>#N/A</v>
      </c>
      <c r="J238" s="40">
        <f>M$96</f>
        <v>0</v>
      </c>
      <c r="K238" s="40">
        <v>50</v>
      </c>
      <c r="L238" s="40">
        <f>L$68</f>
        <v>0</v>
      </c>
      <c r="M238" s="41">
        <f t="shared" si="87"/>
        <v>20</v>
      </c>
      <c r="N238" s="41">
        <f t="shared" si="88"/>
        <v>0</v>
      </c>
      <c r="O238" s="42" t="e">
        <f>LOOKUP(M238,$T$36:$T$61,IF(J238=-10,$U$36:$U$61,IF(J238=0,$V$36:$V$61,IF(J238=5,$W$36:$W$61,IF(J238=10,$X$36:$X$61,IF(J238=20,$Y$36:$Y$61,$Z$36:$Z$61))))))</f>
        <v>#N/A</v>
      </c>
      <c r="P238" s="42" t="e">
        <f>LOOKUP(N238,$T$36:$T$61,IF(J238=-10,$U$36:$U$61,IF(J238=0,$V$36:$V$61,IF(J238=5,$W$36:$W$61,IF(J238=10,$X$36:$X$61,IF(J238=20,$Y$36:$Y$61,$Z$36:$Z$61))))))</f>
        <v>#N/A</v>
      </c>
      <c r="Q238" s="43" t="e">
        <f t="shared" si="89"/>
        <v>#N/A</v>
      </c>
    </row>
    <row r="239" spans="1:17" x14ac:dyDescent="0.2">
      <c r="A239" s="59">
        <f t="shared" ref="A239:A245" si="119">L$96</f>
        <v>10</v>
      </c>
      <c r="B239" s="40">
        <v>70</v>
      </c>
      <c r="C239" s="40">
        <f t="shared" ref="C239:C245" si="120">E$23</f>
        <v>0</v>
      </c>
      <c r="D239" s="41">
        <f t="shared" ref="D239:D302" si="121">E239+20</f>
        <v>20</v>
      </c>
      <c r="E239" s="41">
        <f t="shared" ref="E239:E302" si="122">FLOOR(C239,20)</f>
        <v>0</v>
      </c>
      <c r="F239" s="42" t="e">
        <f>LOOKUP(D239,$T$36:$T$61,IF(A239=-10,$AA$36:$AA$61,IF(A239=0,$AB$36:$AB$61,IF(A239=5,$AC$36:$AC$61,IF(A239=10,$AD$36:$AD$61,IF(A239=20,$AE$36:$AE$61,$AF$36:$AF$61))))))</f>
        <v>#N/A</v>
      </c>
      <c r="G239" s="42" t="e">
        <f>LOOKUP(E239,$T$36:$T$61,IF(A239=-10,$AA$36:$AA$61,IF(A239=0,$AB$36:$AB$61,IF(A239=5,$AC$36:$AC$61,IF(A239=10,$AD$36:$AD$61,IF(A239=20,$AE$36:$AE$61,$AF$36:$AF$61))))))</f>
        <v>#N/A</v>
      </c>
      <c r="H239" s="43" t="e">
        <f t="shared" si="118"/>
        <v>#N/A</v>
      </c>
      <c r="J239" s="40">
        <f t="shared" ref="J239:J245" si="123">M$96</f>
        <v>0</v>
      </c>
      <c r="K239" s="40">
        <v>70</v>
      </c>
      <c r="L239" s="40">
        <f t="shared" ref="L239:L245" si="124">L$68</f>
        <v>0</v>
      </c>
      <c r="M239" s="41">
        <f t="shared" ref="M239:M302" si="125">N239+20</f>
        <v>20</v>
      </c>
      <c r="N239" s="41">
        <f t="shared" si="88"/>
        <v>0</v>
      </c>
      <c r="O239" s="42" t="e">
        <f>LOOKUP(M239,$T$36:$T$61,IF(J239=-10,$AA$36:$AA$61,IF(J239=0,$AB$36:$AB$61,IF(J239=5,$AC$36:$AC$61,IF(J239=10,$AD$36:$AD$61,IF(J239=20,$AE$36:$AE$61,$AF$36:$AF$61))))))</f>
        <v>#N/A</v>
      </c>
      <c r="P239" s="42" t="e">
        <f>LOOKUP(N239,$T$36:$T$61,IF(J239=-10,$AA$36:$AA$61,IF(J239=0,$AB$36:$AB$61,IF(J239=5,$AC$36:$AC$61,IF(J239=10,$AD$36:$AD$61,IF(J239=20,$AE$36:$AE$61,$AF$36:$AF$61))))))</f>
        <v>#N/A</v>
      </c>
      <c r="Q239" s="43" t="e">
        <f t="shared" si="89"/>
        <v>#N/A</v>
      </c>
    </row>
    <row r="240" spans="1:17" x14ac:dyDescent="0.2">
      <c r="A240" s="59">
        <f t="shared" si="119"/>
        <v>10</v>
      </c>
      <c r="B240" s="40">
        <v>95</v>
      </c>
      <c r="C240" s="40">
        <f t="shared" si="120"/>
        <v>0</v>
      </c>
      <c r="D240" s="41">
        <f t="shared" si="121"/>
        <v>20</v>
      </c>
      <c r="E240" s="41">
        <f t="shared" si="122"/>
        <v>0</v>
      </c>
      <c r="F240" s="42" t="e">
        <f>LOOKUP(D240,$T$36:$T$61,IF(A240=-10,$AG$36:$AG$61,IF(A240=0,$AH$36:$AH$61,IF(A240=5,$AI$36:$AI$61,IF(A240=10,$AJ$36:$AJ$61,IF(A240=20,$AK$36:$AK$61,$AL$36:$AL$61))))))</f>
        <v>#N/A</v>
      </c>
      <c r="G240" s="42" t="e">
        <f>LOOKUP(E240,$T$36:$T$61,IF(A240=-10,$AG$36:$AG$61,IF(A240=0,$AH$36:$AH$61,IF(A240=5,$AI$36:$AI$61,IF(A240=10,$AJ$36:$AJ$61,IF(A240=20,$AK$36:$AK$61,$AL$36:$AL$61))))))</f>
        <v>#N/A</v>
      </c>
      <c r="H240" s="43" t="e">
        <f t="shared" si="118"/>
        <v>#N/A</v>
      </c>
      <c r="J240" s="40">
        <f t="shared" si="123"/>
        <v>0</v>
      </c>
      <c r="K240" s="40">
        <v>95</v>
      </c>
      <c r="L240" s="40">
        <f t="shared" si="124"/>
        <v>0</v>
      </c>
      <c r="M240" s="41">
        <f t="shared" si="125"/>
        <v>20</v>
      </c>
      <c r="N240" s="41">
        <f t="shared" ref="N240:N303" si="126">FLOOR(L240,20)</f>
        <v>0</v>
      </c>
      <c r="O240" s="42" t="e">
        <f>LOOKUP(M240,$T$36:$T$61,IF(J240=-10,$AG$36:$AG$61,IF(J240=0,$AH$36:$AH$61,IF(J240=5,$AI$36:$AI$61,IF(J240=10,$AJ$36:$AJ$61,IF(J240=20,$AK$36:$AK$61,$AL$36:$AL$61))))))</f>
        <v>#N/A</v>
      </c>
      <c r="P240" s="42" t="e">
        <f>LOOKUP(N240,$T$36:$T$61,IF(J240=-10,$AG$36:$AG$61,IF(J240=0,$AH$36:$AH$61,IF(J240=5,$AI$36:$AI$61,IF(J240=10,$AJ$36:$AJ$61,IF(J240=20,$AK$36:$AK$61,$AL$36:$AL$61))))))</f>
        <v>#N/A</v>
      </c>
      <c r="Q240" s="43" t="e">
        <f t="shared" ref="Q240:Q303" si="127">O240-(((O240-P240)*(M240-L240))/(M240-N240))</f>
        <v>#N/A</v>
      </c>
    </row>
    <row r="241" spans="1:17" x14ac:dyDescent="0.2">
      <c r="A241" s="59">
        <f t="shared" si="119"/>
        <v>10</v>
      </c>
      <c r="B241" s="40">
        <v>120</v>
      </c>
      <c r="C241" s="40">
        <f t="shared" si="120"/>
        <v>0</v>
      </c>
      <c r="D241" s="41">
        <f t="shared" si="121"/>
        <v>20</v>
      </c>
      <c r="E241" s="41">
        <f t="shared" si="122"/>
        <v>0</v>
      </c>
      <c r="F241" s="42" t="e">
        <f>LOOKUP(D241,$T$36:$T$61,IF(A241=-10,$AM$36:$AM$61,IF(A241=0,$AN$36:$AN$61,IF(A241=5,$AO$36:$AO$61,IF(A241=10,$AP$36:$AP$61,IF(A241=20,$AQ$36:$AQ$61,$AR$36:$AR$61))))))</f>
        <v>#N/A</v>
      </c>
      <c r="G241" s="42" t="e">
        <f>LOOKUP(E241,$T$36:$T$61,IF(A241=-10,$AM$36:$AM$61,IF(A241=0,$AN$36:$AN$61,IF(A241=5,$AO$36:$AO$61,IF(A241=10,$AP$36:$AP$61,IF(A241=20,$AQ$36:$AQ$61,$AR$36:$AR$61))))))</f>
        <v>#N/A</v>
      </c>
      <c r="H241" s="43" t="e">
        <f t="shared" si="118"/>
        <v>#N/A</v>
      </c>
      <c r="J241" s="40">
        <f t="shared" si="123"/>
        <v>0</v>
      </c>
      <c r="K241" s="40">
        <v>120</v>
      </c>
      <c r="L241" s="40">
        <f t="shared" si="124"/>
        <v>0</v>
      </c>
      <c r="M241" s="41">
        <f t="shared" si="125"/>
        <v>20</v>
      </c>
      <c r="N241" s="41">
        <f t="shared" si="126"/>
        <v>0</v>
      </c>
      <c r="O241" s="42" t="e">
        <f>LOOKUP(M241,$T$36:$T$61,IF(J241=-10,$AM$36:$AM$61,IF(J241=0,$AN$36:$AN$61,IF(J241=5,$AO$36:$AO$61,IF(J241=10,$AP$36:$AP$61,IF(J241=20,$AQ$36:$AQ$61,$AR$36:$AR$61))))))</f>
        <v>#N/A</v>
      </c>
      <c r="P241" s="42" t="e">
        <f>LOOKUP(N241,$T$36:$T$61,IF(J241=-10,$AM$36:$AM$61,IF(J241=0,$AN$36:$AN$61,IF(J241=5,$AO$36:$AO$61,IF(J241=10,$AP$36:$AP$61,IF(J241=20,$AQ$36:$AQ$61,$AR$36:$AR$61))))))</f>
        <v>#N/A</v>
      </c>
      <c r="Q241" s="43" t="e">
        <f t="shared" si="127"/>
        <v>#N/A</v>
      </c>
    </row>
    <row r="242" spans="1:17" x14ac:dyDescent="0.2">
      <c r="A242" s="59">
        <f t="shared" si="119"/>
        <v>10</v>
      </c>
      <c r="B242" s="40">
        <v>150</v>
      </c>
      <c r="C242" s="40">
        <f t="shared" si="120"/>
        <v>0</v>
      </c>
      <c r="D242" s="41">
        <f t="shared" si="121"/>
        <v>20</v>
      </c>
      <c r="E242" s="41">
        <f t="shared" si="122"/>
        <v>0</v>
      </c>
      <c r="F242" s="42" t="e">
        <f>LOOKUP(D242,$T$36:$T$61,IF(A242=-10,$AS$36:$AS$61,IF(A242=0,$AT$36:$AT$61,IF(A242=5,$AU$36:$AU$61,IF(A242=10,$AV$36:$AV$61,IF(A242=20,$AW$36:$AW$61,$AX$36:$AX$61))))))</f>
        <v>#N/A</v>
      </c>
      <c r="G242" s="42" t="e">
        <f>LOOKUP(E242,$T$36:$T$61,IF(A242=-10,$AS$36:$AS$61,IF(A242=0,$AT$36:$AT$61,IF(A242=5,$AU$36:$AU$61,IF(A242=10,$AV$36:$AV$61,IF(A242=20,$AW$36:$AW$61,$AX$36:$AX$61))))))</f>
        <v>#N/A</v>
      </c>
      <c r="H242" s="43" t="e">
        <f t="shared" si="118"/>
        <v>#N/A</v>
      </c>
      <c r="J242" s="40">
        <f t="shared" si="123"/>
        <v>0</v>
      </c>
      <c r="K242" s="40">
        <v>150</v>
      </c>
      <c r="L242" s="40">
        <f t="shared" si="124"/>
        <v>0</v>
      </c>
      <c r="M242" s="41">
        <f t="shared" si="125"/>
        <v>20</v>
      </c>
      <c r="N242" s="41">
        <f t="shared" si="126"/>
        <v>0</v>
      </c>
      <c r="O242" s="42" t="e">
        <f>LOOKUP(M242,$T$36:$T$61,IF(J242=-10,$AS$36:$AS$61,IF(J242=0,$AT$36:$AT$61,IF(J242=5,$AU$36:$AU$61,IF(J242=10,$AV$36:$AV$61,IF(J242=20,$AW$36:$AW$61,$AX$36:$AX$61))))))</f>
        <v>#N/A</v>
      </c>
      <c r="P242" s="42" t="e">
        <f>LOOKUP(N242,$T$36:$T$61,IF(J242=-10,$AS$36:$AS$61,IF(J242=0,$AT$36:$AT$61,IF(J242=5,$AU$36:$AU$61,IF(J242=10,$AV$36:$AV$61,IF(J242=20,$AW$36:$AW$61,$AX$36:$AX$61))))))</f>
        <v>#N/A</v>
      </c>
      <c r="Q242" s="43" t="e">
        <f t="shared" si="127"/>
        <v>#N/A</v>
      </c>
    </row>
    <row r="243" spans="1:17" x14ac:dyDescent="0.2">
      <c r="A243" s="59">
        <f t="shared" si="119"/>
        <v>10</v>
      </c>
      <c r="B243" s="40">
        <v>185</v>
      </c>
      <c r="C243" s="40">
        <f t="shared" si="120"/>
        <v>0</v>
      </c>
      <c r="D243" s="41">
        <f t="shared" si="121"/>
        <v>20</v>
      </c>
      <c r="E243" s="41">
        <f t="shared" si="122"/>
        <v>0</v>
      </c>
      <c r="F243" s="42" t="e">
        <f>LOOKUP(D243,$T$36:$T$61,IF(A243=-10,$AY$36:$AY$61,IF(A243=0,$AZ$36:$AZ$61,IF(A243=5,$BA$36:$BA$609,IF(A243=10,$BB$36:$BB$61,IF(A243=20,$BC$36:$BC$61,$BD$36:$BD$61))))))</f>
        <v>#N/A</v>
      </c>
      <c r="G243" s="42" t="e">
        <f>LOOKUP(E243,$T$36:$T$61,IF(A243=-10,$AY$36:$AY$61,IF(A243=0,$AZ$36:$AZ$61,IF(A243=5,$BA$36:$BA$609,IF(A243=10,$BB$36:$BB$61,IF(A243=20,$BC$36:$BC$61,$BD$36:$BD$61))))))</f>
        <v>#N/A</v>
      </c>
      <c r="H243" s="43" t="e">
        <f t="shared" si="118"/>
        <v>#N/A</v>
      </c>
      <c r="J243" s="40">
        <f t="shared" si="123"/>
        <v>0</v>
      </c>
      <c r="K243" s="40">
        <v>185</v>
      </c>
      <c r="L243" s="40">
        <f t="shared" si="124"/>
        <v>0</v>
      </c>
      <c r="M243" s="41">
        <f t="shared" si="125"/>
        <v>20</v>
      </c>
      <c r="N243" s="41">
        <f t="shared" si="126"/>
        <v>0</v>
      </c>
      <c r="O243" s="42" t="e">
        <f>LOOKUP(M243,$T$36:$T$61,IF(J243=-10,$AY$36:$AY$61,IF(J243=0,$AZ$36:$AZ$61,IF(J243=5,$BA$36:$BA$609,IF(J243=10,$BB$36:$BB$61,IF(J243=20,$BC$36:$BC$61,$BD$36:$BD$61))))))</f>
        <v>#N/A</v>
      </c>
      <c r="P243" s="42" t="e">
        <f>LOOKUP(N243,$T$36:$T$61,IF(J243=-10,$AY$36:$AY$61,IF(J243=0,$AZ$36:$AZ$61,IF(J243=5,$BA$36:$BA$609,IF(J243=10,$BB$36:$BB$61,IF(J243=20,$BC$36:$BC$61,$BD$36:$BD$61))))))</f>
        <v>#N/A</v>
      </c>
      <c r="Q243" s="43" t="e">
        <f t="shared" si="127"/>
        <v>#N/A</v>
      </c>
    </row>
    <row r="244" spans="1:17" x14ac:dyDescent="0.2">
      <c r="A244" s="59">
        <f t="shared" si="119"/>
        <v>10</v>
      </c>
      <c r="B244" s="40">
        <v>240</v>
      </c>
      <c r="C244" s="40">
        <f t="shared" si="120"/>
        <v>0</v>
      </c>
      <c r="D244" s="41">
        <f t="shared" si="121"/>
        <v>20</v>
      </c>
      <c r="E244" s="41">
        <f t="shared" si="122"/>
        <v>0</v>
      </c>
      <c r="F244" s="42" t="e">
        <f>LOOKUP(D244,$T$36:$T$61,IF(A244=-10,$BE$36:$BE$61,IF(A244=0,$BF$36:$BF$61,IF(A244=5,$BG$36:$BG$61,IF(A244=10,$BH$36:$BH$61,IF(A244=20,$BI$36:$BI$61,$BJ$36:$BJ$61))))))</f>
        <v>#N/A</v>
      </c>
      <c r="G244" s="42" t="e">
        <f>LOOKUP(E244,$T$36:$T$61,IF(A244=-10,$BE$36:$BE$61,IF(A244=0,$BF$36:$BF$61,IF(A244=5,$BG$36:$BG$61,IF(A244=10,$BH$36:$BH$61,IF(A244=20,$BI$36:$BI$61,$BJ$36:$BJ$61))))))</f>
        <v>#N/A</v>
      </c>
      <c r="H244" s="43" t="e">
        <f t="shared" si="118"/>
        <v>#N/A</v>
      </c>
      <c r="J244" s="40">
        <f t="shared" si="123"/>
        <v>0</v>
      </c>
      <c r="K244" s="40">
        <v>240</v>
      </c>
      <c r="L244" s="40">
        <f t="shared" si="124"/>
        <v>0</v>
      </c>
      <c r="M244" s="41">
        <f t="shared" si="125"/>
        <v>20</v>
      </c>
      <c r="N244" s="41">
        <f t="shared" si="126"/>
        <v>0</v>
      </c>
      <c r="O244" s="42" t="e">
        <f>LOOKUP(M244,$T$36:$T$61,IF(J244=-10,$BE$36:$BE$61,IF(J244=0,$BF$36:$BF$61,IF(J244=5,$BG$36:$BG$61,IF(J244=10,$BH$36:$BH$61,IF(J244=20,$BI$36:$BI$61,$BJ$36:$BJ$61))))))</f>
        <v>#N/A</v>
      </c>
      <c r="P244" s="42" t="e">
        <f>LOOKUP(N244,$T$36:$T$61,IF(J244=-10,$BE$36:$BE$61,IF(J244=0,$BF$36:$BF$61,IF(J244=5,$BG$36:$BG$61,IF(J244=10,$BH$36:$BH$61,IF(J244=20,$BI$36:$BI$61,$BJ$36:$BJ$61))))))</f>
        <v>#N/A</v>
      </c>
      <c r="Q244" s="43" t="e">
        <f t="shared" si="127"/>
        <v>#N/A</v>
      </c>
    </row>
    <row r="245" spans="1:17" x14ac:dyDescent="0.2">
      <c r="A245" s="59">
        <f t="shared" si="119"/>
        <v>10</v>
      </c>
      <c r="B245" s="40">
        <v>400</v>
      </c>
      <c r="C245" s="40">
        <f t="shared" si="120"/>
        <v>0</v>
      </c>
      <c r="D245" s="41">
        <f t="shared" si="121"/>
        <v>20</v>
      </c>
      <c r="E245" s="41">
        <f t="shared" si="122"/>
        <v>0</v>
      </c>
      <c r="F245" s="42" t="e">
        <f>LOOKUP(D245,$T$36:$T$61,IF(A245=-10,$BK$36:$BK$61,IF(A245=0,$BL$36:$BL$61,IF(A245=5,$BM$36:$BM$61,IF(A245=10,$BN$36:$BN$61,IF(A245=20,$BO$36:$BO$61,$BP$36:$BP$61))))))</f>
        <v>#N/A</v>
      </c>
      <c r="G245" s="42" t="e">
        <f>LOOKUP(E245,$T$36:$T$61,IF(A245=-10,$BK$36:$BK$61,IF(A245=0,$BL$36:$BL$61,IF(A245=5,$BM$36:$BM$61,IF(A245=10,$BN$36:$BN$61,IF(A245=20,$BO$36:$BO$61,$BP$36:$BP$61))))))</f>
        <v>#N/A</v>
      </c>
      <c r="H245" s="43" t="e">
        <f t="shared" si="118"/>
        <v>#N/A</v>
      </c>
      <c r="J245" s="40">
        <f t="shared" si="123"/>
        <v>0</v>
      </c>
      <c r="K245" s="40">
        <v>400</v>
      </c>
      <c r="L245" s="40">
        <f t="shared" si="124"/>
        <v>0</v>
      </c>
      <c r="M245" s="41">
        <f t="shared" si="125"/>
        <v>20</v>
      </c>
      <c r="N245" s="41">
        <f t="shared" si="126"/>
        <v>0</v>
      </c>
      <c r="O245" s="42" t="e">
        <f>LOOKUP(M245,$T$36:$T$61,IF(J245=-10,$BK$36:$BK$61,IF(J245=0,$BL$36:$BL$61,IF(J245=5,$BM$36:$BM$61,IF(J245=10,$BN$36:$BN$61,IF(J245=20,$BO$36:$BO$61,$BP$36:$BP$61))))))</f>
        <v>#N/A</v>
      </c>
      <c r="P245" s="42" t="e">
        <f>LOOKUP(N245,$T$36:$T$61,IF(J245=-10,$BK$36:$BK$61,IF(J245=0,$BL$36:$BL$61,IF(J245=5,$BM$36:$BM$61,IF(J245=10,$BN$36:$BN$61,IF(J245=20,$BO$36:$BO$61,$BP$36:$BP$61))))))</f>
        <v>#N/A</v>
      </c>
      <c r="Q245" s="43" t="e">
        <f t="shared" si="127"/>
        <v>#N/A</v>
      </c>
    </row>
    <row r="246" spans="1:17" x14ac:dyDescent="0.2">
      <c r="A246" s="59">
        <f>L$97</f>
        <v>10</v>
      </c>
      <c r="B246" s="40">
        <v>50</v>
      </c>
      <c r="C246" s="40">
        <f>E$24</f>
        <v>0</v>
      </c>
      <c r="D246" s="41">
        <f t="shared" si="121"/>
        <v>20</v>
      </c>
      <c r="E246" s="41">
        <f t="shared" si="122"/>
        <v>0</v>
      </c>
      <c r="F246" s="42" t="e">
        <f>LOOKUP(D246,$T$36:$T$61,IF(A246=-10,$U$36:$U$61,IF(A246=0,$V$36:$V$61,IF(A246=5,$W$36:$W$61,IF(A246=10,$X$36:$X$61,IF(A246=20,$Y$36:$Y$61,$Z$36:$Z$61))))))</f>
        <v>#N/A</v>
      </c>
      <c r="G246" s="42" t="e">
        <f>LOOKUP(E246,$T$36:$T$61,IF(A246=-10,$U$36:$U$61,IF(A246=0,$V$36:$V$61,IF(A246=5,$W$36:$W$61,IF(A246=10,$X$36:$X$61,IF(A246=20,$Y$36:$Y$61,$Z$36:$Z$61))))))</f>
        <v>#N/A</v>
      </c>
      <c r="H246" s="43" t="e">
        <f t="shared" si="118"/>
        <v>#N/A</v>
      </c>
      <c r="J246" s="40">
        <f>M$97</f>
        <v>0</v>
      </c>
      <c r="K246" s="40">
        <v>50</v>
      </c>
      <c r="L246" s="40">
        <f>L$69</f>
        <v>0</v>
      </c>
      <c r="M246" s="41">
        <f t="shared" si="125"/>
        <v>20</v>
      </c>
      <c r="N246" s="41">
        <f t="shared" si="126"/>
        <v>0</v>
      </c>
      <c r="O246" s="42" t="e">
        <f>LOOKUP(M246,$T$36:$T$61,IF(J246=-10,$U$36:$U$61,IF(J246=0,$V$36:$V$61,IF(J246=5,$W$36:$W$61,IF(J246=10,$X$36:$X$61,IF(J246=20,$Y$36:$Y$61,$Z$36:$Z$61))))))</f>
        <v>#N/A</v>
      </c>
      <c r="P246" s="42" t="e">
        <f>LOOKUP(N246,$T$36:$T$61,IF(J246=-10,$U$36:$U$61,IF(J246=0,$V$36:$V$61,IF(J246=5,$W$36:$W$61,IF(J246=10,$X$36:$X$61,IF(J246=20,$Y$36:$Y$61,$Z$36:$Z$61))))))</f>
        <v>#N/A</v>
      </c>
      <c r="Q246" s="43" t="e">
        <f t="shared" si="127"/>
        <v>#N/A</v>
      </c>
    </row>
    <row r="247" spans="1:17" x14ac:dyDescent="0.2">
      <c r="A247" s="59">
        <f t="shared" ref="A247:A253" si="128">L$97</f>
        <v>10</v>
      </c>
      <c r="B247" s="40">
        <v>70</v>
      </c>
      <c r="C247" s="40">
        <f t="shared" ref="C247:C253" si="129">E$24</f>
        <v>0</v>
      </c>
      <c r="D247" s="41">
        <f t="shared" si="121"/>
        <v>20</v>
      </c>
      <c r="E247" s="41">
        <f t="shared" si="122"/>
        <v>0</v>
      </c>
      <c r="F247" s="42" t="e">
        <f>LOOKUP(D247,$T$36:$T$61,IF(A247=-10,$AA$36:$AA$61,IF(A247=0,$AB$36:$AB$61,IF(A247=5,$AC$36:$AC$61,IF(A247=10,$AD$36:$AD$61,IF(A247=20,$AE$36:$AE$61,$AF$36:$AF$61))))))</f>
        <v>#N/A</v>
      </c>
      <c r="G247" s="42" t="e">
        <f>LOOKUP(E247,$T$36:$T$61,IF(A247=-10,$AA$36:$AA$61,IF(A247=0,$AB$36:$AB$61,IF(A247=5,$AC$36:$AC$61,IF(A247=10,$AD$36:$AD$61,IF(A247=20,$AE$36:$AE$61,$AF$36:$AF$61))))))</f>
        <v>#N/A</v>
      </c>
      <c r="H247" s="43" t="e">
        <f t="shared" si="118"/>
        <v>#N/A</v>
      </c>
      <c r="J247" s="40">
        <f t="shared" ref="J247:J253" si="130">M$97</f>
        <v>0</v>
      </c>
      <c r="K247" s="40">
        <v>70</v>
      </c>
      <c r="L247" s="40">
        <f t="shared" ref="L247:L253" si="131">L$69</f>
        <v>0</v>
      </c>
      <c r="M247" s="41">
        <f t="shared" si="125"/>
        <v>20</v>
      </c>
      <c r="N247" s="41">
        <f t="shared" si="126"/>
        <v>0</v>
      </c>
      <c r="O247" s="42" t="e">
        <f>LOOKUP(M247,$T$36:$T$61,IF(J247=-10,$AA$36:$AA$61,IF(J247=0,$AB$36:$AB$61,IF(J247=5,$AC$36:$AC$61,IF(J247=10,$AD$36:$AD$61,IF(J247=20,$AE$36:$AE$61,$AF$36:$AF$61))))))</f>
        <v>#N/A</v>
      </c>
      <c r="P247" s="42" t="e">
        <f>LOOKUP(N247,$T$36:$T$61,IF(J247=-10,$AA$36:$AA$61,IF(J247=0,$AB$36:$AB$61,IF(J247=5,$AC$36:$AC$61,IF(J247=10,$AD$36:$AD$61,IF(J247=20,$AE$36:$AE$61,$AF$36:$AF$61))))))</f>
        <v>#N/A</v>
      </c>
      <c r="Q247" s="43" t="e">
        <f t="shared" si="127"/>
        <v>#N/A</v>
      </c>
    </row>
    <row r="248" spans="1:17" x14ac:dyDescent="0.2">
      <c r="A248" s="59">
        <f t="shared" si="128"/>
        <v>10</v>
      </c>
      <c r="B248" s="40">
        <v>95</v>
      </c>
      <c r="C248" s="40">
        <f t="shared" si="129"/>
        <v>0</v>
      </c>
      <c r="D248" s="41">
        <f t="shared" si="121"/>
        <v>20</v>
      </c>
      <c r="E248" s="41">
        <f t="shared" si="122"/>
        <v>0</v>
      </c>
      <c r="F248" s="42" t="e">
        <f>LOOKUP(D248,$T$36:$T$61,IF(A248=-10,$AG$36:$AG$61,IF(A248=0,$AH$36:$AH$61,IF(A248=5,$AI$36:$AI$61,IF(A248=10,$AJ$36:$AJ$61,IF(A248=20,$AK$36:$AK$61,$AL$36:$AL$61))))))</f>
        <v>#N/A</v>
      </c>
      <c r="G248" s="42" t="e">
        <f>LOOKUP(E248,$T$36:$T$61,IF(A248=-10,$AG$36:$AG$61,IF(A248=0,$AH$36:$AH$61,IF(A248=5,$AI$36:$AI$61,IF(A248=10,$AJ$36:$AJ$61,IF(A248=20,$AK$36:$AK$61,$AL$36:$AL$61))))))</f>
        <v>#N/A</v>
      </c>
      <c r="H248" s="43" t="e">
        <f t="shared" si="118"/>
        <v>#N/A</v>
      </c>
      <c r="J248" s="40">
        <f t="shared" si="130"/>
        <v>0</v>
      </c>
      <c r="K248" s="40">
        <v>95</v>
      </c>
      <c r="L248" s="40">
        <f t="shared" si="131"/>
        <v>0</v>
      </c>
      <c r="M248" s="41">
        <f t="shared" si="125"/>
        <v>20</v>
      </c>
      <c r="N248" s="41">
        <f t="shared" si="126"/>
        <v>0</v>
      </c>
      <c r="O248" s="42" t="e">
        <f>LOOKUP(M248,$T$36:$T$61,IF(J248=-10,$AG$36:$AG$61,IF(J248=0,$AH$36:$AH$61,IF(J248=5,$AI$36:$AI$61,IF(J248=10,$AJ$36:$AJ$61,IF(J248=20,$AK$36:$AK$61,$AL$36:$AL$61))))))</f>
        <v>#N/A</v>
      </c>
      <c r="P248" s="42" t="e">
        <f>LOOKUP(N248,$T$36:$T$61,IF(J248=-10,$AG$36:$AG$61,IF(J248=0,$AH$36:$AH$61,IF(J248=5,$AI$36:$AI$61,IF(J248=10,$AJ$36:$AJ$61,IF(J248=20,$AK$36:$AK$61,$AL$36:$AL$61))))))</f>
        <v>#N/A</v>
      </c>
      <c r="Q248" s="43" t="e">
        <f t="shared" si="127"/>
        <v>#N/A</v>
      </c>
    </row>
    <row r="249" spans="1:17" x14ac:dyDescent="0.2">
      <c r="A249" s="59">
        <f t="shared" si="128"/>
        <v>10</v>
      </c>
      <c r="B249" s="40">
        <v>120</v>
      </c>
      <c r="C249" s="40">
        <f t="shared" si="129"/>
        <v>0</v>
      </c>
      <c r="D249" s="41">
        <f t="shared" si="121"/>
        <v>20</v>
      </c>
      <c r="E249" s="41">
        <f t="shared" si="122"/>
        <v>0</v>
      </c>
      <c r="F249" s="42" t="e">
        <f>LOOKUP(D249,$T$36:$T$61,IF(A249=-10,$AM$36:$AM$61,IF(A249=0,$AN$36:$AN$61,IF(A249=5,$AO$36:$AO$61,IF(A249=10,$AP$36:$AP$61,IF(A249=20,$AQ$36:$AQ$61,$AR$36:$AR$61))))))</f>
        <v>#N/A</v>
      </c>
      <c r="G249" s="42" t="e">
        <f>LOOKUP(E249,$T$36:$T$61,IF(A249=-10,$AM$36:$AM$61,IF(A249=0,$AN$36:$AN$61,IF(A249=5,$AO$36:$AO$61,IF(A249=10,$AP$36:$AP$61,IF(A249=20,$AQ$36:$AQ$61,$AR$36:$AR$61))))))</f>
        <v>#N/A</v>
      </c>
      <c r="H249" s="43" t="e">
        <f t="shared" si="118"/>
        <v>#N/A</v>
      </c>
      <c r="J249" s="40">
        <f t="shared" si="130"/>
        <v>0</v>
      </c>
      <c r="K249" s="40">
        <v>120</v>
      </c>
      <c r="L249" s="40">
        <f t="shared" si="131"/>
        <v>0</v>
      </c>
      <c r="M249" s="41">
        <f t="shared" si="125"/>
        <v>20</v>
      </c>
      <c r="N249" s="41">
        <f t="shared" si="126"/>
        <v>0</v>
      </c>
      <c r="O249" s="42" t="e">
        <f>LOOKUP(M249,$T$36:$T$61,IF(J249=-10,$AM$36:$AM$61,IF(J249=0,$AN$36:$AN$61,IF(J249=5,$AO$36:$AO$61,IF(J249=10,$AP$36:$AP$61,IF(J249=20,$AQ$36:$AQ$61,$AR$36:$AR$61))))))</f>
        <v>#N/A</v>
      </c>
      <c r="P249" s="42" t="e">
        <f>LOOKUP(N249,$T$36:$T$61,IF(J249=-10,$AM$36:$AM$61,IF(J249=0,$AN$36:$AN$61,IF(J249=5,$AO$36:$AO$61,IF(J249=10,$AP$36:$AP$61,IF(J249=20,$AQ$36:$AQ$61,$AR$36:$AR$61))))))</f>
        <v>#N/A</v>
      </c>
      <c r="Q249" s="43" t="e">
        <f t="shared" si="127"/>
        <v>#N/A</v>
      </c>
    </row>
    <row r="250" spans="1:17" x14ac:dyDescent="0.2">
      <c r="A250" s="59">
        <f t="shared" si="128"/>
        <v>10</v>
      </c>
      <c r="B250" s="40">
        <v>150</v>
      </c>
      <c r="C250" s="40">
        <f t="shared" si="129"/>
        <v>0</v>
      </c>
      <c r="D250" s="41">
        <f t="shared" si="121"/>
        <v>20</v>
      </c>
      <c r="E250" s="41">
        <f t="shared" si="122"/>
        <v>0</v>
      </c>
      <c r="F250" s="42" t="e">
        <f>LOOKUP(D250,$T$36:$T$61,IF(A250=-10,$AS$36:$AS$61,IF(A250=0,$AT$36:$AT$61,IF(A250=5,$AU$36:$AU$61,IF(A250=10,$AV$36:$AV$61,IF(A250=20,$AW$36:$AW$61,$AX$36:$AX$61))))))</f>
        <v>#N/A</v>
      </c>
      <c r="G250" s="42" t="e">
        <f>LOOKUP(E250,$T$36:$T$61,IF(A250=-10,$AS$36:$AS$61,IF(A250=0,$AT$36:$AT$61,IF(A250=5,$AU$36:$AU$61,IF(A250=10,$AV$36:$AV$61,IF(A250=20,$AW$36:$AW$61,$AX$36:$AX$61))))))</f>
        <v>#N/A</v>
      </c>
      <c r="H250" s="43" t="e">
        <f t="shared" si="118"/>
        <v>#N/A</v>
      </c>
      <c r="J250" s="40">
        <f t="shared" si="130"/>
        <v>0</v>
      </c>
      <c r="K250" s="40">
        <v>150</v>
      </c>
      <c r="L250" s="40">
        <f t="shared" si="131"/>
        <v>0</v>
      </c>
      <c r="M250" s="41">
        <f t="shared" si="125"/>
        <v>20</v>
      </c>
      <c r="N250" s="41">
        <f t="shared" si="126"/>
        <v>0</v>
      </c>
      <c r="O250" s="42" t="e">
        <f>LOOKUP(M250,$T$36:$T$61,IF(J250=-10,$AS$36:$AS$61,IF(J250=0,$AT$36:$AT$61,IF(J250=5,$AU$36:$AU$61,IF(J250=10,$AV$36:$AV$61,IF(J250=20,$AW$36:$AW$61,$AX$36:$AX$61))))))</f>
        <v>#N/A</v>
      </c>
      <c r="P250" s="42" t="e">
        <f>LOOKUP(N250,$T$36:$T$61,IF(J250=-10,$AS$36:$AS$61,IF(J250=0,$AT$36:$AT$61,IF(J250=5,$AU$36:$AU$61,IF(J250=10,$AV$36:$AV$61,IF(J250=20,$AW$36:$AW$61,$AX$36:$AX$61))))))</f>
        <v>#N/A</v>
      </c>
      <c r="Q250" s="43" t="e">
        <f t="shared" si="127"/>
        <v>#N/A</v>
      </c>
    </row>
    <row r="251" spans="1:17" x14ac:dyDescent="0.2">
      <c r="A251" s="59">
        <f t="shared" si="128"/>
        <v>10</v>
      </c>
      <c r="B251" s="40">
        <v>185</v>
      </c>
      <c r="C251" s="40">
        <f t="shared" si="129"/>
        <v>0</v>
      </c>
      <c r="D251" s="41">
        <f t="shared" si="121"/>
        <v>20</v>
      </c>
      <c r="E251" s="41">
        <f t="shared" si="122"/>
        <v>0</v>
      </c>
      <c r="F251" s="42" t="e">
        <f>LOOKUP(D251,$T$36:$T$61,IF(A251=-10,$AY$36:$AY$61,IF(A251=0,$AZ$36:$AZ$61,IF(A251=5,$BA$36:$BA$609,IF(A251=10,$BB$36:$BB$61,IF(A251=20,$BC$36:$BC$61,$BD$36:$BD$61))))))</f>
        <v>#N/A</v>
      </c>
      <c r="G251" s="42" t="e">
        <f>LOOKUP(E251,$T$36:$T$61,IF(A251=-10,$AY$36:$AY$61,IF(A251=0,$AZ$36:$AZ$61,IF(A251=5,$BA$36:$BA$609,IF(A251=10,$BB$36:$BB$61,IF(A251=20,$BC$36:$BC$61,$BD$36:$BD$61))))))</f>
        <v>#N/A</v>
      </c>
      <c r="H251" s="43" t="e">
        <f t="shared" si="118"/>
        <v>#N/A</v>
      </c>
      <c r="J251" s="40">
        <f t="shared" si="130"/>
        <v>0</v>
      </c>
      <c r="K251" s="40">
        <v>185</v>
      </c>
      <c r="L251" s="40">
        <f t="shared" si="131"/>
        <v>0</v>
      </c>
      <c r="M251" s="41">
        <f t="shared" si="125"/>
        <v>20</v>
      </c>
      <c r="N251" s="41">
        <f t="shared" si="126"/>
        <v>0</v>
      </c>
      <c r="O251" s="42" t="e">
        <f>LOOKUP(M251,$T$36:$T$61,IF(J251=-10,$AY$36:$AY$61,IF(J251=0,$AZ$36:$AZ$61,IF(J251=5,$BA$36:$BA$609,IF(J251=10,$BB$36:$BB$61,IF(J251=20,$BC$36:$BC$61,$BD$36:$BD$61))))))</f>
        <v>#N/A</v>
      </c>
      <c r="P251" s="42" t="e">
        <f>LOOKUP(N251,$T$36:$T$61,IF(J251=-10,$AY$36:$AY$61,IF(J251=0,$AZ$36:$AZ$61,IF(J251=5,$BA$36:$BA$609,IF(J251=10,$BB$36:$BB$61,IF(J251=20,$BC$36:$BC$61,$BD$36:$BD$61))))))</f>
        <v>#N/A</v>
      </c>
      <c r="Q251" s="43" t="e">
        <f t="shared" si="127"/>
        <v>#N/A</v>
      </c>
    </row>
    <row r="252" spans="1:17" x14ac:dyDescent="0.2">
      <c r="A252" s="59">
        <f t="shared" si="128"/>
        <v>10</v>
      </c>
      <c r="B252" s="40">
        <v>240</v>
      </c>
      <c r="C252" s="40">
        <f t="shared" si="129"/>
        <v>0</v>
      </c>
      <c r="D252" s="41">
        <f t="shared" si="121"/>
        <v>20</v>
      </c>
      <c r="E252" s="41">
        <f t="shared" si="122"/>
        <v>0</v>
      </c>
      <c r="F252" s="42" t="e">
        <f>LOOKUP(D252,$T$36:$T$61,IF(A252=-10,$BE$36:$BE$61,IF(A252=0,$BF$36:$BF$61,IF(A252=5,$BG$36:$BG$61,IF(A252=10,$BH$36:$BH$61,IF(A252=20,$BI$36:$BI$61,$BJ$36:$BJ$61))))))</f>
        <v>#N/A</v>
      </c>
      <c r="G252" s="42" t="e">
        <f>LOOKUP(E252,$T$36:$T$61,IF(A252=-10,$BE$36:$BE$61,IF(A252=0,$BF$36:$BF$61,IF(A252=5,$BG$36:$BG$61,IF(A252=10,$BH$36:$BH$61,IF(A252=20,$BI$36:$BI$61,$BJ$36:$BJ$61))))))</f>
        <v>#N/A</v>
      </c>
      <c r="H252" s="43" t="e">
        <f t="shared" si="118"/>
        <v>#N/A</v>
      </c>
      <c r="J252" s="40">
        <f t="shared" si="130"/>
        <v>0</v>
      </c>
      <c r="K252" s="40">
        <v>240</v>
      </c>
      <c r="L252" s="40">
        <f t="shared" si="131"/>
        <v>0</v>
      </c>
      <c r="M252" s="41">
        <f t="shared" si="125"/>
        <v>20</v>
      </c>
      <c r="N252" s="41">
        <f t="shared" si="126"/>
        <v>0</v>
      </c>
      <c r="O252" s="42" t="e">
        <f>LOOKUP(M252,$T$36:$T$61,IF(J252=-10,$BE$36:$BE$61,IF(J252=0,$BF$36:$BF$61,IF(J252=5,$BG$36:$BG$61,IF(J252=10,$BH$36:$BH$61,IF(J252=20,$BI$36:$BI$61,$BJ$36:$BJ$61))))))</f>
        <v>#N/A</v>
      </c>
      <c r="P252" s="42" t="e">
        <f>LOOKUP(N252,$T$36:$T$61,IF(J252=-10,$BE$36:$BE$61,IF(J252=0,$BF$36:$BF$61,IF(J252=5,$BG$36:$BG$61,IF(J252=10,$BH$36:$BH$61,IF(J252=20,$BI$36:$BI$61,$BJ$36:$BJ$61))))))</f>
        <v>#N/A</v>
      </c>
      <c r="Q252" s="43" t="e">
        <f t="shared" si="127"/>
        <v>#N/A</v>
      </c>
    </row>
    <row r="253" spans="1:17" x14ac:dyDescent="0.2">
      <c r="A253" s="59">
        <f t="shared" si="128"/>
        <v>10</v>
      </c>
      <c r="B253" s="40">
        <v>400</v>
      </c>
      <c r="C253" s="40">
        <f t="shared" si="129"/>
        <v>0</v>
      </c>
      <c r="D253" s="41">
        <f t="shared" si="121"/>
        <v>20</v>
      </c>
      <c r="E253" s="41">
        <f t="shared" si="122"/>
        <v>0</v>
      </c>
      <c r="F253" s="42" t="e">
        <f>LOOKUP(D253,$T$36:$T$61,IF(A253=-10,$BK$36:$BK$61,IF(A253=0,$BL$36:$BL$61,IF(A253=5,$BM$36:$BM$61,IF(A253=10,$BN$36:$BN$61,IF(A253=20,$BO$36:$BO$61,$BP$36:$BP$61))))))</f>
        <v>#N/A</v>
      </c>
      <c r="G253" s="42" t="e">
        <f>LOOKUP(E253,$T$36:$T$61,IF(A253=-10,$BK$36:$BK$61,IF(A253=0,$BL$36:$BL$61,IF(A253=5,$BM$36:$BM$61,IF(A253=10,$BN$36:$BN$61,IF(A253=20,$BO$36:$BO$61,$BP$36:$BP$61))))))</f>
        <v>#N/A</v>
      </c>
      <c r="H253" s="43" t="e">
        <f t="shared" si="118"/>
        <v>#N/A</v>
      </c>
      <c r="J253" s="40">
        <f t="shared" si="130"/>
        <v>0</v>
      </c>
      <c r="K253" s="40">
        <v>400</v>
      </c>
      <c r="L253" s="40">
        <f t="shared" si="131"/>
        <v>0</v>
      </c>
      <c r="M253" s="41">
        <f t="shared" si="125"/>
        <v>20</v>
      </c>
      <c r="N253" s="41">
        <f t="shared" si="126"/>
        <v>0</v>
      </c>
      <c r="O253" s="42" t="e">
        <f>LOOKUP(M253,$T$36:$T$61,IF(J253=-10,$BK$36:$BK$61,IF(J253=0,$BL$36:$BL$61,IF(J253=5,$BM$36:$BM$61,IF(J253=10,$BN$36:$BN$61,IF(J253=20,$BO$36:$BO$61,$BP$36:$BP$61))))))</f>
        <v>#N/A</v>
      </c>
      <c r="P253" s="42" t="e">
        <f>LOOKUP(N253,$T$36:$T$61,IF(J253=-10,$BK$36:$BK$61,IF(J253=0,$BL$36:$BL$61,IF(J253=5,$BM$36:$BM$61,IF(J253=10,$BN$36:$BN$61,IF(J253=20,$BO$36:$BO$61,$BP$36:$BP$61))))))</f>
        <v>#N/A</v>
      </c>
      <c r="Q253" s="43" t="e">
        <f t="shared" si="127"/>
        <v>#N/A</v>
      </c>
    </row>
    <row r="254" spans="1:17" x14ac:dyDescent="0.2">
      <c r="A254" s="59">
        <f>L$98</f>
        <v>10</v>
      </c>
      <c r="B254" s="40">
        <v>50</v>
      </c>
      <c r="C254" s="40">
        <f>E$25</f>
        <v>0</v>
      </c>
      <c r="D254" s="41">
        <f t="shared" si="121"/>
        <v>20</v>
      </c>
      <c r="E254" s="41">
        <f t="shared" si="122"/>
        <v>0</v>
      </c>
      <c r="F254" s="42" t="e">
        <f>LOOKUP(D254,$T$36:$T$61,IF(A254=-10,$U$36:$U$61,IF(A254=0,$V$36:$V$61,IF(A254=5,$W$36:$W$61,IF(A254=10,$X$36:$X$61,IF(A254=20,$Y$36:$Y$61,$Z$36:$Z$61))))))</f>
        <v>#N/A</v>
      </c>
      <c r="G254" s="42" t="e">
        <f>LOOKUP(E254,$T$36:$T$61,IF(A254=-10,$U$36:$U$61,IF(A254=0,$V$36:$V$61,IF(A254=5,$W$36:$W$61,IF(A254=10,$X$36:$X$61,IF(A254=20,$Y$36:$Y$61,$Z$36:$Z$61))))))</f>
        <v>#N/A</v>
      </c>
      <c r="H254" s="43" t="e">
        <f t="shared" si="118"/>
        <v>#N/A</v>
      </c>
      <c r="J254" s="40">
        <f>M$98</f>
        <v>0</v>
      </c>
      <c r="K254" s="40">
        <v>50</v>
      </c>
      <c r="L254" s="40">
        <f>L$70</f>
        <v>0</v>
      </c>
      <c r="M254" s="41">
        <f t="shared" si="125"/>
        <v>20</v>
      </c>
      <c r="N254" s="41">
        <f t="shared" si="126"/>
        <v>0</v>
      </c>
      <c r="O254" s="42" t="e">
        <f>LOOKUP(M254,$T$36:$T$61,IF(J254=-10,$U$36:$U$61,IF(J254=0,$V$36:$V$61,IF(J254=5,$W$36:$W$61,IF(J254=10,$X$36:$X$61,IF(J254=20,$Y$36:$Y$61,$Z$36:$Z$61))))))</f>
        <v>#N/A</v>
      </c>
      <c r="P254" s="42" t="e">
        <f>LOOKUP(N254,$T$36:$T$61,IF(J254=-10,$U$36:$U$61,IF(J254=0,$V$36:$V$61,IF(J254=5,$W$36:$W$61,IF(J254=10,$X$36:$X$61,IF(J254=20,$Y$36:$Y$61,$Z$36:$Z$61))))))</f>
        <v>#N/A</v>
      </c>
      <c r="Q254" s="43" t="e">
        <f t="shared" si="127"/>
        <v>#N/A</v>
      </c>
    </row>
    <row r="255" spans="1:17" x14ac:dyDescent="0.2">
      <c r="A255" s="59">
        <f t="shared" ref="A255:A261" si="132">L$98</f>
        <v>10</v>
      </c>
      <c r="B255" s="40">
        <v>70</v>
      </c>
      <c r="C255" s="40">
        <f t="shared" ref="C255:C261" si="133">E$25</f>
        <v>0</v>
      </c>
      <c r="D255" s="41">
        <f t="shared" si="121"/>
        <v>20</v>
      </c>
      <c r="E255" s="41">
        <f t="shared" si="122"/>
        <v>0</v>
      </c>
      <c r="F255" s="42" t="e">
        <f>LOOKUP(D255,$T$36:$T$61,IF(A255=-10,$AA$36:$AA$61,IF(A255=0,$AB$36:$AB$61,IF(A255=5,$AC$36:$AC$61,IF(A255=10,$AD$36:$AD$61,IF(A255=20,$AE$36:$AE$61,$AF$36:$AF$61))))))</f>
        <v>#N/A</v>
      </c>
      <c r="G255" s="42" t="e">
        <f>LOOKUP(E255,$T$36:$T$61,IF(A255=-10,$AA$36:$AA$61,IF(A255=0,$AB$36:$AB$61,IF(A255=5,$AC$36:$AC$61,IF(A255=10,$AD$36:$AD$61,IF(A255=20,$AE$36:$AE$61,$AF$36:$AF$61))))))</f>
        <v>#N/A</v>
      </c>
      <c r="H255" s="43" t="e">
        <f t="shared" si="118"/>
        <v>#N/A</v>
      </c>
      <c r="J255" s="40">
        <f t="shared" ref="J255:J261" si="134">M$98</f>
        <v>0</v>
      </c>
      <c r="K255" s="40">
        <v>70</v>
      </c>
      <c r="L255" s="40">
        <f t="shared" ref="L255:L261" si="135">L$70</f>
        <v>0</v>
      </c>
      <c r="M255" s="41">
        <f t="shared" si="125"/>
        <v>20</v>
      </c>
      <c r="N255" s="41">
        <f t="shared" si="126"/>
        <v>0</v>
      </c>
      <c r="O255" s="42" t="e">
        <f>LOOKUP(M255,$T$36:$T$61,IF(J255=-10,$AA$36:$AA$61,IF(J255=0,$AB$36:$AB$61,IF(J255=5,$AC$36:$AC$61,IF(J255=10,$AD$36:$AD$61,IF(J255=20,$AE$36:$AE$61,$AF$36:$AF$61))))))</f>
        <v>#N/A</v>
      </c>
      <c r="P255" s="42" t="e">
        <f>LOOKUP(N255,$T$36:$T$61,IF(J255=-10,$AA$36:$AA$61,IF(J255=0,$AB$36:$AB$61,IF(J255=5,$AC$36:$AC$61,IF(J255=10,$AD$36:$AD$61,IF(J255=20,$AE$36:$AE$61,$AF$36:$AF$61))))))</f>
        <v>#N/A</v>
      </c>
      <c r="Q255" s="43" t="e">
        <f t="shared" si="127"/>
        <v>#N/A</v>
      </c>
    </row>
    <row r="256" spans="1:17" x14ac:dyDescent="0.2">
      <c r="A256" s="59">
        <f t="shared" si="132"/>
        <v>10</v>
      </c>
      <c r="B256" s="40">
        <v>95</v>
      </c>
      <c r="C256" s="40">
        <f t="shared" si="133"/>
        <v>0</v>
      </c>
      <c r="D256" s="41">
        <f t="shared" si="121"/>
        <v>20</v>
      </c>
      <c r="E256" s="41">
        <f t="shared" si="122"/>
        <v>0</v>
      </c>
      <c r="F256" s="42" t="e">
        <f>LOOKUP(D256,$T$36:$T$61,IF(A256=-10,$AG$36:$AG$61,IF(A256=0,$AH$36:$AH$61,IF(A256=5,$AI$36:$AI$61,IF(A256=10,$AJ$36:$AJ$61,IF(A256=20,$AK$36:$AK$61,$AL$36:$AL$61))))))</f>
        <v>#N/A</v>
      </c>
      <c r="G256" s="42" t="e">
        <f>LOOKUP(E256,$T$36:$T$61,IF(A256=-10,$AG$36:$AG$61,IF(A256=0,$AH$36:$AH$61,IF(A256=5,$AI$36:$AI$61,IF(A256=10,$AJ$36:$AJ$61,IF(A256=20,$AK$36:$AK$61,$AL$36:$AL$61))))))</f>
        <v>#N/A</v>
      </c>
      <c r="H256" s="43" t="e">
        <f t="shared" si="118"/>
        <v>#N/A</v>
      </c>
      <c r="J256" s="40">
        <f t="shared" si="134"/>
        <v>0</v>
      </c>
      <c r="K256" s="40">
        <v>95</v>
      </c>
      <c r="L256" s="40">
        <f t="shared" si="135"/>
        <v>0</v>
      </c>
      <c r="M256" s="41">
        <f t="shared" si="125"/>
        <v>20</v>
      </c>
      <c r="N256" s="41">
        <f t="shared" si="126"/>
        <v>0</v>
      </c>
      <c r="O256" s="42" t="e">
        <f>LOOKUP(M256,$T$36:$T$61,IF(J256=-10,$AG$36:$AG$61,IF(J256=0,$AH$36:$AH$61,IF(J256=5,$AI$36:$AI$61,IF(J256=10,$AJ$36:$AJ$61,IF(J256=20,$AK$36:$AK$61,$AL$36:$AL$61))))))</f>
        <v>#N/A</v>
      </c>
      <c r="P256" s="42" t="e">
        <f>LOOKUP(N256,$T$36:$T$61,IF(J256=-10,$AG$36:$AG$61,IF(J256=0,$AH$36:$AH$61,IF(J256=5,$AI$36:$AI$61,IF(J256=10,$AJ$36:$AJ$61,IF(J256=20,$AK$36:$AK$61,$AL$36:$AL$61))))))</f>
        <v>#N/A</v>
      </c>
      <c r="Q256" s="43" t="e">
        <f t="shared" si="127"/>
        <v>#N/A</v>
      </c>
    </row>
    <row r="257" spans="1:17" x14ac:dyDescent="0.2">
      <c r="A257" s="59">
        <f t="shared" si="132"/>
        <v>10</v>
      </c>
      <c r="B257" s="40">
        <v>120</v>
      </c>
      <c r="C257" s="40">
        <f t="shared" si="133"/>
        <v>0</v>
      </c>
      <c r="D257" s="41">
        <f t="shared" si="121"/>
        <v>20</v>
      </c>
      <c r="E257" s="41">
        <f t="shared" si="122"/>
        <v>0</v>
      </c>
      <c r="F257" s="42" t="e">
        <f>LOOKUP(D257,$T$36:$T$61,IF(A257=-10,$AM$36:$AM$61,IF(A257=0,$AN$36:$AN$61,IF(A257=5,$AO$36:$AO$61,IF(A257=10,$AP$36:$AP$61,IF(A257=20,$AQ$36:$AQ$61,$AR$36:$AR$61))))))</f>
        <v>#N/A</v>
      </c>
      <c r="G257" s="42" t="e">
        <f>LOOKUP(E257,$T$36:$T$61,IF(A257=-10,$AM$36:$AM$61,IF(A257=0,$AN$36:$AN$61,IF(A257=5,$AO$36:$AO$61,IF(A257=10,$AP$36:$AP$61,IF(A257=20,$AQ$36:$AQ$61,$AR$36:$AR$61))))))</f>
        <v>#N/A</v>
      </c>
      <c r="H257" s="43" t="e">
        <f t="shared" si="118"/>
        <v>#N/A</v>
      </c>
      <c r="J257" s="40">
        <f t="shared" si="134"/>
        <v>0</v>
      </c>
      <c r="K257" s="40">
        <v>120</v>
      </c>
      <c r="L257" s="40">
        <f t="shared" si="135"/>
        <v>0</v>
      </c>
      <c r="M257" s="41">
        <f t="shared" si="125"/>
        <v>20</v>
      </c>
      <c r="N257" s="41">
        <f t="shared" si="126"/>
        <v>0</v>
      </c>
      <c r="O257" s="42" t="e">
        <f>LOOKUP(M257,$T$36:$T$61,IF(J257=-10,$AM$36:$AM$61,IF(J257=0,$AN$36:$AN$61,IF(J257=5,$AO$36:$AO$61,IF(J257=10,$AP$36:$AP$61,IF(J257=20,$AQ$36:$AQ$61,$AR$36:$AR$61))))))</f>
        <v>#N/A</v>
      </c>
      <c r="P257" s="42" t="e">
        <f>LOOKUP(N257,$T$36:$T$61,IF(J257=-10,$AM$36:$AM$61,IF(J257=0,$AN$36:$AN$61,IF(J257=5,$AO$36:$AO$61,IF(J257=10,$AP$36:$AP$61,IF(J257=20,$AQ$36:$AQ$61,$AR$36:$AR$61))))))</f>
        <v>#N/A</v>
      </c>
      <c r="Q257" s="43" t="e">
        <f t="shared" si="127"/>
        <v>#N/A</v>
      </c>
    </row>
    <row r="258" spans="1:17" x14ac:dyDescent="0.2">
      <c r="A258" s="59">
        <f t="shared" si="132"/>
        <v>10</v>
      </c>
      <c r="B258" s="40">
        <v>150</v>
      </c>
      <c r="C258" s="40">
        <f t="shared" si="133"/>
        <v>0</v>
      </c>
      <c r="D258" s="41">
        <f t="shared" si="121"/>
        <v>20</v>
      </c>
      <c r="E258" s="41">
        <f t="shared" si="122"/>
        <v>0</v>
      </c>
      <c r="F258" s="42" t="e">
        <f>LOOKUP(D258,$T$36:$T$61,IF(A258=-10,$AS$36:$AS$61,IF(A258=0,$AT$36:$AT$61,IF(A258=5,$AU$36:$AU$61,IF(A258=10,$AV$36:$AV$61,IF(A258=20,$AW$36:$AW$61,$AX$36:$AX$61))))))</f>
        <v>#N/A</v>
      </c>
      <c r="G258" s="42" t="e">
        <f>LOOKUP(E258,$T$36:$T$61,IF(A258=-10,$AS$36:$AS$61,IF(A258=0,$AT$36:$AT$61,IF(A258=5,$AU$36:$AU$61,IF(A258=10,$AV$36:$AV$61,IF(A258=20,$AW$36:$AW$61,$AX$36:$AX$61))))))</f>
        <v>#N/A</v>
      </c>
      <c r="H258" s="43" t="e">
        <f t="shared" si="118"/>
        <v>#N/A</v>
      </c>
      <c r="J258" s="40">
        <f t="shared" si="134"/>
        <v>0</v>
      </c>
      <c r="K258" s="40">
        <v>150</v>
      </c>
      <c r="L258" s="40">
        <f t="shared" si="135"/>
        <v>0</v>
      </c>
      <c r="M258" s="41">
        <f t="shared" si="125"/>
        <v>20</v>
      </c>
      <c r="N258" s="41">
        <f t="shared" si="126"/>
        <v>0</v>
      </c>
      <c r="O258" s="42" t="e">
        <f>LOOKUP(M258,$T$36:$T$61,IF(J258=-10,$AS$36:$AS$61,IF(J258=0,$AT$36:$AT$61,IF(J258=5,$AU$36:$AU$61,IF(J258=10,$AV$36:$AV$61,IF(J258=20,$AW$36:$AW$61,$AX$36:$AX$61))))))</f>
        <v>#N/A</v>
      </c>
      <c r="P258" s="42" t="e">
        <f>LOOKUP(N258,$T$36:$T$61,IF(J258=-10,$AS$36:$AS$61,IF(J258=0,$AT$36:$AT$61,IF(J258=5,$AU$36:$AU$61,IF(J258=10,$AV$36:$AV$61,IF(J258=20,$AW$36:$AW$61,$AX$36:$AX$61))))))</f>
        <v>#N/A</v>
      </c>
      <c r="Q258" s="43" t="e">
        <f t="shared" si="127"/>
        <v>#N/A</v>
      </c>
    </row>
    <row r="259" spans="1:17" x14ac:dyDescent="0.2">
      <c r="A259" s="59">
        <f t="shared" si="132"/>
        <v>10</v>
      </c>
      <c r="B259" s="40">
        <v>185</v>
      </c>
      <c r="C259" s="40">
        <f t="shared" si="133"/>
        <v>0</v>
      </c>
      <c r="D259" s="41">
        <f t="shared" si="121"/>
        <v>20</v>
      </c>
      <c r="E259" s="41">
        <f t="shared" si="122"/>
        <v>0</v>
      </c>
      <c r="F259" s="42" t="e">
        <f>LOOKUP(D259,$T$36:$T$61,IF(A259=-10,$AY$36:$AY$61,IF(A259=0,$AZ$36:$AZ$61,IF(A259=5,$BA$36:$BA$609,IF(A259=10,$BB$36:$BB$61,IF(A259=20,$BC$36:$BC$61,$BD$36:$BD$61))))))</f>
        <v>#N/A</v>
      </c>
      <c r="G259" s="42" t="e">
        <f>LOOKUP(E259,$T$36:$T$61,IF(A259=-10,$AY$36:$AY$61,IF(A259=0,$AZ$36:$AZ$61,IF(A259=5,$BA$36:$BA$609,IF(A259=10,$BB$36:$BB$61,IF(A259=20,$BC$36:$BC$61,$BD$36:$BD$61))))))</f>
        <v>#N/A</v>
      </c>
      <c r="H259" s="43" t="e">
        <f t="shared" si="118"/>
        <v>#N/A</v>
      </c>
      <c r="J259" s="40">
        <f t="shared" si="134"/>
        <v>0</v>
      </c>
      <c r="K259" s="40">
        <v>185</v>
      </c>
      <c r="L259" s="40">
        <f t="shared" si="135"/>
        <v>0</v>
      </c>
      <c r="M259" s="41">
        <f t="shared" si="125"/>
        <v>20</v>
      </c>
      <c r="N259" s="41">
        <f t="shared" si="126"/>
        <v>0</v>
      </c>
      <c r="O259" s="42" t="e">
        <f>LOOKUP(M259,$T$36:$T$61,IF(J259=-10,$AY$36:$AY$61,IF(J259=0,$AZ$36:$AZ$61,IF(J259=5,$BA$36:$BA$609,IF(J259=10,$BB$36:$BB$61,IF(J259=20,$BC$36:$BC$61,$BD$36:$BD$61))))))</f>
        <v>#N/A</v>
      </c>
      <c r="P259" s="42" t="e">
        <f>LOOKUP(N259,$T$36:$T$61,IF(J259=-10,$AY$36:$AY$61,IF(J259=0,$AZ$36:$AZ$61,IF(J259=5,$BA$36:$BA$609,IF(J259=10,$BB$36:$BB$61,IF(J259=20,$BC$36:$BC$61,$BD$36:$BD$61))))))</f>
        <v>#N/A</v>
      </c>
      <c r="Q259" s="43" t="e">
        <f t="shared" si="127"/>
        <v>#N/A</v>
      </c>
    </row>
    <row r="260" spans="1:17" x14ac:dyDescent="0.2">
      <c r="A260" s="59">
        <f t="shared" si="132"/>
        <v>10</v>
      </c>
      <c r="B260" s="40">
        <v>240</v>
      </c>
      <c r="C260" s="40">
        <f t="shared" si="133"/>
        <v>0</v>
      </c>
      <c r="D260" s="41">
        <f t="shared" si="121"/>
        <v>20</v>
      </c>
      <c r="E260" s="41">
        <f t="shared" si="122"/>
        <v>0</v>
      </c>
      <c r="F260" s="42" t="e">
        <f>LOOKUP(D260,$T$36:$T$61,IF(A260=-10,$BE$36:$BE$61,IF(A260=0,$BF$36:$BF$61,IF(A260=5,$BG$36:$BG$61,IF(A260=10,$BH$36:$BH$61,IF(A260=20,$BI$36:$BI$61,$BJ$36:$BJ$61))))))</f>
        <v>#N/A</v>
      </c>
      <c r="G260" s="42" t="e">
        <f>LOOKUP(E260,$T$36:$T$61,IF(A260=-10,$BE$36:$BE$61,IF(A260=0,$BF$36:$BF$61,IF(A260=5,$BG$36:$BG$61,IF(A260=10,$BH$36:$BH$61,IF(A260=20,$BI$36:$BI$61,$BJ$36:$BJ$61))))))</f>
        <v>#N/A</v>
      </c>
      <c r="H260" s="43" t="e">
        <f t="shared" si="118"/>
        <v>#N/A</v>
      </c>
      <c r="J260" s="40">
        <f t="shared" si="134"/>
        <v>0</v>
      </c>
      <c r="K260" s="40">
        <v>240</v>
      </c>
      <c r="L260" s="40">
        <f t="shared" si="135"/>
        <v>0</v>
      </c>
      <c r="M260" s="41">
        <f t="shared" si="125"/>
        <v>20</v>
      </c>
      <c r="N260" s="41">
        <f t="shared" si="126"/>
        <v>0</v>
      </c>
      <c r="O260" s="42" t="e">
        <f>LOOKUP(M260,$T$36:$T$61,IF(J260=-10,$BE$36:$BE$61,IF(J260=0,$BF$36:$BF$61,IF(J260=5,$BG$36:$BG$61,IF(J260=10,$BH$36:$BH$61,IF(J260=20,$BI$36:$BI$61,$BJ$36:$BJ$61))))))</f>
        <v>#N/A</v>
      </c>
      <c r="P260" s="42" t="e">
        <f>LOOKUP(N260,$T$36:$T$61,IF(J260=-10,$BE$36:$BE$61,IF(J260=0,$BF$36:$BF$61,IF(J260=5,$BG$36:$BG$61,IF(J260=10,$BH$36:$BH$61,IF(J260=20,$BI$36:$BI$61,$BJ$36:$BJ$61))))))</f>
        <v>#N/A</v>
      </c>
      <c r="Q260" s="43" t="e">
        <f t="shared" si="127"/>
        <v>#N/A</v>
      </c>
    </row>
    <row r="261" spans="1:17" x14ac:dyDescent="0.2">
      <c r="A261" s="59">
        <f t="shared" si="132"/>
        <v>10</v>
      </c>
      <c r="B261" s="40">
        <v>400</v>
      </c>
      <c r="C261" s="40">
        <f t="shared" si="133"/>
        <v>0</v>
      </c>
      <c r="D261" s="41">
        <f t="shared" si="121"/>
        <v>20</v>
      </c>
      <c r="E261" s="41">
        <f t="shared" si="122"/>
        <v>0</v>
      </c>
      <c r="F261" s="42" t="e">
        <f>LOOKUP(D261,$T$36:$T$61,IF(A261=-10,$BK$36:$BK$61,IF(A261=0,$BL$36:$BL$61,IF(A261=5,$BM$36:$BM$61,IF(A261=10,$BN$36:$BN$61,IF(A261=20,$BO$36:$BO$61,$BP$36:$BP$61))))))</f>
        <v>#N/A</v>
      </c>
      <c r="G261" s="42" t="e">
        <f>LOOKUP(E261,$T$36:$T$61,IF(A261=-10,$BK$36:$BK$61,IF(A261=0,$BL$36:$BL$61,IF(A261=5,$BM$36:$BM$61,IF(A261=10,$BN$36:$BN$61,IF(A261=20,$BO$36:$BO$61,$BP$36:$BP$61))))))</f>
        <v>#N/A</v>
      </c>
      <c r="H261" s="43" t="e">
        <f t="shared" si="118"/>
        <v>#N/A</v>
      </c>
      <c r="J261" s="40">
        <f t="shared" si="134"/>
        <v>0</v>
      </c>
      <c r="K261" s="40">
        <v>400</v>
      </c>
      <c r="L261" s="40">
        <f t="shared" si="135"/>
        <v>0</v>
      </c>
      <c r="M261" s="41">
        <f t="shared" si="125"/>
        <v>20</v>
      </c>
      <c r="N261" s="41">
        <f t="shared" si="126"/>
        <v>0</v>
      </c>
      <c r="O261" s="42" t="e">
        <f>LOOKUP(M261,$T$36:$T$61,IF(J261=-10,$BK$36:$BK$61,IF(J261=0,$BL$36:$BL$61,IF(J261=5,$BM$36:$BM$61,IF(J261=10,$BN$36:$BN$61,IF(J261=20,$BO$36:$BO$61,$BP$36:$BP$61))))))</f>
        <v>#N/A</v>
      </c>
      <c r="P261" s="42" t="e">
        <f>LOOKUP(N261,$T$36:$T$61,IF(J261=-10,$BK$36:$BK$61,IF(J261=0,$BL$36:$BL$61,IF(J261=5,$BM$36:$BM$61,IF(J261=10,$BN$36:$BN$61,IF(J261=20,$BO$36:$BO$61,$BP$36:$BP$61))))))</f>
        <v>#N/A</v>
      </c>
      <c r="Q261" s="43" t="e">
        <f t="shared" si="127"/>
        <v>#N/A</v>
      </c>
    </row>
    <row r="262" spans="1:17" x14ac:dyDescent="0.2">
      <c r="A262" s="59">
        <f>L$99</f>
        <v>10</v>
      </c>
      <c r="B262" s="40">
        <v>50</v>
      </c>
      <c r="C262" s="40">
        <f>E$26</f>
        <v>0</v>
      </c>
      <c r="D262" s="41">
        <f t="shared" si="121"/>
        <v>20</v>
      </c>
      <c r="E262" s="41">
        <f t="shared" si="122"/>
        <v>0</v>
      </c>
      <c r="F262" s="42" t="e">
        <f>LOOKUP(D262,$T$36:$T$61,IF(A262=-10,$U$36:$U$61,IF(A262=0,$V$36:$V$61,IF(A262=5,$W$36:$W$61,IF(A262=10,$X$36:$X$61,IF(A262=20,$Y$36:$Y$61,$Z$36:$Z$61))))))</f>
        <v>#N/A</v>
      </c>
      <c r="G262" s="42" t="e">
        <f>LOOKUP(E262,$T$36:$T$61,IF(A262=-10,$U$36:$U$61,IF(A262=0,$V$36:$V$61,IF(A262=5,$W$36:$W$61,IF(A262=10,$X$36:$X$61,IF(A262=20,$Y$36:$Y$61,$Z$36:$Z$61))))))</f>
        <v>#N/A</v>
      </c>
      <c r="H262" s="43" t="e">
        <f t="shared" si="118"/>
        <v>#N/A</v>
      </c>
      <c r="J262" s="40">
        <f>M$99</f>
        <v>0</v>
      </c>
      <c r="K262" s="40">
        <v>50</v>
      </c>
      <c r="L262" s="40">
        <f>L$71</f>
        <v>0</v>
      </c>
      <c r="M262" s="41">
        <f t="shared" si="125"/>
        <v>20</v>
      </c>
      <c r="N262" s="41">
        <f t="shared" si="126"/>
        <v>0</v>
      </c>
      <c r="O262" s="42" t="e">
        <f>LOOKUP(M262,$T$36:$T$61,IF(J262=-10,$U$36:$U$61,IF(J262=0,$V$36:$V$61,IF(J262=5,$W$36:$W$61,IF(J262=10,$X$36:$X$61,IF(J262=20,$Y$36:$Y$61,$Z$36:$Z$61))))))</f>
        <v>#N/A</v>
      </c>
      <c r="P262" s="42" t="e">
        <f>LOOKUP(N262,$T$36:$T$61,IF(J262=-10,$U$36:$U$61,IF(J262=0,$V$36:$V$61,IF(J262=5,$W$36:$W$61,IF(J262=10,$X$36:$X$61,IF(J262=20,$Y$36:$Y$61,$Z$36:$Z$61))))))</f>
        <v>#N/A</v>
      </c>
      <c r="Q262" s="43" t="e">
        <f t="shared" si="127"/>
        <v>#N/A</v>
      </c>
    </row>
    <row r="263" spans="1:17" x14ac:dyDescent="0.2">
      <c r="A263" s="59">
        <f t="shared" ref="A263:A269" si="136">L$99</f>
        <v>10</v>
      </c>
      <c r="B263" s="40">
        <v>70</v>
      </c>
      <c r="C263" s="40">
        <f t="shared" ref="C263:C269" si="137">E$26</f>
        <v>0</v>
      </c>
      <c r="D263" s="41">
        <f t="shared" si="121"/>
        <v>20</v>
      </c>
      <c r="E263" s="41">
        <f t="shared" si="122"/>
        <v>0</v>
      </c>
      <c r="F263" s="42" t="e">
        <f>LOOKUP(D263,$T$36:$T$61,IF(A263=-10,$AA$36:$AA$61,IF(A263=0,$AB$36:$AB$61,IF(A263=5,$AC$36:$AC$61,IF(A263=10,$AD$36:$AD$61,IF(A263=20,$AE$36:$AE$61,$AF$36:$AF$61))))))</f>
        <v>#N/A</v>
      </c>
      <c r="G263" s="42" t="e">
        <f>LOOKUP(E263,$T$36:$T$61,IF(A263=-10,$AA$36:$AA$61,IF(A263=0,$AB$36:$AB$61,IF(A263=5,$AC$36:$AC$61,IF(A263=10,$AD$36:$AD$61,IF(A263=20,$AE$36:$AE$61,$AF$36:$AF$61))))))</f>
        <v>#N/A</v>
      </c>
      <c r="H263" s="43" t="e">
        <f t="shared" si="118"/>
        <v>#N/A</v>
      </c>
      <c r="J263" s="40">
        <f t="shared" ref="J263:J269" si="138">M$99</f>
        <v>0</v>
      </c>
      <c r="K263" s="40">
        <v>70</v>
      </c>
      <c r="L263" s="40">
        <f t="shared" ref="L263:L269" si="139">L$71</f>
        <v>0</v>
      </c>
      <c r="M263" s="41">
        <f t="shared" si="125"/>
        <v>20</v>
      </c>
      <c r="N263" s="41">
        <f t="shared" si="126"/>
        <v>0</v>
      </c>
      <c r="O263" s="42" t="e">
        <f>LOOKUP(M263,$T$36:$T$61,IF(J263=-10,$AA$36:$AA$61,IF(J263=0,$AB$36:$AB$61,IF(J263=5,$AC$36:$AC$61,IF(J263=10,$AD$36:$AD$61,IF(J263=20,$AE$36:$AE$61,$AF$36:$AF$61))))))</f>
        <v>#N/A</v>
      </c>
      <c r="P263" s="42" t="e">
        <f>LOOKUP(N263,$T$36:$T$61,IF(J263=-10,$AA$36:$AA$61,IF(J263=0,$AB$36:$AB$61,IF(J263=5,$AC$36:$AC$61,IF(J263=10,$AD$36:$AD$61,IF(J263=20,$AE$36:$AE$61,$AF$36:$AF$61))))))</f>
        <v>#N/A</v>
      </c>
      <c r="Q263" s="43" t="e">
        <f t="shared" si="127"/>
        <v>#N/A</v>
      </c>
    </row>
    <row r="264" spans="1:17" x14ac:dyDescent="0.2">
      <c r="A264" s="59">
        <f t="shared" si="136"/>
        <v>10</v>
      </c>
      <c r="B264" s="40">
        <v>95</v>
      </c>
      <c r="C264" s="40">
        <f t="shared" si="137"/>
        <v>0</v>
      </c>
      <c r="D264" s="41">
        <f t="shared" si="121"/>
        <v>20</v>
      </c>
      <c r="E264" s="41">
        <f t="shared" si="122"/>
        <v>0</v>
      </c>
      <c r="F264" s="42" t="e">
        <f>LOOKUP(D264,$T$36:$T$61,IF(A264=-10,$AG$36:$AG$61,IF(A264=0,$AH$36:$AH$61,IF(A264=5,$AI$36:$AI$61,IF(A264=10,$AJ$36:$AJ$61,IF(A264=20,$AK$36:$AK$61,$AL$36:$AL$61))))))</f>
        <v>#N/A</v>
      </c>
      <c r="G264" s="42" t="e">
        <f>LOOKUP(E264,$T$36:$T$61,IF(A264=-10,$AG$36:$AG$61,IF(A264=0,$AH$36:$AH$61,IF(A264=5,$AI$36:$AI$61,IF(A264=10,$AJ$36:$AJ$61,IF(A264=20,$AK$36:$AK$61,$AL$36:$AL$61))))))</f>
        <v>#N/A</v>
      </c>
      <c r="H264" s="43" t="e">
        <f t="shared" si="118"/>
        <v>#N/A</v>
      </c>
      <c r="J264" s="40">
        <f t="shared" si="138"/>
        <v>0</v>
      </c>
      <c r="K264" s="40">
        <v>95</v>
      </c>
      <c r="L264" s="40">
        <f t="shared" si="139"/>
        <v>0</v>
      </c>
      <c r="M264" s="41">
        <f t="shared" si="125"/>
        <v>20</v>
      </c>
      <c r="N264" s="41">
        <f t="shared" si="126"/>
        <v>0</v>
      </c>
      <c r="O264" s="42" t="e">
        <f>LOOKUP(M264,$T$36:$T$61,IF(J264=-10,$AG$36:$AG$61,IF(J264=0,$AH$36:$AH$61,IF(J264=5,$AI$36:$AI$61,IF(J264=10,$AJ$36:$AJ$61,IF(J264=20,$AK$36:$AK$61,$AL$36:$AL$61))))))</f>
        <v>#N/A</v>
      </c>
      <c r="P264" s="42" t="e">
        <f>LOOKUP(N264,$T$36:$T$61,IF(J264=-10,$AG$36:$AG$61,IF(J264=0,$AH$36:$AH$61,IF(J264=5,$AI$36:$AI$61,IF(J264=10,$AJ$36:$AJ$61,IF(J264=20,$AK$36:$AK$61,$AL$36:$AL$61))))))</f>
        <v>#N/A</v>
      </c>
      <c r="Q264" s="43" t="e">
        <f t="shared" si="127"/>
        <v>#N/A</v>
      </c>
    </row>
    <row r="265" spans="1:17" x14ac:dyDescent="0.2">
      <c r="A265" s="59">
        <f t="shared" si="136"/>
        <v>10</v>
      </c>
      <c r="B265" s="40">
        <v>120</v>
      </c>
      <c r="C265" s="40">
        <f t="shared" si="137"/>
        <v>0</v>
      </c>
      <c r="D265" s="41">
        <f t="shared" si="121"/>
        <v>20</v>
      </c>
      <c r="E265" s="41">
        <f t="shared" si="122"/>
        <v>0</v>
      </c>
      <c r="F265" s="42" t="e">
        <f>LOOKUP(D265,$T$36:$T$61,IF(A265=-10,$AM$36:$AM$61,IF(A265=0,$AN$36:$AN$61,IF(A265=5,$AO$36:$AO$61,IF(A265=10,$AP$36:$AP$61,IF(A265=20,$AQ$36:$AQ$61,$AR$36:$AR$61))))))</f>
        <v>#N/A</v>
      </c>
      <c r="G265" s="42" t="e">
        <f>LOOKUP(E265,$T$36:$T$61,IF(A265=-10,$AM$36:$AM$61,IF(A265=0,$AN$36:$AN$61,IF(A265=5,$AO$36:$AO$61,IF(A265=10,$AP$36:$AP$61,IF(A265=20,$AQ$36:$AQ$61,$AR$36:$AR$61))))))</f>
        <v>#N/A</v>
      </c>
      <c r="H265" s="43" t="e">
        <f t="shared" si="118"/>
        <v>#N/A</v>
      </c>
      <c r="J265" s="40">
        <f t="shared" si="138"/>
        <v>0</v>
      </c>
      <c r="K265" s="40">
        <v>120</v>
      </c>
      <c r="L265" s="40">
        <f t="shared" si="139"/>
        <v>0</v>
      </c>
      <c r="M265" s="41">
        <f t="shared" si="125"/>
        <v>20</v>
      </c>
      <c r="N265" s="41">
        <f t="shared" si="126"/>
        <v>0</v>
      </c>
      <c r="O265" s="42" t="e">
        <f>LOOKUP(M265,$T$36:$T$61,IF(J265=-10,$AM$36:$AM$61,IF(J265=0,$AN$36:$AN$61,IF(J265=5,$AO$36:$AO$61,IF(J265=10,$AP$36:$AP$61,IF(J265=20,$AQ$36:$AQ$61,$AR$36:$AR$61))))))</f>
        <v>#N/A</v>
      </c>
      <c r="P265" s="42" t="e">
        <f>LOOKUP(N265,$T$36:$T$61,IF(J265=-10,$AM$36:$AM$61,IF(J265=0,$AN$36:$AN$61,IF(J265=5,$AO$36:$AO$61,IF(J265=10,$AP$36:$AP$61,IF(J265=20,$AQ$36:$AQ$61,$AR$36:$AR$61))))))</f>
        <v>#N/A</v>
      </c>
      <c r="Q265" s="43" t="e">
        <f t="shared" si="127"/>
        <v>#N/A</v>
      </c>
    </row>
    <row r="266" spans="1:17" x14ac:dyDescent="0.2">
      <c r="A266" s="59">
        <f t="shared" si="136"/>
        <v>10</v>
      </c>
      <c r="B266" s="40">
        <v>150</v>
      </c>
      <c r="C266" s="40">
        <f t="shared" si="137"/>
        <v>0</v>
      </c>
      <c r="D266" s="41">
        <f t="shared" si="121"/>
        <v>20</v>
      </c>
      <c r="E266" s="41">
        <f t="shared" si="122"/>
        <v>0</v>
      </c>
      <c r="F266" s="42" t="e">
        <f>LOOKUP(D266,$T$36:$T$61,IF(A266=-10,$AS$36:$AS$61,IF(A266=0,$AT$36:$AT$61,IF(A266=5,$AU$36:$AU$61,IF(A266=10,$AV$36:$AV$61,IF(A266=20,$AW$36:$AW$61,$AX$36:$AX$61))))))</f>
        <v>#N/A</v>
      </c>
      <c r="G266" s="42" t="e">
        <f>LOOKUP(E266,$T$36:$T$61,IF(A266=-10,$AS$36:$AS$61,IF(A266=0,$AT$36:$AT$61,IF(A266=5,$AU$36:$AU$61,IF(A266=10,$AV$36:$AV$61,IF(A266=20,$AW$36:$AW$61,$AX$36:$AX$61))))))</f>
        <v>#N/A</v>
      </c>
      <c r="H266" s="43" t="e">
        <f t="shared" si="118"/>
        <v>#N/A</v>
      </c>
      <c r="J266" s="40">
        <f t="shared" si="138"/>
        <v>0</v>
      </c>
      <c r="K266" s="40">
        <v>150</v>
      </c>
      <c r="L266" s="40">
        <f t="shared" si="139"/>
        <v>0</v>
      </c>
      <c r="M266" s="41">
        <f t="shared" si="125"/>
        <v>20</v>
      </c>
      <c r="N266" s="41">
        <f t="shared" si="126"/>
        <v>0</v>
      </c>
      <c r="O266" s="42" t="e">
        <f>LOOKUP(M266,$T$36:$T$61,IF(J266=-10,$AS$36:$AS$61,IF(J266=0,$AT$36:$AT$61,IF(J266=5,$AU$36:$AU$61,IF(J266=10,$AV$36:$AV$61,IF(J266=20,$AW$36:$AW$61,$AX$36:$AX$61))))))</f>
        <v>#N/A</v>
      </c>
      <c r="P266" s="42" t="e">
        <f>LOOKUP(N266,$T$36:$T$61,IF(J266=-10,$AS$36:$AS$61,IF(J266=0,$AT$36:$AT$61,IF(J266=5,$AU$36:$AU$61,IF(J266=10,$AV$36:$AV$61,IF(J266=20,$AW$36:$AW$61,$AX$36:$AX$61))))))</f>
        <v>#N/A</v>
      </c>
      <c r="Q266" s="43" t="e">
        <f t="shared" si="127"/>
        <v>#N/A</v>
      </c>
    </row>
    <row r="267" spans="1:17" x14ac:dyDescent="0.2">
      <c r="A267" s="59">
        <f t="shared" si="136"/>
        <v>10</v>
      </c>
      <c r="B267" s="40">
        <v>185</v>
      </c>
      <c r="C267" s="40">
        <f t="shared" si="137"/>
        <v>0</v>
      </c>
      <c r="D267" s="41">
        <f t="shared" si="121"/>
        <v>20</v>
      </c>
      <c r="E267" s="41">
        <f t="shared" si="122"/>
        <v>0</v>
      </c>
      <c r="F267" s="42" t="e">
        <f>LOOKUP(D267,$T$36:$T$61,IF(A267=-10,$AY$36:$AY$61,IF(A267=0,$AZ$36:$AZ$61,IF(A267=5,$BA$36:$BA$609,IF(A267=10,$BB$36:$BB$61,IF(A267=20,$BC$36:$BC$61,$BD$36:$BD$61))))))</f>
        <v>#N/A</v>
      </c>
      <c r="G267" s="42" t="e">
        <f>LOOKUP(E267,$T$36:$T$61,IF(A267=-10,$AY$36:$AY$61,IF(A267=0,$AZ$36:$AZ$61,IF(A267=5,$BA$36:$BA$609,IF(A267=10,$BB$36:$BB$61,IF(A267=20,$BC$36:$BC$61,$BD$36:$BD$61))))))</f>
        <v>#N/A</v>
      </c>
      <c r="H267" s="43" t="e">
        <f t="shared" si="118"/>
        <v>#N/A</v>
      </c>
      <c r="J267" s="40">
        <f t="shared" si="138"/>
        <v>0</v>
      </c>
      <c r="K267" s="40">
        <v>185</v>
      </c>
      <c r="L267" s="40">
        <f t="shared" si="139"/>
        <v>0</v>
      </c>
      <c r="M267" s="41">
        <f t="shared" si="125"/>
        <v>20</v>
      </c>
      <c r="N267" s="41">
        <f t="shared" si="126"/>
        <v>0</v>
      </c>
      <c r="O267" s="42" t="e">
        <f>LOOKUP(M267,$T$36:$T$61,IF(J267=-10,$AY$36:$AY$61,IF(J267=0,$AZ$36:$AZ$61,IF(J267=5,$BA$36:$BA$609,IF(J267=10,$BB$36:$BB$61,IF(J267=20,$BC$36:$BC$61,$BD$36:$BD$61))))))</f>
        <v>#N/A</v>
      </c>
      <c r="P267" s="42" t="e">
        <f>LOOKUP(N267,$T$36:$T$61,IF(J267=-10,$AY$36:$AY$61,IF(J267=0,$AZ$36:$AZ$61,IF(J267=5,$BA$36:$BA$609,IF(J267=10,$BB$36:$BB$61,IF(J267=20,$BC$36:$BC$61,$BD$36:$BD$61))))))</f>
        <v>#N/A</v>
      </c>
      <c r="Q267" s="43" t="e">
        <f t="shared" si="127"/>
        <v>#N/A</v>
      </c>
    </row>
    <row r="268" spans="1:17" x14ac:dyDescent="0.2">
      <c r="A268" s="59">
        <f t="shared" si="136"/>
        <v>10</v>
      </c>
      <c r="B268" s="40">
        <v>240</v>
      </c>
      <c r="C268" s="40">
        <f t="shared" si="137"/>
        <v>0</v>
      </c>
      <c r="D268" s="41">
        <f t="shared" si="121"/>
        <v>20</v>
      </c>
      <c r="E268" s="41">
        <f t="shared" si="122"/>
        <v>0</v>
      </c>
      <c r="F268" s="42" t="e">
        <f>LOOKUP(D268,$T$36:$T$61,IF(A268=-10,$BE$36:$BE$61,IF(A268=0,$BF$36:$BF$61,IF(A268=5,$BG$36:$BG$61,IF(A268=10,$BH$36:$BH$61,IF(A268=20,$BI$36:$BI$61,$BJ$36:$BJ$61))))))</f>
        <v>#N/A</v>
      </c>
      <c r="G268" s="42" t="e">
        <f>LOOKUP(E268,$T$36:$T$61,IF(A268=-10,$BE$36:$BE$61,IF(A268=0,$BF$36:$BF$61,IF(A268=5,$BG$36:$BG$61,IF(A268=10,$BH$36:$BH$61,IF(A268=20,$BI$36:$BI$61,$BJ$36:$BJ$61))))))</f>
        <v>#N/A</v>
      </c>
      <c r="H268" s="43" t="e">
        <f t="shared" si="118"/>
        <v>#N/A</v>
      </c>
      <c r="J268" s="40">
        <f t="shared" si="138"/>
        <v>0</v>
      </c>
      <c r="K268" s="40">
        <v>240</v>
      </c>
      <c r="L268" s="40">
        <f t="shared" si="139"/>
        <v>0</v>
      </c>
      <c r="M268" s="41">
        <f t="shared" si="125"/>
        <v>20</v>
      </c>
      <c r="N268" s="41">
        <f t="shared" si="126"/>
        <v>0</v>
      </c>
      <c r="O268" s="42" t="e">
        <f>LOOKUP(M268,$T$36:$T$61,IF(J268=-10,$BE$36:$BE$61,IF(J268=0,$BF$36:$BF$61,IF(J268=5,$BG$36:$BG$61,IF(J268=10,$BH$36:$BH$61,IF(J268=20,$BI$36:$BI$61,$BJ$36:$BJ$61))))))</f>
        <v>#N/A</v>
      </c>
      <c r="P268" s="42" t="e">
        <f>LOOKUP(N268,$T$36:$T$61,IF(J268=-10,$BE$36:$BE$61,IF(J268=0,$BF$36:$BF$61,IF(J268=5,$BG$36:$BG$61,IF(J268=10,$BH$36:$BH$61,IF(J268=20,$BI$36:$BI$61,$BJ$36:$BJ$61))))))</f>
        <v>#N/A</v>
      </c>
      <c r="Q268" s="43" t="e">
        <f t="shared" si="127"/>
        <v>#N/A</v>
      </c>
    </row>
    <row r="269" spans="1:17" x14ac:dyDescent="0.2">
      <c r="A269" s="59">
        <f t="shared" si="136"/>
        <v>10</v>
      </c>
      <c r="B269" s="40">
        <v>400</v>
      </c>
      <c r="C269" s="40">
        <f t="shared" si="137"/>
        <v>0</v>
      </c>
      <c r="D269" s="41">
        <f t="shared" si="121"/>
        <v>20</v>
      </c>
      <c r="E269" s="41">
        <f t="shared" si="122"/>
        <v>0</v>
      </c>
      <c r="F269" s="42" t="e">
        <f>LOOKUP(D269,$T$36:$T$61,IF(A269=-10,$BK$36:$BK$61,IF(A269=0,$BL$36:$BL$61,IF(A269=5,$BM$36:$BM$61,IF(A269=10,$BN$36:$BN$61,IF(A269=20,$BO$36:$BO$61,$BP$36:$BP$61))))))</f>
        <v>#N/A</v>
      </c>
      <c r="G269" s="42" t="e">
        <f>LOOKUP(E269,$T$36:$T$61,IF(A269=-10,$BK$36:$BK$61,IF(A269=0,$BL$36:$BL$61,IF(A269=5,$BM$36:$BM$61,IF(A269=10,$BN$36:$BN$61,IF(A269=20,$BO$36:$BO$61,$BP$36:$BP$61))))))</f>
        <v>#N/A</v>
      </c>
      <c r="H269" s="43" t="e">
        <f t="shared" si="118"/>
        <v>#N/A</v>
      </c>
      <c r="J269" s="40">
        <f t="shared" si="138"/>
        <v>0</v>
      </c>
      <c r="K269" s="40">
        <v>400</v>
      </c>
      <c r="L269" s="40">
        <f t="shared" si="139"/>
        <v>0</v>
      </c>
      <c r="M269" s="41">
        <f t="shared" si="125"/>
        <v>20</v>
      </c>
      <c r="N269" s="41">
        <f t="shared" si="126"/>
        <v>0</v>
      </c>
      <c r="O269" s="42" t="e">
        <f>LOOKUP(M269,$T$36:$T$61,IF(J269=-10,$BK$36:$BK$61,IF(J269=0,$BL$36:$BL$61,IF(J269=5,$BM$36:$BM$61,IF(J269=10,$BN$36:$BN$61,IF(J269=20,$BO$36:$BO$61,$BP$36:$BP$61))))))</f>
        <v>#N/A</v>
      </c>
      <c r="P269" s="42" t="e">
        <f>LOOKUP(N269,$T$36:$T$61,IF(J269=-10,$BK$36:$BK$61,IF(J269=0,$BL$36:$BL$61,IF(J269=5,$BM$36:$BM$61,IF(J269=10,$BN$36:$BN$61,IF(J269=20,$BO$36:$BO$61,$BP$36:$BP$61))))))</f>
        <v>#N/A</v>
      </c>
      <c r="Q269" s="43" t="e">
        <f t="shared" si="127"/>
        <v>#N/A</v>
      </c>
    </row>
    <row r="270" spans="1:17" x14ac:dyDescent="0.2">
      <c r="A270" s="59">
        <f>L$100</f>
        <v>10</v>
      </c>
      <c r="B270" s="40">
        <v>50</v>
      </c>
      <c r="C270" s="40">
        <f>E$27</f>
        <v>0</v>
      </c>
      <c r="D270" s="41">
        <f t="shared" si="121"/>
        <v>20</v>
      </c>
      <c r="E270" s="41">
        <f t="shared" si="122"/>
        <v>0</v>
      </c>
      <c r="F270" s="42" t="e">
        <f>LOOKUP(D270,$T$36:$T$61,IF(A270=-10,$U$36:$U$61,IF(A270=0,$V$36:$V$61,IF(A270=5,$W$36:$W$61,IF(A270=10,$X$36:$X$61,IF(A270=20,$Y$36:$Y$61,$Z$36:$Z$61))))))</f>
        <v>#N/A</v>
      </c>
      <c r="G270" s="42" t="e">
        <f>LOOKUP(E270,$T$36:$T$61,IF(A270=-10,$U$36:$U$61,IF(A270=0,$V$36:$V$61,IF(A270=5,$W$36:$W$61,IF(A270=10,$X$36:$X$61,IF(A270=20,$Y$36:$Y$61,$Z$36:$Z$61))))))</f>
        <v>#N/A</v>
      </c>
      <c r="H270" s="43" t="e">
        <f t="shared" si="118"/>
        <v>#N/A</v>
      </c>
      <c r="J270" s="40">
        <f>M$100</f>
        <v>0</v>
      </c>
      <c r="K270" s="40">
        <v>50</v>
      </c>
      <c r="L270" s="40">
        <f>L$72</f>
        <v>0</v>
      </c>
      <c r="M270" s="41">
        <f t="shared" si="125"/>
        <v>20</v>
      </c>
      <c r="N270" s="41">
        <f t="shared" si="126"/>
        <v>0</v>
      </c>
      <c r="O270" s="42" t="e">
        <f>LOOKUP(M270,$T$36:$T$61,IF(J270=-10,$U$36:$U$61,IF(J270=0,$V$36:$V$61,IF(J270=5,$W$36:$W$61,IF(J270=10,$X$36:$X$61,IF(J270=20,$Y$36:$Y$61,$Z$36:$Z$61))))))</f>
        <v>#N/A</v>
      </c>
      <c r="P270" s="42" t="e">
        <f>LOOKUP(N270,$T$36:$T$61,IF(J270=-10,$U$36:$U$61,IF(J270=0,$V$36:$V$61,IF(J270=5,$W$36:$W$61,IF(J270=10,$X$36:$X$61,IF(J270=20,$Y$36:$Y$61,$Z$36:$Z$61))))))</f>
        <v>#N/A</v>
      </c>
      <c r="Q270" s="43" t="e">
        <f t="shared" si="127"/>
        <v>#N/A</v>
      </c>
    </row>
    <row r="271" spans="1:17" x14ac:dyDescent="0.2">
      <c r="A271" s="59">
        <f t="shared" ref="A271:A277" si="140">L$100</f>
        <v>10</v>
      </c>
      <c r="B271" s="40">
        <v>70</v>
      </c>
      <c r="C271" s="40">
        <f t="shared" ref="C271:C277" si="141">E$27</f>
        <v>0</v>
      </c>
      <c r="D271" s="41">
        <f t="shared" si="121"/>
        <v>20</v>
      </c>
      <c r="E271" s="41">
        <f t="shared" si="122"/>
        <v>0</v>
      </c>
      <c r="F271" s="42" t="e">
        <f>LOOKUP(D271,$T$36:$T$61,IF(A271=-10,$AA$36:$AA$61,IF(A271=0,$AB$36:$AB$61,IF(A271=5,$AC$36:$AC$61,IF(A271=10,$AD$36:$AD$61,IF(A271=20,$AE$36:$AE$61,$AF$36:$AF$61))))))</f>
        <v>#N/A</v>
      </c>
      <c r="G271" s="42" t="e">
        <f>LOOKUP(E271,$T$36:$T$61,IF(A271=-10,$AA$36:$AA$61,IF(A271=0,$AB$36:$AB$61,IF(A271=5,$AC$36:$AC$61,IF(A271=10,$AD$36:$AD$61,IF(A271=20,$AE$36:$AE$61,$AF$36:$AF$61))))))</f>
        <v>#N/A</v>
      </c>
      <c r="H271" s="43" t="e">
        <f t="shared" si="118"/>
        <v>#N/A</v>
      </c>
      <c r="J271" s="40">
        <f t="shared" ref="J271:J277" si="142">M$100</f>
        <v>0</v>
      </c>
      <c r="K271" s="40">
        <v>70</v>
      </c>
      <c r="L271" s="40">
        <f t="shared" ref="L271:L277" si="143">L$72</f>
        <v>0</v>
      </c>
      <c r="M271" s="41">
        <f t="shared" si="125"/>
        <v>20</v>
      </c>
      <c r="N271" s="41">
        <f t="shared" si="126"/>
        <v>0</v>
      </c>
      <c r="O271" s="42" t="e">
        <f>LOOKUP(M271,$T$36:$T$61,IF(J271=-10,$AA$36:$AA$61,IF(J271=0,$AB$36:$AB$61,IF(J271=5,$AC$36:$AC$61,IF(J271=10,$AD$36:$AD$61,IF(J271=20,$AE$36:$AE$61,$AF$36:$AF$61))))))</f>
        <v>#N/A</v>
      </c>
      <c r="P271" s="42" t="e">
        <f>LOOKUP(N271,$T$36:$T$61,IF(J271=-10,$AA$36:$AA$61,IF(J271=0,$AB$36:$AB$61,IF(J271=5,$AC$36:$AC$61,IF(J271=10,$AD$36:$AD$61,IF(J271=20,$AE$36:$AE$61,$AF$36:$AF$61))))))</f>
        <v>#N/A</v>
      </c>
      <c r="Q271" s="43" t="e">
        <f t="shared" si="127"/>
        <v>#N/A</v>
      </c>
    </row>
    <row r="272" spans="1:17" x14ac:dyDescent="0.2">
      <c r="A272" s="59">
        <f t="shared" si="140"/>
        <v>10</v>
      </c>
      <c r="B272" s="40">
        <v>95</v>
      </c>
      <c r="C272" s="40">
        <f t="shared" si="141"/>
        <v>0</v>
      </c>
      <c r="D272" s="41">
        <f t="shared" si="121"/>
        <v>20</v>
      </c>
      <c r="E272" s="41">
        <f t="shared" si="122"/>
        <v>0</v>
      </c>
      <c r="F272" s="42" t="e">
        <f>LOOKUP(D272,$T$36:$T$61,IF(A272=-10,$AG$36:$AG$61,IF(A272=0,$AH$36:$AH$61,IF(A272=5,$AI$36:$AI$61,IF(A272=10,$AJ$36:$AJ$61,IF(A272=20,$AK$36:$AK$61,$AL$36:$AL$61))))))</f>
        <v>#N/A</v>
      </c>
      <c r="G272" s="42" t="e">
        <f>LOOKUP(E272,$T$36:$T$61,IF(A272=-10,$AG$36:$AG$61,IF(A272=0,$AH$36:$AH$61,IF(A272=5,$AI$36:$AI$61,IF(A272=10,$AJ$36:$AJ$61,IF(A272=20,$AK$36:$AK$61,$AL$36:$AL$61))))))</f>
        <v>#N/A</v>
      </c>
      <c r="H272" s="43" t="e">
        <f t="shared" si="118"/>
        <v>#N/A</v>
      </c>
      <c r="J272" s="40">
        <f t="shared" si="142"/>
        <v>0</v>
      </c>
      <c r="K272" s="40">
        <v>95</v>
      </c>
      <c r="L272" s="40">
        <f t="shared" si="143"/>
        <v>0</v>
      </c>
      <c r="M272" s="41">
        <f t="shared" si="125"/>
        <v>20</v>
      </c>
      <c r="N272" s="41">
        <f t="shared" si="126"/>
        <v>0</v>
      </c>
      <c r="O272" s="42" t="e">
        <f>LOOKUP(M272,$T$36:$T$61,IF(J272=-10,$AG$36:$AG$61,IF(J272=0,$AH$36:$AH$61,IF(J272=5,$AI$36:$AI$61,IF(J272=10,$AJ$36:$AJ$61,IF(J272=20,$AK$36:$AK$61,$AL$36:$AL$61))))))</f>
        <v>#N/A</v>
      </c>
      <c r="P272" s="42" t="e">
        <f>LOOKUP(N272,$T$36:$T$61,IF(J272=-10,$AG$36:$AG$61,IF(J272=0,$AH$36:$AH$61,IF(J272=5,$AI$36:$AI$61,IF(J272=10,$AJ$36:$AJ$61,IF(J272=20,$AK$36:$AK$61,$AL$36:$AL$61))))))</f>
        <v>#N/A</v>
      </c>
      <c r="Q272" s="43" t="e">
        <f t="shared" si="127"/>
        <v>#N/A</v>
      </c>
    </row>
    <row r="273" spans="1:17" x14ac:dyDescent="0.2">
      <c r="A273" s="59">
        <f t="shared" si="140"/>
        <v>10</v>
      </c>
      <c r="B273" s="40">
        <v>120</v>
      </c>
      <c r="C273" s="40">
        <f t="shared" si="141"/>
        <v>0</v>
      </c>
      <c r="D273" s="41">
        <f t="shared" si="121"/>
        <v>20</v>
      </c>
      <c r="E273" s="41">
        <f t="shared" si="122"/>
        <v>0</v>
      </c>
      <c r="F273" s="42" t="e">
        <f>LOOKUP(D273,$T$36:$T$61,IF(A273=-10,$AM$36:$AM$61,IF(A273=0,$AN$36:$AN$61,IF(A273=5,$AO$36:$AO$61,IF(A273=10,$AP$36:$AP$61,IF(A273=20,$AQ$36:$AQ$61,$AR$36:$AR$61))))))</f>
        <v>#N/A</v>
      </c>
      <c r="G273" s="42" t="e">
        <f>LOOKUP(E273,$T$36:$T$61,IF(A273=-10,$AM$36:$AM$61,IF(A273=0,$AN$36:$AN$61,IF(A273=5,$AO$36:$AO$61,IF(A273=10,$AP$36:$AP$61,IF(A273=20,$AQ$36:$AQ$61,$AR$36:$AR$61))))))</f>
        <v>#N/A</v>
      </c>
      <c r="H273" s="43" t="e">
        <f t="shared" si="118"/>
        <v>#N/A</v>
      </c>
      <c r="J273" s="40">
        <f t="shared" si="142"/>
        <v>0</v>
      </c>
      <c r="K273" s="40">
        <v>120</v>
      </c>
      <c r="L273" s="40">
        <f t="shared" si="143"/>
        <v>0</v>
      </c>
      <c r="M273" s="41">
        <f t="shared" si="125"/>
        <v>20</v>
      </c>
      <c r="N273" s="41">
        <f t="shared" si="126"/>
        <v>0</v>
      </c>
      <c r="O273" s="42" t="e">
        <f>LOOKUP(M273,$T$36:$T$61,IF(J273=-10,$AM$36:$AM$61,IF(J273=0,$AN$36:$AN$61,IF(J273=5,$AO$36:$AO$61,IF(J273=10,$AP$36:$AP$61,IF(J273=20,$AQ$36:$AQ$61,$AR$36:$AR$61))))))</f>
        <v>#N/A</v>
      </c>
      <c r="P273" s="42" t="e">
        <f>LOOKUP(N273,$T$36:$T$61,IF(J273=-10,$AM$36:$AM$61,IF(J273=0,$AN$36:$AN$61,IF(J273=5,$AO$36:$AO$61,IF(J273=10,$AP$36:$AP$61,IF(J273=20,$AQ$36:$AQ$61,$AR$36:$AR$61))))))</f>
        <v>#N/A</v>
      </c>
      <c r="Q273" s="43" t="e">
        <f t="shared" si="127"/>
        <v>#N/A</v>
      </c>
    </row>
    <row r="274" spans="1:17" x14ac:dyDescent="0.2">
      <c r="A274" s="59">
        <f t="shared" si="140"/>
        <v>10</v>
      </c>
      <c r="B274" s="40">
        <v>150</v>
      </c>
      <c r="C274" s="40">
        <f t="shared" si="141"/>
        <v>0</v>
      </c>
      <c r="D274" s="41">
        <f t="shared" si="121"/>
        <v>20</v>
      </c>
      <c r="E274" s="41">
        <f t="shared" si="122"/>
        <v>0</v>
      </c>
      <c r="F274" s="42" t="e">
        <f>LOOKUP(D274,$T$36:$T$61,IF(A274=-10,$AS$36:$AS$61,IF(A274=0,$AT$36:$AT$61,IF(A274=5,$AU$36:$AU$61,IF(A274=10,$AV$36:$AV$61,IF(A274=20,$AW$36:$AW$61,$AX$36:$AX$61))))))</f>
        <v>#N/A</v>
      </c>
      <c r="G274" s="42" t="e">
        <f>LOOKUP(E274,$T$36:$T$61,IF(A274=-10,$AS$36:$AS$61,IF(A274=0,$AT$36:$AT$61,IF(A274=5,$AU$36:$AU$61,IF(A274=10,$AV$36:$AV$61,IF(A274=20,$AW$36:$AW$61,$AX$36:$AX$61))))))</f>
        <v>#N/A</v>
      </c>
      <c r="H274" s="43" t="e">
        <f t="shared" si="118"/>
        <v>#N/A</v>
      </c>
      <c r="J274" s="40">
        <f t="shared" si="142"/>
        <v>0</v>
      </c>
      <c r="K274" s="40">
        <v>150</v>
      </c>
      <c r="L274" s="40">
        <f t="shared" si="143"/>
        <v>0</v>
      </c>
      <c r="M274" s="41">
        <f t="shared" si="125"/>
        <v>20</v>
      </c>
      <c r="N274" s="41">
        <f t="shared" si="126"/>
        <v>0</v>
      </c>
      <c r="O274" s="42" t="e">
        <f>LOOKUP(M274,$T$36:$T$61,IF(J274=-10,$AS$36:$AS$61,IF(J274=0,$AT$36:$AT$61,IF(J274=5,$AU$36:$AU$61,IF(J274=10,$AV$36:$AV$61,IF(J274=20,$AW$36:$AW$61,$AX$36:$AX$61))))))</f>
        <v>#N/A</v>
      </c>
      <c r="P274" s="42" t="e">
        <f>LOOKUP(N274,$T$36:$T$61,IF(J274=-10,$AS$36:$AS$61,IF(J274=0,$AT$36:$AT$61,IF(J274=5,$AU$36:$AU$61,IF(J274=10,$AV$36:$AV$61,IF(J274=20,$AW$36:$AW$61,$AX$36:$AX$61))))))</f>
        <v>#N/A</v>
      </c>
      <c r="Q274" s="43" t="e">
        <f t="shared" si="127"/>
        <v>#N/A</v>
      </c>
    </row>
    <row r="275" spans="1:17" x14ac:dyDescent="0.2">
      <c r="A275" s="59">
        <f t="shared" si="140"/>
        <v>10</v>
      </c>
      <c r="B275" s="40">
        <v>185</v>
      </c>
      <c r="C275" s="40">
        <f t="shared" si="141"/>
        <v>0</v>
      </c>
      <c r="D275" s="41">
        <f t="shared" si="121"/>
        <v>20</v>
      </c>
      <c r="E275" s="41">
        <f t="shared" si="122"/>
        <v>0</v>
      </c>
      <c r="F275" s="42" t="e">
        <f>LOOKUP(D275,$T$36:$T$61,IF(A275=-10,$AY$36:$AY$61,IF(A275=0,$AZ$36:$AZ$61,IF(A275=5,$BA$36:$BA$609,IF(A275=10,$BB$36:$BB$61,IF(A275=20,$BC$36:$BC$61,$BD$36:$BD$61))))))</f>
        <v>#N/A</v>
      </c>
      <c r="G275" s="42" t="e">
        <f>LOOKUP(E275,$T$36:$T$61,IF(A275=-10,$AY$36:$AY$61,IF(A275=0,$AZ$36:$AZ$61,IF(A275=5,$BA$36:$BA$609,IF(A275=10,$BB$36:$BB$61,IF(A275=20,$BC$36:$BC$61,$BD$36:$BD$61))))))</f>
        <v>#N/A</v>
      </c>
      <c r="H275" s="43" t="e">
        <f t="shared" si="118"/>
        <v>#N/A</v>
      </c>
      <c r="J275" s="40">
        <f t="shared" si="142"/>
        <v>0</v>
      </c>
      <c r="K275" s="40">
        <v>185</v>
      </c>
      <c r="L275" s="40">
        <f t="shared" si="143"/>
        <v>0</v>
      </c>
      <c r="M275" s="41">
        <f t="shared" si="125"/>
        <v>20</v>
      </c>
      <c r="N275" s="41">
        <f t="shared" si="126"/>
        <v>0</v>
      </c>
      <c r="O275" s="42" t="e">
        <f>LOOKUP(M275,$T$36:$T$61,IF(J275=-10,$AY$36:$AY$61,IF(J275=0,$AZ$36:$AZ$61,IF(J275=5,$BA$36:$BA$609,IF(J275=10,$BB$36:$BB$61,IF(J275=20,$BC$36:$BC$61,$BD$36:$BD$61))))))</f>
        <v>#N/A</v>
      </c>
      <c r="P275" s="42" t="e">
        <f>LOOKUP(N275,$T$36:$T$61,IF(J275=-10,$AY$36:$AY$61,IF(J275=0,$AZ$36:$AZ$61,IF(J275=5,$BA$36:$BA$609,IF(J275=10,$BB$36:$BB$61,IF(J275=20,$BC$36:$BC$61,$BD$36:$BD$61))))))</f>
        <v>#N/A</v>
      </c>
      <c r="Q275" s="43" t="e">
        <f t="shared" si="127"/>
        <v>#N/A</v>
      </c>
    </row>
    <row r="276" spans="1:17" x14ac:dyDescent="0.2">
      <c r="A276" s="59">
        <f t="shared" si="140"/>
        <v>10</v>
      </c>
      <c r="B276" s="40">
        <v>240</v>
      </c>
      <c r="C276" s="40">
        <f t="shared" si="141"/>
        <v>0</v>
      </c>
      <c r="D276" s="41">
        <f t="shared" si="121"/>
        <v>20</v>
      </c>
      <c r="E276" s="41">
        <f t="shared" si="122"/>
        <v>0</v>
      </c>
      <c r="F276" s="42" t="e">
        <f>LOOKUP(D276,$T$36:$T$61,IF(A276=-10,$BE$36:$BE$61,IF(A276=0,$BF$36:$BF$61,IF(A276=5,$BG$36:$BG$61,IF(A276=10,$BH$36:$BH$61,IF(A276=20,$BI$36:$BI$61,$BJ$36:$BJ$61))))))</f>
        <v>#N/A</v>
      </c>
      <c r="G276" s="42" t="e">
        <f>LOOKUP(E276,$T$36:$T$61,IF(A276=-10,$BE$36:$BE$61,IF(A276=0,$BF$36:$BF$61,IF(A276=5,$BG$36:$BG$61,IF(A276=10,$BH$36:$BH$61,IF(A276=20,$BI$36:$BI$61,$BJ$36:$BJ$61))))))</f>
        <v>#N/A</v>
      </c>
      <c r="H276" s="43" t="e">
        <f t="shared" si="118"/>
        <v>#N/A</v>
      </c>
      <c r="J276" s="40">
        <f t="shared" si="142"/>
        <v>0</v>
      </c>
      <c r="K276" s="40">
        <v>240</v>
      </c>
      <c r="L276" s="40">
        <f t="shared" si="143"/>
        <v>0</v>
      </c>
      <c r="M276" s="41">
        <f t="shared" si="125"/>
        <v>20</v>
      </c>
      <c r="N276" s="41">
        <f t="shared" si="126"/>
        <v>0</v>
      </c>
      <c r="O276" s="42" t="e">
        <f>LOOKUP(M276,$T$36:$T$61,IF(J276=-10,$BE$36:$BE$61,IF(J276=0,$BF$36:$BF$61,IF(J276=5,$BG$36:$BG$61,IF(J276=10,$BH$36:$BH$61,IF(J276=20,$BI$36:$BI$61,$BJ$36:$BJ$61))))))</f>
        <v>#N/A</v>
      </c>
      <c r="P276" s="42" t="e">
        <f>LOOKUP(N276,$T$36:$T$61,IF(J276=-10,$BE$36:$BE$61,IF(J276=0,$BF$36:$BF$61,IF(J276=5,$BG$36:$BG$61,IF(J276=10,$BH$36:$BH$61,IF(J276=20,$BI$36:$BI$61,$BJ$36:$BJ$61))))))</f>
        <v>#N/A</v>
      </c>
      <c r="Q276" s="43" t="e">
        <f t="shared" si="127"/>
        <v>#N/A</v>
      </c>
    </row>
    <row r="277" spans="1:17" x14ac:dyDescent="0.2">
      <c r="A277" s="59">
        <f t="shared" si="140"/>
        <v>10</v>
      </c>
      <c r="B277" s="40">
        <v>400</v>
      </c>
      <c r="C277" s="40">
        <f t="shared" si="141"/>
        <v>0</v>
      </c>
      <c r="D277" s="41">
        <f t="shared" si="121"/>
        <v>20</v>
      </c>
      <c r="E277" s="41">
        <f t="shared" si="122"/>
        <v>0</v>
      </c>
      <c r="F277" s="42" t="e">
        <f>LOOKUP(D277,$T$36:$T$61,IF(A277=-10,$BK$36:$BK$61,IF(A277=0,$BL$36:$BL$61,IF(A277=5,$BM$36:$BM$61,IF(A277=10,$BN$36:$BN$61,IF(A277=20,$BO$36:$BO$61,$BP$36:$BP$61))))))</f>
        <v>#N/A</v>
      </c>
      <c r="G277" s="42" t="e">
        <f>LOOKUP(E277,$T$36:$T$61,IF(A277=-10,$BK$36:$BK$61,IF(A277=0,$BL$36:$BL$61,IF(A277=5,$BM$36:$BM$61,IF(A277=10,$BN$36:$BN$61,IF(A277=20,$BO$36:$BO$61,$BP$36:$BP$61))))))</f>
        <v>#N/A</v>
      </c>
      <c r="H277" s="43" t="e">
        <f t="shared" si="118"/>
        <v>#N/A</v>
      </c>
      <c r="J277" s="40">
        <f t="shared" si="142"/>
        <v>0</v>
      </c>
      <c r="K277" s="40">
        <v>400</v>
      </c>
      <c r="L277" s="40">
        <f t="shared" si="143"/>
        <v>0</v>
      </c>
      <c r="M277" s="41">
        <f t="shared" si="125"/>
        <v>20</v>
      </c>
      <c r="N277" s="41">
        <f t="shared" si="126"/>
        <v>0</v>
      </c>
      <c r="O277" s="42" t="e">
        <f>LOOKUP(M277,$T$36:$T$61,IF(J277=-10,$BK$36:$BK$61,IF(J277=0,$BL$36:$BL$61,IF(J277=5,$BM$36:$BM$61,IF(J277=10,$BN$36:$BN$61,IF(J277=20,$BO$36:$BO$61,$BP$36:$BP$61))))))</f>
        <v>#N/A</v>
      </c>
      <c r="P277" s="42" t="e">
        <f>LOOKUP(N277,$T$36:$T$61,IF(J277=-10,$BK$36:$BK$61,IF(J277=0,$BL$36:$BL$61,IF(J277=5,$BM$36:$BM$61,IF(J277=10,$BN$36:$BN$61,IF(J277=20,$BO$36:$BO$61,$BP$36:$BP$61))))))</f>
        <v>#N/A</v>
      </c>
      <c r="Q277" s="43" t="e">
        <f t="shared" si="127"/>
        <v>#N/A</v>
      </c>
    </row>
    <row r="278" spans="1:17" x14ac:dyDescent="0.2">
      <c r="A278" s="59">
        <f>L$101</f>
        <v>10</v>
      </c>
      <c r="B278" s="40">
        <v>50</v>
      </c>
      <c r="C278" s="40">
        <f>E$28</f>
        <v>0</v>
      </c>
      <c r="D278" s="41">
        <f t="shared" si="121"/>
        <v>20</v>
      </c>
      <c r="E278" s="41">
        <f t="shared" si="122"/>
        <v>0</v>
      </c>
      <c r="F278" s="42" t="e">
        <f>LOOKUP(D278,$T$36:$T$61,IF(A278=-10,$U$36:$U$61,IF(A278=0,$V$36:$V$61,IF(A278=5,$W$36:$W$61,IF(A278=10,$X$36:$X$61,IF(A278=20,$Y$36:$Y$61,$Z$36:$Z$61))))))</f>
        <v>#N/A</v>
      </c>
      <c r="G278" s="42" t="e">
        <f>LOOKUP(E278,$T$36:$T$61,IF(A278=-10,$U$36:$U$61,IF(A278=0,$V$36:$V$61,IF(A278=5,$W$36:$W$61,IF(A278=10,$X$36:$X$61,IF(A278=20,$Y$36:$Y$61,$Z$36:$Z$61))))))</f>
        <v>#N/A</v>
      </c>
      <c r="H278" s="43" t="e">
        <f t="shared" si="118"/>
        <v>#N/A</v>
      </c>
      <c r="J278" s="40">
        <f>M$101</f>
        <v>0</v>
      </c>
      <c r="K278" s="40">
        <v>50</v>
      </c>
      <c r="L278" s="40">
        <f>L$73</f>
        <v>0</v>
      </c>
      <c r="M278" s="41">
        <f t="shared" si="125"/>
        <v>20</v>
      </c>
      <c r="N278" s="41">
        <f t="shared" si="126"/>
        <v>0</v>
      </c>
      <c r="O278" s="42" t="e">
        <f>LOOKUP(M278,$T$36:$T$61,IF(J278=-10,$U$36:$U$61,IF(J278=0,$V$36:$V$61,IF(J278=5,$W$36:$W$61,IF(J278=10,$X$36:$X$61,IF(J278=20,$Y$36:$Y$61,$Z$36:$Z$61))))))</f>
        <v>#N/A</v>
      </c>
      <c r="P278" s="42" t="e">
        <f>LOOKUP(N278,$T$36:$T$61,IF(J278=-10,$U$36:$U$61,IF(J278=0,$V$36:$V$61,IF(J278=5,$W$36:$W$61,IF(J278=10,$X$36:$X$61,IF(J278=20,$Y$36:$Y$61,$Z$36:$Z$61))))))</f>
        <v>#N/A</v>
      </c>
      <c r="Q278" s="43" t="e">
        <f t="shared" si="127"/>
        <v>#N/A</v>
      </c>
    </row>
    <row r="279" spans="1:17" x14ac:dyDescent="0.2">
      <c r="A279" s="59">
        <f t="shared" ref="A279:A285" si="144">L$101</f>
        <v>10</v>
      </c>
      <c r="B279" s="40">
        <v>70</v>
      </c>
      <c r="C279" s="40">
        <f t="shared" ref="C279:C285" si="145">E$28</f>
        <v>0</v>
      </c>
      <c r="D279" s="41">
        <f t="shared" si="121"/>
        <v>20</v>
      </c>
      <c r="E279" s="41">
        <f t="shared" si="122"/>
        <v>0</v>
      </c>
      <c r="F279" s="42" t="e">
        <f>LOOKUP(D279,$T$36:$T$61,IF(A279=-10,$AA$36:$AA$61,IF(A279=0,$AB$36:$AB$61,IF(A279=5,$AC$36:$AC$61,IF(A279=10,$AD$36:$AD$61,IF(A279=20,$AE$36:$AE$61,$AF$36:$AF$61))))))</f>
        <v>#N/A</v>
      </c>
      <c r="G279" s="42" t="e">
        <f>LOOKUP(E279,$T$36:$T$61,IF(A279=-10,$AA$36:$AA$61,IF(A279=0,$AB$36:$AB$61,IF(A279=5,$AC$36:$AC$61,IF(A279=10,$AD$36:$AD$61,IF(A279=20,$AE$36:$AE$61,$AF$36:$AF$61))))))</f>
        <v>#N/A</v>
      </c>
      <c r="H279" s="43" t="e">
        <f t="shared" si="118"/>
        <v>#N/A</v>
      </c>
      <c r="J279" s="40">
        <f t="shared" ref="J279:J285" si="146">M$101</f>
        <v>0</v>
      </c>
      <c r="K279" s="40">
        <v>70</v>
      </c>
      <c r="L279" s="40">
        <f t="shared" ref="L279:L285" si="147">L$73</f>
        <v>0</v>
      </c>
      <c r="M279" s="41">
        <f t="shared" si="125"/>
        <v>20</v>
      </c>
      <c r="N279" s="41">
        <f t="shared" si="126"/>
        <v>0</v>
      </c>
      <c r="O279" s="42" t="e">
        <f>LOOKUP(M279,$T$36:$T$61,IF(J279=-10,$AA$36:$AA$61,IF(J279=0,$AB$36:$AB$61,IF(J279=5,$AC$36:$AC$61,IF(J279=10,$AD$36:$AD$61,IF(J279=20,$AE$36:$AE$61,$AF$36:$AF$61))))))</f>
        <v>#N/A</v>
      </c>
      <c r="P279" s="42" t="e">
        <f>LOOKUP(N279,$T$36:$T$61,IF(J279=-10,$AA$36:$AA$61,IF(J279=0,$AB$36:$AB$61,IF(J279=5,$AC$36:$AC$61,IF(J279=10,$AD$36:$AD$61,IF(J279=20,$AE$36:$AE$61,$AF$36:$AF$61))))))</f>
        <v>#N/A</v>
      </c>
      <c r="Q279" s="43" t="e">
        <f t="shared" si="127"/>
        <v>#N/A</v>
      </c>
    </row>
    <row r="280" spans="1:17" x14ac:dyDescent="0.2">
      <c r="A280" s="59">
        <f t="shared" si="144"/>
        <v>10</v>
      </c>
      <c r="B280" s="40">
        <v>95</v>
      </c>
      <c r="C280" s="40">
        <f t="shared" si="145"/>
        <v>0</v>
      </c>
      <c r="D280" s="41">
        <f t="shared" si="121"/>
        <v>20</v>
      </c>
      <c r="E280" s="41">
        <f t="shared" si="122"/>
        <v>0</v>
      </c>
      <c r="F280" s="42" t="e">
        <f>LOOKUP(D280,$T$36:$T$61,IF(A280=-10,$AG$36:$AG$61,IF(A280=0,$AH$36:$AH$61,IF(A280=5,$AI$36:$AI$61,IF(A280=10,$AJ$36:$AJ$61,IF(A280=20,$AK$36:$AK$61,$AL$36:$AL$61))))))</f>
        <v>#N/A</v>
      </c>
      <c r="G280" s="42" t="e">
        <f>LOOKUP(E280,$T$36:$T$61,IF(A280=-10,$AG$36:$AG$61,IF(A280=0,$AH$36:$AH$61,IF(A280=5,$AI$36:$AI$61,IF(A280=10,$AJ$36:$AJ$61,IF(A280=20,$AK$36:$AK$61,$AL$36:$AL$61))))))</f>
        <v>#N/A</v>
      </c>
      <c r="H280" s="43" t="e">
        <f t="shared" si="118"/>
        <v>#N/A</v>
      </c>
      <c r="J280" s="40">
        <f t="shared" si="146"/>
        <v>0</v>
      </c>
      <c r="K280" s="40">
        <v>95</v>
      </c>
      <c r="L280" s="40">
        <f t="shared" si="147"/>
        <v>0</v>
      </c>
      <c r="M280" s="41">
        <f t="shared" si="125"/>
        <v>20</v>
      </c>
      <c r="N280" s="41">
        <f t="shared" si="126"/>
        <v>0</v>
      </c>
      <c r="O280" s="42" t="e">
        <f>LOOKUP(M280,$T$36:$T$61,IF(J280=-10,$AG$36:$AG$61,IF(J280=0,$AH$36:$AH$61,IF(J280=5,$AI$36:$AI$61,IF(J280=10,$AJ$36:$AJ$61,IF(J280=20,$AK$36:$AK$61,$AL$36:$AL$61))))))</f>
        <v>#N/A</v>
      </c>
      <c r="P280" s="42" t="e">
        <f>LOOKUP(N280,$T$36:$T$61,IF(J280=-10,$AG$36:$AG$61,IF(J280=0,$AH$36:$AH$61,IF(J280=5,$AI$36:$AI$61,IF(J280=10,$AJ$36:$AJ$61,IF(J280=20,$AK$36:$AK$61,$AL$36:$AL$61))))))</f>
        <v>#N/A</v>
      </c>
      <c r="Q280" s="43" t="e">
        <f t="shared" si="127"/>
        <v>#N/A</v>
      </c>
    </row>
    <row r="281" spans="1:17" x14ac:dyDescent="0.2">
      <c r="A281" s="59">
        <f t="shared" si="144"/>
        <v>10</v>
      </c>
      <c r="B281" s="40">
        <v>120</v>
      </c>
      <c r="C281" s="40">
        <f t="shared" si="145"/>
        <v>0</v>
      </c>
      <c r="D281" s="41">
        <f t="shared" si="121"/>
        <v>20</v>
      </c>
      <c r="E281" s="41">
        <f t="shared" si="122"/>
        <v>0</v>
      </c>
      <c r="F281" s="42" t="e">
        <f>LOOKUP(D281,$T$36:$T$61,IF(A281=-10,$AM$36:$AM$61,IF(A281=0,$AN$36:$AN$61,IF(A281=5,$AO$36:$AO$61,IF(A281=10,$AP$36:$AP$61,IF(A281=20,$AQ$36:$AQ$61,$AR$36:$AR$61))))))</f>
        <v>#N/A</v>
      </c>
      <c r="G281" s="42" t="e">
        <f>LOOKUP(E281,$T$36:$T$61,IF(A281=-10,$AM$36:$AM$61,IF(A281=0,$AN$36:$AN$61,IF(A281=5,$AO$36:$AO$61,IF(A281=10,$AP$36:$AP$61,IF(A281=20,$AQ$36:$AQ$61,$AR$36:$AR$61))))))</f>
        <v>#N/A</v>
      </c>
      <c r="H281" s="43" t="e">
        <f t="shared" si="118"/>
        <v>#N/A</v>
      </c>
      <c r="J281" s="40">
        <f t="shared" si="146"/>
        <v>0</v>
      </c>
      <c r="K281" s="40">
        <v>120</v>
      </c>
      <c r="L281" s="40">
        <f t="shared" si="147"/>
        <v>0</v>
      </c>
      <c r="M281" s="41">
        <f t="shared" si="125"/>
        <v>20</v>
      </c>
      <c r="N281" s="41">
        <f t="shared" si="126"/>
        <v>0</v>
      </c>
      <c r="O281" s="42" t="e">
        <f>LOOKUP(M281,$T$36:$T$61,IF(J281=-10,$AM$36:$AM$61,IF(J281=0,$AN$36:$AN$61,IF(J281=5,$AO$36:$AO$61,IF(J281=10,$AP$36:$AP$61,IF(J281=20,$AQ$36:$AQ$61,$AR$36:$AR$61))))))</f>
        <v>#N/A</v>
      </c>
      <c r="P281" s="42" t="e">
        <f>LOOKUP(N281,$T$36:$T$61,IF(J281=-10,$AM$36:$AM$61,IF(J281=0,$AN$36:$AN$61,IF(J281=5,$AO$36:$AO$61,IF(J281=10,$AP$36:$AP$61,IF(J281=20,$AQ$36:$AQ$61,$AR$36:$AR$61))))))</f>
        <v>#N/A</v>
      </c>
      <c r="Q281" s="43" t="e">
        <f t="shared" si="127"/>
        <v>#N/A</v>
      </c>
    </row>
    <row r="282" spans="1:17" x14ac:dyDescent="0.2">
      <c r="A282" s="59">
        <f t="shared" si="144"/>
        <v>10</v>
      </c>
      <c r="B282" s="40">
        <v>150</v>
      </c>
      <c r="C282" s="40">
        <f t="shared" si="145"/>
        <v>0</v>
      </c>
      <c r="D282" s="41">
        <f t="shared" si="121"/>
        <v>20</v>
      </c>
      <c r="E282" s="41">
        <f t="shared" si="122"/>
        <v>0</v>
      </c>
      <c r="F282" s="42" t="e">
        <f>LOOKUP(D282,$T$36:$T$61,IF(A282=-10,$AS$36:$AS$61,IF(A282=0,$AT$36:$AT$61,IF(A282=5,$AU$36:$AU$61,IF(A282=10,$AV$36:$AV$61,IF(A282=20,$AW$36:$AW$61,$AX$36:$AX$61))))))</f>
        <v>#N/A</v>
      </c>
      <c r="G282" s="42" t="e">
        <f>LOOKUP(E282,$T$36:$T$61,IF(A282=-10,$AS$36:$AS$61,IF(A282=0,$AT$36:$AT$61,IF(A282=5,$AU$36:$AU$61,IF(A282=10,$AV$36:$AV$61,IF(A282=20,$AW$36:$AW$61,$AX$36:$AX$61))))))</f>
        <v>#N/A</v>
      </c>
      <c r="H282" s="43" t="e">
        <f t="shared" si="118"/>
        <v>#N/A</v>
      </c>
      <c r="J282" s="40">
        <f t="shared" si="146"/>
        <v>0</v>
      </c>
      <c r="K282" s="40">
        <v>150</v>
      </c>
      <c r="L282" s="40">
        <f t="shared" si="147"/>
        <v>0</v>
      </c>
      <c r="M282" s="41">
        <f t="shared" si="125"/>
        <v>20</v>
      </c>
      <c r="N282" s="41">
        <f t="shared" si="126"/>
        <v>0</v>
      </c>
      <c r="O282" s="42" t="e">
        <f>LOOKUP(M282,$T$36:$T$61,IF(J282=-10,$AS$36:$AS$61,IF(J282=0,$AT$36:$AT$61,IF(J282=5,$AU$36:$AU$61,IF(J282=10,$AV$36:$AV$61,IF(J282=20,$AW$36:$AW$61,$AX$36:$AX$61))))))</f>
        <v>#N/A</v>
      </c>
      <c r="P282" s="42" t="e">
        <f>LOOKUP(N282,$T$36:$T$61,IF(J282=-10,$AS$36:$AS$61,IF(J282=0,$AT$36:$AT$61,IF(J282=5,$AU$36:$AU$61,IF(J282=10,$AV$36:$AV$61,IF(J282=20,$AW$36:$AW$61,$AX$36:$AX$61))))))</f>
        <v>#N/A</v>
      </c>
      <c r="Q282" s="43" t="e">
        <f t="shared" si="127"/>
        <v>#N/A</v>
      </c>
    </row>
    <row r="283" spans="1:17" x14ac:dyDescent="0.2">
      <c r="A283" s="59">
        <f t="shared" si="144"/>
        <v>10</v>
      </c>
      <c r="B283" s="40">
        <v>185</v>
      </c>
      <c r="C283" s="40">
        <f t="shared" si="145"/>
        <v>0</v>
      </c>
      <c r="D283" s="41">
        <f t="shared" si="121"/>
        <v>20</v>
      </c>
      <c r="E283" s="41">
        <f t="shared" si="122"/>
        <v>0</v>
      </c>
      <c r="F283" s="42" t="e">
        <f>LOOKUP(D283,$T$36:$T$61,IF(A283=-10,$AY$36:$AY$61,IF(A283=0,$AZ$36:$AZ$61,IF(A283=5,$BA$36:$BA$609,IF(A283=10,$BB$36:$BB$61,IF(A283=20,$BC$36:$BC$61,$BD$36:$BD$61))))))</f>
        <v>#N/A</v>
      </c>
      <c r="G283" s="42" t="e">
        <f>LOOKUP(E283,$T$36:$T$61,IF(A283=-10,$AY$36:$AY$61,IF(A283=0,$AZ$36:$AZ$61,IF(A283=5,$BA$36:$BA$609,IF(A283=10,$BB$36:$BB$61,IF(A283=20,$BC$36:$BC$61,$BD$36:$BD$61))))))</f>
        <v>#N/A</v>
      </c>
      <c r="H283" s="43" t="e">
        <f t="shared" si="118"/>
        <v>#N/A</v>
      </c>
      <c r="J283" s="40">
        <f t="shared" si="146"/>
        <v>0</v>
      </c>
      <c r="K283" s="40">
        <v>185</v>
      </c>
      <c r="L283" s="40">
        <f t="shared" si="147"/>
        <v>0</v>
      </c>
      <c r="M283" s="41">
        <f t="shared" si="125"/>
        <v>20</v>
      </c>
      <c r="N283" s="41">
        <f t="shared" si="126"/>
        <v>0</v>
      </c>
      <c r="O283" s="42" t="e">
        <f>LOOKUP(M283,$T$36:$T$61,IF(J283=-10,$AY$36:$AY$61,IF(J283=0,$AZ$36:$AZ$61,IF(J283=5,$BA$36:$BA$609,IF(J283=10,$BB$36:$BB$61,IF(J283=20,$BC$36:$BC$61,$BD$36:$BD$61))))))</f>
        <v>#N/A</v>
      </c>
      <c r="P283" s="42" t="e">
        <f>LOOKUP(N283,$T$36:$T$61,IF(J283=-10,$AY$36:$AY$61,IF(J283=0,$AZ$36:$AZ$61,IF(J283=5,$BA$36:$BA$609,IF(J283=10,$BB$36:$BB$61,IF(J283=20,$BC$36:$BC$61,$BD$36:$BD$61))))))</f>
        <v>#N/A</v>
      </c>
      <c r="Q283" s="43" t="e">
        <f t="shared" si="127"/>
        <v>#N/A</v>
      </c>
    </row>
    <row r="284" spans="1:17" x14ac:dyDescent="0.2">
      <c r="A284" s="59">
        <f t="shared" si="144"/>
        <v>10</v>
      </c>
      <c r="B284" s="40">
        <v>240</v>
      </c>
      <c r="C284" s="40">
        <f t="shared" si="145"/>
        <v>0</v>
      </c>
      <c r="D284" s="41">
        <f t="shared" si="121"/>
        <v>20</v>
      </c>
      <c r="E284" s="41">
        <f t="shared" si="122"/>
        <v>0</v>
      </c>
      <c r="F284" s="42" t="e">
        <f>LOOKUP(D284,$T$36:$T$61,IF(A284=-10,$BE$36:$BE$61,IF(A284=0,$BF$36:$BF$61,IF(A284=5,$BG$36:$BG$61,IF(A284=10,$BH$36:$BH$61,IF(A284=20,$BI$36:$BI$61,$BJ$36:$BJ$61))))))</f>
        <v>#N/A</v>
      </c>
      <c r="G284" s="42" t="e">
        <f>LOOKUP(E284,$T$36:$T$61,IF(A284=-10,$BE$36:$BE$61,IF(A284=0,$BF$36:$BF$61,IF(A284=5,$BG$36:$BG$61,IF(A284=10,$BH$36:$BH$61,IF(A284=20,$BI$36:$BI$61,$BJ$36:$BJ$61))))))</f>
        <v>#N/A</v>
      </c>
      <c r="H284" s="43" t="e">
        <f t="shared" si="118"/>
        <v>#N/A</v>
      </c>
      <c r="J284" s="40">
        <f t="shared" si="146"/>
        <v>0</v>
      </c>
      <c r="K284" s="40">
        <v>240</v>
      </c>
      <c r="L284" s="40">
        <f t="shared" si="147"/>
        <v>0</v>
      </c>
      <c r="M284" s="41">
        <f t="shared" si="125"/>
        <v>20</v>
      </c>
      <c r="N284" s="41">
        <f t="shared" si="126"/>
        <v>0</v>
      </c>
      <c r="O284" s="42" t="e">
        <f>LOOKUP(M284,$T$36:$T$61,IF(J284=-10,$BE$36:$BE$61,IF(J284=0,$BF$36:$BF$61,IF(J284=5,$BG$36:$BG$61,IF(J284=10,$BH$36:$BH$61,IF(J284=20,$BI$36:$BI$61,$BJ$36:$BJ$61))))))</f>
        <v>#N/A</v>
      </c>
      <c r="P284" s="42" t="e">
        <f>LOOKUP(N284,$T$36:$T$61,IF(J284=-10,$BE$36:$BE$61,IF(J284=0,$BF$36:$BF$61,IF(J284=5,$BG$36:$BG$61,IF(J284=10,$BH$36:$BH$61,IF(J284=20,$BI$36:$BI$61,$BJ$36:$BJ$61))))))</f>
        <v>#N/A</v>
      </c>
      <c r="Q284" s="43" t="e">
        <f t="shared" si="127"/>
        <v>#N/A</v>
      </c>
    </row>
    <row r="285" spans="1:17" x14ac:dyDescent="0.2">
      <c r="A285" s="59">
        <f t="shared" si="144"/>
        <v>10</v>
      </c>
      <c r="B285" s="40">
        <v>400</v>
      </c>
      <c r="C285" s="40">
        <f t="shared" si="145"/>
        <v>0</v>
      </c>
      <c r="D285" s="41">
        <f t="shared" si="121"/>
        <v>20</v>
      </c>
      <c r="E285" s="41">
        <f t="shared" si="122"/>
        <v>0</v>
      </c>
      <c r="F285" s="42" t="e">
        <f>LOOKUP(D285,$T$36:$T$61,IF(A285=-10,$BK$36:$BK$61,IF(A285=0,$BL$36:$BL$61,IF(A285=5,$BM$36:$BM$61,IF(A285=10,$BN$36:$BN$61,IF(A285=20,$BO$36:$BO$61,$BP$36:$BP$61))))))</f>
        <v>#N/A</v>
      </c>
      <c r="G285" s="42" t="e">
        <f>LOOKUP(E285,$T$36:$T$61,IF(A285=-10,$BK$36:$BK$61,IF(A285=0,$BL$36:$BL$61,IF(A285=5,$BM$36:$BM$61,IF(A285=10,$BN$36:$BN$61,IF(A285=20,$BO$36:$BO$61,$BP$36:$BP$61))))))</f>
        <v>#N/A</v>
      </c>
      <c r="H285" s="43" t="e">
        <f t="shared" si="118"/>
        <v>#N/A</v>
      </c>
      <c r="J285" s="40">
        <f t="shared" si="146"/>
        <v>0</v>
      </c>
      <c r="K285" s="40">
        <v>400</v>
      </c>
      <c r="L285" s="40">
        <f t="shared" si="147"/>
        <v>0</v>
      </c>
      <c r="M285" s="41">
        <f t="shared" si="125"/>
        <v>20</v>
      </c>
      <c r="N285" s="41">
        <f t="shared" si="126"/>
        <v>0</v>
      </c>
      <c r="O285" s="42" t="e">
        <f>LOOKUP(M285,$T$36:$T$61,IF(J285=-10,$BK$36:$BK$61,IF(J285=0,$BL$36:$BL$61,IF(J285=5,$BM$36:$BM$61,IF(J285=10,$BN$36:$BN$61,IF(J285=20,$BO$36:$BO$61,$BP$36:$BP$61))))))</f>
        <v>#N/A</v>
      </c>
      <c r="P285" s="42" t="e">
        <f>LOOKUP(N285,$T$36:$T$61,IF(J285=-10,$BK$36:$BK$61,IF(J285=0,$BL$36:$BL$61,IF(J285=5,$BM$36:$BM$61,IF(J285=10,$BN$36:$BN$61,IF(J285=20,$BO$36:$BO$61,$BP$36:$BP$61))))))</f>
        <v>#N/A</v>
      </c>
      <c r="Q285" s="43" t="e">
        <f t="shared" si="127"/>
        <v>#N/A</v>
      </c>
    </row>
    <row r="286" spans="1:17" x14ac:dyDescent="0.2">
      <c r="A286" s="59">
        <f>L$102</f>
        <v>10</v>
      </c>
      <c r="B286" s="40">
        <v>50</v>
      </c>
      <c r="C286" s="40">
        <f>E$29</f>
        <v>0</v>
      </c>
      <c r="D286" s="41">
        <f t="shared" si="121"/>
        <v>20</v>
      </c>
      <c r="E286" s="41">
        <f t="shared" si="122"/>
        <v>0</v>
      </c>
      <c r="F286" s="42" t="e">
        <f>LOOKUP(D286,$T$36:$T$61,IF(A286=-10,$U$36:$U$61,IF(A286=0,$V$36:$V$61,IF(A286=5,$W$36:$W$61,IF(A286=10,$X$36:$X$61,IF(A286=20,$Y$36:$Y$61,$Z$36:$Z$61))))))</f>
        <v>#N/A</v>
      </c>
      <c r="G286" s="42" t="e">
        <f>LOOKUP(E286,$T$36:$T$61,IF(A286=-10,$U$36:$U$61,IF(A286=0,$V$36:$V$61,IF(A286=5,$W$36:$W$61,IF(A286=10,$X$36:$X$61,IF(A286=20,$Y$36:$Y$61,$Z$36:$Z$61))))))</f>
        <v>#N/A</v>
      </c>
      <c r="H286" s="43" t="e">
        <f t="shared" si="118"/>
        <v>#N/A</v>
      </c>
      <c r="J286" s="40">
        <f>M$102</f>
        <v>0</v>
      </c>
      <c r="K286" s="40">
        <v>50</v>
      </c>
      <c r="L286" s="40">
        <f>L$74</f>
        <v>0</v>
      </c>
      <c r="M286" s="41">
        <f t="shared" si="125"/>
        <v>20</v>
      </c>
      <c r="N286" s="41">
        <f t="shared" si="126"/>
        <v>0</v>
      </c>
      <c r="O286" s="42" t="e">
        <f>LOOKUP(M286,$T$36:$T$61,IF(J286=-10,$U$36:$U$61,IF(J286=0,$V$36:$V$61,IF(J286=5,$W$36:$W$61,IF(J286=10,$X$36:$X$61,IF(J286=20,$Y$36:$Y$61,$Z$36:$Z$61))))))</f>
        <v>#N/A</v>
      </c>
      <c r="P286" s="42" t="e">
        <f>LOOKUP(N286,$T$36:$T$61,IF(J286=-10,$U$36:$U$61,IF(J286=0,$V$36:$V$61,IF(J286=5,$W$36:$W$61,IF(J286=10,$X$36:$X$61,IF(J286=20,$Y$36:$Y$61,$Z$36:$Z$61))))))</f>
        <v>#N/A</v>
      </c>
      <c r="Q286" s="43" t="e">
        <f t="shared" si="127"/>
        <v>#N/A</v>
      </c>
    </row>
    <row r="287" spans="1:17" x14ac:dyDescent="0.2">
      <c r="A287" s="59">
        <f t="shared" ref="A287:A293" si="148">L$102</f>
        <v>10</v>
      </c>
      <c r="B287" s="40">
        <v>70</v>
      </c>
      <c r="C287" s="40">
        <f t="shared" ref="C287:C293" si="149">E$29</f>
        <v>0</v>
      </c>
      <c r="D287" s="41">
        <f t="shared" si="121"/>
        <v>20</v>
      </c>
      <c r="E287" s="41">
        <f t="shared" si="122"/>
        <v>0</v>
      </c>
      <c r="F287" s="42" t="e">
        <f>LOOKUP(D287,$T$36:$T$61,IF(A287=-10,$AA$36:$AA$61,IF(A287=0,$AB$36:$AB$61,IF(A287=5,$AC$36:$AC$61,IF(A287=10,$AD$36:$AD$61,IF(A287=20,$AE$36:$AE$61,$AF$36:$AF$61))))))</f>
        <v>#N/A</v>
      </c>
      <c r="G287" s="42" t="e">
        <f>LOOKUP(E287,$T$36:$T$61,IF(A287=-10,$AA$36:$AA$61,IF(A287=0,$AB$36:$AB$61,IF(A287=5,$AC$36:$AC$61,IF(A287=10,$AD$36:$AD$61,IF(A287=20,$AE$36:$AE$61,$AF$36:$AF$61))))))</f>
        <v>#N/A</v>
      </c>
      <c r="H287" s="43" t="e">
        <f t="shared" si="118"/>
        <v>#N/A</v>
      </c>
      <c r="J287" s="40">
        <f t="shared" ref="J287:J293" si="150">M$102</f>
        <v>0</v>
      </c>
      <c r="K287" s="40">
        <v>70</v>
      </c>
      <c r="L287" s="40">
        <f t="shared" ref="L287:L293" si="151">L$74</f>
        <v>0</v>
      </c>
      <c r="M287" s="41">
        <f t="shared" si="125"/>
        <v>20</v>
      </c>
      <c r="N287" s="41">
        <f t="shared" si="126"/>
        <v>0</v>
      </c>
      <c r="O287" s="42" t="e">
        <f>LOOKUP(M287,$T$36:$T$61,IF(J287=-10,$AA$36:$AA$61,IF(J287=0,$AB$36:$AB$61,IF(J287=5,$AC$36:$AC$61,IF(J287=10,$AD$36:$AD$61,IF(J287=20,$AE$36:$AE$61,$AF$36:$AF$61))))))</f>
        <v>#N/A</v>
      </c>
      <c r="P287" s="42" t="e">
        <f>LOOKUP(N287,$T$36:$T$61,IF(J287=-10,$AA$36:$AA$61,IF(J287=0,$AB$36:$AB$61,IF(J287=5,$AC$36:$AC$61,IF(J287=10,$AD$36:$AD$61,IF(J287=20,$AE$36:$AE$61,$AF$36:$AF$61))))))</f>
        <v>#N/A</v>
      </c>
      <c r="Q287" s="43" t="e">
        <f t="shared" si="127"/>
        <v>#N/A</v>
      </c>
    </row>
    <row r="288" spans="1:17" x14ac:dyDescent="0.2">
      <c r="A288" s="59">
        <f t="shared" si="148"/>
        <v>10</v>
      </c>
      <c r="B288" s="40">
        <v>95</v>
      </c>
      <c r="C288" s="40">
        <f t="shared" si="149"/>
        <v>0</v>
      </c>
      <c r="D288" s="41">
        <f t="shared" si="121"/>
        <v>20</v>
      </c>
      <c r="E288" s="41">
        <f t="shared" si="122"/>
        <v>0</v>
      </c>
      <c r="F288" s="42" t="e">
        <f>LOOKUP(D288,$T$36:$T$61,IF(A288=-10,$AG$36:$AG$61,IF(A288=0,$AH$36:$AH$61,IF(A288=5,$AI$36:$AI$61,IF(A288=10,$AJ$36:$AJ$61,IF(A288=20,$AK$36:$AK$61,$AL$36:$AL$61))))))</f>
        <v>#N/A</v>
      </c>
      <c r="G288" s="42" t="e">
        <f>LOOKUP(E288,$T$36:$T$61,IF(A288=-10,$AG$36:$AG$61,IF(A288=0,$AH$36:$AH$61,IF(A288=5,$AI$36:$AI$61,IF(A288=10,$AJ$36:$AJ$61,IF(A288=20,$AK$36:$AK$61,$AL$36:$AL$61))))))</f>
        <v>#N/A</v>
      </c>
      <c r="H288" s="43" t="e">
        <f t="shared" si="118"/>
        <v>#N/A</v>
      </c>
      <c r="J288" s="40">
        <f t="shared" si="150"/>
        <v>0</v>
      </c>
      <c r="K288" s="40">
        <v>95</v>
      </c>
      <c r="L288" s="40">
        <f t="shared" si="151"/>
        <v>0</v>
      </c>
      <c r="M288" s="41">
        <f t="shared" si="125"/>
        <v>20</v>
      </c>
      <c r="N288" s="41">
        <f t="shared" si="126"/>
        <v>0</v>
      </c>
      <c r="O288" s="42" t="e">
        <f>LOOKUP(M288,$T$36:$T$61,IF(J288=-10,$AG$36:$AG$61,IF(J288=0,$AH$36:$AH$61,IF(J288=5,$AI$36:$AI$61,IF(J288=10,$AJ$36:$AJ$61,IF(J288=20,$AK$36:$AK$61,$AL$36:$AL$61))))))</f>
        <v>#N/A</v>
      </c>
      <c r="P288" s="42" t="e">
        <f>LOOKUP(N288,$T$36:$T$61,IF(J288=-10,$AG$36:$AG$61,IF(J288=0,$AH$36:$AH$61,IF(J288=5,$AI$36:$AI$61,IF(J288=10,$AJ$36:$AJ$61,IF(J288=20,$AK$36:$AK$61,$AL$36:$AL$61))))))</f>
        <v>#N/A</v>
      </c>
      <c r="Q288" s="43" t="e">
        <f t="shared" si="127"/>
        <v>#N/A</v>
      </c>
    </row>
    <row r="289" spans="1:17" x14ac:dyDescent="0.2">
      <c r="A289" s="59">
        <f t="shared" si="148"/>
        <v>10</v>
      </c>
      <c r="B289" s="40">
        <v>120</v>
      </c>
      <c r="C289" s="40">
        <f t="shared" si="149"/>
        <v>0</v>
      </c>
      <c r="D289" s="41">
        <f t="shared" si="121"/>
        <v>20</v>
      </c>
      <c r="E289" s="41">
        <f t="shared" si="122"/>
        <v>0</v>
      </c>
      <c r="F289" s="42" t="e">
        <f>LOOKUP(D289,$T$36:$T$61,IF(A289=-10,$AM$36:$AM$61,IF(A289=0,$AN$36:$AN$61,IF(A289=5,$AO$36:$AO$61,IF(A289=10,$AP$36:$AP$61,IF(A289=20,$AQ$36:$AQ$61,$AR$36:$AR$61))))))</f>
        <v>#N/A</v>
      </c>
      <c r="G289" s="42" t="e">
        <f>LOOKUP(E289,$T$36:$T$61,IF(A289=-10,$AM$36:$AM$61,IF(A289=0,$AN$36:$AN$61,IF(A289=5,$AO$36:$AO$61,IF(A289=10,$AP$36:$AP$61,IF(A289=20,$AQ$36:$AQ$61,$AR$36:$AR$61))))))</f>
        <v>#N/A</v>
      </c>
      <c r="H289" s="43" t="e">
        <f t="shared" si="118"/>
        <v>#N/A</v>
      </c>
      <c r="J289" s="40">
        <f t="shared" si="150"/>
        <v>0</v>
      </c>
      <c r="K289" s="40">
        <v>120</v>
      </c>
      <c r="L289" s="40">
        <f t="shared" si="151"/>
        <v>0</v>
      </c>
      <c r="M289" s="41">
        <f t="shared" si="125"/>
        <v>20</v>
      </c>
      <c r="N289" s="41">
        <f t="shared" si="126"/>
        <v>0</v>
      </c>
      <c r="O289" s="42" t="e">
        <f>LOOKUP(M289,$T$36:$T$61,IF(J289=-10,$AM$36:$AM$61,IF(J289=0,$AN$36:$AN$61,IF(J289=5,$AO$36:$AO$61,IF(J289=10,$AP$36:$AP$61,IF(J289=20,$AQ$36:$AQ$61,$AR$36:$AR$61))))))</f>
        <v>#N/A</v>
      </c>
      <c r="P289" s="42" t="e">
        <f>LOOKUP(N289,$T$36:$T$61,IF(J289=-10,$AM$36:$AM$61,IF(J289=0,$AN$36:$AN$61,IF(J289=5,$AO$36:$AO$61,IF(J289=10,$AP$36:$AP$61,IF(J289=20,$AQ$36:$AQ$61,$AR$36:$AR$61))))))</f>
        <v>#N/A</v>
      </c>
      <c r="Q289" s="43" t="e">
        <f t="shared" si="127"/>
        <v>#N/A</v>
      </c>
    </row>
    <row r="290" spans="1:17" x14ac:dyDescent="0.2">
      <c r="A290" s="59">
        <f t="shared" si="148"/>
        <v>10</v>
      </c>
      <c r="B290" s="40">
        <v>150</v>
      </c>
      <c r="C290" s="40">
        <f t="shared" si="149"/>
        <v>0</v>
      </c>
      <c r="D290" s="41">
        <f t="shared" si="121"/>
        <v>20</v>
      </c>
      <c r="E290" s="41">
        <f t="shared" si="122"/>
        <v>0</v>
      </c>
      <c r="F290" s="42" t="e">
        <f>LOOKUP(D290,$T$36:$T$61,IF(A290=-10,$AS$36:$AS$61,IF(A290=0,$AT$36:$AT$61,IF(A290=5,$AU$36:$AU$61,IF(A290=10,$AV$36:$AV$61,IF(A290=20,$AW$36:$AW$61,$AX$36:$AX$61))))))</f>
        <v>#N/A</v>
      </c>
      <c r="G290" s="42" t="e">
        <f>LOOKUP(E290,$T$36:$T$61,IF(A290=-10,$AS$36:$AS$61,IF(A290=0,$AT$36:$AT$61,IF(A290=5,$AU$36:$AU$61,IF(A290=10,$AV$36:$AV$61,IF(A290=20,$AW$36:$AW$61,$AX$36:$AX$61))))))</f>
        <v>#N/A</v>
      </c>
      <c r="H290" s="43" t="e">
        <f t="shared" si="118"/>
        <v>#N/A</v>
      </c>
      <c r="J290" s="40">
        <f t="shared" si="150"/>
        <v>0</v>
      </c>
      <c r="K290" s="40">
        <v>150</v>
      </c>
      <c r="L290" s="40">
        <f t="shared" si="151"/>
        <v>0</v>
      </c>
      <c r="M290" s="41">
        <f t="shared" si="125"/>
        <v>20</v>
      </c>
      <c r="N290" s="41">
        <f t="shared" si="126"/>
        <v>0</v>
      </c>
      <c r="O290" s="42" t="e">
        <f>LOOKUP(M290,$T$36:$T$61,IF(J290=-10,$AS$36:$AS$61,IF(J290=0,$AT$36:$AT$61,IF(J290=5,$AU$36:$AU$61,IF(J290=10,$AV$36:$AV$61,IF(J290=20,$AW$36:$AW$61,$AX$36:$AX$61))))))</f>
        <v>#N/A</v>
      </c>
      <c r="P290" s="42" t="e">
        <f>LOOKUP(N290,$T$36:$T$61,IF(J290=-10,$AS$36:$AS$61,IF(J290=0,$AT$36:$AT$61,IF(J290=5,$AU$36:$AU$61,IF(J290=10,$AV$36:$AV$61,IF(J290=20,$AW$36:$AW$61,$AX$36:$AX$61))))))</f>
        <v>#N/A</v>
      </c>
      <c r="Q290" s="43" t="e">
        <f t="shared" si="127"/>
        <v>#N/A</v>
      </c>
    </row>
    <row r="291" spans="1:17" x14ac:dyDescent="0.2">
      <c r="A291" s="59">
        <f t="shared" si="148"/>
        <v>10</v>
      </c>
      <c r="B291" s="40">
        <v>185</v>
      </c>
      <c r="C291" s="40">
        <f t="shared" si="149"/>
        <v>0</v>
      </c>
      <c r="D291" s="41">
        <f t="shared" si="121"/>
        <v>20</v>
      </c>
      <c r="E291" s="41">
        <f t="shared" si="122"/>
        <v>0</v>
      </c>
      <c r="F291" s="42" t="e">
        <f>LOOKUP(D291,$T$36:$T$61,IF(A291=-10,$AY$36:$AY$61,IF(A291=0,$AZ$36:$AZ$61,IF(A291=5,$BA$36:$BA$609,IF(A291=10,$BB$36:$BB$61,IF(A291=20,$BC$36:$BC$61,$BD$36:$BD$61))))))</f>
        <v>#N/A</v>
      </c>
      <c r="G291" s="42" t="e">
        <f>LOOKUP(E291,$T$36:$T$61,IF(A291=-10,$AY$36:$AY$61,IF(A291=0,$AZ$36:$AZ$61,IF(A291=5,$BA$36:$BA$609,IF(A291=10,$BB$36:$BB$61,IF(A291=20,$BC$36:$BC$61,$BD$36:$BD$61))))))</f>
        <v>#N/A</v>
      </c>
      <c r="H291" s="43" t="e">
        <f t="shared" si="118"/>
        <v>#N/A</v>
      </c>
      <c r="J291" s="40">
        <f t="shared" si="150"/>
        <v>0</v>
      </c>
      <c r="K291" s="40">
        <v>185</v>
      </c>
      <c r="L291" s="40">
        <f t="shared" si="151"/>
        <v>0</v>
      </c>
      <c r="M291" s="41">
        <f t="shared" si="125"/>
        <v>20</v>
      </c>
      <c r="N291" s="41">
        <f t="shared" si="126"/>
        <v>0</v>
      </c>
      <c r="O291" s="42" t="e">
        <f>LOOKUP(M291,$T$36:$T$61,IF(J291=-10,$AY$36:$AY$61,IF(J291=0,$AZ$36:$AZ$61,IF(J291=5,$BA$36:$BA$609,IF(J291=10,$BB$36:$BB$61,IF(J291=20,$BC$36:$BC$61,$BD$36:$BD$61))))))</f>
        <v>#N/A</v>
      </c>
      <c r="P291" s="42" t="e">
        <f>LOOKUP(N291,$T$36:$T$61,IF(J291=-10,$AY$36:$AY$61,IF(J291=0,$AZ$36:$AZ$61,IF(J291=5,$BA$36:$BA$609,IF(J291=10,$BB$36:$BB$61,IF(J291=20,$BC$36:$BC$61,$BD$36:$BD$61))))))</f>
        <v>#N/A</v>
      </c>
      <c r="Q291" s="43" t="e">
        <f t="shared" si="127"/>
        <v>#N/A</v>
      </c>
    </row>
    <row r="292" spans="1:17" x14ac:dyDescent="0.2">
      <c r="A292" s="59">
        <f t="shared" si="148"/>
        <v>10</v>
      </c>
      <c r="B292" s="40">
        <v>240</v>
      </c>
      <c r="C292" s="40">
        <f t="shared" si="149"/>
        <v>0</v>
      </c>
      <c r="D292" s="41">
        <f t="shared" si="121"/>
        <v>20</v>
      </c>
      <c r="E292" s="41">
        <f t="shared" si="122"/>
        <v>0</v>
      </c>
      <c r="F292" s="42" t="e">
        <f>LOOKUP(D292,$T$36:$T$61,IF(A292=-10,$BE$36:$BE$61,IF(A292=0,$BF$36:$BF$61,IF(A292=5,$BG$36:$BG$61,IF(A292=10,$BH$36:$BH$61,IF(A292=20,$BI$36:$BI$61,$BJ$36:$BJ$61))))))</f>
        <v>#N/A</v>
      </c>
      <c r="G292" s="42" t="e">
        <f>LOOKUP(E292,$T$36:$T$61,IF(A292=-10,$BE$36:$BE$61,IF(A292=0,$BF$36:$BF$61,IF(A292=5,$BG$36:$BG$61,IF(A292=10,$BH$36:$BH$61,IF(A292=20,$BI$36:$BI$61,$BJ$36:$BJ$61))))))</f>
        <v>#N/A</v>
      </c>
      <c r="H292" s="43" t="e">
        <f t="shared" si="118"/>
        <v>#N/A</v>
      </c>
      <c r="J292" s="40">
        <f t="shared" si="150"/>
        <v>0</v>
      </c>
      <c r="K292" s="40">
        <v>240</v>
      </c>
      <c r="L292" s="40">
        <f t="shared" si="151"/>
        <v>0</v>
      </c>
      <c r="M292" s="41">
        <f t="shared" si="125"/>
        <v>20</v>
      </c>
      <c r="N292" s="41">
        <f t="shared" si="126"/>
        <v>0</v>
      </c>
      <c r="O292" s="42" t="e">
        <f>LOOKUP(M292,$T$36:$T$61,IF(J292=-10,$BE$36:$BE$61,IF(J292=0,$BF$36:$BF$61,IF(J292=5,$BG$36:$BG$61,IF(J292=10,$BH$36:$BH$61,IF(J292=20,$BI$36:$BI$61,$BJ$36:$BJ$61))))))</f>
        <v>#N/A</v>
      </c>
      <c r="P292" s="42" t="e">
        <f>LOOKUP(N292,$T$36:$T$61,IF(J292=-10,$BE$36:$BE$61,IF(J292=0,$BF$36:$BF$61,IF(J292=5,$BG$36:$BG$61,IF(J292=10,$BH$36:$BH$61,IF(J292=20,$BI$36:$BI$61,$BJ$36:$BJ$61))))))</f>
        <v>#N/A</v>
      </c>
      <c r="Q292" s="43" t="e">
        <f t="shared" si="127"/>
        <v>#N/A</v>
      </c>
    </row>
    <row r="293" spans="1:17" x14ac:dyDescent="0.2">
      <c r="A293" s="59">
        <f t="shared" si="148"/>
        <v>10</v>
      </c>
      <c r="B293" s="40">
        <v>400</v>
      </c>
      <c r="C293" s="40">
        <f t="shared" si="149"/>
        <v>0</v>
      </c>
      <c r="D293" s="41">
        <f t="shared" si="121"/>
        <v>20</v>
      </c>
      <c r="E293" s="41">
        <f t="shared" si="122"/>
        <v>0</v>
      </c>
      <c r="F293" s="42" t="e">
        <f>LOOKUP(D293,$T$36:$T$61,IF(A293=-10,$BK$36:$BK$61,IF(A293=0,$BL$36:$BL$61,IF(A293=5,$BM$36:$BM$61,IF(A293=10,$BN$36:$BN$61,IF(A293=20,$BO$36:$BO$61,$BP$36:$BP$61))))))</f>
        <v>#N/A</v>
      </c>
      <c r="G293" s="42" t="e">
        <f>LOOKUP(E293,$T$36:$T$61,IF(A293=-10,$BK$36:$BK$61,IF(A293=0,$BL$36:$BL$61,IF(A293=5,$BM$36:$BM$61,IF(A293=10,$BN$36:$BN$61,IF(A293=20,$BO$36:$BO$61,$BP$36:$BP$61))))))</f>
        <v>#N/A</v>
      </c>
      <c r="H293" s="43" t="e">
        <f t="shared" si="118"/>
        <v>#N/A</v>
      </c>
      <c r="J293" s="40">
        <f t="shared" si="150"/>
        <v>0</v>
      </c>
      <c r="K293" s="40">
        <v>400</v>
      </c>
      <c r="L293" s="40">
        <f t="shared" si="151"/>
        <v>0</v>
      </c>
      <c r="M293" s="41">
        <f t="shared" si="125"/>
        <v>20</v>
      </c>
      <c r="N293" s="41">
        <f t="shared" si="126"/>
        <v>0</v>
      </c>
      <c r="O293" s="42" t="e">
        <f>LOOKUP(M293,$T$36:$T$61,IF(J293=-10,$BK$36:$BK$61,IF(J293=0,$BL$36:$BL$61,IF(J293=5,$BM$36:$BM$61,IF(J293=10,$BN$36:$BN$61,IF(J293=20,$BO$36:$BO$61,$BP$36:$BP$61))))))</f>
        <v>#N/A</v>
      </c>
      <c r="P293" s="42" t="e">
        <f>LOOKUP(N293,$T$36:$T$61,IF(J293=-10,$BK$36:$BK$61,IF(J293=0,$BL$36:$BL$61,IF(J293=5,$BM$36:$BM$61,IF(J293=10,$BN$36:$BN$61,IF(J293=20,$BO$36:$BO$61,$BP$36:$BP$61))))))</f>
        <v>#N/A</v>
      </c>
      <c r="Q293" s="43" t="e">
        <f t="shared" si="127"/>
        <v>#N/A</v>
      </c>
    </row>
    <row r="294" spans="1:17" x14ac:dyDescent="0.2">
      <c r="A294" s="59">
        <f>L$103</f>
        <v>10</v>
      </c>
      <c r="B294" s="40">
        <v>50</v>
      </c>
      <c r="C294" s="40">
        <f>E$30</f>
        <v>0</v>
      </c>
      <c r="D294" s="41">
        <f t="shared" si="121"/>
        <v>20</v>
      </c>
      <c r="E294" s="41">
        <f t="shared" si="122"/>
        <v>0</v>
      </c>
      <c r="F294" s="42" t="e">
        <f>LOOKUP(D294,$T$36:$T$61,IF(A294=-10,$U$36:$U$61,IF(A294=0,$V$36:$V$61,IF(A294=5,$W$36:$W$61,IF(A294=10,$X$36:$X$61,IF(A294=20,$Y$36:$Y$61,$Z$36:$Z$61))))))</f>
        <v>#N/A</v>
      </c>
      <c r="G294" s="42" t="e">
        <f>LOOKUP(E294,$T$36:$T$61,IF(A294=-10,$U$36:$U$61,IF(A294=0,$V$36:$V$61,IF(A294=5,$W$36:$W$61,IF(A294=10,$X$36:$X$61,IF(A294=20,$Y$36:$Y$61,$Z$36:$Z$61))))))</f>
        <v>#N/A</v>
      </c>
      <c r="H294" s="43" t="e">
        <f t="shared" si="118"/>
        <v>#N/A</v>
      </c>
      <c r="J294" s="40">
        <f>M$103</f>
        <v>0</v>
      </c>
      <c r="K294" s="40">
        <v>50</v>
      </c>
      <c r="L294" s="40">
        <f>L$75</f>
        <v>0</v>
      </c>
      <c r="M294" s="41">
        <f t="shared" si="125"/>
        <v>20</v>
      </c>
      <c r="N294" s="41">
        <f t="shared" si="126"/>
        <v>0</v>
      </c>
      <c r="O294" s="42" t="e">
        <f>LOOKUP(M294,$T$36:$T$61,IF(J294=-10,$U$36:$U$61,IF(J294=0,$V$36:$V$61,IF(J294=5,$W$36:$W$61,IF(J294=10,$X$36:$X$61,IF(J294=20,$Y$36:$Y$61,$Z$36:$Z$61))))))</f>
        <v>#N/A</v>
      </c>
      <c r="P294" s="42" t="e">
        <f>LOOKUP(N294,$T$36:$T$61,IF(J294=-10,$U$36:$U$61,IF(J294=0,$V$36:$V$61,IF(J294=5,$W$36:$W$61,IF(J294=10,$X$36:$X$61,IF(J294=20,$Y$36:$Y$61,$Z$36:$Z$61))))))</f>
        <v>#N/A</v>
      </c>
      <c r="Q294" s="43" t="e">
        <f t="shared" si="127"/>
        <v>#N/A</v>
      </c>
    </row>
    <row r="295" spans="1:17" x14ac:dyDescent="0.2">
      <c r="A295" s="59">
        <f t="shared" ref="A295:A301" si="152">L$103</f>
        <v>10</v>
      </c>
      <c r="B295" s="40">
        <v>70</v>
      </c>
      <c r="C295" s="40">
        <f t="shared" ref="C295:C301" si="153">E$30</f>
        <v>0</v>
      </c>
      <c r="D295" s="41">
        <f t="shared" si="121"/>
        <v>20</v>
      </c>
      <c r="E295" s="41">
        <f t="shared" si="122"/>
        <v>0</v>
      </c>
      <c r="F295" s="42" t="e">
        <f>LOOKUP(D295,$T$36:$T$61,IF(A295=-10,$AA$36:$AA$61,IF(A295=0,$AB$36:$AB$61,IF(A295=5,$AC$36:$AC$61,IF(A295=10,$AD$36:$AD$61,IF(A295=20,$AE$36:$AE$61,$AF$36:$AF$61))))))</f>
        <v>#N/A</v>
      </c>
      <c r="G295" s="42" t="e">
        <f>LOOKUP(E295,$T$36:$T$61,IF(A295=-10,$AA$36:$AA$61,IF(A295=0,$AB$36:$AB$61,IF(A295=5,$AC$36:$AC$61,IF(A295=10,$AD$36:$AD$61,IF(A295=20,$AE$36:$AE$61,$AF$36:$AF$61))))))</f>
        <v>#N/A</v>
      </c>
      <c r="H295" s="43" t="e">
        <f t="shared" si="118"/>
        <v>#N/A</v>
      </c>
      <c r="J295" s="40">
        <f t="shared" ref="J295:J301" si="154">M$103</f>
        <v>0</v>
      </c>
      <c r="K295" s="40">
        <v>70</v>
      </c>
      <c r="L295" s="40">
        <f t="shared" ref="L295:L301" si="155">L$75</f>
        <v>0</v>
      </c>
      <c r="M295" s="41">
        <f t="shared" si="125"/>
        <v>20</v>
      </c>
      <c r="N295" s="41">
        <f t="shared" si="126"/>
        <v>0</v>
      </c>
      <c r="O295" s="42" t="e">
        <f>LOOKUP(M295,$T$36:$T$61,IF(J295=-10,$AA$36:$AA$61,IF(J295=0,$AB$36:$AB$61,IF(J295=5,$AC$36:$AC$61,IF(J295=10,$AD$36:$AD$61,IF(J295=20,$AE$36:$AE$61,$AF$36:$AF$61))))))</f>
        <v>#N/A</v>
      </c>
      <c r="P295" s="42" t="e">
        <f>LOOKUP(N295,$T$36:$T$61,IF(J295=-10,$AA$36:$AA$61,IF(J295=0,$AB$36:$AB$61,IF(J295=5,$AC$36:$AC$61,IF(J295=10,$AD$36:$AD$61,IF(J295=20,$AE$36:$AE$61,$AF$36:$AF$61))))))</f>
        <v>#N/A</v>
      </c>
      <c r="Q295" s="43" t="e">
        <f t="shared" si="127"/>
        <v>#N/A</v>
      </c>
    </row>
    <row r="296" spans="1:17" x14ac:dyDescent="0.2">
      <c r="A296" s="59">
        <f t="shared" si="152"/>
        <v>10</v>
      </c>
      <c r="B296" s="40">
        <v>95</v>
      </c>
      <c r="C296" s="40">
        <f t="shared" si="153"/>
        <v>0</v>
      </c>
      <c r="D296" s="41">
        <f t="shared" si="121"/>
        <v>20</v>
      </c>
      <c r="E296" s="41">
        <f t="shared" si="122"/>
        <v>0</v>
      </c>
      <c r="F296" s="42" t="e">
        <f>LOOKUP(D296,$T$36:$T$61,IF(A296=-10,$AG$36:$AG$61,IF(A296=0,$AH$36:$AH$61,IF(A296=5,$AI$36:$AI$61,IF(A296=10,$AJ$36:$AJ$61,IF(A296=20,$AK$36:$AK$61,$AL$36:$AL$61))))))</f>
        <v>#N/A</v>
      </c>
      <c r="G296" s="42" t="e">
        <f>LOOKUP(E296,$T$36:$T$61,IF(A296=-10,$AG$36:$AG$61,IF(A296=0,$AH$36:$AH$61,IF(A296=5,$AI$36:$AI$61,IF(A296=10,$AJ$36:$AJ$61,IF(A296=20,$AK$36:$AK$61,$AL$36:$AL$61))))))</f>
        <v>#N/A</v>
      </c>
      <c r="H296" s="43" t="e">
        <f t="shared" si="118"/>
        <v>#N/A</v>
      </c>
      <c r="J296" s="40">
        <f t="shared" si="154"/>
        <v>0</v>
      </c>
      <c r="K296" s="40">
        <v>95</v>
      </c>
      <c r="L296" s="40">
        <f t="shared" si="155"/>
        <v>0</v>
      </c>
      <c r="M296" s="41">
        <f t="shared" si="125"/>
        <v>20</v>
      </c>
      <c r="N296" s="41">
        <f t="shared" si="126"/>
        <v>0</v>
      </c>
      <c r="O296" s="42" t="e">
        <f>LOOKUP(M296,$T$36:$T$61,IF(J296=-10,$AG$36:$AG$61,IF(J296=0,$AH$36:$AH$61,IF(J296=5,$AI$36:$AI$61,IF(J296=10,$AJ$36:$AJ$61,IF(J296=20,$AK$36:$AK$61,$AL$36:$AL$61))))))</f>
        <v>#N/A</v>
      </c>
      <c r="P296" s="42" t="e">
        <f>LOOKUP(N296,$T$36:$T$61,IF(J296=-10,$AG$36:$AG$61,IF(J296=0,$AH$36:$AH$61,IF(J296=5,$AI$36:$AI$61,IF(J296=10,$AJ$36:$AJ$61,IF(J296=20,$AK$36:$AK$61,$AL$36:$AL$61))))))</f>
        <v>#N/A</v>
      </c>
      <c r="Q296" s="43" t="e">
        <f t="shared" si="127"/>
        <v>#N/A</v>
      </c>
    </row>
    <row r="297" spans="1:17" x14ac:dyDescent="0.2">
      <c r="A297" s="59">
        <f t="shared" si="152"/>
        <v>10</v>
      </c>
      <c r="B297" s="40">
        <v>120</v>
      </c>
      <c r="C297" s="40">
        <f t="shared" si="153"/>
        <v>0</v>
      </c>
      <c r="D297" s="41">
        <f t="shared" si="121"/>
        <v>20</v>
      </c>
      <c r="E297" s="41">
        <f t="shared" si="122"/>
        <v>0</v>
      </c>
      <c r="F297" s="42" t="e">
        <f>LOOKUP(D297,$T$36:$T$61,IF(A297=-10,$AM$36:$AM$61,IF(A297=0,$AN$36:$AN$61,IF(A297=5,$AO$36:$AO$61,IF(A297=10,$AP$36:$AP$61,IF(A297=20,$AQ$36:$AQ$61,$AR$36:$AR$61))))))</f>
        <v>#N/A</v>
      </c>
      <c r="G297" s="42" t="e">
        <f>LOOKUP(E297,$T$36:$T$61,IF(A297=-10,$AM$36:$AM$61,IF(A297=0,$AN$36:$AN$61,IF(A297=5,$AO$36:$AO$61,IF(A297=10,$AP$36:$AP$61,IF(A297=20,$AQ$36:$AQ$61,$AR$36:$AR$61))))))</f>
        <v>#N/A</v>
      </c>
      <c r="H297" s="43" t="e">
        <f t="shared" si="118"/>
        <v>#N/A</v>
      </c>
      <c r="J297" s="40">
        <f t="shared" si="154"/>
        <v>0</v>
      </c>
      <c r="K297" s="40">
        <v>120</v>
      </c>
      <c r="L297" s="40">
        <f t="shared" si="155"/>
        <v>0</v>
      </c>
      <c r="M297" s="41">
        <f t="shared" si="125"/>
        <v>20</v>
      </c>
      <c r="N297" s="41">
        <f t="shared" si="126"/>
        <v>0</v>
      </c>
      <c r="O297" s="42" t="e">
        <f>LOOKUP(M297,$T$36:$T$61,IF(J297=-10,$AM$36:$AM$61,IF(J297=0,$AN$36:$AN$61,IF(J297=5,$AO$36:$AO$61,IF(J297=10,$AP$36:$AP$61,IF(J297=20,$AQ$36:$AQ$61,$AR$36:$AR$61))))))</f>
        <v>#N/A</v>
      </c>
      <c r="P297" s="42" t="e">
        <f>LOOKUP(N297,$T$36:$T$61,IF(J297=-10,$AM$36:$AM$61,IF(J297=0,$AN$36:$AN$61,IF(J297=5,$AO$36:$AO$61,IF(J297=10,$AP$36:$AP$61,IF(J297=20,$AQ$36:$AQ$61,$AR$36:$AR$61))))))</f>
        <v>#N/A</v>
      </c>
      <c r="Q297" s="43" t="e">
        <f t="shared" si="127"/>
        <v>#N/A</v>
      </c>
    </row>
    <row r="298" spans="1:17" x14ac:dyDescent="0.2">
      <c r="A298" s="59">
        <f t="shared" si="152"/>
        <v>10</v>
      </c>
      <c r="B298" s="40">
        <v>150</v>
      </c>
      <c r="C298" s="40">
        <f t="shared" si="153"/>
        <v>0</v>
      </c>
      <c r="D298" s="41">
        <f t="shared" si="121"/>
        <v>20</v>
      </c>
      <c r="E298" s="41">
        <f t="shared" si="122"/>
        <v>0</v>
      </c>
      <c r="F298" s="42" t="e">
        <f>LOOKUP(D298,$T$36:$T$61,IF(A298=-10,$AS$36:$AS$61,IF(A298=0,$AT$36:$AT$61,IF(A298=5,$AU$36:$AU$61,IF(A298=10,$AV$36:$AV$61,IF(A298=20,$AW$36:$AW$61,$AX$36:$AX$61))))))</f>
        <v>#N/A</v>
      </c>
      <c r="G298" s="42" t="e">
        <f>LOOKUP(E298,$T$36:$T$61,IF(A298=-10,$AS$36:$AS$61,IF(A298=0,$AT$36:$AT$61,IF(A298=5,$AU$36:$AU$61,IF(A298=10,$AV$36:$AV$61,IF(A298=20,$AW$36:$AW$61,$AX$36:$AX$61))))))</f>
        <v>#N/A</v>
      </c>
      <c r="H298" s="43" t="e">
        <f t="shared" si="118"/>
        <v>#N/A</v>
      </c>
      <c r="J298" s="40">
        <f t="shared" si="154"/>
        <v>0</v>
      </c>
      <c r="K298" s="40">
        <v>150</v>
      </c>
      <c r="L298" s="40">
        <f t="shared" si="155"/>
        <v>0</v>
      </c>
      <c r="M298" s="41">
        <f t="shared" si="125"/>
        <v>20</v>
      </c>
      <c r="N298" s="41">
        <f t="shared" si="126"/>
        <v>0</v>
      </c>
      <c r="O298" s="42" t="e">
        <f>LOOKUP(M298,$T$36:$T$61,IF(J298=-10,$AS$36:$AS$61,IF(J298=0,$AT$36:$AT$61,IF(J298=5,$AU$36:$AU$61,IF(J298=10,$AV$36:$AV$61,IF(J298=20,$AW$36:$AW$61,$AX$36:$AX$61))))))</f>
        <v>#N/A</v>
      </c>
      <c r="P298" s="42" t="e">
        <f>LOOKUP(N298,$T$36:$T$61,IF(J298=-10,$AS$36:$AS$61,IF(J298=0,$AT$36:$AT$61,IF(J298=5,$AU$36:$AU$61,IF(J298=10,$AV$36:$AV$61,IF(J298=20,$AW$36:$AW$61,$AX$36:$AX$61))))))</f>
        <v>#N/A</v>
      </c>
      <c r="Q298" s="43" t="e">
        <f t="shared" si="127"/>
        <v>#N/A</v>
      </c>
    </row>
    <row r="299" spans="1:17" x14ac:dyDescent="0.2">
      <c r="A299" s="59">
        <f t="shared" si="152"/>
        <v>10</v>
      </c>
      <c r="B299" s="40">
        <v>185</v>
      </c>
      <c r="C299" s="40">
        <f t="shared" si="153"/>
        <v>0</v>
      </c>
      <c r="D299" s="41">
        <f t="shared" si="121"/>
        <v>20</v>
      </c>
      <c r="E299" s="41">
        <f t="shared" si="122"/>
        <v>0</v>
      </c>
      <c r="F299" s="42" t="e">
        <f>LOOKUP(D299,$T$36:$T$61,IF(A299=-10,$AY$36:$AY$61,IF(A299=0,$AZ$36:$AZ$61,IF(A299=5,$BA$36:$BA$609,IF(A299=10,$BB$36:$BB$61,IF(A299=20,$BC$36:$BC$61,$BD$36:$BD$61))))))</f>
        <v>#N/A</v>
      </c>
      <c r="G299" s="42" t="e">
        <f>LOOKUP(E299,$T$36:$T$61,IF(A299=-10,$AY$36:$AY$61,IF(A299=0,$AZ$36:$AZ$61,IF(A299=5,$BA$36:$BA$609,IF(A299=10,$BB$36:$BB$61,IF(A299=20,$BC$36:$BC$61,$BD$36:$BD$61))))))</f>
        <v>#N/A</v>
      </c>
      <c r="H299" s="43" t="e">
        <f t="shared" si="118"/>
        <v>#N/A</v>
      </c>
      <c r="J299" s="40">
        <f t="shared" si="154"/>
        <v>0</v>
      </c>
      <c r="K299" s="40">
        <v>185</v>
      </c>
      <c r="L299" s="40">
        <f t="shared" si="155"/>
        <v>0</v>
      </c>
      <c r="M299" s="41">
        <f t="shared" si="125"/>
        <v>20</v>
      </c>
      <c r="N299" s="41">
        <f t="shared" si="126"/>
        <v>0</v>
      </c>
      <c r="O299" s="42" t="e">
        <f>LOOKUP(M299,$T$36:$T$61,IF(J299=-10,$AY$36:$AY$61,IF(J299=0,$AZ$36:$AZ$61,IF(J299=5,$BA$36:$BA$609,IF(J299=10,$BB$36:$BB$61,IF(J299=20,$BC$36:$BC$61,$BD$36:$BD$61))))))</f>
        <v>#N/A</v>
      </c>
      <c r="P299" s="42" t="e">
        <f>LOOKUP(N299,$T$36:$T$61,IF(J299=-10,$AY$36:$AY$61,IF(J299=0,$AZ$36:$AZ$61,IF(J299=5,$BA$36:$BA$609,IF(J299=10,$BB$36:$BB$61,IF(J299=20,$BC$36:$BC$61,$BD$36:$BD$61))))))</f>
        <v>#N/A</v>
      </c>
      <c r="Q299" s="43" t="e">
        <f t="shared" si="127"/>
        <v>#N/A</v>
      </c>
    </row>
    <row r="300" spans="1:17" x14ac:dyDescent="0.2">
      <c r="A300" s="59">
        <f t="shared" si="152"/>
        <v>10</v>
      </c>
      <c r="B300" s="40">
        <v>240</v>
      </c>
      <c r="C300" s="40">
        <f t="shared" si="153"/>
        <v>0</v>
      </c>
      <c r="D300" s="41">
        <f t="shared" si="121"/>
        <v>20</v>
      </c>
      <c r="E300" s="41">
        <f t="shared" si="122"/>
        <v>0</v>
      </c>
      <c r="F300" s="42" t="e">
        <f>LOOKUP(D300,$T$36:$T$61,IF(A300=-10,$BE$36:$BE$61,IF(A300=0,$BF$36:$BF$61,IF(A300=5,$BG$36:$BG$61,IF(A300=10,$BH$36:$BH$61,IF(A300=20,$BI$36:$BI$61,$BJ$36:$BJ$61))))))</f>
        <v>#N/A</v>
      </c>
      <c r="G300" s="42" t="e">
        <f>LOOKUP(E300,$T$36:$T$61,IF(A300=-10,$BE$36:$BE$61,IF(A300=0,$BF$36:$BF$61,IF(A300=5,$BG$36:$BG$61,IF(A300=10,$BH$36:$BH$61,IF(A300=20,$BI$36:$BI$61,$BJ$36:$BJ$61))))))</f>
        <v>#N/A</v>
      </c>
      <c r="H300" s="43" t="e">
        <f t="shared" si="118"/>
        <v>#N/A</v>
      </c>
      <c r="J300" s="40">
        <f t="shared" si="154"/>
        <v>0</v>
      </c>
      <c r="K300" s="40">
        <v>240</v>
      </c>
      <c r="L300" s="40">
        <f t="shared" si="155"/>
        <v>0</v>
      </c>
      <c r="M300" s="41">
        <f t="shared" si="125"/>
        <v>20</v>
      </c>
      <c r="N300" s="41">
        <f t="shared" si="126"/>
        <v>0</v>
      </c>
      <c r="O300" s="42" t="e">
        <f>LOOKUP(M300,$T$36:$T$61,IF(J300=-10,$BE$36:$BE$61,IF(J300=0,$BF$36:$BF$61,IF(J300=5,$BG$36:$BG$61,IF(J300=10,$BH$36:$BH$61,IF(J300=20,$BI$36:$BI$61,$BJ$36:$BJ$61))))))</f>
        <v>#N/A</v>
      </c>
      <c r="P300" s="42" t="e">
        <f>LOOKUP(N300,$T$36:$T$61,IF(J300=-10,$BE$36:$BE$61,IF(J300=0,$BF$36:$BF$61,IF(J300=5,$BG$36:$BG$61,IF(J300=10,$BH$36:$BH$61,IF(J300=20,$BI$36:$BI$61,$BJ$36:$BJ$61))))))</f>
        <v>#N/A</v>
      </c>
      <c r="Q300" s="43" t="e">
        <f t="shared" si="127"/>
        <v>#N/A</v>
      </c>
    </row>
    <row r="301" spans="1:17" x14ac:dyDescent="0.2">
      <c r="A301" s="59">
        <f t="shared" si="152"/>
        <v>10</v>
      </c>
      <c r="B301" s="40">
        <v>400</v>
      </c>
      <c r="C301" s="40">
        <f t="shared" si="153"/>
        <v>0</v>
      </c>
      <c r="D301" s="41">
        <f t="shared" si="121"/>
        <v>20</v>
      </c>
      <c r="E301" s="41">
        <f t="shared" si="122"/>
        <v>0</v>
      </c>
      <c r="F301" s="42" t="e">
        <f>LOOKUP(D301,$T$36:$T$61,IF(A301=-10,$BK$36:$BK$61,IF(A301=0,$BL$36:$BL$61,IF(A301=5,$BM$36:$BM$61,IF(A301=10,$BN$36:$BN$61,IF(A301=20,$BO$36:$BO$61,$BP$36:$BP$61))))))</f>
        <v>#N/A</v>
      </c>
      <c r="G301" s="42" t="e">
        <f>LOOKUP(E301,$T$36:$T$61,IF(A301=-10,$BK$36:$BK$61,IF(A301=0,$BL$36:$BL$61,IF(A301=5,$BM$36:$BM$61,IF(A301=10,$BN$36:$BN$61,IF(A301=20,$BO$36:$BO$61,$BP$36:$BP$61))))))</f>
        <v>#N/A</v>
      </c>
      <c r="H301" s="43" t="e">
        <f t="shared" si="118"/>
        <v>#N/A</v>
      </c>
      <c r="J301" s="40">
        <f t="shared" si="154"/>
        <v>0</v>
      </c>
      <c r="K301" s="40">
        <v>400</v>
      </c>
      <c r="L301" s="40">
        <f t="shared" si="155"/>
        <v>0</v>
      </c>
      <c r="M301" s="41">
        <f t="shared" si="125"/>
        <v>20</v>
      </c>
      <c r="N301" s="41">
        <f t="shared" si="126"/>
        <v>0</v>
      </c>
      <c r="O301" s="42" t="e">
        <f>LOOKUP(M301,$T$36:$T$61,IF(J301=-10,$BK$36:$BK$61,IF(J301=0,$BL$36:$BL$61,IF(J301=5,$BM$36:$BM$61,IF(J301=10,$BN$36:$BN$61,IF(J301=20,$BO$36:$BO$61,$BP$36:$BP$61))))))</f>
        <v>#N/A</v>
      </c>
      <c r="P301" s="42" t="e">
        <f>LOOKUP(N301,$T$36:$T$61,IF(J301=-10,$BK$36:$BK$61,IF(J301=0,$BL$36:$BL$61,IF(J301=5,$BM$36:$BM$61,IF(J301=10,$BN$36:$BN$61,IF(J301=20,$BO$36:$BO$61,$BP$36:$BP$61))))))</f>
        <v>#N/A</v>
      </c>
      <c r="Q301" s="43" t="e">
        <f t="shared" si="127"/>
        <v>#N/A</v>
      </c>
    </row>
    <row r="302" spans="1:17" x14ac:dyDescent="0.2">
      <c r="A302" s="59">
        <f>L$104</f>
        <v>10</v>
      </c>
      <c r="B302" s="40">
        <v>50</v>
      </c>
      <c r="C302" s="40">
        <f>E$31</f>
        <v>0</v>
      </c>
      <c r="D302" s="41">
        <f t="shared" si="121"/>
        <v>20</v>
      </c>
      <c r="E302" s="41">
        <f t="shared" si="122"/>
        <v>0</v>
      </c>
      <c r="F302" s="42" t="e">
        <f>LOOKUP(D302,$T$36:$T$61,IF(A302=-10,$U$36:$U$61,IF(A302=0,$V$36:$V$61,IF(A302=5,$W$36:$W$61,IF(A302=10,$X$36:$X$61,IF(A302=20,$Y$36:$Y$61,$Z$36:$Z$61))))))</f>
        <v>#N/A</v>
      </c>
      <c r="G302" s="42" t="e">
        <f>LOOKUP(E302,$T$36:$T$61,IF(A302=-10,$U$36:$U$61,IF(A302=0,$V$36:$V$61,IF(A302=5,$W$36:$W$61,IF(A302=10,$X$36:$X$61,IF(A302=20,$Y$36:$Y$61,$Z$36:$Z$61))))))</f>
        <v>#N/A</v>
      </c>
      <c r="H302" s="43" t="e">
        <f t="shared" ref="H302:H317" si="156">F302-(((F302-G302)*(D302-C302))/(D302-E302))</f>
        <v>#N/A</v>
      </c>
      <c r="J302" s="40">
        <f>M$104</f>
        <v>0</v>
      </c>
      <c r="K302" s="40">
        <v>50</v>
      </c>
      <c r="L302" s="40">
        <f>L$76</f>
        <v>0</v>
      </c>
      <c r="M302" s="41">
        <f t="shared" si="125"/>
        <v>20</v>
      </c>
      <c r="N302" s="41">
        <f t="shared" si="126"/>
        <v>0</v>
      </c>
      <c r="O302" s="42" t="e">
        <f>LOOKUP(M302,$T$36:$T$61,IF(J302=-10,$U$36:$U$61,IF(J302=0,$V$36:$V$61,IF(J302=5,$W$36:$W$61,IF(J302=10,$X$36:$X$61,IF(J302=20,$Y$36:$Y$61,$Z$36:$Z$61))))))</f>
        <v>#N/A</v>
      </c>
      <c r="P302" s="42" t="e">
        <f>LOOKUP(N302,$T$36:$T$61,IF(J302=-10,$U$36:$U$61,IF(J302=0,$V$36:$V$61,IF(J302=5,$W$36:$W$61,IF(J302=10,$X$36:$X$61,IF(J302=20,$Y$36:$Y$61,$Z$36:$Z$61))))))</f>
        <v>#N/A</v>
      </c>
      <c r="Q302" s="43" t="e">
        <f t="shared" si="127"/>
        <v>#N/A</v>
      </c>
    </row>
    <row r="303" spans="1:17" x14ac:dyDescent="0.2">
      <c r="A303" s="59">
        <f t="shared" ref="A303:A309" si="157">L$104</f>
        <v>10</v>
      </c>
      <c r="B303" s="40">
        <v>70</v>
      </c>
      <c r="C303" s="40">
        <f t="shared" ref="C303:C309" si="158">E$31</f>
        <v>0</v>
      </c>
      <c r="D303" s="41">
        <f t="shared" ref="D303:D317" si="159">E303+20</f>
        <v>20</v>
      </c>
      <c r="E303" s="41">
        <f t="shared" ref="E303:E317" si="160">FLOOR(C303,20)</f>
        <v>0</v>
      </c>
      <c r="F303" s="42" t="e">
        <f>LOOKUP(D303,$T$36:$T$61,IF(A303=-10,$AA$36:$AA$61,IF(A303=0,$AB$36:$AB$61,IF(A303=5,$AC$36:$AC$61,IF(A303=10,$AD$36:$AD$61,IF(A303=20,$AE$36:$AE$61,$AF$36:$AF$61))))))</f>
        <v>#N/A</v>
      </c>
      <c r="G303" s="42" t="e">
        <f>LOOKUP(E303,$T$36:$T$61,IF(A303=-10,$AA$36:$AA$61,IF(A303=0,$AB$36:$AB$61,IF(A303=5,$AC$36:$AC$61,IF(A303=10,$AD$36:$AD$61,IF(A303=20,$AE$36:$AE$61,$AF$36:$AF$61))))))</f>
        <v>#N/A</v>
      </c>
      <c r="H303" s="43" t="e">
        <f t="shared" si="156"/>
        <v>#N/A</v>
      </c>
      <c r="J303" s="40">
        <f t="shared" ref="J303:J309" si="161">M$104</f>
        <v>0</v>
      </c>
      <c r="K303" s="40">
        <v>70</v>
      </c>
      <c r="L303" s="40">
        <f t="shared" ref="L303:L309" si="162">L$76</f>
        <v>0</v>
      </c>
      <c r="M303" s="41">
        <f t="shared" ref="M303:M317" si="163">N303+20</f>
        <v>20</v>
      </c>
      <c r="N303" s="41">
        <f t="shared" si="126"/>
        <v>0</v>
      </c>
      <c r="O303" s="42" t="e">
        <f>LOOKUP(M303,$T$36:$T$61,IF(J303=-10,$AA$36:$AA$61,IF(J303=0,$AB$36:$AB$61,IF(J303=5,$AC$36:$AC$61,IF(J303=10,$AD$36:$AD$61,IF(J303=20,$AE$36:$AE$61,$AF$36:$AF$61))))))</f>
        <v>#N/A</v>
      </c>
      <c r="P303" s="42" t="e">
        <f>LOOKUP(N303,$T$36:$T$61,IF(J303=-10,$AA$36:$AA$61,IF(J303=0,$AB$36:$AB$61,IF(J303=5,$AC$36:$AC$61,IF(J303=10,$AD$36:$AD$61,IF(J303=20,$AE$36:$AE$61,$AF$36:$AF$61))))))</f>
        <v>#N/A</v>
      </c>
      <c r="Q303" s="43" t="e">
        <f t="shared" si="127"/>
        <v>#N/A</v>
      </c>
    </row>
    <row r="304" spans="1:17" x14ac:dyDescent="0.2">
      <c r="A304" s="59">
        <f t="shared" si="157"/>
        <v>10</v>
      </c>
      <c r="B304" s="40">
        <v>95</v>
      </c>
      <c r="C304" s="40">
        <f t="shared" si="158"/>
        <v>0</v>
      </c>
      <c r="D304" s="41">
        <f t="shared" si="159"/>
        <v>20</v>
      </c>
      <c r="E304" s="41">
        <f t="shared" si="160"/>
        <v>0</v>
      </c>
      <c r="F304" s="42" t="e">
        <f>LOOKUP(D304,$T$36:$T$61,IF(A304=-10,$AG$36:$AG$61,IF(A304=0,$AH$36:$AH$61,IF(A304=5,$AI$36:$AI$61,IF(A304=10,$AJ$36:$AJ$61,IF(A304=20,$AK$36:$AK$61,$AL$36:$AL$61))))))</f>
        <v>#N/A</v>
      </c>
      <c r="G304" s="42" t="e">
        <f>LOOKUP(E304,$T$36:$T$61,IF(A304=-10,$AG$36:$AG$61,IF(A304=0,$AH$36:$AH$61,IF(A304=5,$AI$36:$AI$61,IF(A304=10,$AJ$36:$AJ$61,IF(A304=20,$AK$36:$AK$61,$AL$36:$AL$61))))))</f>
        <v>#N/A</v>
      </c>
      <c r="H304" s="43" t="e">
        <f t="shared" si="156"/>
        <v>#N/A</v>
      </c>
      <c r="J304" s="40">
        <f t="shared" si="161"/>
        <v>0</v>
      </c>
      <c r="K304" s="40">
        <v>95</v>
      </c>
      <c r="L304" s="40">
        <f t="shared" si="162"/>
        <v>0</v>
      </c>
      <c r="M304" s="41">
        <f t="shared" si="163"/>
        <v>20</v>
      </c>
      <c r="N304" s="41">
        <f t="shared" ref="N304:N317" si="164">FLOOR(L304,20)</f>
        <v>0</v>
      </c>
      <c r="O304" s="42" t="e">
        <f>LOOKUP(M304,$T$36:$T$61,IF(J304=-10,$AG$36:$AG$61,IF(J304=0,$AH$36:$AH$61,IF(J304=5,$AI$36:$AI$61,IF(J304=10,$AJ$36:$AJ$61,IF(J304=20,$AK$36:$AK$61,$AL$36:$AL$61))))))</f>
        <v>#N/A</v>
      </c>
      <c r="P304" s="42" t="e">
        <f>LOOKUP(N304,$T$36:$T$61,IF(J304=-10,$AG$36:$AG$61,IF(J304=0,$AH$36:$AH$61,IF(J304=5,$AI$36:$AI$61,IF(J304=10,$AJ$36:$AJ$61,IF(J304=20,$AK$36:$AK$61,$AL$36:$AL$61))))))</f>
        <v>#N/A</v>
      </c>
      <c r="Q304" s="43" t="e">
        <f t="shared" ref="Q304:Q317" si="165">O304-(((O304-P304)*(M304-L304))/(M304-N304))</f>
        <v>#N/A</v>
      </c>
    </row>
    <row r="305" spans="1:17" x14ac:dyDescent="0.2">
      <c r="A305" s="59">
        <f t="shared" si="157"/>
        <v>10</v>
      </c>
      <c r="B305" s="40">
        <v>120</v>
      </c>
      <c r="C305" s="40">
        <f t="shared" si="158"/>
        <v>0</v>
      </c>
      <c r="D305" s="41">
        <f t="shared" si="159"/>
        <v>20</v>
      </c>
      <c r="E305" s="41">
        <f t="shared" si="160"/>
        <v>0</v>
      </c>
      <c r="F305" s="42" t="e">
        <f>LOOKUP(D305,$T$36:$T$61,IF(A305=-10,$AM$36:$AM$61,IF(A305=0,$AN$36:$AN$61,IF(A305=5,$AO$36:$AO$61,IF(A305=10,$AP$36:$AP$61,IF(A305=20,$AQ$36:$AQ$61,$AR$36:$AR$61))))))</f>
        <v>#N/A</v>
      </c>
      <c r="G305" s="42" t="e">
        <f>LOOKUP(E305,$T$36:$T$61,IF(A305=-10,$AM$36:$AM$61,IF(A305=0,$AN$36:$AN$61,IF(A305=5,$AO$36:$AO$61,IF(A305=10,$AP$36:$AP$61,IF(A305=20,$AQ$36:$AQ$61,$AR$36:$AR$61))))))</f>
        <v>#N/A</v>
      </c>
      <c r="H305" s="43" t="e">
        <f t="shared" si="156"/>
        <v>#N/A</v>
      </c>
      <c r="J305" s="40">
        <f t="shared" si="161"/>
        <v>0</v>
      </c>
      <c r="K305" s="40">
        <v>120</v>
      </c>
      <c r="L305" s="40">
        <f t="shared" si="162"/>
        <v>0</v>
      </c>
      <c r="M305" s="41">
        <f t="shared" si="163"/>
        <v>20</v>
      </c>
      <c r="N305" s="41">
        <f t="shared" si="164"/>
        <v>0</v>
      </c>
      <c r="O305" s="42" t="e">
        <f>LOOKUP(M305,$T$36:$T$61,IF(J305=-10,$AM$36:$AM$61,IF(J305=0,$AN$36:$AN$61,IF(J305=5,$AO$36:$AO$61,IF(J305=10,$AP$36:$AP$61,IF(J305=20,$AQ$36:$AQ$61,$AR$36:$AR$61))))))</f>
        <v>#N/A</v>
      </c>
      <c r="P305" s="42" t="e">
        <f>LOOKUP(N305,$T$36:$T$61,IF(J305=-10,$AM$36:$AM$61,IF(J305=0,$AN$36:$AN$61,IF(J305=5,$AO$36:$AO$61,IF(J305=10,$AP$36:$AP$61,IF(J305=20,$AQ$36:$AQ$61,$AR$36:$AR$61))))))</f>
        <v>#N/A</v>
      </c>
      <c r="Q305" s="43" t="e">
        <f t="shared" si="165"/>
        <v>#N/A</v>
      </c>
    </row>
    <row r="306" spans="1:17" x14ac:dyDescent="0.2">
      <c r="A306" s="59">
        <f t="shared" si="157"/>
        <v>10</v>
      </c>
      <c r="B306" s="40">
        <v>150</v>
      </c>
      <c r="C306" s="40">
        <f t="shared" si="158"/>
        <v>0</v>
      </c>
      <c r="D306" s="41">
        <f t="shared" si="159"/>
        <v>20</v>
      </c>
      <c r="E306" s="41">
        <f t="shared" si="160"/>
        <v>0</v>
      </c>
      <c r="F306" s="42" t="e">
        <f>LOOKUP(D306,$T$36:$T$61,IF(A306=-10,$AS$36:$AS$61,IF(A306=0,$AT$36:$AT$61,IF(A306=5,$AU$36:$AU$61,IF(A306=10,$AV$36:$AV$61,IF(A306=20,$AW$36:$AW$61,$AX$36:$AX$61))))))</f>
        <v>#N/A</v>
      </c>
      <c r="G306" s="42" t="e">
        <f>LOOKUP(E306,$T$36:$T$61,IF(A306=-10,$AS$36:$AS$61,IF(A306=0,$AT$36:$AT$61,IF(A306=5,$AU$36:$AU$61,IF(A306=10,$AV$36:$AV$61,IF(A306=20,$AW$36:$AW$61,$AX$36:$AX$61))))))</f>
        <v>#N/A</v>
      </c>
      <c r="H306" s="43" t="e">
        <f t="shared" si="156"/>
        <v>#N/A</v>
      </c>
      <c r="J306" s="40">
        <f t="shared" si="161"/>
        <v>0</v>
      </c>
      <c r="K306" s="40">
        <v>150</v>
      </c>
      <c r="L306" s="40">
        <f t="shared" si="162"/>
        <v>0</v>
      </c>
      <c r="M306" s="41">
        <f t="shared" si="163"/>
        <v>20</v>
      </c>
      <c r="N306" s="41">
        <f t="shared" si="164"/>
        <v>0</v>
      </c>
      <c r="O306" s="42" t="e">
        <f>LOOKUP(M306,$T$36:$T$61,IF(J306=-10,$AS$36:$AS$61,IF(J306=0,$AT$36:$AT$61,IF(J306=5,$AU$36:$AU$61,IF(J306=10,$AV$36:$AV$61,IF(J306=20,$AW$36:$AW$61,$AX$36:$AX$61))))))</f>
        <v>#N/A</v>
      </c>
      <c r="P306" s="42" t="e">
        <f>LOOKUP(N306,$T$36:$T$61,IF(J306=-10,$AS$36:$AS$61,IF(J306=0,$AT$36:$AT$61,IF(J306=5,$AU$36:$AU$61,IF(J306=10,$AV$36:$AV$61,IF(J306=20,$AW$36:$AW$61,$AX$36:$AX$61))))))</f>
        <v>#N/A</v>
      </c>
      <c r="Q306" s="43" t="e">
        <f t="shared" si="165"/>
        <v>#N/A</v>
      </c>
    </row>
    <row r="307" spans="1:17" x14ac:dyDescent="0.2">
      <c r="A307" s="59">
        <f t="shared" si="157"/>
        <v>10</v>
      </c>
      <c r="B307" s="40">
        <v>185</v>
      </c>
      <c r="C307" s="40">
        <f t="shared" si="158"/>
        <v>0</v>
      </c>
      <c r="D307" s="41">
        <f t="shared" si="159"/>
        <v>20</v>
      </c>
      <c r="E307" s="41">
        <f t="shared" si="160"/>
        <v>0</v>
      </c>
      <c r="F307" s="42" t="e">
        <f>LOOKUP(D307,$T$36:$T$61,IF(A307=-10,$AY$36:$AY$61,IF(A307=0,$AZ$36:$AZ$61,IF(A307=5,$BA$36:$BA$609,IF(A307=10,$BB$36:$BB$61,IF(A307=20,$BC$36:$BC$61,$BD$36:$BD$61))))))</f>
        <v>#N/A</v>
      </c>
      <c r="G307" s="42" t="e">
        <f>LOOKUP(E307,$T$36:$T$61,IF(A307=-10,$AY$36:$AY$61,IF(A307=0,$AZ$36:$AZ$61,IF(A307=5,$BA$36:$BA$609,IF(A307=10,$BB$36:$BB$61,IF(A307=20,$BC$36:$BC$61,$BD$36:$BD$61))))))</f>
        <v>#N/A</v>
      </c>
      <c r="H307" s="43" t="e">
        <f t="shared" si="156"/>
        <v>#N/A</v>
      </c>
      <c r="J307" s="40">
        <f t="shared" si="161"/>
        <v>0</v>
      </c>
      <c r="K307" s="40">
        <v>185</v>
      </c>
      <c r="L307" s="40">
        <f t="shared" si="162"/>
        <v>0</v>
      </c>
      <c r="M307" s="41">
        <f t="shared" si="163"/>
        <v>20</v>
      </c>
      <c r="N307" s="41">
        <f t="shared" si="164"/>
        <v>0</v>
      </c>
      <c r="O307" s="42" t="e">
        <f>LOOKUP(M307,$T$36:$T$61,IF(J307=-10,$AY$36:$AY$61,IF(J307=0,$AZ$36:$AZ$61,IF(J307=5,$BA$36:$BA$609,IF(J307=10,$BB$36:$BB$61,IF(J307=20,$BC$36:$BC$61,$BD$36:$BD$61))))))</f>
        <v>#N/A</v>
      </c>
      <c r="P307" s="42" t="e">
        <f>LOOKUP(N307,$T$36:$T$61,IF(J307=-10,$AY$36:$AY$61,IF(J307=0,$AZ$36:$AZ$61,IF(J307=5,$BA$36:$BA$609,IF(J307=10,$BB$36:$BB$61,IF(J307=20,$BC$36:$BC$61,$BD$36:$BD$61))))))</f>
        <v>#N/A</v>
      </c>
      <c r="Q307" s="43" t="e">
        <f t="shared" si="165"/>
        <v>#N/A</v>
      </c>
    </row>
    <row r="308" spans="1:17" x14ac:dyDescent="0.2">
      <c r="A308" s="59">
        <f t="shared" si="157"/>
        <v>10</v>
      </c>
      <c r="B308" s="40">
        <v>240</v>
      </c>
      <c r="C308" s="40">
        <f t="shared" si="158"/>
        <v>0</v>
      </c>
      <c r="D308" s="41">
        <f t="shared" si="159"/>
        <v>20</v>
      </c>
      <c r="E308" s="41">
        <f t="shared" si="160"/>
        <v>0</v>
      </c>
      <c r="F308" s="42" t="e">
        <f>LOOKUP(D308,$T$36:$T$61,IF(A308=-10,$BE$36:$BE$61,IF(A308=0,$BF$36:$BF$61,IF(A308=5,$BG$36:$BG$61,IF(A308=10,$BH$36:$BH$61,IF(A308=20,$BI$36:$BI$61,$BJ$36:$BJ$61))))))</f>
        <v>#N/A</v>
      </c>
      <c r="G308" s="42" t="e">
        <f>LOOKUP(E308,$T$36:$T$61,IF(A308=-10,$BE$36:$BE$61,IF(A308=0,$BF$36:$BF$61,IF(A308=5,$BG$36:$BG$61,IF(A308=10,$BH$36:$BH$61,IF(A308=20,$BI$36:$BI$61,$BJ$36:$BJ$61))))))</f>
        <v>#N/A</v>
      </c>
      <c r="H308" s="43" t="e">
        <f t="shared" si="156"/>
        <v>#N/A</v>
      </c>
      <c r="J308" s="40">
        <f t="shared" si="161"/>
        <v>0</v>
      </c>
      <c r="K308" s="40">
        <v>240</v>
      </c>
      <c r="L308" s="40">
        <f t="shared" si="162"/>
        <v>0</v>
      </c>
      <c r="M308" s="41">
        <f t="shared" si="163"/>
        <v>20</v>
      </c>
      <c r="N308" s="41">
        <f t="shared" si="164"/>
        <v>0</v>
      </c>
      <c r="O308" s="42" t="e">
        <f>LOOKUP(M308,$T$36:$T$61,IF(J308=-10,$BE$36:$BE$61,IF(J308=0,$BF$36:$BF$61,IF(J308=5,$BG$36:$BG$61,IF(J308=10,$BH$36:$BH$61,IF(J308=20,$BI$36:$BI$61,$BJ$36:$BJ$61))))))</f>
        <v>#N/A</v>
      </c>
      <c r="P308" s="42" t="e">
        <f>LOOKUP(N308,$T$36:$T$61,IF(J308=-10,$BE$36:$BE$61,IF(J308=0,$BF$36:$BF$61,IF(J308=5,$BG$36:$BG$61,IF(J308=10,$BH$36:$BH$61,IF(J308=20,$BI$36:$BI$61,$BJ$36:$BJ$61))))))</f>
        <v>#N/A</v>
      </c>
      <c r="Q308" s="43" t="e">
        <f t="shared" si="165"/>
        <v>#N/A</v>
      </c>
    </row>
    <row r="309" spans="1:17" x14ac:dyDescent="0.2">
      <c r="A309" s="59">
        <f t="shared" si="157"/>
        <v>10</v>
      </c>
      <c r="B309" s="40">
        <v>400</v>
      </c>
      <c r="C309" s="40">
        <f t="shared" si="158"/>
        <v>0</v>
      </c>
      <c r="D309" s="41">
        <f t="shared" si="159"/>
        <v>20</v>
      </c>
      <c r="E309" s="41">
        <f t="shared" si="160"/>
        <v>0</v>
      </c>
      <c r="F309" s="42" t="e">
        <f>LOOKUP(D309,$T$36:$T$61,IF(A309=-10,$BK$36:$BK$61,IF(A309=0,$BL$36:$BL$61,IF(A309=5,$BM$36:$BM$61,IF(A309=10,$BN$36:$BN$61,IF(A309=20,$BO$36:$BO$61,$BP$36:$BP$61))))))</f>
        <v>#N/A</v>
      </c>
      <c r="G309" s="42" t="e">
        <f>LOOKUP(E309,$T$36:$T$61,IF(A309=-10,$BK$36:$BK$61,IF(A309=0,$BL$36:$BL$61,IF(A309=5,$BM$36:$BM$61,IF(A309=10,$BN$36:$BN$61,IF(A309=20,$BO$36:$BO$61,$BP$36:$BP$61))))))</f>
        <v>#N/A</v>
      </c>
      <c r="H309" s="43" t="e">
        <f t="shared" si="156"/>
        <v>#N/A</v>
      </c>
      <c r="J309" s="40">
        <f t="shared" si="161"/>
        <v>0</v>
      </c>
      <c r="K309" s="40">
        <v>400</v>
      </c>
      <c r="L309" s="40">
        <f t="shared" si="162"/>
        <v>0</v>
      </c>
      <c r="M309" s="41">
        <f t="shared" si="163"/>
        <v>20</v>
      </c>
      <c r="N309" s="41">
        <f t="shared" si="164"/>
        <v>0</v>
      </c>
      <c r="O309" s="42" t="e">
        <f>LOOKUP(M309,$T$36:$T$61,IF(J309=-10,$BK$36:$BK$61,IF(J309=0,$BL$36:$BL$61,IF(J309=5,$BM$36:$BM$61,IF(J309=10,$BN$36:$BN$61,IF(J309=20,$BO$36:$BO$61,$BP$36:$BP$61))))))</f>
        <v>#N/A</v>
      </c>
      <c r="P309" s="42" t="e">
        <f>LOOKUP(N309,$T$36:$T$61,IF(J309=-10,$BK$36:$BK$61,IF(J309=0,$BL$36:$BL$61,IF(J309=5,$BM$36:$BM$61,IF(J309=10,$BN$36:$BN$61,IF(J309=20,$BO$36:$BO$61,$BP$36:$BP$61))))))</f>
        <v>#N/A</v>
      </c>
      <c r="Q309" s="43" t="e">
        <f t="shared" si="165"/>
        <v>#N/A</v>
      </c>
    </row>
    <row r="310" spans="1:17" x14ac:dyDescent="0.2">
      <c r="A310" s="59">
        <f>L$105</f>
        <v>0</v>
      </c>
      <c r="B310" s="40">
        <v>50</v>
      </c>
      <c r="C310" s="40">
        <f>E$32</f>
        <v>0</v>
      </c>
      <c r="D310" s="41">
        <f t="shared" si="159"/>
        <v>20</v>
      </c>
      <c r="E310" s="41">
        <f t="shared" si="160"/>
        <v>0</v>
      </c>
      <c r="F310" s="42" t="e">
        <f>LOOKUP(D310,$T$36:$T$61,IF(A310=-10,$U$36:$U$61,IF(A310=0,$V$36:$V$61,IF(A310=5,$W$36:$W$61,IF(A310=10,$X$36:$X$61,IF(A310=20,$Y$36:$Y$61,$Z$36:$Z$61))))))</f>
        <v>#N/A</v>
      </c>
      <c r="G310" s="42" t="e">
        <f>LOOKUP(E310,$T$36:$T$61,IF(A310=-10,$U$36:$U$61,IF(A310=0,$V$36:$V$61,IF(A310=5,$W$36:$W$61,IF(A310=10,$X$36:$X$61,IF(A310=20,$Y$36:$Y$61,$Z$36:$Z$61))))))</f>
        <v>#N/A</v>
      </c>
      <c r="H310" s="43" t="e">
        <f t="shared" si="156"/>
        <v>#N/A</v>
      </c>
      <c r="J310" s="40">
        <f>M$105</f>
        <v>0</v>
      </c>
      <c r="K310" s="40">
        <v>50</v>
      </c>
      <c r="L310" s="40">
        <f>L$77</f>
        <v>0</v>
      </c>
      <c r="M310" s="41">
        <f t="shared" si="163"/>
        <v>20</v>
      </c>
      <c r="N310" s="41">
        <f t="shared" si="164"/>
        <v>0</v>
      </c>
      <c r="O310" s="42" t="e">
        <f>LOOKUP(M310,$T$36:$T$61,IF(J310=-10,$U$36:$U$61,IF(J310=0,$V$36:$V$61,IF(J310=5,$W$36:$W$61,IF(J310=10,$X$36:$X$61,IF(J310=20,$Y$36:$Y$61,$Z$36:$Z$61))))))</f>
        <v>#N/A</v>
      </c>
      <c r="P310" s="42" t="e">
        <f>LOOKUP(N310,$T$36:$T$61,IF(J310=-10,$U$36:$U$61,IF(J310=0,$V$36:$V$61,IF(J310=5,$W$36:$W$61,IF(J310=10,$X$36:$X$61,IF(J310=20,$Y$36:$Y$61,$Z$36:$Z$61))))))</f>
        <v>#N/A</v>
      </c>
      <c r="Q310" s="43" t="e">
        <f t="shared" si="165"/>
        <v>#N/A</v>
      </c>
    </row>
    <row r="311" spans="1:17" x14ac:dyDescent="0.2">
      <c r="A311" s="59">
        <f t="shared" ref="A311:A317" si="166">L$105</f>
        <v>0</v>
      </c>
      <c r="B311" s="40">
        <v>70</v>
      </c>
      <c r="C311" s="40">
        <f t="shared" ref="C311:C317" si="167">E$32</f>
        <v>0</v>
      </c>
      <c r="D311" s="41">
        <f t="shared" si="159"/>
        <v>20</v>
      </c>
      <c r="E311" s="41">
        <f t="shared" si="160"/>
        <v>0</v>
      </c>
      <c r="F311" s="42" t="e">
        <f>LOOKUP(D311,$T$36:$T$61,IF(A311=-10,$AA$36:$AA$61,IF(A311=0,$AB$36:$AB$61,IF(A311=5,$AC$36:$AC$61,IF(A311=10,$AD$36:$AD$61,IF(A311=20,$AE$36:$AE$61,$AF$36:$AF$61))))))</f>
        <v>#N/A</v>
      </c>
      <c r="G311" s="42" t="e">
        <f>LOOKUP(E311,$T$36:$T$61,IF(A311=-10,$AA$36:$AA$61,IF(A311=0,$AB$36:$AB$61,IF(A311=5,$AC$36:$AC$61,IF(A311=10,$AD$36:$AD$61,IF(A311=20,$AE$36:$AE$61,$AF$36:$AF$61))))))</f>
        <v>#N/A</v>
      </c>
      <c r="H311" s="43" t="e">
        <f t="shared" si="156"/>
        <v>#N/A</v>
      </c>
      <c r="J311" s="40">
        <f t="shared" ref="J311:J317" si="168">M$105</f>
        <v>0</v>
      </c>
      <c r="K311" s="40">
        <v>70</v>
      </c>
      <c r="L311" s="40">
        <f t="shared" ref="L311:L317" si="169">L$77</f>
        <v>0</v>
      </c>
      <c r="M311" s="41">
        <f t="shared" si="163"/>
        <v>20</v>
      </c>
      <c r="N311" s="41">
        <f t="shared" si="164"/>
        <v>0</v>
      </c>
      <c r="O311" s="42" t="e">
        <f>LOOKUP(M311,$T$36:$T$61,IF(J311=-10,$AA$36:$AA$61,IF(J311=0,$AB$36:$AB$61,IF(J311=5,$AC$36:$AC$61,IF(J311=10,$AD$36:$AD$61,IF(J311=20,$AE$36:$AE$61,$AF$36:$AF$61))))))</f>
        <v>#N/A</v>
      </c>
      <c r="P311" s="42" t="e">
        <f>LOOKUP(N311,$T$36:$T$61,IF(J311=-10,$AA$36:$AA$61,IF(J311=0,$AB$36:$AB$61,IF(J311=5,$AC$36:$AC$61,IF(J311=10,$AD$36:$AD$61,IF(J311=20,$AE$36:$AE$61,$AF$36:$AF$61))))))</f>
        <v>#N/A</v>
      </c>
      <c r="Q311" s="43" t="e">
        <f t="shared" si="165"/>
        <v>#N/A</v>
      </c>
    </row>
    <row r="312" spans="1:17" x14ac:dyDescent="0.2">
      <c r="A312" s="59">
        <f t="shared" si="166"/>
        <v>0</v>
      </c>
      <c r="B312" s="40">
        <v>95</v>
      </c>
      <c r="C312" s="40">
        <f t="shared" si="167"/>
        <v>0</v>
      </c>
      <c r="D312" s="41">
        <f t="shared" si="159"/>
        <v>20</v>
      </c>
      <c r="E312" s="41">
        <f t="shared" si="160"/>
        <v>0</v>
      </c>
      <c r="F312" s="42" t="e">
        <f>LOOKUP(D312,$T$36:$T$61,IF(A312=-10,$AG$36:$AG$61,IF(A312=0,$AH$36:$AH$61,IF(A312=5,$AI$36:$AI$61,IF(A312=10,$AJ$36:$AJ$61,IF(A312=20,$AK$36:$AK$61,$AL$36:$AL$61))))))</f>
        <v>#N/A</v>
      </c>
      <c r="G312" s="42" t="e">
        <f>LOOKUP(E312,$T$36:$T$61,IF(A312=-10,$AG$36:$AG$61,IF(A312=0,$AH$36:$AH$61,IF(A312=5,$AI$36:$AI$61,IF(A312=10,$AJ$36:$AJ$61,IF(A312=20,$AK$36:$AK$61,$AL$36:$AL$61))))))</f>
        <v>#N/A</v>
      </c>
      <c r="H312" s="43" t="e">
        <f t="shared" si="156"/>
        <v>#N/A</v>
      </c>
      <c r="J312" s="40">
        <f t="shared" si="168"/>
        <v>0</v>
      </c>
      <c r="K312" s="40">
        <v>95</v>
      </c>
      <c r="L312" s="40">
        <f t="shared" si="169"/>
        <v>0</v>
      </c>
      <c r="M312" s="41">
        <f t="shared" si="163"/>
        <v>20</v>
      </c>
      <c r="N312" s="41">
        <f t="shared" si="164"/>
        <v>0</v>
      </c>
      <c r="O312" s="42" t="e">
        <f>LOOKUP(M312,$T$36:$T$61,IF(J312=-10,$AG$36:$AG$61,IF(J312=0,$AH$36:$AH$61,IF(J312=5,$AI$36:$AI$61,IF(J312=10,$AJ$36:$AJ$61,IF(J312=20,$AK$36:$AK$61,$AL$36:$AL$61))))))</f>
        <v>#N/A</v>
      </c>
      <c r="P312" s="42" t="e">
        <f>LOOKUP(N312,$T$36:$T$61,IF(J312=-10,$AG$36:$AG$61,IF(J312=0,$AH$36:$AH$61,IF(J312=5,$AI$36:$AI$61,IF(J312=10,$AJ$36:$AJ$61,IF(J312=20,$AK$36:$AK$61,$AL$36:$AL$61))))))</f>
        <v>#N/A</v>
      </c>
      <c r="Q312" s="43" t="e">
        <f t="shared" si="165"/>
        <v>#N/A</v>
      </c>
    </row>
    <row r="313" spans="1:17" x14ac:dyDescent="0.2">
      <c r="A313" s="59">
        <f t="shared" si="166"/>
        <v>0</v>
      </c>
      <c r="B313" s="40">
        <v>120</v>
      </c>
      <c r="C313" s="40">
        <f t="shared" si="167"/>
        <v>0</v>
      </c>
      <c r="D313" s="41">
        <f t="shared" si="159"/>
        <v>20</v>
      </c>
      <c r="E313" s="41">
        <f t="shared" si="160"/>
        <v>0</v>
      </c>
      <c r="F313" s="42" t="e">
        <f>LOOKUP(D313,$T$36:$T$61,IF(A313=-10,$AM$36:$AM$61,IF(A313=0,$AN$36:$AN$61,IF(A313=5,$AO$36:$AO$61,IF(A313=10,$AP$36:$AP$61,IF(A313=20,$AQ$36:$AQ$61,$AR$36:$AR$61))))))</f>
        <v>#N/A</v>
      </c>
      <c r="G313" s="42" t="e">
        <f>LOOKUP(E313,$T$36:$T$61,IF(A313=-10,$AM$36:$AM$61,IF(A313=0,$AN$36:$AN$61,IF(A313=5,$AO$36:$AO$61,IF(A313=10,$AP$36:$AP$61,IF(A313=20,$AQ$36:$AQ$61,$AR$36:$AR$61))))))</f>
        <v>#N/A</v>
      </c>
      <c r="H313" s="43" t="e">
        <f t="shared" si="156"/>
        <v>#N/A</v>
      </c>
      <c r="J313" s="40">
        <f t="shared" si="168"/>
        <v>0</v>
      </c>
      <c r="K313" s="40">
        <v>120</v>
      </c>
      <c r="L313" s="40">
        <f t="shared" si="169"/>
        <v>0</v>
      </c>
      <c r="M313" s="41">
        <f t="shared" si="163"/>
        <v>20</v>
      </c>
      <c r="N313" s="41">
        <f t="shared" si="164"/>
        <v>0</v>
      </c>
      <c r="O313" s="42" t="e">
        <f>LOOKUP(M313,$T$36:$T$61,IF(J313=-10,$AM$36:$AM$61,IF(J313=0,$AN$36:$AN$61,IF(J313=5,$AO$36:$AO$61,IF(J313=10,$AP$36:$AP$61,IF(J313=20,$AQ$36:$AQ$61,$AR$36:$AR$61))))))</f>
        <v>#N/A</v>
      </c>
      <c r="P313" s="42" t="e">
        <f>LOOKUP(N313,$T$36:$T$61,IF(J313=-10,$AM$36:$AM$61,IF(J313=0,$AN$36:$AN$61,IF(J313=5,$AO$36:$AO$61,IF(J313=10,$AP$36:$AP$61,IF(J313=20,$AQ$36:$AQ$61,$AR$36:$AR$61))))))</f>
        <v>#N/A</v>
      </c>
      <c r="Q313" s="43" t="e">
        <f t="shared" si="165"/>
        <v>#N/A</v>
      </c>
    </row>
    <row r="314" spans="1:17" x14ac:dyDescent="0.2">
      <c r="A314" s="59">
        <f t="shared" si="166"/>
        <v>0</v>
      </c>
      <c r="B314" s="40">
        <v>150</v>
      </c>
      <c r="C314" s="40">
        <f t="shared" si="167"/>
        <v>0</v>
      </c>
      <c r="D314" s="41">
        <f t="shared" si="159"/>
        <v>20</v>
      </c>
      <c r="E314" s="41">
        <f t="shared" si="160"/>
        <v>0</v>
      </c>
      <c r="F314" s="42" t="e">
        <f>LOOKUP(D314,$T$36:$T$61,IF(A314=-10,$AS$36:$AS$61,IF(A314=0,$AT$36:$AT$61,IF(A314=5,$AU$36:$AU$61,IF(A314=10,$AV$36:$AV$61,IF(A314=20,$AW$36:$AW$61,$AX$36:$AX$61))))))</f>
        <v>#N/A</v>
      </c>
      <c r="G314" s="42" t="e">
        <f>LOOKUP(E314,$T$36:$T$61,IF(A314=-10,$AS$36:$AS$61,IF(A314=0,$AT$36:$AT$61,IF(A314=5,$AU$36:$AU$61,IF(A314=10,$AV$36:$AV$61,IF(A314=20,$AW$36:$AW$61,$AX$36:$AX$61))))))</f>
        <v>#N/A</v>
      </c>
      <c r="H314" s="43" t="e">
        <f t="shared" si="156"/>
        <v>#N/A</v>
      </c>
      <c r="J314" s="40">
        <f t="shared" si="168"/>
        <v>0</v>
      </c>
      <c r="K314" s="40">
        <v>150</v>
      </c>
      <c r="L314" s="40">
        <f t="shared" si="169"/>
        <v>0</v>
      </c>
      <c r="M314" s="41">
        <f t="shared" si="163"/>
        <v>20</v>
      </c>
      <c r="N314" s="41">
        <f t="shared" si="164"/>
        <v>0</v>
      </c>
      <c r="O314" s="42" t="e">
        <f>LOOKUP(M314,$T$36:$T$61,IF(J314=-10,$AS$36:$AS$61,IF(J314=0,$AT$36:$AT$61,IF(J314=5,$AU$36:$AU$61,IF(J314=10,$AV$36:$AV$61,IF(J314=20,$AW$36:$AW$61,$AX$36:$AX$61))))))</f>
        <v>#N/A</v>
      </c>
      <c r="P314" s="42" t="e">
        <f>LOOKUP(N314,$T$36:$T$61,IF(J314=-10,$AS$36:$AS$61,IF(J314=0,$AT$36:$AT$61,IF(J314=5,$AU$36:$AU$61,IF(J314=10,$AV$36:$AV$61,IF(J314=20,$AW$36:$AW$61,$AX$36:$AX$61))))))</f>
        <v>#N/A</v>
      </c>
      <c r="Q314" s="43" t="e">
        <f t="shared" si="165"/>
        <v>#N/A</v>
      </c>
    </row>
    <row r="315" spans="1:17" x14ac:dyDescent="0.2">
      <c r="A315" s="59">
        <f t="shared" si="166"/>
        <v>0</v>
      </c>
      <c r="B315" s="40">
        <v>185</v>
      </c>
      <c r="C315" s="40">
        <f t="shared" si="167"/>
        <v>0</v>
      </c>
      <c r="D315" s="41">
        <f t="shared" si="159"/>
        <v>20</v>
      </c>
      <c r="E315" s="41">
        <f t="shared" si="160"/>
        <v>0</v>
      </c>
      <c r="F315" s="42" t="e">
        <f>LOOKUP(D315,$T$36:$T$61,IF(A315=-10,$AY$36:$AY$61,IF(A315=0,$AZ$36:$AZ$61,IF(A315=5,$BA$36:$BA$609,IF(A315=10,$BB$36:$BB$61,IF(A315=20,$BC$36:$BC$61,$BD$36:$BD$61))))))</f>
        <v>#N/A</v>
      </c>
      <c r="G315" s="42" t="e">
        <f>LOOKUP(E315,$T$36:$T$61,IF(A315=-10,$AY$36:$AY$61,IF(A315=0,$AZ$36:$AZ$61,IF(A315=5,$BA$36:$BA$609,IF(A315=10,$BB$36:$BB$61,IF(A315=20,$BC$36:$BC$61,$BD$36:$BD$61))))))</f>
        <v>#N/A</v>
      </c>
      <c r="H315" s="43" t="e">
        <f t="shared" si="156"/>
        <v>#N/A</v>
      </c>
      <c r="J315" s="40">
        <f t="shared" si="168"/>
        <v>0</v>
      </c>
      <c r="K315" s="40">
        <v>185</v>
      </c>
      <c r="L315" s="40">
        <f t="shared" si="169"/>
        <v>0</v>
      </c>
      <c r="M315" s="41">
        <f t="shared" si="163"/>
        <v>20</v>
      </c>
      <c r="N315" s="41">
        <f t="shared" si="164"/>
        <v>0</v>
      </c>
      <c r="O315" s="42" t="e">
        <f>LOOKUP(M315,$T$36:$T$61,IF(J315=-10,$AY$36:$AY$61,IF(J315=0,$AZ$36:$AZ$61,IF(J315=5,$BA$36:$BA$609,IF(J315=10,$BB$36:$BB$61,IF(J315=20,$BC$36:$BC$61,$BD$36:$BD$61))))))</f>
        <v>#N/A</v>
      </c>
      <c r="P315" s="42" t="e">
        <f>LOOKUP(N315,$T$36:$T$61,IF(J315=-10,$AY$36:$AY$61,IF(J315=0,$AZ$36:$AZ$61,IF(J315=5,$BA$36:$BA$609,IF(J315=10,$BB$36:$BB$61,IF(J315=20,$BC$36:$BC$61,$BD$36:$BD$61))))))</f>
        <v>#N/A</v>
      </c>
      <c r="Q315" s="43" t="e">
        <f t="shared" si="165"/>
        <v>#N/A</v>
      </c>
    </row>
    <row r="316" spans="1:17" x14ac:dyDescent="0.2">
      <c r="A316" s="59">
        <f t="shared" si="166"/>
        <v>0</v>
      </c>
      <c r="B316" s="40">
        <v>240</v>
      </c>
      <c r="C316" s="40">
        <f t="shared" si="167"/>
        <v>0</v>
      </c>
      <c r="D316" s="41">
        <f t="shared" si="159"/>
        <v>20</v>
      </c>
      <c r="E316" s="41">
        <f t="shared" si="160"/>
        <v>0</v>
      </c>
      <c r="F316" s="42" t="e">
        <f>LOOKUP(D316,$T$36:$T$61,IF(A316=-10,$BE$36:$BE$61,IF(A316=0,$BF$36:$BF$61,IF(A316=5,$BG$36:$BG$61,IF(A316=10,$BH$36:$BH$61,IF(A316=20,$BI$36:$BI$61,$BJ$36:$BJ$61))))))</f>
        <v>#N/A</v>
      </c>
      <c r="G316" s="42" t="e">
        <f>LOOKUP(E316,$T$36:$T$61,IF(A316=-10,$BE$36:$BE$61,IF(A316=0,$BF$36:$BF$61,IF(A316=5,$BG$36:$BG$61,IF(A316=10,$BH$36:$BH$61,IF(A316=20,$BI$36:$BI$61,$BJ$36:$BJ$61))))))</f>
        <v>#N/A</v>
      </c>
      <c r="H316" s="43" t="e">
        <f t="shared" si="156"/>
        <v>#N/A</v>
      </c>
      <c r="J316" s="40">
        <f t="shared" si="168"/>
        <v>0</v>
      </c>
      <c r="K316" s="40">
        <v>240</v>
      </c>
      <c r="L316" s="40">
        <f t="shared" si="169"/>
        <v>0</v>
      </c>
      <c r="M316" s="41">
        <f t="shared" si="163"/>
        <v>20</v>
      </c>
      <c r="N316" s="41">
        <f t="shared" si="164"/>
        <v>0</v>
      </c>
      <c r="O316" s="42" t="e">
        <f>LOOKUP(M316,$T$36:$T$61,IF(J316=-10,$BE$36:$BE$61,IF(J316=0,$BF$36:$BF$61,IF(J316=5,$BG$36:$BG$61,IF(J316=10,$BH$36:$BH$61,IF(J316=20,$BI$36:$BI$61,$BJ$36:$BJ$61))))))</f>
        <v>#N/A</v>
      </c>
      <c r="P316" s="42" t="e">
        <f>LOOKUP(N316,$T$36:$T$61,IF(J316=-10,$BE$36:$BE$61,IF(J316=0,$BF$36:$BF$61,IF(J316=5,$BG$36:$BG$61,IF(J316=10,$BH$36:$BH$61,IF(J316=20,$BI$36:$BI$61,$BJ$36:$BJ$61))))))</f>
        <v>#N/A</v>
      </c>
      <c r="Q316" s="43" t="e">
        <f t="shared" si="165"/>
        <v>#N/A</v>
      </c>
    </row>
    <row r="317" spans="1:17" x14ac:dyDescent="0.2">
      <c r="A317" s="59">
        <f t="shared" si="166"/>
        <v>0</v>
      </c>
      <c r="B317" s="40">
        <v>400</v>
      </c>
      <c r="C317" s="40">
        <f t="shared" si="167"/>
        <v>0</v>
      </c>
      <c r="D317" s="41">
        <f t="shared" si="159"/>
        <v>20</v>
      </c>
      <c r="E317" s="41">
        <f t="shared" si="160"/>
        <v>0</v>
      </c>
      <c r="F317" s="42" t="e">
        <f>LOOKUP(D317,$T$36:$T$61,IF(A317=-10,$BK$36:$BK$61,IF(A317=0,$BL$36:$BL$61,IF(A317=5,$BM$36:$BM$61,IF(A317=10,$BN$36:$BN$61,IF(A317=20,$BO$36:$BO$61,$BP$36:$BP$61))))))</f>
        <v>#N/A</v>
      </c>
      <c r="G317" s="42" t="e">
        <f>LOOKUP(E317,$T$36:$T$61,IF(A317=-10,$BK$36:$BK$61,IF(A317=0,$BL$36:$BL$61,IF(A317=5,$BM$36:$BM$61,IF(A317=10,$BN$36:$BN$61,IF(A317=20,$BO$36:$BO$61,$BP$36:$BP$61))))))</f>
        <v>#N/A</v>
      </c>
      <c r="H317" s="43" t="e">
        <f t="shared" si="156"/>
        <v>#N/A</v>
      </c>
      <c r="J317" s="40">
        <f t="shared" si="168"/>
        <v>0</v>
      </c>
      <c r="K317" s="40">
        <v>400</v>
      </c>
      <c r="L317" s="40">
        <f t="shared" si="169"/>
        <v>0</v>
      </c>
      <c r="M317" s="41">
        <f t="shared" si="163"/>
        <v>20</v>
      </c>
      <c r="N317" s="41">
        <f t="shared" si="164"/>
        <v>0</v>
      </c>
      <c r="O317" s="42" t="e">
        <f>LOOKUP(M317,$T$36:$T$61,IF(J317=-10,$BK$36:$BK$61,IF(J317=0,$BL$36:$BL$61,IF(J317=5,$BM$36:$BM$61,IF(J317=10,$BN$36:$BN$61,IF(J317=20,$BO$36:$BO$61,$BP$36:$BP$61))))))</f>
        <v>#N/A</v>
      </c>
      <c r="P317" s="42" t="e">
        <f>LOOKUP(N317,$T$36:$T$61,IF(J317=-10,$BK$36:$BK$61,IF(J317=0,$BL$36:$BL$61,IF(J317=5,$BM$36:$BM$61,IF(J317=10,$BN$36:$BN$61,IF(J317=20,$BO$36:$BO$61,$BP$36:$BP$61))))))</f>
        <v>#N/A</v>
      </c>
      <c r="Q317" s="43" t="e">
        <f t="shared" si="165"/>
        <v>#N/A</v>
      </c>
    </row>
  </sheetData>
  <mergeCells count="25">
    <mergeCell ref="J107:L107"/>
    <mergeCell ref="M107:P107"/>
    <mergeCell ref="J108:J109"/>
    <mergeCell ref="BT5:BT6"/>
    <mergeCell ref="A49:C49"/>
    <mergeCell ref="D49:G49"/>
    <mergeCell ref="J49:L49"/>
    <mergeCell ref="M49:P49"/>
    <mergeCell ref="A50:A51"/>
    <mergeCell ref="J50:J51"/>
    <mergeCell ref="BM4:BN4"/>
    <mergeCell ref="BO4:BR4"/>
    <mergeCell ref="B5:B6"/>
    <mergeCell ref="D5:E5"/>
    <mergeCell ref="F5:G5"/>
    <mergeCell ref="K5:K6"/>
    <mergeCell ref="L5:L6"/>
    <mergeCell ref="M5:N5"/>
    <mergeCell ref="O5:O6"/>
    <mergeCell ref="AY4:BB4"/>
    <mergeCell ref="A1:O1"/>
    <mergeCell ref="A3:O3"/>
    <mergeCell ref="AF4:AG4"/>
    <mergeCell ref="AH4:AK4"/>
    <mergeCell ref="AW4:AX4"/>
  </mergeCells>
  <conditionalFormatting sqref="J29:J32">
    <cfRule type="containsErrors" dxfId="93" priority="120" stopIfTrue="1">
      <formula>ISERROR(J29)</formula>
    </cfRule>
  </conditionalFormatting>
  <conditionalFormatting sqref="J29:J32">
    <cfRule type="containsErrors" dxfId="92" priority="119" stopIfTrue="1">
      <formula>ISERROR(J29)</formula>
    </cfRule>
  </conditionalFormatting>
  <conditionalFormatting sqref="J29:J32">
    <cfRule type="containsErrors" dxfId="91" priority="118" stopIfTrue="1">
      <formula>ISERROR(J29)</formula>
    </cfRule>
  </conditionalFormatting>
  <conditionalFormatting sqref="J29:J32">
    <cfRule type="containsErrors" dxfId="90" priority="117" stopIfTrue="1">
      <formula>ISERROR(J29)</formula>
    </cfRule>
  </conditionalFormatting>
  <conditionalFormatting sqref="J29:J32">
    <cfRule type="containsErrors" dxfId="89" priority="116" stopIfTrue="1">
      <formula>ISERROR(J29)</formula>
    </cfRule>
  </conditionalFormatting>
  <conditionalFormatting sqref="J9:J13">
    <cfRule type="containsErrors" dxfId="88" priority="115" stopIfTrue="1">
      <formula>ISERROR(J9)</formula>
    </cfRule>
  </conditionalFormatting>
  <conditionalFormatting sqref="J9:J13">
    <cfRule type="containsErrors" dxfId="87" priority="114" stopIfTrue="1">
      <formula>ISERROR(J9)</formula>
    </cfRule>
  </conditionalFormatting>
  <conditionalFormatting sqref="J9:J13">
    <cfRule type="containsErrors" dxfId="86" priority="113" stopIfTrue="1">
      <formula>ISERROR(J9)</formula>
    </cfRule>
  </conditionalFormatting>
  <conditionalFormatting sqref="J9:J13">
    <cfRule type="containsErrors" dxfId="85" priority="112" stopIfTrue="1">
      <formula>ISERROR(J9)</formula>
    </cfRule>
  </conditionalFormatting>
  <conditionalFormatting sqref="J9:J13">
    <cfRule type="containsErrors" dxfId="84" priority="111" stopIfTrue="1">
      <formula>ISERROR(J9)</formula>
    </cfRule>
  </conditionalFormatting>
  <conditionalFormatting sqref="J12:J32">
    <cfRule type="containsErrors" dxfId="83" priority="110" stopIfTrue="1">
      <formula>ISERROR(J12)</formula>
    </cfRule>
  </conditionalFormatting>
  <conditionalFormatting sqref="J12:J32">
    <cfRule type="containsErrors" dxfId="82" priority="109" stopIfTrue="1">
      <formula>ISERROR(J12)</formula>
    </cfRule>
  </conditionalFormatting>
  <conditionalFormatting sqref="J12:J32">
    <cfRule type="containsErrors" dxfId="81" priority="108" stopIfTrue="1">
      <formula>ISERROR(J12)</formula>
    </cfRule>
  </conditionalFormatting>
  <conditionalFormatting sqref="J12:J32">
    <cfRule type="containsErrors" dxfId="80" priority="107" stopIfTrue="1">
      <formula>ISERROR(J12)</formula>
    </cfRule>
  </conditionalFormatting>
  <conditionalFormatting sqref="J12:J32">
    <cfRule type="containsErrors" dxfId="79" priority="106" stopIfTrue="1">
      <formula>ISERROR(J12)</formula>
    </cfRule>
  </conditionalFormatting>
  <conditionalFormatting sqref="J12:J32">
    <cfRule type="containsErrors" dxfId="78" priority="105" stopIfTrue="1">
      <formula>ISERROR(J12)</formula>
    </cfRule>
  </conditionalFormatting>
  <conditionalFormatting sqref="J12:J32">
    <cfRule type="containsErrors" dxfId="77" priority="104" stopIfTrue="1">
      <formula>ISERROR(J12)</formula>
    </cfRule>
  </conditionalFormatting>
  <conditionalFormatting sqref="J12:J32">
    <cfRule type="containsErrors" dxfId="76" priority="103" stopIfTrue="1">
      <formula>ISERROR(J12)</formula>
    </cfRule>
  </conditionalFormatting>
  <conditionalFormatting sqref="J12:J32">
    <cfRule type="containsErrors" dxfId="75" priority="102" stopIfTrue="1">
      <formula>ISERROR(J12)</formula>
    </cfRule>
  </conditionalFormatting>
  <conditionalFormatting sqref="J12:J32">
    <cfRule type="containsErrors" dxfId="74" priority="101" stopIfTrue="1">
      <formula>ISERROR(J12)</formula>
    </cfRule>
  </conditionalFormatting>
  <conditionalFormatting sqref="J12:J32">
    <cfRule type="containsErrors" dxfId="73" priority="100" stopIfTrue="1">
      <formula>ISERROR(J12)</formula>
    </cfRule>
  </conditionalFormatting>
  <conditionalFormatting sqref="J12:J32">
    <cfRule type="containsErrors" dxfId="72" priority="99" stopIfTrue="1">
      <formula>ISERROR(J12)</formula>
    </cfRule>
  </conditionalFormatting>
  <conditionalFormatting sqref="J12:J32">
    <cfRule type="containsErrors" dxfId="71" priority="98" stopIfTrue="1">
      <formula>ISERROR(J12)</formula>
    </cfRule>
  </conditionalFormatting>
  <conditionalFormatting sqref="J12:J32">
    <cfRule type="containsErrors" dxfId="70" priority="97" stopIfTrue="1">
      <formula>ISERROR(J12)</formula>
    </cfRule>
  </conditionalFormatting>
  <conditionalFormatting sqref="J12:J32">
    <cfRule type="containsErrors" dxfId="69" priority="96" stopIfTrue="1">
      <formula>ISERROR(J12)</formula>
    </cfRule>
  </conditionalFormatting>
  <conditionalFormatting sqref="J12:J32">
    <cfRule type="containsErrors" dxfId="68" priority="95" stopIfTrue="1">
      <formula>ISERROR(J12)</formula>
    </cfRule>
  </conditionalFormatting>
  <conditionalFormatting sqref="J14">
    <cfRule type="containsErrors" dxfId="67" priority="89" stopIfTrue="1">
      <formula>ISERROR(J14)</formula>
    </cfRule>
  </conditionalFormatting>
  <conditionalFormatting sqref="J14">
    <cfRule type="containsErrors" dxfId="66" priority="88" stopIfTrue="1">
      <formula>ISERROR(J14)</formula>
    </cfRule>
  </conditionalFormatting>
  <conditionalFormatting sqref="J14">
    <cfRule type="containsErrors" dxfId="65" priority="87" stopIfTrue="1">
      <formula>ISERROR(J14)</formula>
    </cfRule>
  </conditionalFormatting>
  <conditionalFormatting sqref="J14">
    <cfRule type="containsErrors" dxfId="64" priority="86" stopIfTrue="1">
      <formula>ISERROR(J14)</formula>
    </cfRule>
  </conditionalFormatting>
  <conditionalFormatting sqref="J14">
    <cfRule type="containsErrors" dxfId="63" priority="85" stopIfTrue="1">
      <formula>ISERROR(J14)</formula>
    </cfRule>
  </conditionalFormatting>
  <conditionalFormatting sqref="J33">
    <cfRule type="containsErrors" dxfId="62" priority="84" stopIfTrue="1">
      <formula>ISERROR(J33)</formula>
    </cfRule>
  </conditionalFormatting>
  <conditionalFormatting sqref="J33">
    <cfRule type="containsErrors" dxfId="61" priority="83" stopIfTrue="1">
      <formula>ISERROR(J33)</formula>
    </cfRule>
  </conditionalFormatting>
  <conditionalFormatting sqref="J33">
    <cfRule type="containsErrors" dxfId="60" priority="82" stopIfTrue="1">
      <formula>ISERROR(J33)</formula>
    </cfRule>
  </conditionalFormatting>
  <conditionalFormatting sqref="J33">
    <cfRule type="containsErrors" dxfId="59" priority="81" stopIfTrue="1">
      <formula>ISERROR(J33)</formula>
    </cfRule>
  </conditionalFormatting>
  <conditionalFormatting sqref="J33">
    <cfRule type="containsErrors" dxfId="58" priority="80" stopIfTrue="1">
      <formula>ISERROR(J33)</formula>
    </cfRule>
  </conditionalFormatting>
  <conditionalFormatting sqref="J33">
    <cfRule type="containsErrors" dxfId="57" priority="79" stopIfTrue="1">
      <formula>ISERROR(J33)</formula>
    </cfRule>
  </conditionalFormatting>
  <conditionalFormatting sqref="J33">
    <cfRule type="containsErrors" dxfId="56" priority="78" stopIfTrue="1">
      <formula>ISERROR(J33)</formula>
    </cfRule>
  </conditionalFormatting>
  <conditionalFormatting sqref="J33">
    <cfRule type="containsErrors" dxfId="55" priority="77" stopIfTrue="1">
      <formula>ISERROR(J33)</formula>
    </cfRule>
  </conditionalFormatting>
  <conditionalFormatting sqref="J33">
    <cfRule type="containsErrors" dxfId="54" priority="76" stopIfTrue="1">
      <formula>ISERROR(J33)</formula>
    </cfRule>
  </conditionalFormatting>
  <conditionalFormatting sqref="J33">
    <cfRule type="containsErrors" dxfId="53" priority="75" stopIfTrue="1">
      <formula>ISERROR(J33)</formula>
    </cfRule>
  </conditionalFormatting>
  <conditionalFormatting sqref="J33">
    <cfRule type="containsErrors" dxfId="52" priority="74" stopIfTrue="1">
      <formula>ISERROR(J33)</formula>
    </cfRule>
  </conditionalFormatting>
  <conditionalFormatting sqref="J33">
    <cfRule type="containsErrors" dxfId="51" priority="73" stopIfTrue="1">
      <formula>ISERROR(J33)</formula>
    </cfRule>
  </conditionalFormatting>
  <conditionalFormatting sqref="J33">
    <cfRule type="containsErrors" dxfId="50" priority="72" stopIfTrue="1">
      <formula>ISERROR(J33)</formula>
    </cfRule>
  </conditionalFormatting>
  <conditionalFormatting sqref="J33">
    <cfRule type="containsErrors" dxfId="49" priority="71" stopIfTrue="1">
      <formula>ISERROR(J33)</formula>
    </cfRule>
  </conditionalFormatting>
  <conditionalFormatting sqref="J33">
    <cfRule type="containsErrors" dxfId="48" priority="70" stopIfTrue="1">
      <formula>ISERROR(J33)</formula>
    </cfRule>
  </conditionalFormatting>
  <conditionalFormatting sqref="J33">
    <cfRule type="containsErrors" dxfId="47" priority="69" stopIfTrue="1">
      <formula>ISERROR(J33)</formula>
    </cfRule>
  </conditionalFormatting>
  <conditionalFormatting sqref="J33">
    <cfRule type="containsErrors" dxfId="46" priority="68" stopIfTrue="1">
      <formula>ISERROR(J33)</formula>
    </cfRule>
  </conditionalFormatting>
  <conditionalFormatting sqref="J33">
    <cfRule type="containsErrors" dxfId="45" priority="67" stopIfTrue="1">
      <formula>ISERROR(J33)</formula>
    </cfRule>
  </conditionalFormatting>
  <conditionalFormatting sqref="J33">
    <cfRule type="containsErrors" dxfId="44" priority="66" stopIfTrue="1">
      <formula>ISERROR(J33)</formula>
    </cfRule>
  </conditionalFormatting>
  <conditionalFormatting sqref="J33">
    <cfRule type="containsErrors" dxfId="43" priority="65" stopIfTrue="1">
      <formula>ISERROR(J33)</formula>
    </cfRule>
  </conditionalFormatting>
  <conditionalFormatting sqref="J33">
    <cfRule type="containsErrors" dxfId="42" priority="64" stopIfTrue="1">
      <formula>ISERROR(J33)</formula>
    </cfRule>
  </conditionalFormatting>
  <conditionalFormatting sqref="J8">
    <cfRule type="containsErrors" dxfId="41" priority="42" stopIfTrue="1">
      <formula>ISERROR(J8)</formula>
    </cfRule>
  </conditionalFormatting>
  <conditionalFormatting sqref="J8">
    <cfRule type="containsErrors" dxfId="40" priority="41" stopIfTrue="1">
      <formula>ISERROR(J8)</formula>
    </cfRule>
  </conditionalFormatting>
  <conditionalFormatting sqref="J8">
    <cfRule type="containsErrors" dxfId="39" priority="40" stopIfTrue="1">
      <formula>ISERROR(J8)</formula>
    </cfRule>
  </conditionalFormatting>
  <conditionalFormatting sqref="J8">
    <cfRule type="containsErrors" dxfId="38" priority="39" stopIfTrue="1">
      <formula>ISERROR(J8)</formula>
    </cfRule>
  </conditionalFormatting>
  <conditionalFormatting sqref="J8">
    <cfRule type="containsErrors" dxfId="37" priority="38" stopIfTrue="1">
      <formula>ISERROR(J8)</formula>
    </cfRule>
  </conditionalFormatting>
  <conditionalFormatting sqref="J8">
    <cfRule type="containsErrors" dxfId="36" priority="37" stopIfTrue="1">
      <formula>ISERROR(J8)</formula>
    </cfRule>
  </conditionalFormatting>
  <conditionalFormatting sqref="J8">
    <cfRule type="containsErrors" dxfId="35" priority="36" stopIfTrue="1">
      <formula>ISERROR(J8)</formula>
    </cfRule>
  </conditionalFormatting>
  <conditionalFormatting sqref="J8">
    <cfRule type="containsErrors" dxfId="34" priority="35" stopIfTrue="1">
      <formula>ISERROR(J8)</formula>
    </cfRule>
  </conditionalFormatting>
  <conditionalFormatting sqref="J8">
    <cfRule type="containsErrors" dxfId="33" priority="34" stopIfTrue="1">
      <formula>ISERROR(J8)</formula>
    </cfRule>
  </conditionalFormatting>
  <conditionalFormatting sqref="J8">
    <cfRule type="containsErrors" dxfId="32" priority="33" stopIfTrue="1">
      <formula>ISERROR(J8)</formula>
    </cfRule>
  </conditionalFormatting>
  <conditionalFormatting sqref="J8">
    <cfRule type="containsErrors" dxfId="31" priority="32" stopIfTrue="1">
      <formula>ISERROR(J8)</formula>
    </cfRule>
  </conditionalFormatting>
  <conditionalFormatting sqref="J8">
    <cfRule type="containsErrors" dxfId="30" priority="31" stopIfTrue="1">
      <formula>ISERROR(J8)</formula>
    </cfRule>
  </conditionalFormatting>
  <conditionalFormatting sqref="J8">
    <cfRule type="containsErrors" dxfId="29" priority="30" stopIfTrue="1">
      <formula>ISERROR(J8)</formula>
    </cfRule>
  </conditionalFormatting>
  <conditionalFormatting sqref="J8">
    <cfRule type="containsErrors" dxfId="28" priority="29" stopIfTrue="1">
      <formula>ISERROR(J8)</formula>
    </cfRule>
  </conditionalFormatting>
  <conditionalFormatting sqref="J8">
    <cfRule type="containsErrors" dxfId="27" priority="28" stopIfTrue="1">
      <formula>ISERROR(J8)</formula>
    </cfRule>
  </conditionalFormatting>
  <conditionalFormatting sqref="J8">
    <cfRule type="containsErrors" dxfId="26" priority="27" stopIfTrue="1">
      <formula>ISERROR(J8)</formula>
    </cfRule>
  </conditionalFormatting>
  <conditionalFormatting sqref="J8">
    <cfRule type="containsErrors" dxfId="25" priority="26" stopIfTrue="1">
      <formula>ISERROR(J8)</formula>
    </cfRule>
  </conditionalFormatting>
  <conditionalFormatting sqref="J8">
    <cfRule type="containsErrors" dxfId="24" priority="25" stopIfTrue="1">
      <formula>ISERROR(J8)</formula>
    </cfRule>
  </conditionalFormatting>
  <conditionalFormatting sqref="J8">
    <cfRule type="containsErrors" dxfId="23" priority="24" stopIfTrue="1">
      <formula>ISERROR(J8)</formula>
    </cfRule>
  </conditionalFormatting>
  <conditionalFormatting sqref="J8">
    <cfRule type="containsErrors" dxfId="22" priority="23" stopIfTrue="1">
      <formula>ISERROR(J8)</formula>
    </cfRule>
  </conditionalFormatting>
  <conditionalFormatting sqref="J8">
    <cfRule type="containsErrors" dxfId="21" priority="22" stopIfTrue="1">
      <formula>ISERROR(J8)</formula>
    </cfRule>
  </conditionalFormatting>
  <conditionalFormatting sqref="J7">
    <cfRule type="containsErrors" dxfId="20" priority="21" stopIfTrue="1">
      <formula>ISERROR(J7)</formula>
    </cfRule>
  </conditionalFormatting>
  <conditionalFormatting sqref="J7">
    <cfRule type="containsErrors" dxfId="19" priority="20" stopIfTrue="1">
      <formula>ISERROR(J7)</formula>
    </cfRule>
  </conditionalFormatting>
  <conditionalFormatting sqref="J7">
    <cfRule type="containsErrors" dxfId="18" priority="19" stopIfTrue="1">
      <formula>ISERROR(J7)</formula>
    </cfRule>
  </conditionalFormatting>
  <conditionalFormatting sqref="J7">
    <cfRule type="containsErrors" dxfId="17" priority="18" stopIfTrue="1">
      <formula>ISERROR(J7)</formula>
    </cfRule>
  </conditionalFormatting>
  <conditionalFormatting sqref="J7">
    <cfRule type="containsErrors" dxfId="16" priority="17" stopIfTrue="1">
      <formula>ISERROR(J7)</formula>
    </cfRule>
  </conditionalFormatting>
  <conditionalFormatting sqref="J7">
    <cfRule type="containsErrors" dxfId="15" priority="16" stopIfTrue="1">
      <formula>ISERROR(J7)</formula>
    </cfRule>
  </conditionalFormatting>
  <conditionalFormatting sqref="J7">
    <cfRule type="containsErrors" dxfId="14" priority="15" stopIfTrue="1">
      <formula>ISERROR(J7)</formula>
    </cfRule>
  </conditionalFormatting>
  <conditionalFormatting sqref="J7">
    <cfRule type="containsErrors" dxfId="13" priority="14" stopIfTrue="1">
      <formula>ISERROR(J7)</formula>
    </cfRule>
  </conditionalFormatting>
  <conditionalFormatting sqref="J7">
    <cfRule type="containsErrors" dxfId="12" priority="13" stopIfTrue="1">
      <formula>ISERROR(J7)</formula>
    </cfRule>
  </conditionalFormatting>
  <conditionalFormatting sqref="J7">
    <cfRule type="containsErrors" dxfId="11" priority="12" stopIfTrue="1">
      <formula>ISERROR(J7)</formula>
    </cfRule>
  </conditionalFormatting>
  <conditionalFormatting sqref="J7">
    <cfRule type="containsErrors" dxfId="10" priority="11" stopIfTrue="1">
      <formula>ISERROR(J7)</formula>
    </cfRule>
  </conditionalFormatting>
  <conditionalFormatting sqref="J7">
    <cfRule type="containsErrors" dxfId="9" priority="10" stopIfTrue="1">
      <formula>ISERROR(J7)</formula>
    </cfRule>
  </conditionalFormatting>
  <conditionalFormatting sqref="J7">
    <cfRule type="containsErrors" dxfId="8" priority="9" stopIfTrue="1">
      <formula>ISERROR(J7)</formula>
    </cfRule>
  </conditionalFormatting>
  <conditionalFormatting sqref="J7">
    <cfRule type="containsErrors" dxfId="7" priority="8" stopIfTrue="1">
      <formula>ISERROR(J7)</formula>
    </cfRule>
  </conditionalFormatting>
  <conditionalFormatting sqref="J7">
    <cfRule type="containsErrors" dxfId="6" priority="7" stopIfTrue="1">
      <formula>ISERROR(J7)</formula>
    </cfRule>
  </conditionalFormatting>
  <conditionalFormatting sqref="J7">
    <cfRule type="containsErrors" dxfId="5" priority="6" stopIfTrue="1">
      <formula>ISERROR(J7)</formula>
    </cfRule>
  </conditionalFormatting>
  <conditionalFormatting sqref="J7">
    <cfRule type="containsErrors" dxfId="4" priority="5" stopIfTrue="1">
      <formula>ISERROR(J7)</formula>
    </cfRule>
  </conditionalFormatting>
  <conditionalFormatting sqref="J7">
    <cfRule type="containsErrors" dxfId="3" priority="4" stopIfTrue="1">
      <formula>ISERROR(J7)</formula>
    </cfRule>
  </conditionalFormatting>
  <conditionalFormatting sqref="J7">
    <cfRule type="containsErrors" dxfId="2" priority="3" stopIfTrue="1">
      <formula>ISERROR(J7)</formula>
    </cfRule>
  </conditionalFormatting>
  <conditionalFormatting sqref="J7">
    <cfRule type="containsErrors" dxfId="1" priority="2" stopIfTrue="1">
      <formula>ISERROR(J7)</formula>
    </cfRule>
  </conditionalFormatting>
  <conditionalFormatting sqref="J7">
    <cfRule type="containsErrors" dxfId="0" priority="1" stopIfTrue="1">
      <formula>ISERROR(J7)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ktavimo užduotis 110 kV skirstyklos rekonstravimas" ma:contentTypeID="0x01010066872F3CC8F7D84995438B893169A08002002B30E6A1EED2DB40AD4D240E740AD26C" ma:contentTypeVersion="3" ma:contentTypeDescription="" ma:contentTypeScope="" ma:versionID="4abe2de843d6fb91e55167c1f27c7643">
  <xsd:schema xmlns:xsd="http://www.w3.org/2001/XMLSchema" xmlns:xs="http://www.w3.org/2001/XMLSchema" xmlns:p="http://schemas.microsoft.com/office/2006/metadata/properties" xmlns:ns2="58896280-883f-49e1-8f2c-86b01e3ff616" xmlns:ns4="8a885650-4858-4bf3-9c1b-fc05fd27c94a" targetNamespace="http://schemas.microsoft.com/office/2006/metadata/properties" ma:root="true" ma:fieldsID="e81c722ed7a64055dcee8e4a655cc222" ns2:_="" ns4:_="">
    <xsd:import namespace="58896280-883f-49e1-8f2c-86b01e3ff616"/>
    <xsd:import namespace="8a885650-4858-4bf3-9c1b-fc05fd27c94a"/>
    <xsd:element name="properties">
      <xsd:complexType>
        <xsd:sequence>
          <xsd:element name="documentManagement">
            <xsd:complexType>
              <xsd:all>
                <xsd:element ref="ns2:Nuoseklūs" minOccurs="0"/>
                <xsd:element ref="ns2:Lygiagretus" minOccurs="0"/>
                <xsd:element ref="ns2:_dlc_DocId" minOccurs="0"/>
                <xsd:element ref="ns2:_dlc_DocIdUrl" minOccurs="0"/>
                <xsd:element ref="ns2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96280-883f-49e1-8f2c-86b01e3ff616" elementFormDefault="qualified">
    <xsd:import namespace="http://schemas.microsoft.com/office/2006/documentManagement/types"/>
    <xsd:import namespace="http://schemas.microsoft.com/office/infopath/2007/PartnerControls"/>
    <xsd:element name="Nuoseklūs" ma:index="7" nillable="true" ma:displayName="Nuoseklūs" ma:list="{93c55f10-a0b7-415d-98a1-3a0e80c2402b}" ma:SharePointGroup="0" ma:internalName="Nuosekl_x016b_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ygiagretus" ma:index="8" nillable="true" ma:displayName="Lygiagretūs" ma:list="{93c55f10-a0b7-415d-98a1-3a0e80c2402b}" ma:SharePointGroup="0" ma:internalName="Lygiagretus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85650-4858-4bf3-9c1b-fc05fd27c94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3" ma:displayName="Task Nam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8896280-883f-49e1-8f2c-86b01e3ff616">PVIS-2004230962-91</_dlc_DocId>
    <_dlc_DocIdUrl xmlns="58896280-883f-49e1-8f2c-86b01e3ff616">
      <Url>https://projektai.intranet.litgrid.eu/PWA/330kV EPL Darbėnai - Bitėnai statyba/_layouts/15/DocIdRedir.aspx?ID=PVIS-2004230962-91</Url>
      <Description>PVIS-2004230962-91</Description>
    </_dlc_DocIdUrl>
    <Lygiagretus xmlns="58896280-883f-49e1-8f2c-86b01e3ff616">
      <UserInfo>
        <DisplayName/>
        <AccountId xsi:nil="true"/>
        <AccountType/>
      </UserInfo>
    </Lygiagretus>
    <Nuoseklūs xmlns="58896280-883f-49e1-8f2c-86b01e3ff616">
      <UserInfo>
        <DisplayName/>
        <AccountId xsi:nil="true"/>
        <AccountType/>
      </UserInfo>
    </Nuoseklūs>
    <_dlc_DocIdPersistId xmlns="58896280-883f-49e1-8f2c-86b01e3ff616" xsi:nil="true"/>
  </documentManagement>
</p:properties>
</file>

<file path=customXml/itemProps1.xml><?xml version="1.0" encoding="utf-8"?>
<ds:datastoreItem xmlns:ds="http://schemas.openxmlformats.org/officeDocument/2006/customXml" ds:itemID="{FEA73D1B-8F09-401E-9161-FEB1A15002BF}"/>
</file>

<file path=customXml/itemProps2.xml><?xml version="1.0" encoding="utf-8"?>
<ds:datastoreItem xmlns:ds="http://schemas.openxmlformats.org/officeDocument/2006/customXml" ds:itemID="{C3432C4B-A509-449A-B2A7-42573516386B}"/>
</file>

<file path=customXml/itemProps3.xml><?xml version="1.0" encoding="utf-8"?>
<ds:datastoreItem xmlns:ds="http://schemas.openxmlformats.org/officeDocument/2006/customXml" ds:itemID="{75718BB5-30E5-47F2-B7F0-5CB5247EEE48}"/>
</file>

<file path=customXml/itemProps4.xml><?xml version="1.0" encoding="utf-8"?>
<ds:datastoreItem xmlns:ds="http://schemas.openxmlformats.org/officeDocument/2006/customXml" ds:itemID="{EFA003BA-E156-4E77-9526-57EFD99906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LN 324 1-25</vt:lpstr>
      <vt:lpstr>LN 324 26-50</vt:lpstr>
      <vt:lpstr>LN 324  51-75</vt:lpstr>
      <vt:lpstr>LN 324 76-77</vt:lpstr>
    </vt:vector>
  </TitlesOfParts>
  <Company>Utenos elektros tinklai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ETLPT</dc:creator>
  <cp:lastModifiedBy>Vaidas Žebelis</cp:lastModifiedBy>
  <cp:lastPrinted>2016-05-17T08:46:24Z</cp:lastPrinted>
  <dcterms:created xsi:type="dcterms:W3CDTF">1999-09-29T06:42:00Z</dcterms:created>
  <dcterms:modified xsi:type="dcterms:W3CDTF">2020-04-22T11:23:20Z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0">
    <vt:lpwstr/>
  </property>
  <property fmtid="{D5CDD505-2E9C-101B-9397-08002B2CF9AE}" pid="3" name="IVID242C0EFB">
    <vt:lpwstr/>
  </property>
  <property fmtid="{D5CDD505-2E9C-101B-9397-08002B2CF9AE}" pid="4" name="ContentTypeId">
    <vt:lpwstr>0x01010066872F3CC8F7D84995438B893169A08002002B30E6A1EED2DB40AD4D240E740AD26C</vt:lpwstr>
  </property>
  <property fmtid="{D5CDD505-2E9C-101B-9397-08002B2CF9AE}" pid="5" name="_dlc_DocIdItemGuid">
    <vt:lpwstr>ab06d0dc-12b2-423e-8507-29d27dc270c6</vt:lpwstr>
  </property>
</Properties>
</file>