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0" yWindow="0" windowWidth="20730" windowHeight="11760"/>
  </bookViews>
  <sheets>
    <sheet name="Sheet1" sheetId="1" r:id="rId1"/>
  </sheets>
  <calcPr calcId="145621"/>
</workbook>
</file>

<file path=xl/calcChain.xml><?xml version="1.0" encoding="utf-8"?>
<calcChain xmlns="http://schemas.openxmlformats.org/spreadsheetml/2006/main">
  <c r="H22" i="1" l="1"/>
  <c r="H30" i="1" l="1"/>
  <c r="H31" i="1"/>
  <c r="H32" i="1"/>
  <c r="H26" i="1" l="1"/>
  <c r="H27" i="1"/>
  <c r="H28" i="1"/>
  <c r="H29" i="1"/>
  <c r="H25" i="1"/>
  <c r="H24" i="1"/>
  <c r="H23" i="1"/>
  <c r="H8" i="1"/>
  <c r="H9" i="1"/>
  <c r="H10" i="1"/>
  <c r="H11" i="1"/>
  <c r="H12" i="1"/>
  <c r="H13" i="1"/>
  <c r="H14" i="1"/>
  <c r="H15" i="1"/>
  <c r="H16" i="1"/>
  <c r="H17" i="1"/>
  <c r="H18" i="1"/>
  <c r="H19" i="1"/>
  <c r="H20" i="1"/>
  <c r="H21" i="1"/>
  <c r="H7" i="1"/>
  <c r="H36" i="1" l="1"/>
  <c r="H37" i="1" l="1"/>
  <c r="H38" i="1" s="1"/>
</calcChain>
</file>

<file path=xl/sharedStrings.xml><?xml version="1.0" encoding="utf-8"?>
<sst xmlns="http://schemas.openxmlformats.org/spreadsheetml/2006/main" count="121" uniqueCount="82">
  <si>
    <t>TIEKĖJO SIŪLOMŲ PREKIŲ APRAŠYMAS IR SĄMATA</t>
  </si>
  <si>
    <t>Eil. Nr.</t>
  </si>
  <si>
    <t>Mato vnt.</t>
  </si>
  <si>
    <t>Vnt. kaina, EUR be PVM</t>
  </si>
  <si>
    <t>Suma, EUR be PVM</t>
  </si>
  <si>
    <t>8=5x7</t>
  </si>
  <si>
    <t>Priedas Nr. 2.2. Pasiūlymo priedėlis</t>
  </si>
  <si>
    <t>Prekės pavadinimas</t>
  </si>
  <si>
    <t>Prekės aprašymas</t>
  </si>
  <si>
    <t>Preliminarus kiekis 36 mėn.</t>
  </si>
  <si>
    <t>Pasiūlymo kaina, Eur be PVM</t>
  </si>
  <si>
    <t xml:space="preserve">Tiekėjo siūlomos Prekės aprašymas (gamintojas, modelis, standartas, pridedamų dokumentų, patvirtinančių siūlomų Prekių atitiktį techninėse sąlygose nurodytiems reikalavimas, pavadinimai) </t>
  </si>
  <si>
    <t>Cukrus</t>
  </si>
  <si>
    <t>Baltasis, Išfasuotas po 5 g., atitinkantis reikalavimus patvirtintus Žemės ūkio ministro 2007 m. liepos 09 d. įsakymas Nr. 3D-325 „Cukraus, skirto žmonėms vartoti, gliukozės ir invertuotojo cukraus sirupų bei tirpalų sudėties ir tyrimo metodų techninis reglamentas“.</t>
  </si>
  <si>
    <t>Arbata pakeliuose</t>
  </si>
  <si>
    <t>kg</t>
  </si>
  <si>
    <r>
      <t xml:space="preserve">„Lipton“, „Dilmah“, arba lygiavertė savo savybėmis, </t>
    </r>
    <r>
      <rPr>
        <b/>
        <sz val="10"/>
        <color theme="1"/>
        <rFont val="Times New Roman"/>
        <family val="1"/>
        <charset val="186"/>
      </rPr>
      <t xml:space="preserve"> juoda</t>
    </r>
    <r>
      <rPr>
        <sz val="10"/>
        <color theme="1"/>
        <rFont val="Times New Roman"/>
        <family val="1"/>
        <charset val="186"/>
      </rPr>
      <t>, vienkartiniuose paketėliuose su siūlu, įpakavime turi būti nemažiau kaip 1,5 g arbatžolių, bendroje pakuotėje turi būti 20-25 paketėliai.</t>
    </r>
  </si>
  <si>
    <r>
      <t>„Lipton“, „Dilmah“, arba lygiavertė savo savybėmis,</t>
    </r>
    <r>
      <rPr>
        <b/>
        <sz val="10"/>
        <color theme="1"/>
        <rFont val="Times New Roman"/>
        <family val="1"/>
        <charset val="186"/>
      </rPr>
      <t xml:space="preserve"> žalia</t>
    </r>
    <r>
      <rPr>
        <sz val="10"/>
        <color theme="1"/>
        <rFont val="Times New Roman"/>
        <family val="1"/>
        <charset val="186"/>
      </rPr>
      <t>, vienkartiniuose paketėliuose su siūlu, įpakavime turi būti nemažiau kaip 1,5 g arbatžolių, bendroje pakuotėje turi būti 20-25 paketėliai.</t>
    </r>
  </si>
  <si>
    <r>
      <t xml:space="preserve">„Lipton“, „Dilmah“, arba lygiavertė savo savybėmis,  </t>
    </r>
    <r>
      <rPr>
        <b/>
        <sz val="10"/>
        <color theme="1"/>
        <rFont val="Times New Roman"/>
        <family val="1"/>
        <charset val="186"/>
      </rPr>
      <t>vaisinė</t>
    </r>
    <r>
      <rPr>
        <sz val="10"/>
        <color theme="1"/>
        <rFont val="Times New Roman"/>
        <family val="1"/>
        <charset val="186"/>
      </rPr>
      <t>, vienkartiniuose paketėliuose su siūlu, įpakavime turi būti nemažiau kaip 1,5 g arbatžolių, bendroje pakuotėje turi būti 20-25 paketėliai.</t>
    </r>
  </si>
  <si>
    <r>
      <t xml:space="preserve">„Lipton“, „Dilmah“, arba lygiavertė savo savybėmis,  </t>
    </r>
    <r>
      <rPr>
        <b/>
        <sz val="10"/>
        <color theme="1"/>
        <rFont val="Times New Roman"/>
        <family val="1"/>
        <charset val="186"/>
      </rPr>
      <t>raudona</t>
    </r>
    <r>
      <rPr>
        <sz val="10"/>
        <color theme="1"/>
        <rFont val="Times New Roman"/>
        <family val="1"/>
        <charset val="186"/>
      </rPr>
      <t>, vienkartiniuose paketėliuose su siūlu, įpakavime turi būti nemažiau kaip 1,5 g arbatžolių, bendroje pakuotėje turi būti 20-25 paketėliai.</t>
    </r>
  </si>
  <si>
    <t>Arbata biri</t>
  </si>
  <si>
    <r>
      <t>Biri</t>
    </r>
    <r>
      <rPr>
        <b/>
        <sz val="10"/>
        <color theme="1"/>
        <rFont val="Times New Roman"/>
        <family val="1"/>
        <charset val="186"/>
      </rPr>
      <t xml:space="preserve"> juoda</t>
    </r>
    <r>
      <rPr>
        <sz val="10"/>
        <color theme="1"/>
        <rFont val="Times New Roman"/>
        <family val="1"/>
        <charset val="186"/>
      </rPr>
      <t>, įpakavime 500±100 g  folijoje arbatžolių; atitinkanti tarptautinius standartus LST ISO 3720+AC:2004 (arba lygiavertis).</t>
    </r>
  </si>
  <si>
    <r>
      <t>Biri</t>
    </r>
    <r>
      <rPr>
        <b/>
        <sz val="10"/>
        <color theme="1"/>
        <rFont val="Times New Roman"/>
        <family val="1"/>
        <charset val="186"/>
      </rPr>
      <t xml:space="preserve"> žalia</t>
    </r>
    <r>
      <rPr>
        <sz val="10"/>
        <color theme="1"/>
        <rFont val="Times New Roman"/>
        <family val="1"/>
        <charset val="186"/>
      </rPr>
      <t>, įpakavime 500±100 g  folijoje arbatžolių; atitinkanti tarptautinius standartus LST ISO 3720+AC:2004 (arba lygiavertis).</t>
    </r>
  </si>
  <si>
    <r>
      <t>Biri</t>
    </r>
    <r>
      <rPr>
        <b/>
        <sz val="10"/>
        <color theme="1"/>
        <rFont val="Times New Roman"/>
        <family val="1"/>
        <charset val="186"/>
      </rPr>
      <t xml:space="preserve"> raudona</t>
    </r>
    <r>
      <rPr>
        <sz val="10"/>
        <color theme="1"/>
        <rFont val="Times New Roman"/>
        <family val="1"/>
        <charset val="186"/>
      </rPr>
      <t>, įpakavime 500±100 g  folijoje arbatžolių; atitinkanti tarptautinius standartus LST ISO 3720+AC:2004 (arba lygiavertis).</t>
    </r>
  </si>
  <si>
    <t xml:space="preserve">Malta natūrali kava </t>
  </si>
  <si>
    <t>„Paulig“, „Merrild“ arba lygiavertė savo savybėmis, kavos ruošimui aparate, išfasuota po 500±100 g., 100 proc. Arabika.</t>
  </si>
  <si>
    <t>Kavos pupelės</t>
  </si>
  <si>
    <t xml:space="preserve">„Lavaza“, „Pauling“, „Bravisimo“ arba lygiavertės savo savybėmis, kavos pupelės sveriamos, fasuotos po 1000±100 g., 100 proc. Arabika. </t>
  </si>
  <si>
    <t>„Lavaza“, „Pauling“, „Bravisimo“ arba lygiavertės savo savybėmis, kavos pupelės sveriamos, fasuotos po 1000±100 g., nedaugiau 70 proc. Arabika  rūšies pupelių ir nemažiau  30 proc, Robusta rūšies pupelių. Kavos pupelių mišiniai. ±10% Arabikai ir Robustai</t>
  </si>
  <si>
    <t xml:space="preserve">Saldainiai </t>
  </si>
  <si>
    <t>„Raudonoji aguona“ arba lygiaverčiai savo savybėmis (glaistyti šokoladinės-riešutinės masės saldainiai su traškiais cukraus kristalais), atitinkantys privalomuosius šokolado kokybės reikalavimus, patvirtintus ŽŪ ministro 2001 m. birželio 18 d. įsakymu Nr. 197 „Dėl 1999 m. liepos 1 d. įsakymo Nr. 288 dalinio pakeitimo“.</t>
  </si>
  <si>
    <t>Saldainiai</t>
  </si>
  <si>
    <t>„Vilnius“ arba lygiaverčiai savo savybėmis (glaistyti pieno-kakavos, kreminės masės su kava, spiritu, grietinėle, pomadinės masės, likeriniai ), atitinkantys privalomuosius šokolado kokybės reikalavimus, patvirtintus ŽŪ ministro 2001 m. birželio 18 d. įsakymu Nr. 197 „Dėl 1999 m. liepos 1 d. įsakymo Nr. 288 dalinio pakeitimo“.</t>
  </si>
  <si>
    <t xml:space="preserve">„Ananasiniai“ arba lygiaverčiai savo savybėmis (trijų sluoksnių vaflių, perteptų ananasinio skonio riebaliniu kremu), atitinkantys privalomuosius šokolado kokybės reikalavimus, patvirtintus ŽŪ ministro 2001 m. birželio 18 d. įsakymu Nr. 197 „Dėl 1999 m. liepos 1 d. įsakymo Nr. 288 dalinio pakeitimo“. </t>
  </si>
  <si>
    <t xml:space="preserve">“RAFFAELLO” arba lygiaverčiai savo savybėmis – vafliniai kamuoliukai su kokosų drožlėmis ir kreminiu kokosų įdaru, kiekvieno viduje – skrudintas migdolo riešutas. Fasavimas 150g. ±20 g. </t>
  </si>
  <si>
    <t>dėž.</t>
  </si>
  <si>
    <t>Sausainiai *</t>
  </si>
  <si>
    <t>Migdolo riešutai</t>
  </si>
  <si>
    <t>Fasuoti 100 g ± 20 g</t>
  </si>
  <si>
    <t>Lazdyno riešutai</t>
  </si>
  <si>
    <t>Ankardžio riešutai</t>
  </si>
  <si>
    <t>Skrudinti žemės riešutai</t>
  </si>
  <si>
    <t>Džiovinti vaisiai</t>
  </si>
  <si>
    <t>Gaivusis gazuotas gėrimas</t>
  </si>
  <si>
    <t>„Coca Cola“ arba lygiavertis. Išpilstymas 0,5 l talpos plastikinėje taroje. Depozito mokestis į kainą neįskaičiuojamas</t>
  </si>
  <si>
    <t>but.</t>
  </si>
  <si>
    <t xml:space="preserve">Apelsinų ar kitų citrusinių vaisių sultys </t>
  </si>
  <si>
    <t>Vaisių kiekis ne mažiau kaip 100 proc., išpilstytos 5 l talpos taroje, atitinkantis reikalavimus, patvirtintus ŽŪ ministro 2003 m. spalio 24 d. įsakymu Nr. 3D-455 „Dėl žemės ūkio ministro 2000 m. vasario 29 d. įsakymo Nr. 60 „Dėl džemų ir panašių produktų techninio reglamento patvirtinimo“ ir ŽŪ ministro 2010 m. gegužės 7 d. įsakymu Nr. 3D-438 2000 m. vasario 29 d. įsakymo Nr. 61 „Dėl žemės ūkio ministro 2000 m. vasario 29 d. įsakymo nr. 61 „dėl vaisių sulčių ir panašių produktų techninio reglamento patvirtinimo“ pakeitimo“.</t>
  </si>
  <si>
    <t xml:space="preserve">Obuolių sultys </t>
  </si>
  <si>
    <t xml:space="preserve">Pienas </t>
  </si>
  <si>
    <t>Termiškai apdorotas geriamasis pienas, pieno riebalų kiekis – ne mažesnis nei 3,2-3,5 proc., išpilstytas po ne didesniuose nei 1 litro pakeliuose, atitinkantis privalomuosius termiškai apdoroto geriamo pieno kokybės reikalavimus.</t>
  </si>
  <si>
    <t>ltr.</t>
  </si>
  <si>
    <t>Grietinėlė kavai</t>
  </si>
  <si>
    <t>„Campina Coffee“ arba lygiavertė savo savybėmis, 8 - 10 % riebumo, fasuota indeliuose po 7,5 – 10 g, atitinkanti kokybės reikalavimus, patvirtintus ŽŪ ministro 2005 m. balandžio 18 d. įsakymu Nr. 3D-225 „Dėl grietinėlės ir jos gaminių kokybės reikalavimų patvirtinimo“.</t>
  </si>
  <si>
    <t>Pasiūlymo kaina, Eur su PVM ir užstatu</t>
  </si>
  <si>
    <t>Pastaba: Tiekėjų darbo palengvinimui lentelėse įdėtos formulės. Teikiant pasiūlymą, Tiekėjas turi patikrinti formulės ir visus aritmetinius veiksmus, nes už pasiūlytą kainą atsako pats tiekėjas.</t>
  </si>
  <si>
    <t>Iš trapios tešlos, su priedais (saulėgrąžos, džiovinti vaisiai, aguonos, šokolado gabaliukais, glaistyti, įdaryti džemu). Siūlyti ne mažiau kaip trijų rūšių.</t>
  </si>
  <si>
    <t>5 g</t>
  </si>
  <si>
    <t>V pirkimo objekto dalis. Reprezentacinės maisto prekės filialui „Vilkaviškių šiluma“</t>
  </si>
  <si>
    <t>Pastaba. Pilkai pažymėtas eilutes pildo tiekėjas</t>
  </si>
  <si>
    <t xml:space="preserve">PVM </t>
  </si>
  <si>
    <t>Smulkus cukrus 5g (500 vnt)</t>
  </si>
  <si>
    <t>DILMAH English Breakfast 25 s/s voke 50 g /juodoji arbata</t>
  </si>
  <si>
    <t>DILMAH Sencha Green 25 s/s voke 50 g /Žalioji arbata</t>
  </si>
  <si>
    <t>DILMAH Rosehip 25 s/s voke /Erškėtuogių, kinrožių arbata</t>
  </si>
  <si>
    <t>Žolynėlis vaisinė arbata su avietėmis 2,5gx20 (voke)</t>
  </si>
  <si>
    <t>400 g (folija) Earl Grey /Arbata</t>
  </si>
  <si>
    <t>400 g  Sencha Leaf Green /arbata</t>
  </si>
  <si>
    <t>400 g (folija) Rosehip /Arbata</t>
  </si>
  <si>
    <t>Fiesta Brazil 500g/ Malta kava 100 % Arabika</t>
  </si>
  <si>
    <t>Fiesta Espresso Forte Crema 1kg/ Kavos pupelės 100% Arabika</t>
  </si>
  <si>
    <t>Fiesta Espresso Exclusive Beans 1kg/ Kavos pupelės 60% Arabika ir 40% Robusta</t>
  </si>
  <si>
    <t>RAUDONOJI AGUONA 1 kg.</t>
  </si>
  <si>
    <t>Saldainiai Vilnius 1 kg.</t>
  </si>
  <si>
    <t>Ananasiniai saldainiai 1 kg.</t>
  </si>
  <si>
    <t>RAFFAELO 150g. saldainiai</t>
  </si>
  <si>
    <t>Sausainiai iš trapios tešlos ( 3 skirtingų rūšių)</t>
  </si>
  <si>
    <t>RC cola 0,5 l.</t>
  </si>
  <si>
    <t>100 % Apelsinų sultys 5 l</t>
  </si>
  <si>
    <t>100 % obuolių sultys 5 l</t>
  </si>
  <si>
    <t>Twoj Kubek pienas UAT 3,2% 1L</t>
  </si>
  <si>
    <t>CAMPINA Coffee cream 10% 10x10 g /grietinėlė kavai</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</si>
</sst>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10"/>
      <color theme="1"/>
      <name val="Times New Roman"/>
      <family val="1"/>
      <charset val="186"/>
    </font>
    <font>
      <b/>
      <sz val="10"/>
      <color theme="1"/>
      <name val="Times New Roman"/>
      <family val="1"/>
      <charset val="186"/>
    </font>
    <font>
      <sz val="9"/>
      <color theme="1"/>
      <name val="Times New Roman"/>
      <family val="1"/>
      <charset val="186"/>
    </font>
    <font>
      <i/>
      <sz val="10"/>
      <color theme="1"/>
      <name val="Times New Roman"/>
      <family val="1"/>
      <charset val="186"/>
    </font>
    <font>
      <sz val="10"/>
      <color theme="1"/>
      <name val="Calibri"/>
      <family val="2"/>
      <scheme val="minor"/>
    </font>
    <font>
      <b/>
      <sz val="12"/>
      <color theme="1"/>
      <name val="Times New Roman"/>
      <family val="1"/>
      <charset val="186"/>
    </font>
    <font>
      <b/>
      <sz val="10"/>
      <color rgb="FFFF0000"/>
      <name val="Times New Roman"/>
      <family val="1"/>
      <charset val="186"/>
    </font>
  </fonts>
  <fills count="4">
    <fill>
      <patternFill patternType="none"/>
    </fill>
    <fill>
      <patternFill patternType="gray125"/>
    </fill>
    <fill>
      <patternFill patternType="solid">
        <fgColor theme="9" tint="0.39997558519241921"/>
        <bgColor indexed="64"/>
      </patternFill>
    </fill>
    <fill>
      <patternFill patternType="solid">
        <fgColor theme="0" tint="-0.14999847407452621"/>
        <bgColor indexed="64"/>
      </patternFill>
    </fill>
  </fills>
  <borders count="1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s>
  <cellStyleXfs count="1">
    <xf numFmtId="0" fontId="0" fillId="0" borderId="0"/>
  </cellStyleXfs>
  <cellXfs count="39">
    <xf numFmtId="0" fontId="0" fillId="0" borderId="0" xfId="0"/>
    <xf numFmtId="0" fontId="1" fillId="0" borderId="4" xfId="0" applyFont="1" applyBorder="1" applyAlignment="1" applyProtection="1">
      <alignment horizontal="justify" vertical="center" wrapText="1" shrinkToFit="1"/>
    </xf>
    <xf numFmtId="0" fontId="3" fillId="0" borderId="4" xfId="0" applyFont="1" applyBorder="1" applyAlignment="1" applyProtection="1">
      <alignment horizontal="justify" vertical="center" wrapText="1" shrinkToFit="1"/>
    </xf>
    <xf numFmtId="0" fontId="1" fillId="0" borderId="0" xfId="0" applyFont="1"/>
    <xf numFmtId="0" fontId="1" fillId="0" borderId="0" xfId="0" applyFont="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2" fontId="2" fillId="2" borderId="3" xfId="0" applyNumberFormat="1" applyFont="1" applyFill="1" applyBorder="1" applyAlignment="1">
      <alignment horizontal="center"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6" xfId="0" applyFont="1" applyBorder="1" applyAlignment="1">
      <alignment horizontal="center"/>
    </xf>
    <xf numFmtId="2" fontId="4" fillId="0" borderId="7" xfId="0" applyNumberFormat="1" applyFont="1" applyBorder="1" applyAlignment="1">
      <alignment horizontal="center" vertical="center"/>
    </xf>
    <xf numFmtId="0" fontId="1" fillId="0" borderId="4" xfId="0" applyFont="1" applyBorder="1" applyAlignment="1">
      <alignment horizontal="center" vertical="center"/>
    </xf>
    <xf numFmtId="0" fontId="1" fillId="0" borderId="4" xfId="0" applyFont="1" applyBorder="1" applyAlignment="1">
      <alignment horizontal="center" vertical="center" wrapText="1"/>
    </xf>
    <xf numFmtId="2" fontId="1" fillId="0" borderId="4" xfId="0" applyNumberFormat="1" applyFont="1" applyBorder="1" applyAlignment="1" applyProtection="1">
      <alignment horizontal="center" vertical="center"/>
    </xf>
    <xf numFmtId="2" fontId="1" fillId="0" borderId="4" xfId="0" applyNumberFormat="1" applyFont="1" applyBorder="1" applyAlignment="1">
      <alignment horizontal="center" vertical="center"/>
    </xf>
    <xf numFmtId="0" fontId="5" fillId="0" borderId="0" xfId="0" applyFont="1"/>
    <xf numFmtId="2" fontId="5" fillId="0" borderId="0" xfId="0" applyNumberFormat="1" applyFont="1"/>
    <xf numFmtId="2" fontId="6" fillId="0" borderId="4" xfId="0" applyNumberFormat="1" applyFont="1" applyBorder="1" applyAlignment="1">
      <alignment horizontal="center" vertical="center"/>
    </xf>
    <xf numFmtId="2" fontId="1" fillId="0" borderId="4" xfId="0" applyNumberFormat="1" applyFont="1" applyBorder="1" applyAlignment="1" applyProtection="1">
      <alignment horizontal="center" vertical="center" wrapText="1"/>
    </xf>
    <xf numFmtId="0" fontId="0" fillId="0" borderId="0" xfId="0" applyAlignment="1">
      <alignment wrapText="1"/>
    </xf>
    <xf numFmtId="2" fontId="1" fillId="0" borderId="4" xfId="0" applyNumberFormat="1" applyFont="1" applyBorder="1" applyAlignment="1">
      <alignment horizontal="center" vertical="center"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0" xfId="0" applyFont="1" applyFill="1" applyBorder="1" applyAlignment="1" applyProtection="1">
      <alignment horizontal="justify" vertical="center" wrapText="1" shrinkToFit="1"/>
    </xf>
    <xf numFmtId="0" fontId="1" fillId="0" borderId="0" xfId="0" applyFont="1" applyFill="1" applyBorder="1" applyAlignment="1" applyProtection="1">
      <alignment horizontal="center" vertical="center"/>
      <protection locked="0"/>
    </xf>
    <xf numFmtId="2" fontId="1" fillId="0" borderId="0" xfId="0" applyNumberFormat="1" applyFont="1" applyFill="1" applyBorder="1" applyAlignment="1">
      <alignment horizontal="center" vertical="center"/>
    </xf>
    <xf numFmtId="0" fontId="1" fillId="0" borderId="4" xfId="0" applyFont="1" applyBorder="1" applyAlignment="1" applyProtection="1">
      <alignment horizontal="justify" vertical="center" shrinkToFit="1"/>
    </xf>
    <xf numFmtId="0" fontId="1" fillId="3" borderId="4" xfId="0" applyFont="1" applyFill="1" applyBorder="1" applyAlignment="1" applyProtection="1">
      <alignment horizontal="center" vertical="center"/>
      <protection locked="0"/>
    </xf>
    <xf numFmtId="0" fontId="1" fillId="3" borderId="4" xfId="0" applyFont="1" applyFill="1" applyBorder="1" applyAlignment="1" applyProtection="1">
      <alignment horizontal="center" vertical="center" wrapText="1"/>
      <protection locked="0"/>
    </xf>
    <xf numFmtId="0" fontId="6" fillId="0" borderId="8" xfId="0" applyFont="1" applyBorder="1" applyAlignment="1">
      <alignment horizontal="right"/>
    </xf>
    <xf numFmtId="0" fontId="6" fillId="0" borderId="9" xfId="0" applyFont="1" applyBorder="1" applyAlignment="1">
      <alignment horizontal="right"/>
    </xf>
    <xf numFmtId="0" fontId="6" fillId="0" borderId="10" xfId="0" applyFont="1" applyBorder="1" applyAlignment="1">
      <alignment horizontal="right"/>
    </xf>
    <xf numFmtId="0" fontId="1" fillId="0" borderId="0" xfId="0" applyFont="1" applyBorder="1" applyAlignment="1">
      <alignment horizontal="right" vertical="center"/>
    </xf>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0" fontId="2" fillId="0" borderId="0" xfId="0" applyFont="1" applyFill="1" applyBorder="1" applyAlignment="1">
      <alignment horizontal="left" vertical="center"/>
    </xf>
    <xf numFmtId="0" fontId="7" fillId="0" borderId="11" xfId="0" applyFont="1" applyBorder="1" applyAlignment="1">
      <alignment horizontal="left"/>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tabSelected="1" view="pageBreakPreview" topLeftCell="A28" zoomScale="80" zoomScaleNormal="100" zoomScaleSheetLayoutView="80" workbookViewId="0">
      <selection activeCell="I49" sqref="I49"/>
    </sheetView>
  </sheetViews>
  <sheetFormatPr defaultRowHeight="15" x14ac:dyDescent="0.25"/>
  <cols>
    <col min="1" max="1" width="5.85546875" style="17" customWidth="1"/>
    <col min="2" max="2" width="20.5703125" style="17" customWidth="1"/>
    <col min="3" max="3" width="73" style="17" customWidth="1"/>
    <col min="4" max="4" width="63.28515625" style="17" customWidth="1"/>
    <col min="5" max="7" width="9.140625" style="17"/>
    <col min="8" max="8" width="9.140625" style="18"/>
  </cols>
  <sheetData>
    <row r="1" spans="1:8" x14ac:dyDescent="0.25">
      <c r="A1" s="3"/>
      <c r="B1" s="4"/>
      <c r="C1" s="34" t="s">
        <v>6</v>
      </c>
      <c r="D1" s="34"/>
      <c r="E1" s="34"/>
      <c r="F1" s="34"/>
      <c r="G1" s="34"/>
      <c r="H1" s="34"/>
    </row>
    <row r="2" spans="1:8" x14ac:dyDescent="0.25">
      <c r="A2" s="36" t="s">
        <v>0</v>
      </c>
      <c r="B2" s="36"/>
      <c r="C2" s="36"/>
      <c r="D2" s="36"/>
      <c r="E2" s="36"/>
      <c r="F2" s="36"/>
      <c r="G2" s="36"/>
      <c r="H2" s="36"/>
    </row>
    <row r="3" spans="1:8" ht="18" customHeight="1" x14ac:dyDescent="0.25">
      <c r="A3" s="35" t="s">
        <v>58</v>
      </c>
      <c r="B3" s="36"/>
      <c r="C3" s="36"/>
      <c r="D3" s="36"/>
      <c r="E3" s="36"/>
      <c r="F3" s="36"/>
      <c r="G3" s="36"/>
      <c r="H3" s="36"/>
    </row>
    <row r="4" spans="1:8" ht="15.75" thickBot="1" x14ac:dyDescent="0.3">
      <c r="A4" s="38" t="s">
        <v>59</v>
      </c>
      <c r="B4" s="38"/>
      <c r="C4" s="38"/>
      <c r="D4" s="38"/>
      <c r="E4" s="38"/>
      <c r="F4" s="38"/>
      <c r="G4" s="38"/>
      <c r="H4" s="38"/>
    </row>
    <row r="5" spans="1:8" ht="51" x14ac:dyDescent="0.25">
      <c r="A5" s="5" t="s">
        <v>1</v>
      </c>
      <c r="B5" s="6" t="s">
        <v>7</v>
      </c>
      <c r="C5" s="7" t="s">
        <v>8</v>
      </c>
      <c r="D5" s="6" t="s">
        <v>11</v>
      </c>
      <c r="E5" s="6" t="s">
        <v>9</v>
      </c>
      <c r="F5" s="6" t="s">
        <v>2</v>
      </c>
      <c r="G5" s="6" t="s">
        <v>3</v>
      </c>
      <c r="H5" s="8" t="s">
        <v>4</v>
      </c>
    </row>
    <row r="6" spans="1:8" x14ac:dyDescent="0.25">
      <c r="A6" s="9">
        <v>1</v>
      </c>
      <c r="B6" s="10">
        <v>2</v>
      </c>
      <c r="C6" s="10">
        <v>3</v>
      </c>
      <c r="D6" s="10">
        <v>4</v>
      </c>
      <c r="E6" s="10">
        <v>5</v>
      </c>
      <c r="F6" s="10">
        <v>6</v>
      </c>
      <c r="G6" s="11">
        <v>7</v>
      </c>
      <c r="H6" s="12" t="s">
        <v>5</v>
      </c>
    </row>
    <row r="7" spans="1:8" ht="38.25" x14ac:dyDescent="0.25">
      <c r="A7" s="13">
        <v>1</v>
      </c>
      <c r="B7" s="14" t="s">
        <v>12</v>
      </c>
      <c r="C7" s="1" t="s">
        <v>13</v>
      </c>
      <c r="D7" s="29" t="s">
        <v>61</v>
      </c>
      <c r="E7" s="13">
        <v>7500</v>
      </c>
      <c r="F7" s="13" t="s">
        <v>57</v>
      </c>
      <c r="G7" s="29">
        <v>0.01</v>
      </c>
      <c r="H7" s="15">
        <f>ROUND((E7*G7),2)</f>
        <v>75</v>
      </c>
    </row>
    <row r="8" spans="1:8" ht="27" customHeight="1" x14ac:dyDescent="0.25">
      <c r="A8" s="13">
        <v>2</v>
      </c>
      <c r="B8" s="14" t="s">
        <v>14</v>
      </c>
      <c r="C8" s="28" t="s">
        <v>16</v>
      </c>
      <c r="D8" s="29" t="s">
        <v>62</v>
      </c>
      <c r="E8" s="13">
        <v>0.2</v>
      </c>
      <c r="F8" s="13" t="s">
        <v>15</v>
      </c>
      <c r="G8" s="29">
        <v>37</v>
      </c>
      <c r="H8" s="15">
        <f t="shared" ref="H8:H32" si="0">ROUND((E8*G8),2)</f>
        <v>7.4</v>
      </c>
    </row>
    <row r="9" spans="1:8" ht="30.75" customHeight="1" x14ac:dyDescent="0.25">
      <c r="A9" s="13">
        <v>3</v>
      </c>
      <c r="B9" s="14" t="s">
        <v>14</v>
      </c>
      <c r="C9" s="28" t="s">
        <v>17</v>
      </c>
      <c r="D9" s="29" t="s">
        <v>63</v>
      </c>
      <c r="E9" s="13">
        <v>0.2</v>
      </c>
      <c r="F9" s="13" t="s">
        <v>15</v>
      </c>
      <c r="G9" s="29">
        <v>34</v>
      </c>
      <c r="H9" s="15">
        <f t="shared" si="0"/>
        <v>6.8</v>
      </c>
    </row>
    <row r="10" spans="1:8" ht="30.75" customHeight="1" x14ac:dyDescent="0.25">
      <c r="A10" s="13">
        <v>4</v>
      </c>
      <c r="B10" s="14" t="s">
        <v>14</v>
      </c>
      <c r="C10" s="28" t="s">
        <v>19</v>
      </c>
      <c r="D10" s="29" t="s">
        <v>64</v>
      </c>
      <c r="E10" s="13">
        <v>0.15</v>
      </c>
      <c r="F10" s="13" t="s">
        <v>15</v>
      </c>
      <c r="G10" s="29">
        <v>45</v>
      </c>
      <c r="H10" s="15">
        <f t="shared" si="0"/>
        <v>6.75</v>
      </c>
    </row>
    <row r="11" spans="1:8" s="21" customFormat="1" ht="25.5" customHeight="1" x14ac:dyDescent="0.25">
      <c r="A11" s="14">
        <v>5</v>
      </c>
      <c r="B11" s="14" t="s">
        <v>14</v>
      </c>
      <c r="C11" s="1" t="s">
        <v>18</v>
      </c>
      <c r="D11" s="30" t="s">
        <v>65</v>
      </c>
      <c r="E11" s="14">
        <v>0.15</v>
      </c>
      <c r="F11" s="14" t="s">
        <v>15</v>
      </c>
      <c r="G11" s="30">
        <v>24</v>
      </c>
      <c r="H11" s="20">
        <f t="shared" si="0"/>
        <v>3.6</v>
      </c>
    </row>
    <row r="12" spans="1:8" ht="25.5" x14ac:dyDescent="0.25">
      <c r="A12" s="13">
        <v>6</v>
      </c>
      <c r="B12" s="14" t="s">
        <v>20</v>
      </c>
      <c r="C12" s="1" t="s">
        <v>21</v>
      </c>
      <c r="D12" s="29" t="s">
        <v>66</v>
      </c>
      <c r="E12" s="13">
        <v>2.5</v>
      </c>
      <c r="F12" s="13" t="s">
        <v>15</v>
      </c>
      <c r="G12" s="29">
        <v>23</v>
      </c>
      <c r="H12" s="15">
        <f t="shared" si="0"/>
        <v>57.5</v>
      </c>
    </row>
    <row r="13" spans="1:8" ht="25.5" x14ac:dyDescent="0.25">
      <c r="A13" s="13">
        <v>7</v>
      </c>
      <c r="B13" s="14" t="s">
        <v>20</v>
      </c>
      <c r="C13" s="1" t="s">
        <v>22</v>
      </c>
      <c r="D13" s="29" t="s">
        <v>67</v>
      </c>
      <c r="E13" s="13">
        <v>2.5</v>
      </c>
      <c r="F13" s="13" t="s">
        <v>15</v>
      </c>
      <c r="G13" s="29">
        <v>23</v>
      </c>
      <c r="H13" s="15">
        <f t="shared" si="0"/>
        <v>57.5</v>
      </c>
    </row>
    <row r="14" spans="1:8" s="21" customFormat="1" ht="25.5" x14ac:dyDescent="0.25">
      <c r="A14" s="14">
        <v>8</v>
      </c>
      <c r="B14" s="14" t="s">
        <v>20</v>
      </c>
      <c r="C14" s="1" t="s">
        <v>23</v>
      </c>
      <c r="D14" s="30" t="s">
        <v>68</v>
      </c>
      <c r="E14" s="14">
        <v>2.5</v>
      </c>
      <c r="F14" s="14" t="s">
        <v>15</v>
      </c>
      <c r="G14" s="30">
        <v>23</v>
      </c>
      <c r="H14" s="20">
        <f t="shared" si="0"/>
        <v>57.5</v>
      </c>
    </row>
    <row r="15" spans="1:8" s="21" customFormat="1" ht="25.5" x14ac:dyDescent="0.25">
      <c r="A15" s="14">
        <v>9</v>
      </c>
      <c r="B15" s="14" t="s">
        <v>24</v>
      </c>
      <c r="C15" s="1" t="s">
        <v>25</v>
      </c>
      <c r="D15" s="30" t="s">
        <v>69</v>
      </c>
      <c r="E15" s="14">
        <v>60</v>
      </c>
      <c r="F15" s="14" t="s">
        <v>15</v>
      </c>
      <c r="G15" s="30">
        <v>6.8</v>
      </c>
      <c r="H15" s="20">
        <f t="shared" si="0"/>
        <v>408</v>
      </c>
    </row>
    <row r="16" spans="1:8" s="21" customFormat="1" ht="25.5" x14ac:dyDescent="0.25">
      <c r="A16" s="14">
        <v>10</v>
      </c>
      <c r="B16" s="14" t="s">
        <v>26</v>
      </c>
      <c r="C16" s="1" t="s">
        <v>27</v>
      </c>
      <c r="D16" s="30" t="s">
        <v>70</v>
      </c>
      <c r="E16" s="14">
        <v>3</v>
      </c>
      <c r="F16" s="14" t="s">
        <v>15</v>
      </c>
      <c r="G16" s="30">
        <v>7.15</v>
      </c>
      <c r="H16" s="20">
        <f t="shared" si="0"/>
        <v>21.45</v>
      </c>
    </row>
    <row r="17" spans="1:8" s="21" customFormat="1" ht="38.25" x14ac:dyDescent="0.25">
      <c r="A17" s="14">
        <v>11</v>
      </c>
      <c r="B17" s="14" t="s">
        <v>26</v>
      </c>
      <c r="C17" s="1" t="s">
        <v>28</v>
      </c>
      <c r="D17" s="30" t="s">
        <v>71</v>
      </c>
      <c r="E17" s="14">
        <v>1</v>
      </c>
      <c r="F17" s="14" t="s">
        <v>15</v>
      </c>
      <c r="G17" s="30">
        <v>7.15</v>
      </c>
      <c r="H17" s="20">
        <f t="shared" si="0"/>
        <v>7.15</v>
      </c>
    </row>
    <row r="18" spans="1:8" s="21" customFormat="1" ht="51" x14ac:dyDescent="0.25">
      <c r="A18" s="14">
        <v>12</v>
      </c>
      <c r="B18" s="14" t="s">
        <v>29</v>
      </c>
      <c r="C18" s="1" t="s">
        <v>30</v>
      </c>
      <c r="D18" s="30" t="s">
        <v>72</v>
      </c>
      <c r="E18" s="14">
        <v>15</v>
      </c>
      <c r="F18" s="14" t="s">
        <v>15</v>
      </c>
      <c r="G18" s="30">
        <v>4.8</v>
      </c>
      <c r="H18" s="20">
        <f t="shared" si="0"/>
        <v>72</v>
      </c>
    </row>
    <row r="19" spans="1:8" s="21" customFormat="1" ht="49.5" customHeight="1" x14ac:dyDescent="0.25">
      <c r="A19" s="14">
        <v>13</v>
      </c>
      <c r="B19" s="14" t="s">
        <v>31</v>
      </c>
      <c r="C19" s="1" t="s">
        <v>32</v>
      </c>
      <c r="D19" s="30" t="s">
        <v>73</v>
      </c>
      <c r="E19" s="14">
        <v>15</v>
      </c>
      <c r="F19" s="14" t="s">
        <v>15</v>
      </c>
      <c r="G19" s="30">
        <v>9.1999999999999993</v>
      </c>
      <c r="H19" s="20">
        <f t="shared" si="0"/>
        <v>138</v>
      </c>
    </row>
    <row r="20" spans="1:8" s="21" customFormat="1" ht="51" x14ac:dyDescent="0.25">
      <c r="A20" s="14">
        <v>14</v>
      </c>
      <c r="B20" s="14" t="s">
        <v>29</v>
      </c>
      <c r="C20" s="1" t="s">
        <v>33</v>
      </c>
      <c r="D20" s="30" t="s">
        <v>74</v>
      </c>
      <c r="E20" s="14">
        <v>9</v>
      </c>
      <c r="F20" s="14" t="s">
        <v>15</v>
      </c>
      <c r="G20" s="30">
        <v>3.9</v>
      </c>
      <c r="H20" s="20">
        <f t="shared" si="0"/>
        <v>35.1</v>
      </c>
    </row>
    <row r="21" spans="1:8" s="21" customFormat="1" ht="29.25" customHeight="1" x14ac:dyDescent="0.25">
      <c r="A21" s="14">
        <v>15</v>
      </c>
      <c r="B21" s="14" t="s">
        <v>29</v>
      </c>
      <c r="C21" s="28" t="s">
        <v>34</v>
      </c>
      <c r="D21" s="30" t="s">
        <v>75</v>
      </c>
      <c r="E21" s="14">
        <v>4</v>
      </c>
      <c r="F21" s="14" t="s">
        <v>35</v>
      </c>
      <c r="G21" s="30">
        <v>2.29</v>
      </c>
      <c r="H21" s="20">
        <f t="shared" si="0"/>
        <v>9.16</v>
      </c>
    </row>
    <row r="22" spans="1:8" s="21" customFormat="1" ht="25.5" x14ac:dyDescent="0.25">
      <c r="A22" s="14">
        <v>16</v>
      </c>
      <c r="B22" s="14" t="s">
        <v>36</v>
      </c>
      <c r="C22" s="1" t="s">
        <v>56</v>
      </c>
      <c r="D22" s="30" t="s">
        <v>76</v>
      </c>
      <c r="E22" s="14">
        <v>6</v>
      </c>
      <c r="F22" s="14" t="s">
        <v>15</v>
      </c>
      <c r="G22" s="30">
        <v>3.6</v>
      </c>
      <c r="H22" s="20">
        <f t="shared" si="0"/>
        <v>21.6</v>
      </c>
    </row>
    <row r="23" spans="1:8" s="21" customFormat="1" x14ac:dyDescent="0.25">
      <c r="A23" s="14">
        <v>17</v>
      </c>
      <c r="B23" s="14" t="s">
        <v>37</v>
      </c>
      <c r="C23" s="2" t="s">
        <v>38</v>
      </c>
      <c r="D23" s="30" t="s">
        <v>37</v>
      </c>
      <c r="E23" s="14">
        <v>1.5</v>
      </c>
      <c r="F23" s="14" t="s">
        <v>15</v>
      </c>
      <c r="G23" s="30">
        <v>13</v>
      </c>
      <c r="H23" s="22">
        <f t="shared" si="0"/>
        <v>19.5</v>
      </c>
    </row>
    <row r="24" spans="1:8" s="21" customFormat="1" x14ac:dyDescent="0.25">
      <c r="A24" s="14">
        <v>18</v>
      </c>
      <c r="B24" s="14" t="s">
        <v>39</v>
      </c>
      <c r="C24" s="2" t="s">
        <v>38</v>
      </c>
      <c r="D24" s="30" t="s">
        <v>39</v>
      </c>
      <c r="E24" s="14">
        <v>1.5</v>
      </c>
      <c r="F24" s="14" t="s">
        <v>15</v>
      </c>
      <c r="G24" s="30">
        <v>26</v>
      </c>
      <c r="H24" s="22">
        <f t="shared" si="0"/>
        <v>39</v>
      </c>
    </row>
    <row r="25" spans="1:8" s="21" customFormat="1" x14ac:dyDescent="0.25">
      <c r="A25" s="14">
        <v>19</v>
      </c>
      <c r="B25" s="14" t="s">
        <v>40</v>
      </c>
      <c r="C25" s="2" t="s">
        <v>38</v>
      </c>
      <c r="D25" s="30" t="s">
        <v>40</v>
      </c>
      <c r="E25" s="14">
        <v>1.5</v>
      </c>
      <c r="F25" s="14" t="s">
        <v>15</v>
      </c>
      <c r="G25" s="30">
        <v>15</v>
      </c>
      <c r="H25" s="22">
        <f t="shared" si="0"/>
        <v>22.5</v>
      </c>
    </row>
    <row r="26" spans="1:8" s="21" customFormat="1" ht="15" customHeight="1" x14ac:dyDescent="0.25">
      <c r="A26" s="14">
        <v>20</v>
      </c>
      <c r="B26" s="14" t="s">
        <v>41</v>
      </c>
      <c r="C26" s="2" t="s">
        <v>38</v>
      </c>
      <c r="D26" s="30" t="s">
        <v>41</v>
      </c>
      <c r="E26" s="14">
        <v>1.5</v>
      </c>
      <c r="F26" s="14" t="s">
        <v>15</v>
      </c>
      <c r="G26" s="30">
        <v>12</v>
      </c>
      <c r="H26" s="22">
        <f t="shared" si="0"/>
        <v>18</v>
      </c>
    </row>
    <row r="27" spans="1:8" s="21" customFormat="1" x14ac:dyDescent="0.25">
      <c r="A27" s="14">
        <v>21</v>
      </c>
      <c r="B27" s="14" t="s">
        <v>42</v>
      </c>
      <c r="C27" s="2" t="s">
        <v>38</v>
      </c>
      <c r="D27" s="30" t="s">
        <v>42</v>
      </c>
      <c r="E27" s="14">
        <v>1.5</v>
      </c>
      <c r="F27" s="14" t="s">
        <v>15</v>
      </c>
      <c r="G27" s="30">
        <v>8.5</v>
      </c>
      <c r="H27" s="22">
        <f t="shared" si="0"/>
        <v>12.75</v>
      </c>
    </row>
    <row r="28" spans="1:8" ht="25.5" x14ac:dyDescent="0.25">
      <c r="A28" s="13">
        <v>22</v>
      </c>
      <c r="B28" s="14" t="s">
        <v>43</v>
      </c>
      <c r="C28" s="1" t="s">
        <v>44</v>
      </c>
      <c r="D28" s="29" t="s">
        <v>77</v>
      </c>
      <c r="E28" s="13">
        <v>4</v>
      </c>
      <c r="F28" s="13" t="s">
        <v>45</v>
      </c>
      <c r="G28" s="29">
        <v>0.4</v>
      </c>
      <c r="H28" s="16">
        <f t="shared" si="0"/>
        <v>1.6</v>
      </c>
    </row>
    <row r="29" spans="1:8" ht="76.5" x14ac:dyDescent="0.25">
      <c r="A29" s="13">
        <v>23</v>
      </c>
      <c r="B29" s="14" t="s">
        <v>46</v>
      </c>
      <c r="C29" s="1" t="s">
        <v>47</v>
      </c>
      <c r="D29" s="29" t="s">
        <v>78</v>
      </c>
      <c r="E29" s="13">
        <v>6</v>
      </c>
      <c r="F29" s="13" t="s">
        <v>45</v>
      </c>
      <c r="G29" s="29">
        <v>4</v>
      </c>
      <c r="H29" s="16">
        <f t="shared" si="0"/>
        <v>24</v>
      </c>
    </row>
    <row r="30" spans="1:8" ht="76.5" x14ac:dyDescent="0.25">
      <c r="A30" s="13">
        <v>24</v>
      </c>
      <c r="B30" s="14" t="s">
        <v>48</v>
      </c>
      <c r="C30" s="1" t="s">
        <v>47</v>
      </c>
      <c r="D30" s="29" t="s">
        <v>79</v>
      </c>
      <c r="E30" s="13">
        <v>6</v>
      </c>
      <c r="F30" s="13" t="s">
        <v>45</v>
      </c>
      <c r="G30" s="29">
        <v>4</v>
      </c>
      <c r="H30" s="16">
        <f t="shared" si="0"/>
        <v>24</v>
      </c>
    </row>
    <row r="31" spans="1:8" ht="38.25" x14ac:dyDescent="0.25">
      <c r="A31" s="13">
        <v>25</v>
      </c>
      <c r="B31" s="14" t="s">
        <v>49</v>
      </c>
      <c r="C31" s="1" t="s">
        <v>50</v>
      </c>
      <c r="D31" s="29" t="s">
        <v>80</v>
      </c>
      <c r="E31" s="13">
        <v>5</v>
      </c>
      <c r="F31" s="13" t="s">
        <v>51</v>
      </c>
      <c r="G31" s="29">
        <v>0.65</v>
      </c>
      <c r="H31" s="16">
        <f t="shared" si="0"/>
        <v>3.25</v>
      </c>
    </row>
    <row r="32" spans="1:8" ht="38.25" x14ac:dyDescent="0.25">
      <c r="A32" s="13">
        <v>26</v>
      </c>
      <c r="B32" s="14" t="s">
        <v>52</v>
      </c>
      <c r="C32" s="1" t="s">
        <v>53</v>
      </c>
      <c r="D32" s="29" t="s">
        <v>81</v>
      </c>
      <c r="E32" s="13">
        <v>3.6</v>
      </c>
      <c r="F32" s="13" t="s">
        <v>15</v>
      </c>
      <c r="G32" s="29">
        <v>2.9</v>
      </c>
      <c r="H32" s="16">
        <f t="shared" si="0"/>
        <v>10.44</v>
      </c>
    </row>
    <row r="33" spans="1:8" x14ac:dyDescent="0.25">
      <c r="A33" s="23"/>
      <c r="B33" s="24"/>
      <c r="C33" s="25"/>
      <c r="D33" s="26"/>
      <c r="E33" s="23"/>
      <c r="F33" s="23"/>
      <c r="G33" s="26"/>
      <c r="H33" s="27"/>
    </row>
    <row r="34" spans="1:8" ht="15" customHeight="1" x14ac:dyDescent="0.25">
      <c r="A34" s="37" t="s">
        <v>55</v>
      </c>
      <c r="B34" s="37"/>
      <c r="C34" s="37"/>
      <c r="D34" s="37"/>
      <c r="E34" s="37"/>
      <c r="F34" s="37"/>
      <c r="G34" s="37"/>
      <c r="H34" s="37"/>
    </row>
    <row r="35" spans="1:8" x14ac:dyDescent="0.25">
      <c r="A35" s="23"/>
      <c r="B35" s="24"/>
      <c r="C35" s="25"/>
      <c r="D35" s="26"/>
      <c r="E35" s="23"/>
      <c r="F35" s="23"/>
      <c r="G35" s="26"/>
      <c r="H35" s="27"/>
    </row>
    <row r="36" spans="1:8" ht="15.75" x14ac:dyDescent="0.25">
      <c r="A36" s="31" t="s">
        <v>10</v>
      </c>
      <c r="B36" s="32"/>
      <c r="C36" s="32"/>
      <c r="D36" s="32"/>
      <c r="E36" s="32"/>
      <c r="F36" s="32"/>
      <c r="G36" s="33"/>
      <c r="H36" s="19">
        <f>SUM(H7:H32)</f>
        <v>1159.55</v>
      </c>
    </row>
    <row r="37" spans="1:8" ht="15.75" x14ac:dyDescent="0.25">
      <c r="A37" s="31" t="s">
        <v>60</v>
      </c>
      <c r="B37" s="32"/>
      <c r="C37" s="32"/>
      <c r="D37" s="32"/>
      <c r="E37" s="32"/>
      <c r="F37" s="32"/>
      <c r="G37" s="33"/>
      <c r="H37" s="19">
        <f>ROUND((H36*21%),2)</f>
        <v>243.51</v>
      </c>
    </row>
    <row r="38" spans="1:8" ht="15.75" x14ac:dyDescent="0.25">
      <c r="A38" s="31" t="s">
        <v>54</v>
      </c>
      <c r="B38" s="32"/>
      <c r="C38" s="32"/>
      <c r="D38" s="32"/>
      <c r="E38" s="32"/>
      <c r="F38" s="32"/>
      <c r="G38" s="33"/>
      <c r="H38" s="19">
        <f>H36+H37</f>
        <v>1403.06</v>
      </c>
    </row>
  </sheetData>
  <sheetProtection formatCells="0" formatColumns="0" formatRows="0" insertColumns="0" insertRows="0" insertHyperlinks="0" deleteColumns="0" deleteRows="0"/>
  <mergeCells count="8">
    <mergeCell ref="A36:G36"/>
    <mergeCell ref="A37:G37"/>
    <mergeCell ref="A38:G38"/>
    <mergeCell ref="C1:H1"/>
    <mergeCell ref="A3:H3"/>
    <mergeCell ref="A2:H2"/>
    <mergeCell ref="A34:H34"/>
    <mergeCell ref="A4:H4"/>
  </mergeCells>
  <pageMargins left="0.70866141732283472" right="0.70866141732283472" top="0.74803149606299213" bottom="0.74803149606299213" header="0.31496062992125984" footer="0.31496062992125984"/>
  <pageSetup paperSize="9"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2020-01-16T13:40:22Z</dcterms:modified>
</cp:coreProperties>
</file>