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filterPrivacy="1" defaultThemeVersion="166925"/>
  <xr:revisionPtr revIDLastSave="0" documentId="13_ncr:1_{0F62CD88-9BC6-4E2D-9A30-8037A4468FC2}" xr6:coauthVersionLast="47" xr6:coauthVersionMax="47" xr10:uidLastSave="{00000000-0000-0000-0000-000000000000}"/>
  <bookViews>
    <workbookView xWindow="-120" yWindow="-120" windowWidth="29040" windowHeight="17640" xr2:uid="{00000000-000D-0000-FFFF-FFFF00000000}"/>
  </bookViews>
  <sheets>
    <sheet name="Techninė specifikacija" sheetId="8" r:id="rId1"/>
    <sheet name="Bendrieji reikalavimai" sheetId="13"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54" i="8" l="1"/>
  <c r="G54" i="8"/>
  <c r="H54" i="8" s="1"/>
  <c r="J54" i="8" s="1"/>
  <c r="G67" i="8"/>
  <c r="H67" i="8" s="1"/>
  <c r="J67" i="8" s="1"/>
  <c r="G66" i="8"/>
  <c r="I66" i="8" s="1"/>
  <c r="G64" i="8"/>
  <c r="I64" i="8" s="1"/>
  <c r="G59" i="8"/>
  <c r="I59" i="8" s="1"/>
  <c r="G58" i="8"/>
  <c r="I58" i="8" s="1"/>
  <c r="G57" i="8"/>
  <c r="I57" i="8" s="1"/>
  <c r="G53" i="8"/>
  <c r="I53" i="8" s="1"/>
  <c r="G52" i="8"/>
  <c r="I52" i="8" s="1"/>
  <c r="I31" i="8"/>
  <c r="G31" i="8"/>
  <c r="H31" i="8" s="1"/>
  <c r="J31" i="8" s="1"/>
  <c r="I30" i="8"/>
  <c r="G30" i="8"/>
  <c r="H30" i="8" s="1"/>
  <c r="J30" i="8" s="1"/>
  <c r="G29" i="8"/>
  <c r="I29" i="8" s="1"/>
  <c r="G28" i="8"/>
  <c r="I28" i="8" s="1"/>
  <c r="G27" i="8"/>
  <c r="I27" i="8" s="1"/>
  <c r="G25" i="8"/>
  <c r="I25" i="8" s="1"/>
  <c r="G24" i="8"/>
  <c r="I24" i="8" s="1"/>
  <c r="G23" i="8"/>
  <c r="I23" i="8" s="1"/>
  <c r="G22" i="8"/>
  <c r="I22" i="8" s="1"/>
  <c r="G21" i="8"/>
  <c r="I21" i="8" s="1"/>
  <c r="G19" i="8"/>
  <c r="I19" i="8" s="1"/>
  <c r="G18" i="8"/>
  <c r="I18" i="8" s="1"/>
  <c r="G17" i="8"/>
  <c r="I17" i="8" s="1"/>
  <c r="G14" i="8"/>
  <c r="I14" i="8" s="1"/>
  <c r="G13" i="8"/>
  <c r="I13" i="8" s="1"/>
  <c r="G12" i="8"/>
  <c r="H12" i="8" s="1"/>
  <c r="J12" i="8" s="1"/>
  <c r="G11" i="8"/>
  <c r="I11" i="8" s="1"/>
  <c r="G10" i="8"/>
  <c r="I10" i="8" s="1"/>
  <c r="I9" i="8"/>
  <c r="H9" i="8"/>
  <c r="J9" i="8" s="1"/>
  <c r="G9" i="8"/>
  <c r="G8" i="8"/>
  <c r="I8" i="8" s="1"/>
  <c r="I7" i="8"/>
  <c r="H7" i="8"/>
  <c r="J7" i="8" s="1"/>
  <c r="G7" i="8"/>
  <c r="I12" i="8" l="1"/>
  <c r="I15" i="8" s="1"/>
  <c r="I67" i="8"/>
  <c r="I68" i="8" s="1"/>
  <c r="H66" i="8"/>
  <c r="J66" i="8" s="1"/>
  <c r="J68" i="8" s="1"/>
  <c r="H64" i="8"/>
  <c r="J64" i="8" s="1"/>
  <c r="H59" i="8"/>
  <c r="J59" i="8" s="1"/>
  <c r="H58" i="8"/>
  <c r="J58" i="8" s="1"/>
  <c r="H57" i="8"/>
  <c r="J57" i="8" s="1"/>
  <c r="H53" i="8"/>
  <c r="J53" i="8" s="1"/>
  <c r="H52" i="8"/>
  <c r="J52" i="8" s="1"/>
  <c r="H29" i="8"/>
  <c r="J29" i="8" s="1"/>
  <c r="H28" i="8"/>
  <c r="J28" i="8" s="1"/>
  <c r="H27" i="8"/>
  <c r="J27" i="8" s="1"/>
  <c r="H25" i="8"/>
  <c r="J25" i="8" s="1"/>
  <c r="H24" i="8"/>
  <c r="J24" i="8" s="1"/>
  <c r="H23" i="8"/>
  <c r="J23" i="8" s="1"/>
  <c r="H22" i="8"/>
  <c r="J22" i="8" s="1"/>
  <c r="H21" i="8"/>
  <c r="J21" i="8" s="1"/>
  <c r="H19" i="8"/>
  <c r="J19" i="8" s="1"/>
  <c r="H18" i="8"/>
  <c r="J18" i="8" s="1"/>
  <c r="H17" i="8"/>
  <c r="J17" i="8" s="1"/>
  <c r="H14" i="8"/>
  <c r="J14" i="8" s="1"/>
  <c r="H13" i="8"/>
  <c r="J13" i="8" s="1"/>
  <c r="H11" i="8"/>
  <c r="J11" i="8" s="1"/>
  <c r="H10" i="8"/>
  <c r="J10" i="8" s="1"/>
  <c r="H8" i="8"/>
  <c r="J8" i="8" s="1"/>
  <c r="J15" i="8" s="1"/>
</calcChain>
</file>

<file path=xl/sharedStrings.xml><?xml version="1.0" encoding="utf-8"?>
<sst xmlns="http://schemas.openxmlformats.org/spreadsheetml/2006/main" count="345" uniqueCount="283">
  <si>
    <t>Pirkimo dalies Nr.</t>
  </si>
  <si>
    <t>Reagento arba pagalbinės priemonės pavadinimas</t>
  </si>
  <si>
    <t>Techniniai reikalavimai</t>
  </si>
  <si>
    <t>Mato vienetai</t>
  </si>
  <si>
    <t xml:space="preserve"> PVM tarifas, %</t>
  </si>
  <si>
    <t>Vnt. įkainis Eur be PVM</t>
  </si>
  <si>
    <t>Vnt. įkainis Eur su PVM</t>
  </si>
  <si>
    <t>Bendra kaina Eur be PVM</t>
  </si>
  <si>
    <t>Bendra kaina Eur su PVM</t>
  </si>
  <si>
    <t>Gamintojas, tikslus komercinis prekės pavadinimas, katalogo Nr.</t>
  </si>
  <si>
    <t>Defibrinuotas avies kraujas</t>
  </si>
  <si>
    <t>vnt.</t>
  </si>
  <si>
    <t>testas</t>
  </si>
  <si>
    <t>g</t>
  </si>
  <si>
    <t>pakuotė</t>
  </si>
  <si>
    <t>ml</t>
  </si>
  <si>
    <t>2.</t>
  </si>
  <si>
    <t>Anaerobinių sąlygų indikatoriai</t>
  </si>
  <si>
    <t>Papildas Vitox šokoladiniam agarui</t>
  </si>
  <si>
    <t>TTC tergitolio agaras</t>
  </si>
  <si>
    <t>TTC tergitolio agaro papildas</t>
  </si>
  <si>
    <t>Selektyvus enterokokų agaras</t>
  </si>
  <si>
    <t>Kukurūzų miltų terpė</t>
  </si>
  <si>
    <t>Šedlerio agaras</t>
  </si>
  <si>
    <t>Kovačo reagentas</t>
  </si>
  <si>
    <t>mg</t>
  </si>
  <si>
    <t>Žnyplės nagų ėminių smulkinimui</t>
  </si>
  <si>
    <t>Nerūdijančio plieno žnyplės, skirtos nagų karpymui. Autoklavuojamos. Ilgis ne ilgesnės kaip 110 mm</t>
  </si>
  <si>
    <t>Kontaktinės lėkštelės aplinkos tyrimams su Saburo  terpe</t>
  </si>
  <si>
    <t>LIM terpė BGS streptokokams gausinti</t>
  </si>
  <si>
    <t>Skysta LIM terpė užsukamame mėgintuvėlyje B grupės streptokokams gausinti su sintetiniu tamponėliu, ne mažiau kaip 2 ml</t>
  </si>
  <si>
    <r>
      <t xml:space="preserve">Terpė ir papildas vandens mikrobiologiniam tyrimui filtravimo metodu. </t>
    </r>
    <r>
      <rPr>
        <sz val="12"/>
        <color indexed="8"/>
        <rFont val="Times New Roman"/>
        <family val="1"/>
        <charset val="186"/>
      </rPr>
      <t>Pasiūlymą teikti visai pirkimo daliai.</t>
    </r>
  </si>
  <si>
    <t>Dehidratuotas chromogeninis agaras, skirtas Escherichia coli ir koliforminių bakterijų skaičiavimui, naudojant membraninio filtravimo metodą vandenims, kurių bakterijų fonas yra žemas, pagal ISO 9308-1: 2014. Pakuotėje ne daugiau kaip 500 g</t>
  </si>
  <si>
    <t>SPS 1 priedas</t>
  </si>
  <si>
    <t xml:space="preserve">Eil. Nr. </t>
  </si>
  <si>
    <t>Bendrieji reikalavimai</t>
  </si>
  <si>
    <t>Pateikti reikalingą reagentų ir kitų priemonių kiekį per 36 mėn. numatomam atlikti tyrimų skaičiui.</t>
  </si>
  <si>
    <t>Visoms nurodytoms konkrečioms medžiagoms ir/ar konkretiems prekių pavadinimams taikoma „arba lygiavertis“. Tiekėjas, siūlantis lygiavertę prekę, privalo patikimomis priemonėmis įrodyti, kad siūloma prekė yra lygiavertė ir visiškai atitinka techninėje specifikacijoje keliamus reikalavimus.</t>
  </si>
  <si>
    <t>Perkančioji organizacija prekes planuoja pirkti pagal poreikį, kuris priklauso nuo aplinkybių, neprognozuojamų pirkimo metu (perkamų prekių kiekis priklauso nuo sutarties vykdymo metu iškylančio poreikio, keičiantis ligoninės poreikiams, pacientų skaičiui). Perkančioji organizacija neįsipareigoja išpirkti viso prekių kiekio.</t>
  </si>
  <si>
    <t xml:space="preserve"> Sutarties vykdymo laikotarpiu apie bet kokius produktų pakeitimus, su produktais susijusius galimus nepageidaujamus įvykius keliančius pavojų tyrimų kokybei - pacientų saugumui, laboratorijos personalo saugumui, tiekėjas turi nedelsiant pranešti vartotojui.</t>
  </si>
  <si>
    <t>Tiekėjas  įsipareigoja užtikrinti Prekių pristatymą gamintojo instrukcijoje numatytomis sąlygomis ir prisiima atsakomybę už netinkamomis sąlygomis transportuojant aktyvumą praradusias Prekes. Pardavėjas užtikrina kokybės reikalavimų neatitinkančių Prekių grąžinimo ir išlaidų kompensavimo galimybę.</t>
  </si>
  <si>
    <t>Prekių, kurių kaina iki 3 Eur, vieneto įkainis pateikiamame pasiūlyme turi būti pateikiamas suapvalintas pagal aritmetikos taisykles iki dešimt tūkstantųjų (keturi skaičiai po kablelio) skaičiaus dalių. Prekių, kurių kaina virš 3 Eur, vieneto įkainis pateikiamame pasiūlyme turi būti pateikiamas suapvalintas pagal aritmetikos taisykles iki šimtųjų (du skaičiai po kablelio) skaičiaus dalių. Kiekvienos pozicijos suma ir pirkimo dalies suma turi būti išreikšta cento tikslumu (du skaičiai po kablelio).</t>
  </si>
  <si>
    <r>
      <rPr>
        <b/>
        <sz val="10"/>
        <color theme="1"/>
        <rFont val="Times New Roman"/>
        <family val="1"/>
      </rPr>
      <t>Tiekėjas turi pateikti</t>
    </r>
    <r>
      <rPr>
        <sz val="10"/>
        <color theme="1"/>
        <rFont val="Times New Roman"/>
        <family val="1"/>
      </rPr>
      <t xml:space="preserve"> dokumentus, įrodančius parduodamos prekės atitikimą kokybės ir techniniams reikalavimams, nurodytiems pirkimo dokumentų techninėje specifikacijoje: gamintojo parengtus katalogus ar siūlomų prekių techninių charakteristikų aprašymus, jei gamintojo kataloge neišsamiai atsispindi siūlomos prekės atitikimas techninės specifikacijos reikalavimams (pdf formatu) su vertimu į lietuvių kalbą. Šiuose dokumentuose tiekėjas turi grafiškai nurodyti (t. y. pastebimai spalvotai pažymėti ir/ar nurodyti rodyklėmis, ir/ar pabraukti) konkrečias teikiamų dokumentų vietas, kur nurodoma atitiktis reikalaujamų techninėms charakteristikoms bei įrašyti, kurį techninių reikalavimų punktą jos atitinka. Kiti dokumentai, nenurodyti šiame punkte, nebus laikomi pakankama ir patikima informacija vertinimui atlikti. Perkančioji organizacija turi teisę reikalauti pateikti katalogų ir techninių aprašų originalus.</t>
    </r>
  </si>
  <si>
    <t>Miuler Hinton agaras</t>
  </si>
  <si>
    <r>
      <t xml:space="preserve">Organinės rūgštys cheminėms reakcijoms. </t>
    </r>
    <r>
      <rPr>
        <sz val="11"/>
        <rFont val="Times New Roman"/>
        <family val="1"/>
        <charset val="186"/>
      </rPr>
      <t>Pasiūlymą teikti visai pirkimo daliai. HPLC švarumo organinės rūgštys, supakuotos bedeguoninėmis sąlygomis.</t>
    </r>
  </si>
  <si>
    <t>Reagentai kiekybiniam Herpes viruso 6 (HHV-6) A ir B DNR nustatymui PGR metodu</t>
  </si>
  <si>
    <t>Reagentai kiekybiniam Adenoviruso DNR nustatymui PGR metodu</t>
  </si>
  <si>
    <t>Reagentai kokybiniam Herpes 7 viruso (HHV-7) DNR nustatymui PGR metodu</t>
  </si>
  <si>
    <t>Reagentai kiekybiniam Herpes 8 viruso (HHV-8) DNR nustatymui PGR metodu</t>
  </si>
  <si>
    <t>Reagentai kokybiniam VZV DNR nustatymui PGR metodu</t>
  </si>
  <si>
    <t>Reagentai kokybiniam ParvoB19 DNR nustatymui PGR metodu</t>
  </si>
  <si>
    <t>Reagentai kiekybiniam Polyoma BK virusų DNR nustatymui PGR metodu</t>
  </si>
  <si>
    <t>Reagentai kiekybiniam Polyoma JC virusų DNR nustatymui PGR metodu</t>
  </si>
  <si>
    <t>Turi būti galimybė diferencijuoti HHV-6 A ir HHV-6 B virusus.</t>
  </si>
  <si>
    <t>Pagalbinės priemonės bakterijų suspensijų drumstumo matavimui. Pasiūlymą teikti visai pirkimo daliai.</t>
  </si>
  <si>
    <t>Drumstomatis</t>
  </si>
  <si>
    <t>Kalibracijos rinkinys</t>
  </si>
  <si>
    <t>Stikliniai mėgintuvėliai su kamšteliais</t>
  </si>
  <si>
    <t>Stovai stikliniams mėgintuvėliams</t>
  </si>
  <si>
    <t>Matavimai ties 565 nm. Intervalas ne siauresnis kaip 0,3 - 15,0 McF. Padalos vertė ne didesnė kaip 0,01 McF. Minimalus mėginio kiekis 2 ml.</t>
  </si>
  <si>
    <t>1.</t>
  </si>
  <si>
    <t>1.1.</t>
  </si>
  <si>
    <t>1.2.</t>
  </si>
  <si>
    <t>1.3.</t>
  </si>
  <si>
    <t>1.4.</t>
  </si>
  <si>
    <t>1.5.</t>
  </si>
  <si>
    <t>1.6.</t>
  </si>
  <si>
    <t>1.7.</t>
  </si>
  <si>
    <t>1.8.</t>
  </si>
  <si>
    <t>3.</t>
  </si>
  <si>
    <t>4.</t>
  </si>
  <si>
    <t>5.</t>
  </si>
  <si>
    <t>Mikroorganizmų suspensijos automatizuotiems jautrumo tyrimams drumstomačio kalibrantų rinkinys</t>
  </si>
  <si>
    <t>6.</t>
  </si>
  <si>
    <t>7.</t>
  </si>
  <si>
    <t>8.</t>
  </si>
  <si>
    <t>9.</t>
  </si>
  <si>
    <t>10.</t>
  </si>
  <si>
    <t>11.</t>
  </si>
  <si>
    <t>12.</t>
  </si>
  <si>
    <t>13.</t>
  </si>
  <si>
    <t>14.</t>
  </si>
  <si>
    <t>15.</t>
  </si>
  <si>
    <t>16.</t>
  </si>
  <si>
    <t>17.</t>
  </si>
  <si>
    <t>18.</t>
  </si>
  <si>
    <t>19.</t>
  </si>
  <si>
    <t>20.</t>
  </si>
  <si>
    <t>21.</t>
  </si>
  <si>
    <t>22.</t>
  </si>
  <si>
    <t>23.</t>
  </si>
  <si>
    <t>24.</t>
  </si>
  <si>
    <r>
      <t xml:space="preserve">Reagentai kokybiniam </t>
    </r>
    <r>
      <rPr>
        <i/>
        <sz val="11"/>
        <color indexed="8"/>
        <rFont val="Times New Roman"/>
        <family val="1"/>
        <charset val="186"/>
      </rPr>
      <t xml:space="preserve">Pneumocystis jirovecii  </t>
    </r>
    <r>
      <rPr>
        <sz val="11"/>
        <color indexed="8"/>
        <rFont val="Times New Roman"/>
        <family val="1"/>
        <charset val="186"/>
      </rPr>
      <t>DNR nustatymui PGR metodu</t>
    </r>
  </si>
  <si>
    <t>25.</t>
  </si>
  <si>
    <t>26.</t>
  </si>
  <si>
    <t>27.</t>
  </si>
  <si>
    <t>28.</t>
  </si>
  <si>
    <t>29.</t>
  </si>
  <si>
    <t>30.</t>
  </si>
  <si>
    <t>31.</t>
  </si>
  <si>
    <t>32.</t>
  </si>
  <si>
    <t>33.</t>
  </si>
  <si>
    <t>34.</t>
  </si>
  <si>
    <t>35.</t>
  </si>
  <si>
    <t>36.</t>
  </si>
  <si>
    <t>37.</t>
  </si>
  <si>
    <t>38.</t>
  </si>
  <si>
    <t>39.</t>
  </si>
  <si>
    <t>40.</t>
  </si>
  <si>
    <t>41.</t>
  </si>
  <si>
    <t>42.</t>
  </si>
  <si>
    <t>43.</t>
  </si>
  <si>
    <t>44.</t>
  </si>
  <si>
    <t>45.</t>
  </si>
  <si>
    <t>46.</t>
  </si>
  <si>
    <t>19.1</t>
  </si>
  <si>
    <t>19.2</t>
  </si>
  <si>
    <t>23.1</t>
  </si>
  <si>
    <t>23.2</t>
  </si>
  <si>
    <t>23.3</t>
  </si>
  <si>
    <t>23.4</t>
  </si>
  <si>
    <t>23.5</t>
  </si>
  <si>
    <t>23.6</t>
  </si>
  <si>
    <t>23.7</t>
  </si>
  <si>
    <t>23.8</t>
  </si>
  <si>
    <t>23.9</t>
  </si>
  <si>
    <t>38.1</t>
  </si>
  <si>
    <t>38.2</t>
  </si>
  <si>
    <t>CCA (Chromogenic coliform agar ISO formulation) chromogeninis agaras koliforminėms bakterijoms</t>
  </si>
  <si>
    <t>Mikrobiologinė lupa su LED apšvietimu pastatoma ant stalo</t>
  </si>
  <si>
    <t>44.1</t>
  </si>
  <si>
    <t>44.2</t>
  </si>
  <si>
    <t>44.3</t>
  </si>
  <si>
    <t>44.4</t>
  </si>
  <si>
    <t>Mikrobiologinė lupa su apšvietimu</t>
  </si>
  <si>
    <t>16x100 mm borosilikato stiklo užsukami mėgintuvėliai, tinkantys 44.1. pozicijoje nurodytam drumstomačiui. Kamšteliai pagaminti iš polipropileno (PP), autoklavuojami, su silikonine tarpine.</t>
  </si>
  <si>
    <t>Tinkantys 44.2. pozicijoje nurodytiems mėgintuvėliams, 16 mm diametro angų skersmuo, ne mažiau kaip 60 vietų.</t>
  </si>
  <si>
    <t>Laboratoriniai žymekliai</t>
  </si>
  <si>
    <t xml:space="preserve">Juodos spalvos vandeniui atsparaus rašalo permanentiniai žymekliai rašymui ant stiklo ir plastiko. Rašalinė šerdis ne trumpesnė kaip 30 mm. Turi būti galimybė pasirinkti tarp S (rašiklio plunksnos storis ne didesnis nei 0,5 mm storio), F (rašiklio plunksnos storis ne didesnis nei 0,8 mm) ir M (rašiklio plunksnos storis ne didesnis nei 1,0 mm). </t>
  </si>
  <si>
    <t>STIKLINIAI BUTELIAI TERPIŲ STERILIZAVIMUI. Pasiūlymą teikti visai pirkimo daliai.</t>
  </si>
  <si>
    <t xml:space="preserve">Atsarginės tarpinės </t>
  </si>
  <si>
    <t>Tinkamos 250 ir  500 ml butelių kakleliams.</t>
  </si>
  <si>
    <t>47.</t>
  </si>
  <si>
    <t>47.1</t>
  </si>
  <si>
    <t>47.2</t>
  </si>
  <si>
    <t>47.3</t>
  </si>
  <si>
    <t>Maišeliai anaerobiozei</t>
  </si>
  <si>
    <t>Tiekėjas turi tiekti prekes, atitinkančias Europos Reglamentų ir direktyvų nuostatas. Reagentai ir papildomos priemonės turi būti paženklinti CE pagal IVD Reglamentą 2017/746 (IVDR) arba lygiaverčiu ženklu, išskyrus 19, 23,  37, 38, 39, 40, 41, 42, 43, 44, 45, 46 ir 47 pozicijose nurodytas prekes. Siūlantiems reagentus ir pagalbines priemones pateikti atitikties dokumentą pagal Europos Reglamentų ir direktyvų nuostatas, kuris atitinka Reglamento 2017/746 (IVDR) sąlygas in vitro diagnostikos medicinos prietaisams. Visos siūlomos prekės turi būti skirtos in vitro diagnostikai.</t>
  </si>
  <si>
    <t>Tiekėjas siūlantis prekes 2 ir 44 pirkimo dalims turi pateikti dokumentą, patvirtinantį, kad tiekėjas yra oficialus siūlomų prekių gamintojo atstovas arba turi rašytinį susitarimą su tokiu atstovu dėl prekybos siūlomomis prekėmis, t. y. turi prekių gamintojo suteiktas teises arba lygiavertį dokumentą (pateikiama skaitmeninė dokumento kopija).</t>
  </si>
  <si>
    <t>Viskoziniai tamponėliai be terpės ir be mėgintuvėlio</t>
  </si>
  <si>
    <t>Dakroniniai (viskoziniai) tamponėliai be terpės ir be mėgintuvėlio, sterilūs, individualiai supakuoti.</t>
  </si>
  <si>
    <t>Skysta modifikuota Cary Blair terpė su paėmikliu</t>
  </si>
  <si>
    <t>Skysta modifikuota Cary Blair terpė su paėmikliu. Terpės tūris ne mažiau kaip 2 ml. Mikroorganizmų gyvybingumas kambario temperatūroje turi būti išsaugomas ne trumpiau kaip 48 val, o šaldytuve ne trumpiau kaip 72 val. Paėmiklio kotelis su nulaužimo linija, uždarant mėgintuvėlį turi automatiškai įsistatyti į dangtelį, kad inokuliuojant ėminį į mitybos terpes nereikėtų papildomų priemonių kotelio paėmimui.</t>
  </si>
  <si>
    <r>
      <t xml:space="preserve">Rinkinyje ne mažiau kaip 5 standartai: 0,5; 1,0; 2,0; 3,0 ir 4,0 McFarlando tankio. Kalibrantai pagaminti iš latekso dalelių, </t>
    </r>
    <r>
      <rPr>
        <sz val="11"/>
        <rFont val="Times New Roman"/>
        <family val="1"/>
        <charset val="186"/>
      </rPr>
      <t xml:space="preserve"> suderinti su 44.1. pozicijoje nurodytu drumstomačiu.</t>
    </r>
  </si>
  <si>
    <t xml:space="preserve">Stikliniai užsukami buteliai </t>
  </si>
  <si>
    <t xml:space="preserve">Dehidratuota agaro bazė su trifeniltetrazolio chloridu (TTC) ir inhibitoriumi Tergitol-7. Terpės sudėtis turi atitikti ISO 9308-1 reikalavimus. Įpakavime ne daugiau 500 g </t>
  </si>
  <si>
    <t>Pakuotė ne mažesnė kaip 10 vnt. Agaro papildas suderintas su TTC tergitolio agaru.</t>
  </si>
  <si>
    <t>α-ciano-4-hidroksicinaminė rūgštis</t>
  </si>
  <si>
    <r>
      <t xml:space="preserve">Drumstomačio kalibrantų rinkinys (gelio/latekso standartai) kalibracijai intervale nuo 0 iki 3 McF. Rinkinys turi būti suderintas su Perkančiosios organizacijos naudojamu </t>
    </r>
    <r>
      <rPr>
        <i/>
        <sz val="11"/>
        <color theme="1"/>
        <rFont val="Times New Roman"/>
        <family val="1"/>
        <charset val="186"/>
      </rPr>
      <t>Densicheck Plus</t>
    </r>
    <r>
      <rPr>
        <sz val="11"/>
        <color theme="1"/>
        <rFont val="Times New Roman"/>
        <family val="1"/>
        <charset val="186"/>
      </rPr>
      <t xml:space="preserve"> drumstomačiu, </t>
    </r>
    <r>
      <rPr>
        <sz val="11"/>
        <rFont val="Times New Roman"/>
        <family val="1"/>
        <charset val="186"/>
      </rPr>
      <t>skirtu</t>
    </r>
    <r>
      <rPr>
        <sz val="11"/>
        <color theme="1"/>
        <rFont val="Times New Roman"/>
        <family val="1"/>
        <charset val="186"/>
      </rPr>
      <t xml:space="preserve"> automatizuotoms antibiotikų MSK nustatymo sistemoms.</t>
    </r>
  </si>
  <si>
    <r>
      <t xml:space="preserve">Dujų koncentracijos, tinkamos mikroorganizmams auginti, palaikymo priemonės. </t>
    </r>
    <r>
      <rPr>
        <sz val="12"/>
        <rFont val="Times New Roman"/>
        <family val="1"/>
        <charset val="186"/>
      </rPr>
      <t xml:space="preserve">Visos pirkimo dalies prekės turi būti to paties gamintojo, nurodytos dujinės aplinkos sąlygos turi būti sudaromos nepridedant vandens ir/ar katalizatorių. Pasiūlymą teikti visai pirkimo daliai. </t>
    </r>
  </si>
  <si>
    <t>Paketai anaerobinės aplinkos sudarymui 10-14 Petri lėkštelių</t>
  </si>
  <si>
    <t xml:space="preserve">Paketai anaerobinių sąlygų sudarymui 10-14 Petri lėkštelių (arba 2,5 litro indams). Anaerobinė aplinka sudaroma nepridedant vandens ir/ar katalizatorių. </t>
  </si>
  <si>
    <t>Paketai anaerobinės aplinkos sudarymui 2-4 Petri lėkštelėms</t>
  </si>
  <si>
    <t xml:space="preserve">Anaerobinė aplinka turi būti sudaroma nepridedant vandens ir/ar katalizatorių. </t>
  </si>
  <si>
    <t>Paketai mikroaerofilės aplinkos sudarymui 10-14 Petri lėkštelių</t>
  </si>
  <si>
    <t xml:space="preserve">Paketai mikroaerofilinės aplinkos sudarymui 10-14 Petri lėkštelių arba 2,5 litro indams. Mikroaerofilinė aplinka turi būti sudaroma nepridedant vandens ir/ar katalizatorių. </t>
  </si>
  <si>
    <t>Paketai mikroaerofilinės aplinkos sudarymui 2-4 Petri lėkštelėms</t>
  </si>
  <si>
    <t xml:space="preserve">Mikroaerofilinė aplinka turi būti sudaroma nepridedant vandens ir/ar katalizatorių. </t>
  </si>
  <si>
    <t>Anaerobiozės sąlygomis indikatoriai turi pakeisti spalvą.</t>
  </si>
  <si>
    <r>
      <t>Paketai CO</t>
    </r>
    <r>
      <rPr>
        <vertAlign val="subscript"/>
        <sz val="11"/>
        <color theme="1"/>
        <rFont val="Times New Roman"/>
        <family val="1"/>
        <charset val="186"/>
      </rPr>
      <t>2</t>
    </r>
    <r>
      <rPr>
        <sz val="11"/>
        <color theme="1"/>
        <rFont val="Times New Roman"/>
        <family val="1"/>
        <charset val="186"/>
      </rPr>
      <t xml:space="preserve"> aplinkos generavimui 10-14 Petri lėkštelių</t>
    </r>
  </si>
  <si>
    <r>
      <t>Paketai CO</t>
    </r>
    <r>
      <rPr>
        <vertAlign val="subscript"/>
        <sz val="11"/>
        <color theme="1"/>
        <rFont val="Times New Roman"/>
        <family val="1"/>
        <charset val="186"/>
      </rPr>
      <t>2</t>
    </r>
    <r>
      <rPr>
        <sz val="11"/>
        <color theme="1"/>
        <rFont val="Times New Roman"/>
        <family val="1"/>
        <charset val="186"/>
      </rPr>
      <t xml:space="preserve"> aplinkos generavimui 10-14 Petri lėkštelių 2.5 l talpos induose. Aplinka turi būti sudaroma nepridedant vandens ir/ar katalizatorių. </t>
    </r>
  </si>
  <si>
    <t>Anaerostatas</t>
  </si>
  <si>
    <t>Specialus, hermetiškai uždaromas, ne didesnis nei 2,5 litro talpos apvalus konteineris anaerobiozei.</t>
  </si>
  <si>
    <t>Plastikiniai, uždaromi užtrauktuku, nelaidūs deguoniui</t>
  </si>
  <si>
    <t>Siūlyti papildo miltelius ir praskiedimo skystį, iš kurių galima pagaminti praskiestą papildą. Mato vienetas - praskiestas papildas.</t>
  </si>
  <si>
    <t>Dehidratuota tioglikolato terpė</t>
  </si>
  <si>
    <t>Tinkama kultivuoti aerobinius ir anaerobinius organizmus. Terpė turi atitikti formulę, nurodytą Europos farmakopėjoje.Pakuotėje ne daugiau kaip 500 g.</t>
  </si>
  <si>
    <t>Tulžies eskulino azido agaras su geležies amonio citratu, dehidratuota selektyvi terpė enterokokų izoliavimui iš aplinkos bei klinikinių ėminių ir koloniją sudanarčių vienetų skaičiavimui. Enterokokai turi augti juodos spalvos kolonijomis po 18-24 val. inkubacijos ant šio agaro (+35±2)˚C. Pakuotėje ne daugiau kaip 500 g.</t>
  </si>
  <si>
    <t>Dehidratuota selektyvi terpė, pritaikyta Salmonella ir Shigella rūšių išskyrimui, turi slopinti gramteigiamų bakterijų augimą. Pakuotėje ne daugiau kaip 500 g.</t>
  </si>
  <si>
    <t>Hectoen-Enteric dehidratuota terpė</t>
  </si>
  <si>
    <t>Simmons citrato dehidratuota terpė</t>
  </si>
  <si>
    <r>
      <t xml:space="preserve">Dehidratuota Simmons citrato terpė su bromotimolio mėlynojo indikatoriumi, skirta atskirti </t>
    </r>
    <r>
      <rPr>
        <i/>
        <sz val="11"/>
        <rFont val="Times New Roman"/>
        <family val="1"/>
        <charset val="186"/>
      </rPr>
      <t>Enterobacterales</t>
    </r>
    <r>
      <rPr>
        <sz val="11"/>
        <rFont val="Times New Roman"/>
        <family val="1"/>
        <charset val="186"/>
      </rPr>
      <t xml:space="preserve"> šeimos bakterijas, kurios citratą naudoja kaip vienintelį anglies šaltinį. Pakuotėje ne daugiau kaip 500 g.</t>
    </r>
  </si>
  <si>
    <t>Dehidratuota trijų angliavandenių terpė (TSI)</t>
  </si>
  <si>
    <r>
      <t xml:space="preserve">Dehidratuota trijų angliavandenių (laktozės, sacharozės ir gliukozės) terpė su geležimi, skirta </t>
    </r>
    <r>
      <rPr>
        <i/>
        <sz val="11"/>
        <rFont val="Times New Roman"/>
        <family val="1"/>
        <charset val="186"/>
      </rPr>
      <t>Enterobacterales</t>
    </r>
    <r>
      <rPr>
        <sz val="11"/>
        <rFont val="Times New Roman"/>
        <family val="1"/>
        <charset val="186"/>
      </rPr>
      <t xml:space="preserve"> šiemos bakterijų identifikavimui.Pakuotėje ne daugiau kaip 500 g</t>
    </r>
  </si>
  <si>
    <t>Dehidratuota triptono ir sojos terpė</t>
  </si>
  <si>
    <t>Dehidratuota dviejų peptonų (triptono ir sojos) terpė, skirta aerobų ir anaerobų išskyrimui, auginant ant standaus agaro. Pakuotėje ne daugiau kaip 500 g</t>
  </si>
  <si>
    <t>Dehidratuota triptono ir sojos terpė sultinio gamybai</t>
  </si>
  <si>
    <t>Dehidratuota dviejų peptonų (triptono ir sojos) terpė, skirta aerobų ir anaerobų išskyrimui sultinyje. Pakuotėje ne daugiau kaip 500 g</t>
  </si>
  <si>
    <t>Dehidratuota triptono vandens terpė</t>
  </si>
  <si>
    <t>Skirta triptofano skaidymo produktams (indolui) aptikti. Pakuotėje ne daugiau kaip 500 g</t>
  </si>
  <si>
    <r>
      <t xml:space="preserve">Dehidratuota kukurūzų miltų terpė, skirta </t>
    </r>
    <r>
      <rPr>
        <i/>
        <sz val="11"/>
        <rFont val="Times New Roman"/>
        <family val="1"/>
        <charset val="186"/>
      </rPr>
      <t>Candida spp</t>
    </r>
    <r>
      <rPr>
        <sz val="11"/>
        <rFont val="Times New Roman"/>
        <family val="1"/>
        <charset val="186"/>
      </rPr>
      <t>. chlamidosporų formavimuisi aptikti. Pakuotėje ne daugiau kaip 500 g</t>
    </r>
  </si>
  <si>
    <t>Dehidratuota GC agaro bazė</t>
  </si>
  <si>
    <t>Dehidratuota GC agaro bazė su specialiu peptonu, kuris yra dalinai suvirškintų mėsos ir augalų fermentų mišinys su fosfatų buferiais ir krakmolu toksinių neiserijų metabolitams absorbuoti. Pakuotėje ne daugiau kaip 500 g</t>
  </si>
  <si>
    <r>
      <t xml:space="preserve">Dehidratuota terpė su cisteinu anaerobų auginimui, inhibuojanti </t>
    </r>
    <r>
      <rPr>
        <i/>
        <sz val="11"/>
        <rFont val="Times New Roman"/>
        <family val="1"/>
        <charset val="186"/>
      </rPr>
      <t>E.coli</t>
    </r>
    <r>
      <rPr>
        <sz val="11"/>
        <rFont val="Times New Roman"/>
        <family val="1"/>
        <charset val="186"/>
      </rPr>
      <t xml:space="preserve"> augimą. Pakuotėje ne daugiau kaip 500 g</t>
    </r>
  </si>
  <si>
    <t>Dehidratuota SIM terpė</t>
  </si>
  <si>
    <r>
      <t>Dehidratuota dviejų peptonų (kazeino ir mėsos) terpė su geležies amonio sulfatu ir natrio tiosulfatu, skirta mikroorganizmų identifikuoti iš klinikinių mėginių, remiantis vandenilio sulfido gamyba, indolo susidarymu ir</t>
    </r>
    <r>
      <rPr>
        <sz val="12"/>
        <color rgb="FFFF0000"/>
        <rFont val="Times New Roman"/>
        <family val="1"/>
        <charset val="186"/>
      </rPr>
      <t xml:space="preserve"> </t>
    </r>
    <r>
      <rPr>
        <sz val="12"/>
        <rFont val="Times New Roman"/>
        <family val="1"/>
        <charset val="186"/>
      </rPr>
      <t>bakterijų judrumu. P</t>
    </r>
    <r>
      <rPr>
        <sz val="12"/>
        <color theme="1"/>
        <rFont val="Times New Roman"/>
        <family val="1"/>
        <charset val="186"/>
      </rPr>
      <t>akuotėje ne daugiau kaip 500 g</t>
    </r>
  </si>
  <si>
    <t>Kovačo reagentas, skirtas išryškinti indolo gamybą, skaidant triptofaną. Pakuotėje ne daugiau kaip 25 ml</t>
  </si>
  <si>
    <r>
      <t xml:space="preserve">Reagentai laboratorijoje parengtiems realaus laiko PGR metodams atlikti. </t>
    </r>
    <r>
      <rPr>
        <sz val="11"/>
        <rFont val="Times New Roman"/>
        <family val="1"/>
        <charset val="186"/>
      </rPr>
      <t>Pasiūlymą teikti visai pirkimo daliai. Visoms pozicijoms turi būti taikomas unifikuotas PGR protokolas. Reagentų sudėtyje turi būti medžiagos, kontroliuojančios DNR išskyrimą ir PGR inhibiciją. Reagentų kiekybiniams tyrimams sudėtyje turi būti kiekybiniai standartai 10</t>
    </r>
    <r>
      <rPr>
        <vertAlign val="superscript"/>
        <sz val="11"/>
        <rFont val="Times New Roman"/>
        <family val="1"/>
        <charset val="186"/>
      </rPr>
      <t>4</t>
    </r>
    <r>
      <rPr>
        <sz val="11"/>
        <rFont val="Times New Roman"/>
        <family val="1"/>
        <charset val="186"/>
      </rPr>
      <t xml:space="preserve"> kopijų/µl, 10</t>
    </r>
    <r>
      <rPr>
        <vertAlign val="superscript"/>
        <sz val="11"/>
        <rFont val="Times New Roman"/>
        <family val="1"/>
        <charset val="186"/>
      </rPr>
      <t>5</t>
    </r>
    <r>
      <rPr>
        <sz val="11"/>
        <rFont val="Times New Roman"/>
        <family val="1"/>
        <charset val="186"/>
      </rPr>
      <t xml:space="preserve"> kopijų/µl, 10</t>
    </r>
    <r>
      <rPr>
        <vertAlign val="superscript"/>
        <sz val="11"/>
        <rFont val="Times New Roman"/>
        <family val="1"/>
        <charset val="186"/>
      </rPr>
      <t>6</t>
    </r>
    <r>
      <rPr>
        <sz val="11"/>
        <rFont val="Times New Roman"/>
        <family val="1"/>
        <charset val="186"/>
      </rPr>
      <t xml:space="preserve"> kopijų/µl ir 10</t>
    </r>
    <r>
      <rPr>
        <vertAlign val="superscript"/>
        <sz val="11"/>
        <rFont val="Times New Roman"/>
        <family val="1"/>
        <charset val="186"/>
      </rPr>
      <t>7</t>
    </r>
    <r>
      <rPr>
        <sz val="11"/>
        <rFont val="Times New Roman"/>
        <family val="1"/>
        <charset val="186"/>
      </rPr>
      <t xml:space="preserve"> kopijų/µl koncentracijomis. Reagentai pritaikyti laboratorijoje parengtiems PGR protokolams. Infekcijų sukėlėjų aptikimo riba turi būti ne prastesnė kaip 200 kopijų/ml kai DNR išskiriama iš 200 </t>
    </r>
    <r>
      <rPr>
        <sz val="11"/>
        <rFont val="Calibri"/>
        <family val="2"/>
        <charset val="186"/>
      </rPr>
      <t>µ</t>
    </r>
    <r>
      <rPr>
        <sz val="11"/>
        <rFont val="Times New Roman"/>
        <family val="1"/>
        <charset val="186"/>
      </rPr>
      <t xml:space="preserve">l biologinės medžiagos. </t>
    </r>
  </si>
  <si>
    <t>Defibrinuotas avies kraujas be konservantų, sterilus.  Įpakavime ne daugiau kaip 25 ml. Galiojimas turi būti ne trumpesnis kaip 50 d. nuo pagaminimo datos, pristatymo terminas į laboratoriją turi būti ne ilgesnis negu 3 sav.</t>
  </si>
  <si>
    <r>
      <t>Kontaktinės lėkštelės aplinkos tyrimams su Saburo dekstrozės terpe ir neutralizuojančiais agentais laboratorijos patalpose aptinkamų mikroorganizmų augimui ir KFV skaičiavimui. Skirtos atlikti higienos stebėsenos tiesioginį paviršių (sienų, grindų, stalų ir pan.) tyrimą. Terpės sudėtyje turi būti neutralizuojantys agentai, kurie inaktyvuoja bet kokius dezinfekcinių medžiagų likučius, esančius ant tiriamojo paviršiaus. Vidinis lėkštelių diametras turi būti ne mažesnis kaip 55 mm, su išgaubtu agaro menisku. Ant lėkštelės pagrindo turi būti nubraižytas tinklelis. Lėkštelių laikymo temperatūra 15</t>
    </r>
    <r>
      <rPr>
        <sz val="11"/>
        <rFont val="Calibri"/>
        <family val="2"/>
        <charset val="186"/>
      </rPr>
      <t>°</t>
    </r>
    <r>
      <rPr>
        <sz val="11"/>
        <rFont val="Times New Roman"/>
        <family val="1"/>
        <charset val="186"/>
      </rPr>
      <t xml:space="preserve">- 25°C. Pakuotėje ne daugiau kaip 20 lėkštelių.
</t>
    </r>
  </si>
  <si>
    <r>
      <t xml:space="preserve">Pagerintų mitybinių savybių, tinkama lepiems mikroorganizmams kultivuoti, ypač </t>
    </r>
    <r>
      <rPr>
        <i/>
        <sz val="12"/>
        <rFont val="Times New Roman"/>
        <family val="1"/>
        <charset val="186"/>
      </rPr>
      <t>Haemophilus spp</t>
    </r>
    <r>
      <rPr>
        <sz val="12"/>
        <rFont val="Times New Roman"/>
        <family val="1"/>
        <charset val="186"/>
      </rPr>
      <t xml:space="preserve">. ir </t>
    </r>
    <r>
      <rPr>
        <i/>
        <sz val="12"/>
        <rFont val="Times New Roman"/>
        <family val="1"/>
        <charset val="186"/>
      </rPr>
      <t xml:space="preserve">Neisseria spp. </t>
    </r>
    <r>
      <rPr>
        <sz val="12"/>
        <rFont val="Times New Roman"/>
        <family val="1"/>
        <charset val="186"/>
      </rPr>
      <t>Terpės sterilios, paruoštos naudojimui, išpilstytos 90 mm skersmens lėkštelėse. Kiekvienai terpės partijai turi būti pateikiamas kokybės sertifikatas.</t>
    </r>
    <r>
      <rPr>
        <i/>
        <sz val="12"/>
        <rFont val="Times New Roman"/>
        <family val="1"/>
        <charset val="186"/>
      </rPr>
      <t xml:space="preserve"> </t>
    </r>
    <r>
      <rPr>
        <sz val="12"/>
        <color rgb="FFFF0000"/>
        <rFont val="Times New Roman"/>
        <family val="1"/>
        <charset val="186"/>
      </rPr>
      <t>Pateikti ne mažiau 10 vnt. terpių pavyzdžius išbandymui.</t>
    </r>
  </si>
  <si>
    <r>
      <t>Selektyvus agaras gramteigiamoms bakterijoms su 5% avies krauju, slopinantis gramneigiamų bakterijų augimą, slopinantis Proteus genties šliaužiantį augimą.</t>
    </r>
    <r>
      <rPr>
        <sz val="11"/>
        <rFont val="Times New Roman"/>
        <family val="1"/>
        <charset val="186"/>
      </rPr>
      <t xml:space="preserve">Paruoštos naudojimui terpės, išpilstytos 90 mm Petri lėkštelėse. </t>
    </r>
    <r>
      <rPr>
        <sz val="11"/>
        <color rgb="FFFF0000"/>
        <rFont val="Times New Roman"/>
        <family val="1"/>
        <charset val="186"/>
      </rPr>
      <t xml:space="preserve">Pateikti ne mažiau 10 vnt. pavyzdžių išbandymui. </t>
    </r>
  </si>
  <si>
    <t>Šokoladinis agaras su polivitaminų kompleksu 90 mm Petri lėkštelėse</t>
  </si>
  <si>
    <r>
      <rPr>
        <b/>
        <sz val="11"/>
        <rFont val="Times New Roman"/>
        <family val="1"/>
        <charset val="186"/>
      </rPr>
      <t>Kolumbia agaras su 5% avies krauju 90 mm Petri lėkštelėse</t>
    </r>
    <r>
      <rPr>
        <b/>
        <sz val="11"/>
        <color theme="1"/>
        <rFont val="Times New Roman"/>
        <family val="1"/>
        <charset val="186"/>
      </rPr>
      <t xml:space="preserve">
</t>
    </r>
  </si>
  <si>
    <t>Feniletilo alkoholio agaras (PAE) 
90 mm Petri lėkštelėse</t>
  </si>
  <si>
    <r>
      <t xml:space="preserve">Terpė paruošta naudoti ir išpilstyta Petri lėkštelėse, tinkama diferencijuoti </t>
    </r>
    <r>
      <rPr>
        <i/>
        <sz val="11"/>
        <rFont val="Times New Roman"/>
        <family val="1"/>
        <charset val="186"/>
      </rPr>
      <t xml:space="preserve">C.albicans, C.tropicalis, C.krusei </t>
    </r>
    <r>
      <rPr>
        <sz val="11"/>
        <rFont val="Times New Roman"/>
        <family val="1"/>
        <charset val="186"/>
      </rPr>
      <t>ir</t>
    </r>
    <r>
      <rPr>
        <i/>
        <sz val="11"/>
        <rFont val="Times New Roman"/>
        <family val="1"/>
        <charset val="186"/>
      </rPr>
      <t xml:space="preserve"> C.glabrata</t>
    </r>
    <r>
      <rPr>
        <sz val="11"/>
        <rFont val="Times New Roman"/>
        <family val="1"/>
        <charset val="186"/>
      </rPr>
      <t xml:space="preserve"> rūšis. Terpė turi būti skaidri. Candida mieliagrybių spalvinis diferencijavimas turi būti galimas po 18-24 val. inkubacijos. </t>
    </r>
    <r>
      <rPr>
        <sz val="11"/>
        <color rgb="FFFF0000"/>
        <rFont val="Times New Roman"/>
        <family val="1"/>
        <charset val="186"/>
      </rPr>
      <t>Pateikti ne mažiau kaip 10 vnt. pavyzdžių išbandyti.</t>
    </r>
  </si>
  <si>
    <t>Šedlerio agaras su 5% avies krauju, kanamicinu ir vankomicinu (KV)</t>
  </si>
  <si>
    <r>
      <t>Paruoštos naudojimui terpės, išpilstytos 90 mm Petri lėkštelėse.</t>
    </r>
    <r>
      <rPr>
        <sz val="11"/>
        <color rgb="FFFF0000"/>
        <rFont val="Times New Roman"/>
        <family val="1"/>
        <charset val="186"/>
      </rPr>
      <t xml:space="preserve"> Pateikti ne mažiau 10 vnt. pavyzdžių išbandymui. </t>
    </r>
  </si>
  <si>
    <t>Chromagaras mieliagrybiams diferencijuoti 90 mm Petri lėkštelėse</t>
  </si>
  <si>
    <t>Chromogeninis agaras MRSA aptikimui 90 mm Petri lėkštelėse</t>
  </si>
  <si>
    <r>
      <t xml:space="preserve">Selektyvi terpė MRSA auginimui. Vertinimas po 24 val. inkubacijos. Vertinimas pagal kokybinį spalvos pokytį.Terpės sterilios, paruoštos naudojimui, išpilstytos 90 mm lėkštelėse. Kiekvienai terpės partijai turi būti pateikiamas kokybės sertifikatas. </t>
    </r>
    <r>
      <rPr>
        <sz val="12"/>
        <color rgb="FFFF0000"/>
        <rFont val="Times New Roman"/>
        <family val="1"/>
        <charset val="186"/>
      </rPr>
      <t>Pateikti ne mažiau 5 vnt. terpių pavyzdžius išbandymui.</t>
    </r>
  </si>
  <si>
    <t>Saburo dekstrozės agaras 90 mm Petri lėkštelėse</t>
  </si>
  <si>
    <r>
      <t xml:space="preserve">Selektyvus Saburo dekstrozės agaras mikroskopinių grybų (mieliagrybių ir micelinių) auginimui. Terpės paruoštos naudojimui, išpilstytos 90 mm lėkštelėse. Supakuota po ne daugiau kaip </t>
    </r>
    <r>
      <rPr>
        <sz val="11"/>
        <rFont val="Times New Roman"/>
        <family val="1"/>
        <charset val="186"/>
      </rPr>
      <t>10 vnt.</t>
    </r>
    <r>
      <rPr>
        <sz val="11"/>
        <color theme="1"/>
        <rFont val="Times New Roman"/>
        <family val="1"/>
        <charset val="186"/>
      </rPr>
      <t xml:space="preserve"> Kiekvienai terpės partijai turi būti pateikiamas kokybės sertifikatas. </t>
    </r>
    <r>
      <rPr>
        <sz val="11"/>
        <color rgb="FFFF0000"/>
        <rFont val="Times New Roman"/>
        <family val="1"/>
        <charset val="186"/>
      </rPr>
      <t>Pateikti ne mažiau 5 vnt. terpių pavyzdžius išbandymui.</t>
    </r>
  </si>
  <si>
    <r>
      <t xml:space="preserve">Chromogeninė dehidratuota terpė selektyviam </t>
    </r>
    <r>
      <rPr>
        <b/>
        <i/>
        <sz val="11"/>
        <rFont val="Times New Roman"/>
        <family val="1"/>
        <charset val="186"/>
      </rPr>
      <t xml:space="preserve">Yersinia enterocolitica </t>
    </r>
    <r>
      <rPr>
        <b/>
        <sz val="11"/>
        <rFont val="Times New Roman"/>
        <family val="1"/>
        <charset val="186"/>
      </rPr>
      <t>izoliavimui</t>
    </r>
  </si>
  <si>
    <r>
      <t xml:space="preserve">Chromogeninė dehidratuota terpė selektyviam </t>
    </r>
    <r>
      <rPr>
        <b/>
        <i/>
        <sz val="11"/>
        <color theme="1"/>
        <rFont val="Times New Roman"/>
        <family val="1"/>
        <charset val="186"/>
      </rPr>
      <t>Candida</t>
    </r>
    <r>
      <rPr>
        <b/>
        <sz val="11"/>
        <color theme="1"/>
        <rFont val="Times New Roman"/>
        <family val="1"/>
        <charset val="186"/>
      </rPr>
      <t xml:space="preserve"> rūšių diferencijavimui</t>
    </r>
  </si>
  <si>
    <r>
      <t xml:space="preserve">Chromogeninė dehidratuota terpė selektyviam </t>
    </r>
    <r>
      <rPr>
        <b/>
        <i/>
        <sz val="11"/>
        <color theme="1"/>
        <rFont val="Times New Roman"/>
        <family val="1"/>
        <charset val="186"/>
      </rPr>
      <t>Salmonella</t>
    </r>
    <r>
      <rPr>
        <b/>
        <sz val="11"/>
        <color theme="1"/>
        <rFont val="Times New Roman"/>
        <family val="1"/>
        <charset val="186"/>
      </rPr>
      <t xml:space="preserve"> rūšių diferencijavimui</t>
    </r>
  </si>
  <si>
    <r>
      <t>Dehidratuota selektyvi chromogeninė terpė su chloramfenikoliu ne mažiau kaip 5 Candida rūšims diferencijuoti: Candida auris, Candida albicans, Candida tropicalis, Candida krusei ir Candida glabrata.</t>
    </r>
    <r>
      <rPr>
        <sz val="11"/>
        <rFont val="Times New Roman"/>
        <family val="1"/>
        <charset val="186"/>
      </rPr>
      <t xml:space="preserve"> Kolonijų chromogeninio diferencijavimo trukmė 24-48 val. </t>
    </r>
    <r>
      <rPr>
        <sz val="11"/>
        <color theme="1"/>
        <rFont val="Times New Roman"/>
        <family val="1"/>
        <charset val="186"/>
      </rPr>
      <t xml:space="preserve">Dehidratuotos terpės galiojimo laikas turi būti ne trumpesnis kaip 9 mėnesiai. Paruoštos terpės galiojimo laikas 1 mėn., laikant 2-8°C temperatūroje. Vienos dehidratuotos terpės pakuotės pakanka išvirti ne mažiau kaip 25 litrus paruoštos naudoti terpės. Kiekvienai terpės partijai  pateikiamas kokybės sertifikatas. </t>
    </r>
    <r>
      <rPr>
        <sz val="11"/>
        <color rgb="FFFF0000"/>
        <rFont val="Times New Roman"/>
        <family val="1"/>
        <charset val="186"/>
      </rPr>
      <t xml:space="preserve">Pateikti pavyzdį išbandymui. Iš pavyzdžio turi būti galima pagaminti ne mažiau kaip 10 lėkštelių su chromagaru. </t>
    </r>
  </si>
  <si>
    <r>
      <t xml:space="preserve">Terpė, skirta selektyviai aptikti ir identifikuoti </t>
    </r>
    <r>
      <rPr>
        <i/>
        <sz val="11"/>
        <rFont val="Times New Roman"/>
        <family val="1"/>
        <charset val="186"/>
      </rPr>
      <t>Yersinia enterocolitica</t>
    </r>
    <r>
      <rPr>
        <sz val="11"/>
        <rFont val="Times New Roman"/>
        <family val="1"/>
        <charset val="186"/>
      </rPr>
      <t xml:space="preserve"> rūšis. Kolonijų chromogeninio diferencijavimo trukmė 36-48 val. Dehidratuotos terpės galiojimo laikas turi būti ne trumpesnis kaip 12 mėn. Paruoštos terpės galiojimo laikas ne trumpesnis kaip 1 mėn., laikant 2-8°C temperatūroje. Kiekvienai terpės partijai turi būti pateikiamas kokybės sertifikatas. </t>
    </r>
    <r>
      <rPr>
        <sz val="11"/>
        <color rgb="FFFF0000"/>
        <rFont val="Times New Roman"/>
        <family val="1"/>
        <charset val="186"/>
      </rPr>
      <t>Pateikti pavyzdį išbandymui. Iš pavyzdžio turi būti galima pagaminti ne mažiau kaip 10 lėkštelių su chromagaru.</t>
    </r>
    <r>
      <rPr>
        <sz val="11"/>
        <rFont val="Times New Roman"/>
        <family val="1"/>
        <charset val="186"/>
      </rPr>
      <t xml:space="preserve"> Jeigu dehidratuotai terpei reikia selektyvaus </t>
    </r>
    <r>
      <rPr>
        <i/>
        <sz val="11"/>
        <rFont val="Times New Roman"/>
        <family val="1"/>
        <charset val="186"/>
      </rPr>
      <t>Yersinia</t>
    </r>
    <r>
      <rPr>
        <sz val="11"/>
        <rFont val="Times New Roman"/>
        <family val="1"/>
        <charset val="186"/>
      </rPr>
      <t xml:space="preserve"> papildo - siūlyti komplekte su papildu. Konkurse siūlyti tiek pakuočių (arba atitinkamai pakuočių su papildu), kad būtų galima pagaminti 30 000 lėkštelių su terpe per 36 mėn.</t>
    </r>
  </si>
  <si>
    <r>
      <rPr>
        <sz val="11"/>
        <rFont val="Times New Roman"/>
        <family val="1"/>
        <charset val="186"/>
      </rPr>
      <t xml:space="preserve">Terpė </t>
    </r>
    <r>
      <rPr>
        <i/>
        <sz val="11"/>
        <rFont val="Times New Roman"/>
        <family val="1"/>
        <charset val="186"/>
      </rPr>
      <t>Salmonella spp</t>
    </r>
    <r>
      <rPr>
        <sz val="11"/>
        <rFont val="Times New Roman"/>
        <family val="1"/>
        <charset val="186"/>
      </rPr>
      <t>, įskaitant  </t>
    </r>
    <r>
      <rPr>
        <i/>
        <sz val="11"/>
        <rFont val="Times New Roman"/>
        <family val="1"/>
        <charset val="186"/>
      </rPr>
      <t>S. typhi</t>
    </r>
    <r>
      <rPr>
        <sz val="11"/>
        <rFont val="Times New Roman"/>
        <family val="1"/>
        <charset val="186"/>
      </rPr>
      <t xml:space="preserve"> ir </t>
    </r>
    <r>
      <rPr>
        <i/>
        <sz val="11"/>
        <rFont val="Times New Roman"/>
        <family val="1"/>
        <charset val="186"/>
      </rPr>
      <t>S. paratyphi</t>
    </r>
    <r>
      <rPr>
        <sz val="11"/>
        <rFont val="Times New Roman"/>
        <family val="1"/>
        <charset val="186"/>
      </rPr>
      <t xml:space="preserve">, rūšims aptikti ir izoliuoti. </t>
    </r>
    <r>
      <rPr>
        <sz val="11"/>
        <color theme="1"/>
        <rFont val="Times New Roman"/>
        <family val="1"/>
        <charset val="186"/>
      </rPr>
      <t xml:space="preserve">Salmonella kolonijos spalviškai atskiriamos nuo kitų kolonijų (pvz. </t>
    </r>
    <r>
      <rPr>
        <i/>
        <sz val="11"/>
        <color theme="1"/>
        <rFont val="Times New Roman"/>
        <family val="1"/>
        <charset val="186"/>
      </rPr>
      <t>Proteus, Citrobacter</t>
    </r>
    <r>
      <rPr>
        <sz val="11"/>
        <color theme="1"/>
        <rFont val="Times New Roman"/>
        <family val="1"/>
        <charset val="186"/>
      </rPr>
      <t>, ir kt).</t>
    </r>
    <r>
      <rPr>
        <sz val="11"/>
        <color rgb="FFFF0000"/>
        <rFont val="Times New Roman"/>
        <family val="1"/>
        <charset val="186"/>
      </rPr>
      <t xml:space="preserve"> </t>
    </r>
    <r>
      <rPr>
        <sz val="11"/>
        <rFont val="Times New Roman"/>
        <family val="1"/>
        <charset val="186"/>
      </rPr>
      <t xml:space="preserve">Kolonijų chromogeninio diferencijavimo trukmė 18-24 val., auginant 35-37°C temperatūroje. </t>
    </r>
    <r>
      <rPr>
        <sz val="11"/>
        <color theme="1"/>
        <rFont val="Times New Roman"/>
        <family val="1"/>
        <charset val="186"/>
      </rPr>
      <t xml:space="preserve">Dehidratuotos terpės galiojimo laikas turi būti ne trumpesnis kaip 12 mėnesių. Paruoštos terpės produkto galiojimo laikas  1 mėn., laikant 2-8°C temperatūroje. Vienos dehidratuotos terpės pakuotės pakanka išvirti ne mažiau kaip 25 litrus paruoštos naudoti terpės. Kiekvienai terpės partijai pateikiamas kokybės sertifikatas. </t>
    </r>
    <r>
      <rPr>
        <sz val="11"/>
        <color rgb="FFFF0000"/>
        <rFont val="Times New Roman"/>
        <family val="1"/>
        <charset val="186"/>
      </rPr>
      <t xml:space="preserve">Pateikti pavyzdį išbandymui. Iš pavyzdžio turi būti galima pagaminti ne mažiau kaip 10 lėkštelių su chromagaru. </t>
    </r>
  </si>
  <si>
    <r>
      <t xml:space="preserve">Chromogeninė dehidratuota terpė karbapenemams atsparių </t>
    </r>
    <r>
      <rPr>
        <b/>
        <i/>
        <sz val="11"/>
        <color theme="1"/>
        <rFont val="Times New Roman"/>
        <family val="1"/>
        <charset val="186"/>
      </rPr>
      <t>Enterobacterales</t>
    </r>
    <r>
      <rPr>
        <b/>
        <sz val="11"/>
        <color theme="1"/>
        <rFont val="Times New Roman"/>
        <family val="1"/>
        <charset val="186"/>
      </rPr>
      <t xml:space="preserve"> aptikimui</t>
    </r>
  </si>
  <si>
    <r>
      <rPr>
        <sz val="11"/>
        <rFont val="Times New Roman"/>
        <family val="1"/>
        <charset val="186"/>
      </rPr>
      <t>Dehidratuota selektyvi chromogeninė terpė karbapenemams atsparioms Enterobacterales (CRE) aptikti. Jei reikia - t</t>
    </r>
    <r>
      <rPr>
        <sz val="11"/>
        <color theme="1"/>
        <rFont val="Times New Roman"/>
        <family val="1"/>
        <charset val="186"/>
      </rPr>
      <t>erpės papildai  turi būti pateikiami kartu su terpe, o jų kaina įskaičiuota į terpės kainą. Terpė aptikti CRE, gaminančias platų spektrą karbapenemazių,  įskaitant ir OXA-48.</t>
    </r>
    <r>
      <rPr>
        <sz val="11"/>
        <rFont val="Times New Roman"/>
        <family val="1"/>
        <charset val="186"/>
      </rPr>
      <t xml:space="preserve"> Kolonijų  chromogeninio diferencijavimo trukmė  18-24 val. inkubacijos</t>
    </r>
    <r>
      <rPr>
        <sz val="11"/>
        <color theme="1"/>
        <rFont val="Times New Roman"/>
        <family val="1"/>
        <charset val="186"/>
      </rPr>
      <t xml:space="preserve"> (aerobinėmis sąlygomis) 35-37°C temperatūroje. Dehidratuotos terpės galiojimo laikas turi būti ne trumpesnis kaip 18 mėnesių. Dehidratuotos terpės kiekio pakuotėje turi pakakti išvirti ne mažiau kaip 25 litrus paruoštos naudoti terpės. Paruoštos terpės produkto galiojimo laikas turi būti ne trumpesnis kaip 1 mėn., laikant 2-8°C temperatūroje. Kiekvienai terpės partijai pateikiamas kokybės sertifikatas.</t>
    </r>
    <r>
      <rPr>
        <sz val="11"/>
        <color rgb="FFFF0000"/>
        <rFont val="Times New Roman"/>
        <family val="1"/>
        <charset val="186"/>
      </rPr>
      <t xml:space="preserve"> Pateikti pavyzdį išbandymui. Iš pavyzdžio turi būti galima pagaminti ne mažiau kaip 10 lėkštelių su chromagaru. </t>
    </r>
  </si>
  <si>
    <t xml:space="preserve">Borosilikato stiklo, graduoti, užsukami 500 ml talpos, plačiu kaklu, su tarpinėmis ir autoklavuojamais polipropileno kamščiais, terpėms sterilizuoti.
</t>
  </si>
  <si>
    <t xml:space="preserve">Borosilikato stiklo, graduoti, užsukami 250 ml talpos, plačiu kaklu, su tarpinėmis ir autoklavuojamais polipropileno kamščiais, terpėms sterilizuoti.
</t>
  </si>
  <si>
    <t>Stikliniai užsukami buteliai</t>
  </si>
  <si>
    <t xml:space="preserve">4-chloro-α-cianocinaminė rūgštis </t>
  </si>
  <si>
    <t>Natrio chloridas (NaCl)</t>
  </si>
  <si>
    <r>
      <t>Šlapalas (CH</t>
    </r>
    <r>
      <rPr>
        <b/>
        <vertAlign val="subscript"/>
        <sz val="11"/>
        <color theme="1"/>
        <rFont val="Times New Roman"/>
        <family val="1"/>
        <charset val="186"/>
      </rPr>
      <t>4</t>
    </r>
    <r>
      <rPr>
        <b/>
        <sz val="11"/>
        <color theme="1"/>
        <rFont val="Times New Roman"/>
        <family val="1"/>
        <charset val="186"/>
      </rPr>
      <t>N</t>
    </r>
    <r>
      <rPr>
        <b/>
        <vertAlign val="subscript"/>
        <sz val="11"/>
        <color theme="1"/>
        <rFont val="Times New Roman"/>
        <family val="1"/>
        <charset val="186"/>
      </rPr>
      <t>2</t>
    </r>
    <r>
      <rPr>
        <b/>
        <sz val="11"/>
        <color theme="1"/>
        <rFont val="Times New Roman"/>
        <family val="1"/>
        <charset val="186"/>
      </rPr>
      <t>O)</t>
    </r>
  </si>
  <si>
    <t>Natrio hidroksidas (NaOH)</t>
  </si>
  <si>
    <t>NaCl, ≥99%, Ph.Eur., [7647-14-5]. Pakuotėje 1000 g</t>
  </si>
  <si>
    <r>
      <t>CH</t>
    </r>
    <r>
      <rPr>
        <vertAlign val="subscript"/>
        <sz val="11"/>
        <color theme="1"/>
        <rFont val="Times New Roman"/>
        <family val="1"/>
        <charset val="186"/>
      </rPr>
      <t>4</t>
    </r>
    <r>
      <rPr>
        <sz val="11"/>
        <color theme="1"/>
        <rFont val="Times New Roman"/>
        <family val="1"/>
        <charset val="186"/>
      </rPr>
      <t>N</t>
    </r>
    <r>
      <rPr>
        <vertAlign val="subscript"/>
        <sz val="11"/>
        <color theme="1"/>
        <rFont val="Times New Roman"/>
        <family val="1"/>
        <charset val="186"/>
      </rPr>
      <t>2</t>
    </r>
    <r>
      <rPr>
        <sz val="11"/>
        <color theme="1"/>
        <rFont val="Times New Roman"/>
        <family val="1"/>
        <charset val="186"/>
      </rPr>
      <t>O, šv. an., &gt;99,5%, [57-13-6]. Pakuotėje 1000 g</t>
    </r>
  </si>
  <si>
    <t>Kalio hidroksidas (KOH)</t>
  </si>
  <si>
    <t>KOH granulėmis, ≥ 85%, ph.Eur., [1310-58-3] Pakuotėje 1000 g</t>
  </si>
  <si>
    <t>Dehidratuota Miuler Hinton terpė, pagaminta pagal EUCAST standartą ir skirta bakterijų jautrumo antimikrobinėms medžiagoms tyrimui Kirby-Bauer metodu. Pakuotėje ne daugiau kaip 500 g</t>
  </si>
  <si>
    <t>Manitolio druskos agaras</t>
  </si>
  <si>
    <t xml:space="preserve">Dehidratuotas manitolio druskos agaras, skirtas koaguliazę gaminančių stafilokokų aptikimui, inhibuojantis daugelio kitų bakterijų augimą.Terpė turi atitikti EN ISO 11133:2014 standartą. Pakuotėje ne daugiau kaip 500 g.
</t>
  </si>
  <si>
    <t>NaOH granulėmis, ≥99%,  [1310-73-2]. Pakuotėje 1000 g</t>
  </si>
  <si>
    <t>[69727-07-7]. Pakuotėje ne daugiau nei 2,5 mg</t>
  </si>
  <si>
    <t>[28166-41-8]. Pakuotėje ne daugiau nei 2,5 mg</t>
  </si>
  <si>
    <t>kompl.</t>
  </si>
  <si>
    <t>TECHNINĖ SPECIFIKACIJA</t>
  </si>
  <si>
    <t>Atviras konkursas „Reagentai ir pagalbinės priemonės Mikrobiologijos laboratorijai (8043)“</t>
  </si>
  <si>
    <t>Preliminarus perkamas kiekis</t>
  </si>
  <si>
    <t>Viso 1 pirkimo dalies kaina, Eur:</t>
  </si>
  <si>
    <t>Viso 19 pirkimo dalies kaina, Eur:</t>
  </si>
  <si>
    <t>Viso 23 pirkimo dalies kaina, Eur:</t>
  </si>
  <si>
    <t>Viso 38 pirkimo dalies kaina, Eur:</t>
  </si>
  <si>
    <t>Viso 44 pirkimo dalies kaina, Eur:</t>
  </si>
  <si>
    <t>Viso 47 pirkimo dalies kaina, Eur:</t>
  </si>
  <si>
    <r>
      <t xml:space="preserve">Terpės sterilios, paruoštos naudojimui, išpilstytos 90 mm skersmens lėkštelėse. Kiekvienai terpės partijai turi būti pateikiamas kokybės sertifikatas. Supakuota po ne daugiau kaip 10 lėkštelių (vnt.) Terpės galiojimo laikas pristatymo metu laikant 2-8°C turi būti ne trumpesnis nei 30 dienų. </t>
    </r>
    <r>
      <rPr>
        <sz val="12"/>
        <color rgb="FFFF0000"/>
        <rFont val="Times New Roman"/>
        <family val="1"/>
        <charset val="186"/>
      </rPr>
      <t>Pateikti ne mažiau 10 vnt. terpių pavyzdžius išbandymui.</t>
    </r>
  </si>
  <si>
    <r>
      <rPr>
        <b/>
        <sz val="10"/>
        <color theme="1"/>
        <rFont val="Times New Roman"/>
        <family val="1"/>
      </rPr>
      <t>Tiekėjas iki pasiūlymų pateikimo termino pabaigos turi pateikti prekių pavyzdžius (</t>
    </r>
    <r>
      <rPr>
        <sz val="10"/>
        <color theme="1"/>
        <rFont val="Times New Roman"/>
        <family val="1"/>
      </rPr>
      <t xml:space="preserve">reikalavimas taikomas 26, 27, 28, 29, 30, 31, 32, 33, 34, 35, 36 pirkimo dalims). Pavyzdžius pristatyti į Viešųjų pirkimų skyrių, B326 kabinetas. Nepateikus prekių pavyzdžių, pasiūlymas bus atmetamas. Taip pat, pirkime gali būti reikalaujama per 7 kalendorines dienas pateikti prekių pavyzdžius kitoms pirkimo dalims, kurių PO pareikalaus pasiūlymų vertinimo metu. </t>
    </r>
  </si>
  <si>
    <t>Pakuotės kaina</t>
  </si>
  <si>
    <t>Liekis pakuotėje</t>
  </si>
  <si>
    <t>ThermoFisher Scientific OXOID; 1x10; CN0025A</t>
  </si>
  <si>
    <t>ThermoFisher Scientific OXOID; 1x10; AN0020D</t>
  </si>
  <si>
    <t>ThermoFisher Scientific OXOID; 1x20; CN0020C</t>
  </si>
  <si>
    <t>ThermoFisher Scientific OXOID; 1x10; CD0025A</t>
  </si>
  <si>
    <t>ThermoFisher Scientific OXOID; 1x11; AG0025A</t>
  </si>
  <si>
    <t>ThermoFisher Scientific OXOID; 1x100 ; BR0055B</t>
  </si>
  <si>
    <t>ThermoFisher Scientific OXOID; 1x20; AG0060C</t>
  </si>
  <si>
    <t xml:space="preserve">ThermoFisher Scientific OXOID; 1x10 AN0025A; </t>
  </si>
  <si>
    <t>https://www.thermofisher.com/lt/en/home/industrial/microbiology/microbial-culture/atmosphere-generation-systems.html</t>
  </si>
  <si>
    <t>ThermoFisher Scientific OXOID;500g; CM0085B; https://www.thermofisher.com/order/catalog/product/CM0085B?SID=srch-srp-CM0085B</t>
  </si>
  <si>
    <t>ThermoFisher Scientific OXOID; 2x5 ; SR0090A; https://www.thermofisher.com/order/catalog/product/SR0090A?SID=srch-hj-sr0090a</t>
  </si>
  <si>
    <t>ThermoFisher Scientific OXOID;500g; CM0173B; https://www.thermofisher.com/order/catalog/product/CM0173B?SID=srch-hj-cm0173b</t>
  </si>
  <si>
    <t>ThermoFisher Scientific OXOID;500g; CM0419B; https://www.thermofisher.com/order/catalog/product/CM0419B?SID=srch-hj-cm0419b</t>
  </si>
  <si>
    <t>ThermoFisher Scientific OXOID;500g; CM0155B; https://www.thermofisher.com/order/catalog/product/CM0155B?SID=srch-hj-cm0155b</t>
  </si>
  <si>
    <t>ThermoFisher Scientific OXOID;500g; CM0277B; https://www.thermofisher.com/order/catalog/product/CM0277B?SID=srch-hj-cm0277b</t>
  </si>
  <si>
    <t>ThermoFisher Scientific OXOID;500g; CM0131B;https://www.thermofisher.com/order/catalog/product/CM0131B?SID=srch-hj-cm0131b</t>
  </si>
  <si>
    <t>ThermoFisher Scientific OXOID;500g; CM0129B; https://www.thermofisher.com/order/catalog/product/CM0129B?SID=srch-hj-cm0129b</t>
  </si>
  <si>
    <t>ThermoFisher Scientific OXOID;500g; CM0103B; https://www.thermofisher.com/order/catalog/product/CM0103B?SID=srch-srp-CM0103B</t>
  </si>
  <si>
    <t>ThermoFisher Scientific OXOID;500g; CM0367B; https://www.thermofisher.com/order/catalog/product/CM0367B?SID=srch-srp-CM0367B</t>
  </si>
  <si>
    <t>ThermoFisher Scientific OXOID;500g; CM0337B; https://www.thermofisher.com/order/catalog/product/CM0337B?SID=srch-hj-cm0337b</t>
  </si>
  <si>
    <t>ThermoFisher Scientific OXOID;500g; CM0437B; https://www.thermofisher.com/order/catalog/product/CM0437B?SID=srch-srp-CM0437B</t>
  </si>
  <si>
    <t>ThermoFisher Scientific OXOID;500g; CM0435B; https://www.thermofisher.com/order/catalog/product/CM0435B?SID=srch-hj-cm0435b</t>
  </si>
  <si>
    <t>ThermoFisher Scientific OXOID; 1x10; PO0192C; https://www.thermofisher.com/order/catalog/product/PO0192C?SID=srch-hj-po0192c</t>
  </si>
  <si>
    <t>ThermoFisher Scientific OXOID; 1x10; PB5039A; https://www.thermofisher.com/order/catalog/product/PB5039A?SID=srch-hj-pb5039a</t>
  </si>
  <si>
    <t>ThermoFisher Scientific OXOID; 1x10PO5170A; https://www.thermofisher.com/order/catalog/product/PO1034A?SID=srch-hj-po1034a</t>
  </si>
  <si>
    <t>ThermoFisher Scientific OXOID; 1x10; PO5090A; https://www.thermofisher.com/order/catalog/product/PO5090A?SID=srch-hj-po5090a</t>
  </si>
  <si>
    <t>ThermoFisher Scientific OXOID; 1x10; PO5310A; https://www.thermofisher.com/order/catalog/product/PO5310A?SID=srch-hj-po5310a</t>
  </si>
  <si>
    <t>ThermoFisher Scientific OXOID; 1x10; PO5001A; https://www.thermofisher.com/order/catalog/product/PO5001A?SID=srch-srp-PO5001A</t>
  </si>
  <si>
    <t>ThermoFisher Scientific OXOID;500g;  CM0793B; https://www.thermofisher.com/order/catalog/product/CM0793B?SID=srch-srp-CM0793B</t>
  </si>
  <si>
    <t>ThermoFisher Scientific OXOID; 1x10; SR0148A; https://www.thermofisher.com/order/catalog/product/SR0148A?SID=srch-srp-SR0148A</t>
  </si>
  <si>
    <t>ThermoFisher Scientific OXOID; 1x10; CM1205B; https://www.thermofisher.com/order/catalog/product/CM1205B?SID=srch-srp-CM1205B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</si>
</sst>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 &quot;€&quot;"/>
    <numFmt numFmtId="165" formatCode="#,##0.00\ _€"/>
    <numFmt numFmtId="166" formatCode="0.0000"/>
  </numFmts>
  <fonts count="34" x14ac:knownFonts="1">
    <font>
      <sz val="11"/>
      <color theme="1"/>
      <name val="Calibri"/>
      <family val="2"/>
      <charset val="186"/>
      <scheme val="minor"/>
    </font>
    <font>
      <sz val="11"/>
      <name val="Times New Roman"/>
      <family val="1"/>
      <charset val="186"/>
    </font>
    <font>
      <b/>
      <sz val="11"/>
      <color theme="1"/>
      <name val="Times New Roman"/>
      <family val="1"/>
      <charset val="186"/>
    </font>
    <font>
      <sz val="11"/>
      <color theme="1"/>
      <name val="Times New Roman"/>
      <family val="1"/>
      <charset val="186"/>
    </font>
    <font>
      <sz val="11"/>
      <color rgb="FFFF0000"/>
      <name val="Times New Roman"/>
      <family val="1"/>
      <charset val="186"/>
    </font>
    <font>
      <sz val="10"/>
      <name val="Arial"/>
      <family val="2"/>
      <charset val="186"/>
    </font>
    <font>
      <b/>
      <sz val="11"/>
      <name val="Times New Roman"/>
      <family val="1"/>
      <charset val="186"/>
    </font>
    <font>
      <i/>
      <sz val="11"/>
      <name val="Times New Roman"/>
      <family val="1"/>
      <charset val="186"/>
    </font>
    <font>
      <sz val="12"/>
      <color theme="1"/>
      <name val="Times New Roman"/>
      <family val="1"/>
      <charset val="186"/>
    </font>
    <font>
      <b/>
      <sz val="12"/>
      <color theme="1"/>
      <name val="Times New Roman"/>
      <family val="1"/>
      <charset val="186"/>
    </font>
    <font>
      <sz val="12"/>
      <name val="Times New Roman"/>
      <family val="1"/>
      <charset val="186"/>
    </font>
    <font>
      <b/>
      <i/>
      <sz val="11"/>
      <name val="Times New Roman"/>
      <family val="1"/>
      <charset val="186"/>
    </font>
    <font>
      <i/>
      <sz val="12"/>
      <name val="Times New Roman"/>
      <family val="1"/>
      <charset val="186"/>
    </font>
    <font>
      <sz val="12"/>
      <color rgb="FFFF0000"/>
      <name val="Times New Roman"/>
      <family val="1"/>
      <charset val="186"/>
    </font>
    <font>
      <sz val="11"/>
      <color theme="1"/>
      <name val="Calibri"/>
      <family val="2"/>
      <charset val="186"/>
      <scheme val="minor"/>
    </font>
    <font>
      <sz val="11"/>
      <name val="Calibri"/>
      <family val="2"/>
      <charset val="186"/>
    </font>
    <font>
      <sz val="11"/>
      <color rgb="FF000000"/>
      <name val="Calibri"/>
      <family val="2"/>
      <charset val="186"/>
    </font>
    <font>
      <sz val="11"/>
      <color theme="1"/>
      <name val="Calibri"/>
      <family val="2"/>
      <scheme val="minor"/>
    </font>
    <font>
      <sz val="12"/>
      <color indexed="8"/>
      <name val="Times New Roman"/>
      <family val="1"/>
      <charset val="186"/>
    </font>
    <font>
      <b/>
      <i/>
      <sz val="11"/>
      <color theme="1"/>
      <name val="Times New Roman"/>
      <family val="1"/>
      <charset val="186"/>
    </font>
    <font>
      <sz val="8"/>
      <name val="Calibri"/>
      <family val="2"/>
      <charset val="186"/>
      <scheme val="minor"/>
    </font>
    <font>
      <b/>
      <sz val="10"/>
      <color theme="1"/>
      <name val="Times New Roman"/>
      <family val="1"/>
    </font>
    <font>
      <sz val="10"/>
      <color theme="1"/>
      <name val="Times New Roman"/>
      <family val="1"/>
    </font>
    <font>
      <sz val="10"/>
      <name val="Times New Roman"/>
      <family val="1"/>
    </font>
    <font>
      <sz val="11"/>
      <color indexed="8"/>
      <name val="Times New Roman"/>
      <family val="1"/>
      <charset val="186"/>
    </font>
    <font>
      <i/>
      <sz val="11"/>
      <color theme="1"/>
      <name val="Times New Roman"/>
      <family val="1"/>
      <charset val="186"/>
    </font>
    <font>
      <i/>
      <sz val="11"/>
      <color indexed="8"/>
      <name val="Times New Roman"/>
      <family val="1"/>
      <charset val="186"/>
    </font>
    <font>
      <vertAlign val="subscript"/>
      <sz val="11"/>
      <color theme="1"/>
      <name val="Times New Roman"/>
      <family val="1"/>
      <charset val="186"/>
    </font>
    <font>
      <b/>
      <vertAlign val="subscript"/>
      <sz val="11"/>
      <color theme="1"/>
      <name val="Times New Roman"/>
      <family val="1"/>
      <charset val="186"/>
    </font>
    <font>
      <b/>
      <sz val="12"/>
      <name val="Times New Roman"/>
      <family val="1"/>
      <charset val="186"/>
    </font>
    <font>
      <vertAlign val="superscript"/>
      <sz val="11"/>
      <name val="Times New Roman"/>
      <family val="1"/>
      <charset val="186"/>
    </font>
    <font>
      <sz val="11"/>
      <color rgb="FF000000"/>
      <name val="Times New Roman"/>
      <family val="1"/>
      <charset val="186"/>
    </font>
    <font>
      <sz val="9"/>
      <color theme="1"/>
      <name val="Times New Roman"/>
      <family val="1"/>
      <charset val="186"/>
    </font>
    <font>
      <sz val="9"/>
      <name val="Times New Roman"/>
      <family val="1"/>
      <charset val="186"/>
    </font>
  </fonts>
  <fills count="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FFFFFF"/>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s>
  <cellStyleXfs count="7">
    <xf numFmtId="0" fontId="0" fillId="0" borderId="0"/>
    <xf numFmtId="0" fontId="5" fillId="0" borderId="0"/>
    <xf numFmtId="0" fontId="5" fillId="0" borderId="0"/>
    <xf numFmtId="0" fontId="16" fillId="0" borderId="0" applyNumberFormat="0" applyBorder="0" applyProtection="0"/>
    <xf numFmtId="0" fontId="14" fillId="0" borderId="0"/>
    <xf numFmtId="0" fontId="17" fillId="0" borderId="0"/>
    <xf numFmtId="0" fontId="14" fillId="0" borderId="0"/>
  </cellStyleXfs>
  <cellXfs count="129">
    <xf numFmtId="0" fontId="0" fillId="0" borderId="0" xfId="0"/>
    <xf numFmtId="0" fontId="1" fillId="3" borderId="1" xfId="0" applyFont="1" applyFill="1" applyBorder="1" applyAlignment="1">
      <alignment horizontal="left" vertical="top" wrapText="1"/>
    </xf>
    <xf numFmtId="0" fontId="6" fillId="3" borderId="1" xfId="0" applyFont="1" applyFill="1" applyBorder="1" applyAlignment="1">
      <alignment horizontal="left" vertical="top" wrapText="1"/>
    </xf>
    <xf numFmtId="0" fontId="3" fillId="0" borderId="2" xfId="0" applyFont="1" applyBorder="1" applyAlignment="1">
      <alignment horizontal="center" vertical="top"/>
    </xf>
    <xf numFmtId="0" fontId="4" fillId="0" borderId="1" xfId="0" applyFont="1" applyBorder="1" applyAlignment="1">
      <alignment horizontal="center" vertical="top"/>
    </xf>
    <xf numFmtId="0" fontId="3" fillId="0" borderId="1" xfId="0" applyFont="1" applyBorder="1" applyAlignment="1">
      <alignment horizontal="center" vertical="top" wrapText="1"/>
    </xf>
    <xf numFmtId="0" fontId="3" fillId="0" borderId="1" xfId="0" applyFont="1" applyBorder="1" applyAlignment="1">
      <alignment horizontal="left" vertical="top" wrapText="1"/>
    </xf>
    <xf numFmtId="0" fontId="3" fillId="0" borderId="1" xfId="0" applyFont="1" applyBorder="1" applyAlignment="1">
      <alignment horizontal="center" vertical="top"/>
    </xf>
    <xf numFmtId="0" fontId="1" fillId="0" borderId="1" xfId="0" applyFont="1" applyBorder="1" applyAlignment="1">
      <alignment horizontal="left" vertical="top" wrapText="1"/>
    </xf>
    <xf numFmtId="0" fontId="3" fillId="0" borderId="3" xfId="0" applyFont="1" applyBorder="1" applyAlignment="1">
      <alignment horizontal="center" vertical="top"/>
    </xf>
    <xf numFmtId="165" fontId="3" fillId="0" borderId="1" xfId="0" applyNumberFormat="1" applyFont="1" applyBorder="1" applyAlignment="1">
      <alignment horizontal="center" vertical="top"/>
    </xf>
    <xf numFmtId="0" fontId="3" fillId="3" borderId="1" xfId="0" applyFont="1" applyFill="1" applyBorder="1" applyAlignment="1">
      <alignment horizontal="center" vertical="top" wrapText="1"/>
    </xf>
    <xf numFmtId="0" fontId="3" fillId="0" borderId="0" xfId="0" applyFont="1" applyAlignment="1">
      <alignment horizontal="center" vertical="top"/>
    </xf>
    <xf numFmtId="0" fontId="3" fillId="0" borderId="1" xfId="0" applyFont="1" applyBorder="1" applyAlignment="1">
      <alignment vertical="top" wrapText="1"/>
    </xf>
    <xf numFmtId="164" fontId="1" fillId="0" borderId="1" xfId="1" applyNumberFormat="1" applyFont="1" applyBorder="1" applyAlignment="1">
      <alignment horizontal="center" vertical="top" wrapText="1"/>
    </xf>
    <xf numFmtId="0" fontId="1" fillId="3" borderId="1" xfId="0" applyFont="1" applyFill="1" applyBorder="1" applyAlignment="1">
      <alignment horizontal="center" vertical="top" wrapText="1"/>
    </xf>
    <xf numFmtId="3" fontId="1" fillId="3" borderId="1" xfId="0" applyNumberFormat="1" applyFont="1" applyFill="1" applyBorder="1" applyAlignment="1">
      <alignment horizontal="center" vertical="top" wrapText="1"/>
    </xf>
    <xf numFmtId="165" fontId="3" fillId="3" borderId="1" xfId="0" applyNumberFormat="1" applyFont="1" applyFill="1" applyBorder="1" applyAlignment="1">
      <alignment horizontal="center" vertical="top"/>
    </xf>
    <xf numFmtId="166" fontId="1" fillId="0" borderId="1" xfId="1" applyNumberFormat="1" applyFont="1" applyBorder="1" applyAlignment="1">
      <alignment horizontal="center" vertical="top" wrapText="1"/>
    </xf>
    <xf numFmtId="0" fontId="4" fillId="0" borderId="1" xfId="0" applyFont="1" applyBorder="1" applyAlignment="1">
      <alignment horizontal="center" vertical="top" wrapText="1"/>
    </xf>
    <xf numFmtId="164" fontId="1" fillId="3" borderId="1" xfId="1" applyNumberFormat="1" applyFont="1" applyFill="1" applyBorder="1" applyAlignment="1">
      <alignment horizontal="center" vertical="top" wrapText="1"/>
    </xf>
    <xf numFmtId="0" fontId="3" fillId="0" borderId="5" xfId="0" applyFont="1" applyBorder="1" applyAlignment="1">
      <alignment horizontal="center" vertical="top"/>
    </xf>
    <xf numFmtId="0" fontId="2" fillId="0" borderId="1" xfId="0" applyFont="1" applyBorder="1" applyAlignment="1">
      <alignment vertical="top" wrapText="1"/>
    </xf>
    <xf numFmtId="0" fontId="2" fillId="0" borderId="2" xfId="0" applyFont="1" applyBorder="1" applyAlignment="1">
      <alignment vertical="top" wrapText="1"/>
    </xf>
    <xf numFmtId="166" fontId="1" fillId="3" borderId="1" xfId="0" applyNumberFormat="1" applyFont="1" applyFill="1" applyBorder="1" applyAlignment="1">
      <alignment horizontal="center" vertical="top" wrapText="1"/>
    </xf>
    <xf numFmtId="0" fontId="3" fillId="0" borderId="0" xfId="0" applyFont="1" applyAlignment="1">
      <alignment horizontal="left" vertical="top" wrapText="1"/>
    </xf>
    <xf numFmtId="0" fontId="8" fillId="0" borderId="0" xfId="0" applyFont="1" applyAlignment="1">
      <alignment horizontal="left" vertical="top" wrapText="1"/>
    </xf>
    <xf numFmtId="0" fontId="1" fillId="3" borderId="2" xfId="0" applyFont="1" applyFill="1" applyBorder="1" applyAlignment="1">
      <alignment vertical="top" wrapText="1"/>
    </xf>
    <xf numFmtId="0" fontId="2" fillId="0" borderId="2" xfId="0" applyFont="1" applyBorder="1" applyAlignment="1">
      <alignment horizontal="center" vertical="top"/>
    </xf>
    <xf numFmtId="0" fontId="2" fillId="0" borderId="1" xfId="0" applyFont="1" applyBorder="1" applyAlignment="1">
      <alignment horizontal="center" vertical="top"/>
    </xf>
    <xf numFmtId="0" fontId="1" fillId="3" borderId="3" xfId="0" applyFont="1" applyFill="1" applyBorder="1" applyAlignment="1">
      <alignment vertical="top" wrapText="1"/>
    </xf>
    <xf numFmtId="0" fontId="3" fillId="3" borderId="5" xfId="0" applyFont="1" applyFill="1" applyBorder="1" applyAlignment="1">
      <alignment horizontal="center" vertical="top" wrapText="1"/>
    </xf>
    <xf numFmtId="3" fontId="1" fillId="3" borderId="5" xfId="0" applyNumberFormat="1" applyFont="1" applyFill="1" applyBorder="1" applyAlignment="1">
      <alignment horizontal="center" vertical="top" wrapText="1"/>
    </xf>
    <xf numFmtId="0" fontId="3" fillId="0" borderId="5" xfId="0" applyFont="1" applyBorder="1" applyAlignment="1">
      <alignment horizontal="center" vertical="top" wrapText="1"/>
    </xf>
    <xf numFmtId="0" fontId="2" fillId="2" borderId="1" xfId="0" applyFont="1" applyFill="1" applyBorder="1" applyAlignment="1">
      <alignment horizontal="center" vertical="top"/>
    </xf>
    <xf numFmtId="0" fontId="2" fillId="2" borderId="2" xfId="0" applyFont="1" applyFill="1" applyBorder="1" applyAlignment="1">
      <alignment horizontal="center" vertical="top"/>
    </xf>
    <xf numFmtId="0" fontId="9" fillId="0" borderId="5" xfId="0" applyFont="1" applyBorder="1" applyAlignment="1">
      <alignment horizontal="center" vertical="top" wrapText="1"/>
    </xf>
    <xf numFmtId="0" fontId="9" fillId="0" borderId="1" xfId="0" applyFont="1" applyBorder="1" applyAlignment="1">
      <alignment horizontal="center" vertical="top" wrapText="1"/>
    </xf>
    <xf numFmtId="0" fontId="8" fillId="3" borderId="1" xfId="0" applyFont="1" applyFill="1" applyBorder="1" applyAlignment="1">
      <alignment horizontal="left" vertical="top" wrapText="1"/>
    </xf>
    <xf numFmtId="0" fontId="24" fillId="0" borderId="1" xfId="0" applyFont="1" applyBorder="1" applyAlignment="1">
      <alignment horizontal="center" vertical="top"/>
    </xf>
    <xf numFmtId="0" fontId="1" fillId="0" borderId="1" xfId="0" applyFont="1" applyBorder="1" applyAlignment="1">
      <alignment horizontal="center" vertical="top" wrapText="1"/>
    </xf>
    <xf numFmtId="3" fontId="1" fillId="0" borderId="1" xfId="0" applyNumberFormat="1" applyFont="1" applyBorder="1" applyAlignment="1">
      <alignment horizontal="center" vertical="top" wrapText="1"/>
    </xf>
    <xf numFmtId="165" fontId="3" fillId="0" borderId="1" xfId="0" applyNumberFormat="1" applyFont="1" applyBorder="1" applyAlignment="1">
      <alignment horizontal="center" vertical="top" wrapText="1"/>
    </xf>
    <xf numFmtId="0" fontId="21" fillId="0" borderId="1" xfId="0" applyFont="1" applyBorder="1" applyAlignment="1">
      <alignment horizontal="center" vertical="top" wrapText="1"/>
    </xf>
    <xf numFmtId="0" fontId="22" fillId="0" borderId="1" xfId="0" applyFont="1" applyBorder="1" applyAlignment="1">
      <alignment horizontal="center" vertical="top" wrapText="1"/>
    </xf>
    <xf numFmtId="0" fontId="22" fillId="0" borderId="1" xfId="0" applyFont="1" applyBorder="1" applyAlignment="1">
      <alignment horizontal="center" vertical="top"/>
    </xf>
    <xf numFmtId="0" fontId="2" fillId="3" borderId="1" xfId="0" applyFont="1" applyFill="1" applyBorder="1" applyAlignment="1">
      <alignment horizontal="left" vertical="top" wrapText="1"/>
    </xf>
    <xf numFmtId="0" fontId="2" fillId="0" borderId="0" xfId="0" applyFont="1" applyAlignment="1">
      <alignment horizontal="center" vertical="top"/>
    </xf>
    <xf numFmtId="3" fontId="6" fillId="2" borderId="1" xfId="0" applyNumberFormat="1" applyFont="1" applyFill="1" applyBorder="1" applyAlignment="1">
      <alignment horizontal="center" vertical="top" wrapText="1"/>
    </xf>
    <xf numFmtId="0" fontId="29" fillId="0" borderId="1" xfId="0" applyFont="1" applyBorder="1" applyAlignment="1">
      <alignment horizontal="left" vertical="top" wrapText="1"/>
    </xf>
    <xf numFmtId="0" fontId="6" fillId="2" borderId="1" xfId="0" applyFont="1" applyFill="1" applyBorder="1" applyAlignment="1">
      <alignment horizontal="center" vertical="top" wrapText="1"/>
    </xf>
    <xf numFmtId="0" fontId="2" fillId="0" borderId="1" xfId="0" applyFont="1" applyBorder="1" applyAlignment="1">
      <alignment horizontal="left" vertical="top" wrapText="1"/>
    </xf>
    <xf numFmtId="0" fontId="1" fillId="0" borderId="1" xfId="0" applyFont="1" applyBorder="1" applyAlignment="1">
      <alignment vertical="top" wrapText="1"/>
    </xf>
    <xf numFmtId="3" fontId="3" fillId="0" borderId="1" xfId="0" applyNumberFormat="1" applyFont="1" applyBorder="1" applyAlignment="1">
      <alignment horizontal="center" vertical="top"/>
    </xf>
    <xf numFmtId="0" fontId="3" fillId="0" borderId="0" xfId="0" applyFont="1" applyAlignment="1">
      <alignment horizontal="center" vertical="top" wrapText="1"/>
    </xf>
    <xf numFmtId="2" fontId="3" fillId="0" borderId="0" xfId="0" applyNumberFormat="1" applyFont="1" applyAlignment="1">
      <alignment horizontal="center" vertical="top"/>
    </xf>
    <xf numFmtId="2" fontId="3" fillId="0" borderId="0" xfId="0" applyNumberFormat="1" applyFont="1" applyAlignment="1">
      <alignment horizontal="center" vertical="top" wrapText="1"/>
    </xf>
    <xf numFmtId="2" fontId="6" fillId="2" borderId="1" xfId="0" applyNumberFormat="1" applyFont="1" applyFill="1" applyBorder="1" applyAlignment="1">
      <alignment horizontal="center" vertical="top" wrapText="1"/>
    </xf>
    <xf numFmtId="2" fontId="29" fillId="0" borderId="1" xfId="0" applyNumberFormat="1" applyFont="1" applyBorder="1" applyAlignment="1">
      <alignment horizontal="left" vertical="top" wrapText="1"/>
    </xf>
    <xf numFmtId="166" fontId="3" fillId="0" borderId="0" xfId="0" applyNumberFormat="1" applyFont="1" applyAlignment="1">
      <alignment horizontal="center" vertical="top"/>
    </xf>
    <xf numFmtId="166" fontId="6" fillId="2" borderId="1" xfId="0" applyNumberFormat="1" applyFont="1" applyFill="1" applyBorder="1" applyAlignment="1">
      <alignment horizontal="center" vertical="top" wrapText="1"/>
    </xf>
    <xf numFmtId="166" fontId="29" fillId="0" borderId="1" xfId="0" applyNumberFormat="1" applyFont="1" applyBorder="1" applyAlignment="1">
      <alignment horizontal="left" vertical="top" wrapText="1"/>
    </xf>
    <xf numFmtId="166" fontId="3" fillId="3" borderId="1" xfId="0" applyNumberFormat="1" applyFont="1" applyFill="1" applyBorder="1" applyAlignment="1">
      <alignment horizontal="center" vertical="top"/>
    </xf>
    <xf numFmtId="166" fontId="3" fillId="0" borderId="1" xfId="0" applyNumberFormat="1" applyFont="1" applyBorder="1" applyAlignment="1">
      <alignment horizontal="center" vertical="top"/>
    </xf>
    <xf numFmtId="166" fontId="3" fillId="3" borderId="5" xfId="0" applyNumberFormat="1" applyFont="1" applyFill="1" applyBorder="1" applyAlignment="1">
      <alignment horizontal="center" vertical="top" wrapText="1"/>
    </xf>
    <xf numFmtId="2" fontId="31" fillId="0" borderId="0" xfId="0" applyNumberFormat="1" applyFont="1" applyAlignment="1">
      <alignment horizontal="right" vertical="top" wrapText="1"/>
    </xf>
    <xf numFmtId="2" fontId="32" fillId="0" borderId="1" xfId="0" applyNumberFormat="1" applyFont="1" applyBorder="1" applyAlignment="1">
      <alignment horizontal="center" vertical="top" wrapText="1"/>
    </xf>
    <xf numFmtId="2" fontId="3" fillId="0" borderId="1" xfId="0" applyNumberFormat="1" applyFont="1" applyBorder="1" applyAlignment="1">
      <alignment horizontal="center" vertical="top" wrapText="1"/>
    </xf>
    <xf numFmtId="0" fontId="10" fillId="0" borderId="1" xfId="0" applyFont="1" applyBorder="1" applyAlignment="1">
      <alignment horizontal="left" vertical="top" wrapText="1"/>
    </xf>
    <xf numFmtId="3" fontId="3" fillId="0" borderId="1" xfId="0" applyNumberFormat="1" applyFont="1" applyBorder="1" applyAlignment="1">
      <alignment horizontal="center" vertical="top" wrapText="1"/>
    </xf>
    <xf numFmtId="166" fontId="1" fillId="0" borderId="1" xfId="0" applyNumberFormat="1" applyFont="1" applyBorder="1" applyAlignment="1">
      <alignment horizontal="center" vertical="top" wrapText="1"/>
    </xf>
    <xf numFmtId="2" fontId="32" fillId="0" borderId="1" xfId="0" applyNumberFormat="1" applyFont="1" applyBorder="1" applyAlignment="1">
      <alignment vertical="top" wrapText="1"/>
    </xf>
    <xf numFmtId="0" fontId="8" fillId="0" borderId="1" xfId="0" applyFont="1" applyBorder="1" applyAlignment="1">
      <alignment horizontal="left" vertical="top" wrapText="1"/>
    </xf>
    <xf numFmtId="0" fontId="3" fillId="0" borderId="0" xfId="0" applyFont="1" applyAlignment="1">
      <alignment vertical="top"/>
    </xf>
    <xf numFmtId="0" fontId="8" fillId="0" borderId="1" xfId="0" applyFont="1" applyBorder="1" applyAlignment="1">
      <alignment horizontal="center" vertical="top" wrapText="1"/>
    </xf>
    <xf numFmtId="164" fontId="6" fillId="0" borderId="1" xfId="1" applyNumberFormat="1" applyFont="1" applyBorder="1" applyAlignment="1">
      <alignment horizontal="center" vertical="top" wrapText="1"/>
    </xf>
    <xf numFmtId="0" fontId="2" fillId="0" borderId="4" xfId="0" applyFont="1" applyBorder="1" applyAlignment="1">
      <alignment vertical="top" wrapText="1"/>
    </xf>
    <xf numFmtId="0" fontId="6" fillId="0" borderId="1" xfId="0" applyFont="1" applyBorder="1" applyAlignment="1">
      <alignment vertical="top" wrapText="1"/>
    </xf>
    <xf numFmtId="0" fontId="1" fillId="0" borderId="3" xfId="0" applyFont="1" applyBorder="1" applyAlignment="1">
      <alignment horizontal="left" vertical="top" wrapText="1"/>
    </xf>
    <xf numFmtId="0" fontId="2" fillId="0" borderId="1" xfId="0" applyFont="1" applyBorder="1" applyAlignment="1">
      <alignment vertical="top"/>
    </xf>
    <xf numFmtId="0" fontId="2" fillId="0" borderId="4" xfId="0" applyFont="1" applyBorder="1" applyAlignment="1">
      <alignment vertical="top"/>
    </xf>
    <xf numFmtId="0" fontId="3" fillId="0" borderId="3" xfId="0" applyFont="1" applyBorder="1" applyAlignment="1">
      <alignment horizontal="left" vertical="top" wrapText="1"/>
    </xf>
    <xf numFmtId="0" fontId="8" fillId="0" borderId="1" xfId="0" applyFont="1" applyBorder="1" applyAlignment="1">
      <alignment vertical="top" wrapText="1"/>
    </xf>
    <xf numFmtId="0" fontId="8" fillId="0" borderId="1" xfId="0" applyFont="1" applyBorder="1" applyAlignment="1">
      <alignment horizontal="center" vertical="top"/>
    </xf>
    <xf numFmtId="0" fontId="6" fillId="0" borderId="1" xfId="0" applyFont="1" applyBorder="1" applyAlignment="1">
      <alignment horizontal="left" vertical="top" wrapText="1"/>
    </xf>
    <xf numFmtId="0" fontId="3" fillId="0" borderId="5" xfId="0" applyFont="1" applyBorder="1" applyAlignment="1">
      <alignment horizontal="left" vertical="top" wrapText="1"/>
    </xf>
    <xf numFmtId="0" fontId="6" fillId="0" borderId="2" xfId="0" applyFont="1" applyBorder="1" applyAlignment="1">
      <alignment horizontal="center" vertical="top"/>
    </xf>
    <xf numFmtId="0" fontId="1" fillId="0" borderId="5" xfId="0" applyFont="1" applyBorder="1" applyAlignment="1">
      <alignment horizontal="center" vertical="top" wrapText="1"/>
    </xf>
    <xf numFmtId="0" fontId="1" fillId="0" borderId="1" xfId="0" applyFont="1" applyBorder="1" applyAlignment="1">
      <alignment horizontal="center" vertical="top"/>
    </xf>
    <xf numFmtId="166" fontId="1" fillId="0" borderId="1" xfId="0" applyNumberFormat="1" applyFont="1" applyBorder="1" applyAlignment="1">
      <alignment horizontal="center" vertical="top"/>
    </xf>
    <xf numFmtId="165" fontId="1" fillId="0" borderId="1" xfId="0" applyNumberFormat="1" applyFont="1" applyBorder="1" applyAlignment="1">
      <alignment horizontal="center" vertical="top"/>
    </xf>
    <xf numFmtId="2" fontId="33" fillId="0" borderId="1" xfId="0" applyNumberFormat="1" applyFont="1" applyBorder="1" applyAlignment="1">
      <alignment horizontal="center" vertical="top" wrapText="1"/>
    </xf>
    <xf numFmtId="2" fontId="1" fillId="0" borderId="0" xfId="0" applyNumberFormat="1" applyFont="1" applyAlignment="1">
      <alignment horizontal="center" vertical="top"/>
    </xf>
    <xf numFmtId="0" fontId="3" fillId="0" borderId="4" xfId="0" applyFont="1" applyBorder="1" applyAlignment="1">
      <alignment horizontal="center" vertical="top"/>
    </xf>
    <xf numFmtId="0" fontId="3" fillId="0" borderId="6" xfId="0" applyFont="1" applyBorder="1" applyAlignment="1">
      <alignment vertical="top"/>
    </xf>
    <xf numFmtId="0" fontId="3" fillId="0" borderId="3" xfId="0" applyFont="1" applyBorder="1" applyAlignment="1">
      <alignment horizontal="center" vertical="top" wrapText="1"/>
    </xf>
    <xf numFmtId="0" fontId="10" fillId="0" borderId="1" xfId="0" applyFont="1" applyBorder="1" applyAlignment="1">
      <alignment vertical="top" wrapText="1"/>
    </xf>
    <xf numFmtId="0" fontId="6" fillId="0" borderId="2" xfId="1" applyFont="1" applyBorder="1" applyAlignment="1">
      <alignment horizontal="left" vertical="top" wrapText="1"/>
    </xf>
    <xf numFmtId="0" fontId="1" fillId="0" borderId="1" xfId="1" applyFont="1" applyBorder="1" applyAlignment="1">
      <alignment horizontal="left" vertical="top" wrapText="1"/>
    </xf>
    <xf numFmtId="0" fontId="1" fillId="0" borderId="0" xfId="0" applyFont="1" applyAlignment="1">
      <alignment horizontal="center" vertical="top"/>
    </xf>
    <xf numFmtId="0" fontId="2" fillId="0" borderId="2" xfId="0" applyFont="1" applyBorder="1" applyAlignment="1">
      <alignment horizontal="right" vertical="top"/>
    </xf>
    <xf numFmtId="0" fontId="2" fillId="0" borderId="7" xfId="0" applyFont="1" applyBorder="1" applyAlignment="1">
      <alignment horizontal="right" vertical="top"/>
    </xf>
    <xf numFmtId="0" fontId="2" fillId="0" borderId="3" xfId="0" applyFont="1" applyBorder="1" applyAlignment="1">
      <alignment horizontal="right" vertical="top"/>
    </xf>
    <xf numFmtId="0" fontId="2" fillId="0" borderId="0" xfId="0" applyFont="1" applyAlignment="1">
      <alignment horizontal="center" vertical="top"/>
    </xf>
    <xf numFmtId="0" fontId="6" fillId="0" borderId="2" xfId="0" applyFont="1" applyBorder="1" applyAlignment="1">
      <alignment horizontal="right" vertical="top" wrapText="1"/>
    </xf>
    <xf numFmtId="0" fontId="6" fillId="0" borderId="7" xfId="0" applyFont="1" applyBorder="1" applyAlignment="1">
      <alignment horizontal="right" vertical="top" wrapText="1"/>
    </xf>
    <xf numFmtId="0" fontId="6" fillId="0" borderId="3" xfId="0" applyFont="1" applyBorder="1" applyAlignment="1">
      <alignment horizontal="right" vertical="top" wrapText="1"/>
    </xf>
    <xf numFmtId="0" fontId="29" fillId="2" borderId="1" xfId="0" applyFont="1" applyFill="1" applyBorder="1" applyAlignment="1">
      <alignment horizontal="left" vertical="top" wrapText="1"/>
    </xf>
    <xf numFmtId="0" fontId="9" fillId="2" borderId="2" xfId="0" applyFont="1" applyFill="1" applyBorder="1" applyAlignment="1">
      <alignment horizontal="left" vertical="top" wrapText="1"/>
    </xf>
    <xf numFmtId="0" fontId="9" fillId="2" borderId="3" xfId="0" applyFont="1" applyFill="1" applyBorder="1" applyAlignment="1">
      <alignment horizontal="left" vertical="top" wrapText="1"/>
    </xf>
    <xf numFmtId="0" fontId="6" fillId="2" borderId="9" xfId="0" applyFont="1" applyFill="1" applyBorder="1" applyAlignment="1">
      <alignment horizontal="left" vertical="top" wrapText="1"/>
    </xf>
    <xf numFmtId="0" fontId="6" fillId="2" borderId="8" xfId="0" applyFont="1" applyFill="1" applyBorder="1" applyAlignment="1">
      <alignment horizontal="left" vertical="top" wrapText="1"/>
    </xf>
    <xf numFmtId="0" fontId="6" fillId="0" borderId="2" xfId="0" applyFont="1" applyBorder="1" applyAlignment="1">
      <alignment horizontal="left" vertical="top" wrapText="1"/>
    </xf>
    <xf numFmtId="0" fontId="6" fillId="0" borderId="7" xfId="0" applyFont="1" applyBorder="1" applyAlignment="1">
      <alignment horizontal="left" vertical="top" wrapText="1"/>
    </xf>
    <xf numFmtId="0" fontId="6" fillId="0" borderId="3" xfId="0" applyFont="1" applyBorder="1" applyAlignment="1">
      <alignment horizontal="left" vertical="top" wrapText="1"/>
    </xf>
    <xf numFmtId="0" fontId="6" fillId="2" borderId="1" xfId="0" applyFont="1" applyFill="1" applyBorder="1" applyAlignment="1">
      <alignment horizontal="center" vertical="top" wrapText="1"/>
    </xf>
    <xf numFmtId="0" fontId="0" fillId="2" borderId="1" xfId="0" applyFill="1" applyBorder="1" applyAlignment="1">
      <alignment horizontal="center" vertical="top" wrapText="1"/>
    </xf>
    <xf numFmtId="0" fontId="2" fillId="0" borderId="2" xfId="0" applyFont="1" applyBorder="1" applyAlignment="1">
      <alignment horizontal="right" vertical="top" wrapText="1"/>
    </xf>
    <xf numFmtId="0" fontId="2" fillId="0" borderId="7" xfId="0" applyFont="1" applyBorder="1" applyAlignment="1">
      <alignment horizontal="right" vertical="top" wrapText="1"/>
    </xf>
    <xf numFmtId="0" fontId="2" fillId="0" borderId="3" xfId="0" applyFont="1" applyBorder="1" applyAlignment="1">
      <alignment horizontal="right" vertical="top" wrapText="1"/>
    </xf>
    <xf numFmtId="0" fontId="2" fillId="4" borderId="2" xfId="0" applyFont="1" applyFill="1" applyBorder="1" applyAlignment="1">
      <alignment horizontal="right" vertical="top" wrapText="1"/>
    </xf>
    <xf numFmtId="0" fontId="2" fillId="4" borderId="7" xfId="0" applyFont="1" applyFill="1" applyBorder="1" applyAlignment="1">
      <alignment horizontal="right" vertical="top" wrapText="1"/>
    </xf>
    <xf numFmtId="0" fontId="2" fillId="4" borderId="3" xfId="0" applyFont="1" applyFill="1" applyBorder="1" applyAlignment="1">
      <alignment horizontal="right" vertical="top" wrapText="1"/>
    </xf>
    <xf numFmtId="0" fontId="6" fillId="3" borderId="2" xfId="0" applyFont="1" applyFill="1" applyBorder="1" applyAlignment="1">
      <alignment horizontal="right" vertical="top" wrapText="1"/>
    </xf>
    <xf numFmtId="0" fontId="6" fillId="3" borderId="7" xfId="0" applyFont="1" applyFill="1" applyBorder="1" applyAlignment="1">
      <alignment horizontal="right" vertical="top" wrapText="1"/>
    </xf>
    <xf numFmtId="0" fontId="6" fillId="3" borderId="3" xfId="0" applyFont="1" applyFill="1" applyBorder="1" applyAlignment="1">
      <alignment horizontal="right" vertical="top" wrapText="1"/>
    </xf>
    <xf numFmtId="0" fontId="21" fillId="0" borderId="1" xfId="0" applyFont="1" applyBorder="1" applyAlignment="1">
      <alignment horizontal="center" vertical="top" wrapText="1"/>
    </xf>
    <xf numFmtId="0" fontId="23" fillId="0" borderId="1" xfId="0" applyFont="1" applyBorder="1" applyAlignment="1">
      <alignment horizontal="left" vertical="top" wrapText="1"/>
    </xf>
    <xf numFmtId="0" fontId="22" fillId="0" borderId="1" xfId="0" applyFont="1" applyBorder="1" applyAlignment="1">
      <alignment horizontal="left" vertical="top" wrapText="1"/>
    </xf>
  </cellXfs>
  <cellStyles count="7">
    <cellStyle name="Įprastas 5" xfId="3" xr:uid="{00000000-0005-0000-0000-000000000000}"/>
    <cellStyle name="Normal" xfId="0" builtinId="0"/>
    <cellStyle name="Normal 2" xfId="1" xr:uid="{00000000-0005-0000-0000-000002000000}"/>
    <cellStyle name="Normal 2 2" xfId="4" xr:uid="{00000000-0005-0000-0000-000003000000}"/>
    <cellStyle name="Normal 3" xfId="2" xr:uid="{00000000-0005-0000-0000-000004000000}"/>
    <cellStyle name="Normal 3 2" xfId="5" xr:uid="{00000000-0005-0000-0000-000005000000}"/>
    <cellStyle name="Normal 4" xfId="6" xr:uid="{00000000-0005-0000-0000-000006000000}"/>
  </cellStyles>
  <dxfs count="0"/>
  <tableStyles count="0" defaultTableStyle="TableStyleMedium2" defaultPivotStyle="PivotStyleLight16"/>
  <colors>
    <mruColors>
      <color rgb="FFFF00FF"/>
      <color rgb="FFCCCCFF"/>
      <color rgb="FF0066FF"/>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86"/>
  <sheetViews>
    <sheetView tabSelected="1" zoomScaleNormal="100" workbookViewId="0">
      <pane ySplit="5" topLeftCell="A6" activePane="bottomLeft" state="frozen"/>
      <selection pane="bottomLeft" activeCell="I67" sqref="I67"/>
    </sheetView>
  </sheetViews>
  <sheetFormatPr defaultRowHeight="15" x14ac:dyDescent="0.25"/>
  <cols>
    <col min="1" max="1" width="9.140625" style="12"/>
    <col min="2" max="2" width="37" style="12" customWidth="1"/>
    <col min="3" max="3" width="57.85546875" style="12" hidden="1" customWidth="1"/>
    <col min="4" max="4" width="10.140625" style="12" customWidth="1"/>
    <col min="5" max="5" width="13.28515625" style="12" customWidth="1"/>
    <col min="6" max="6" width="9.140625" style="12" customWidth="1"/>
    <col min="7" max="7" width="9.140625" style="59" customWidth="1"/>
    <col min="8" max="8" width="12.42578125" style="59" customWidth="1"/>
    <col min="9" max="10" width="14.85546875" style="12" customWidth="1"/>
    <col min="11" max="11" width="19.7109375" style="56" customWidth="1"/>
    <col min="12" max="12" width="11.28515625" style="55" customWidth="1"/>
    <col min="13" max="16384" width="9.140625" style="12"/>
  </cols>
  <sheetData>
    <row r="1" spans="1:13" x14ac:dyDescent="0.25">
      <c r="K1" s="65" t="s">
        <v>33</v>
      </c>
    </row>
    <row r="2" spans="1:13" x14ac:dyDescent="0.25">
      <c r="A2" s="103" t="s">
        <v>239</v>
      </c>
      <c r="B2" s="103"/>
      <c r="C2" s="103"/>
      <c r="D2" s="103"/>
      <c r="E2" s="103"/>
      <c r="F2" s="103"/>
      <c r="G2" s="103"/>
      <c r="H2" s="103"/>
      <c r="I2" s="103"/>
      <c r="J2" s="103"/>
      <c r="K2" s="103"/>
    </row>
    <row r="3" spans="1:13" x14ac:dyDescent="0.25">
      <c r="A3" s="103" t="s">
        <v>240</v>
      </c>
      <c r="B3" s="103"/>
      <c r="C3" s="103"/>
      <c r="D3" s="103"/>
      <c r="E3" s="103"/>
      <c r="F3" s="103"/>
      <c r="G3" s="103"/>
      <c r="H3" s="103"/>
      <c r="I3" s="103"/>
      <c r="J3" s="103"/>
      <c r="K3" s="103"/>
    </row>
    <row r="4" spans="1:13" ht="13.5" customHeight="1" x14ac:dyDescent="0.25"/>
    <row r="5" spans="1:13" ht="60" customHeight="1" x14ac:dyDescent="0.25">
      <c r="A5" s="50" t="s">
        <v>0</v>
      </c>
      <c r="B5" s="50" t="s">
        <v>1</v>
      </c>
      <c r="C5" s="50" t="s">
        <v>2</v>
      </c>
      <c r="D5" s="50" t="s">
        <v>3</v>
      </c>
      <c r="E5" s="48" t="s">
        <v>241</v>
      </c>
      <c r="F5" s="50" t="s">
        <v>4</v>
      </c>
      <c r="G5" s="60" t="s">
        <v>5</v>
      </c>
      <c r="H5" s="60" t="s">
        <v>6</v>
      </c>
      <c r="I5" s="50" t="s">
        <v>7</v>
      </c>
      <c r="J5" s="50" t="s">
        <v>8</v>
      </c>
      <c r="K5" s="57" t="s">
        <v>9</v>
      </c>
      <c r="L5" s="56" t="s">
        <v>250</v>
      </c>
      <c r="M5" s="54" t="s">
        <v>251</v>
      </c>
    </row>
    <row r="6" spans="1:13" ht="51.75" customHeight="1" x14ac:dyDescent="0.25">
      <c r="A6" s="34" t="s">
        <v>60</v>
      </c>
      <c r="B6" s="107" t="s">
        <v>159</v>
      </c>
      <c r="C6" s="107"/>
      <c r="D6" s="107"/>
      <c r="E6" s="49"/>
      <c r="F6" s="49"/>
      <c r="G6" s="61"/>
      <c r="H6" s="61"/>
      <c r="I6" s="49"/>
      <c r="J6" s="49"/>
      <c r="K6" s="58" t="s">
        <v>260</v>
      </c>
    </row>
    <row r="7" spans="1:13" ht="47.25" x14ac:dyDescent="0.25">
      <c r="A7" s="7" t="s">
        <v>61</v>
      </c>
      <c r="B7" s="8" t="s">
        <v>160</v>
      </c>
      <c r="C7" s="68" t="s">
        <v>161</v>
      </c>
      <c r="D7" s="5" t="s">
        <v>11</v>
      </c>
      <c r="E7" s="69">
        <v>5000</v>
      </c>
      <c r="F7" s="5">
        <v>5</v>
      </c>
      <c r="G7" s="70">
        <f t="shared" ref="G7:G14" si="0">L7/M7</f>
        <v>2</v>
      </c>
      <c r="H7" s="18">
        <f t="shared" ref="H7:H14" si="1">G7*(1+F7/100)</f>
        <v>2.1</v>
      </c>
      <c r="I7" s="14">
        <f t="shared" ref="I7:I14" si="2">G7*E7</f>
        <v>10000</v>
      </c>
      <c r="J7" s="10">
        <f t="shared" ref="J7:J14" si="3">H7*E7</f>
        <v>10500</v>
      </c>
      <c r="K7" s="71" t="s">
        <v>259</v>
      </c>
      <c r="L7" s="55">
        <v>20</v>
      </c>
      <c r="M7" s="12">
        <v>10</v>
      </c>
    </row>
    <row r="8" spans="1:13" ht="31.5" x14ac:dyDescent="0.25">
      <c r="A8" s="7" t="s">
        <v>62</v>
      </c>
      <c r="B8" s="6" t="s">
        <v>162</v>
      </c>
      <c r="C8" s="72" t="s">
        <v>163</v>
      </c>
      <c r="D8" s="5" t="s">
        <v>11</v>
      </c>
      <c r="E8" s="69">
        <v>4000</v>
      </c>
      <c r="F8" s="5">
        <v>5</v>
      </c>
      <c r="G8" s="70">
        <f t="shared" si="0"/>
        <v>1.7</v>
      </c>
      <c r="H8" s="18">
        <f t="shared" si="1"/>
        <v>1.7849999999999999</v>
      </c>
      <c r="I8" s="14">
        <f t="shared" si="2"/>
        <v>6800</v>
      </c>
      <c r="J8" s="10">
        <f t="shared" si="3"/>
        <v>7140</v>
      </c>
      <c r="K8" s="71" t="s">
        <v>253</v>
      </c>
      <c r="L8" s="55">
        <v>17</v>
      </c>
      <c r="M8" s="12">
        <v>10</v>
      </c>
    </row>
    <row r="9" spans="1:13" ht="47.25" x14ac:dyDescent="0.25">
      <c r="A9" s="7" t="s">
        <v>63</v>
      </c>
      <c r="B9" s="8" t="s">
        <v>164</v>
      </c>
      <c r="C9" s="68" t="s">
        <v>165</v>
      </c>
      <c r="D9" s="5" t="s">
        <v>11</v>
      </c>
      <c r="E9" s="69">
        <v>6000</v>
      </c>
      <c r="F9" s="5">
        <v>5</v>
      </c>
      <c r="G9" s="70">
        <f t="shared" si="0"/>
        <v>2</v>
      </c>
      <c r="H9" s="18">
        <f t="shared" si="1"/>
        <v>2.1</v>
      </c>
      <c r="I9" s="14">
        <f t="shared" si="2"/>
        <v>12000</v>
      </c>
      <c r="J9" s="10">
        <f t="shared" si="3"/>
        <v>12600</v>
      </c>
      <c r="K9" s="71" t="s">
        <v>252</v>
      </c>
      <c r="L9" s="55">
        <v>20</v>
      </c>
      <c r="M9" s="12">
        <v>10</v>
      </c>
    </row>
    <row r="10" spans="1:13" ht="31.5" x14ac:dyDescent="0.25">
      <c r="A10" s="7" t="s">
        <v>64</v>
      </c>
      <c r="B10" s="6" t="s">
        <v>166</v>
      </c>
      <c r="C10" s="72" t="s">
        <v>167</v>
      </c>
      <c r="D10" s="5" t="s">
        <v>11</v>
      </c>
      <c r="E10" s="69">
        <v>2000</v>
      </c>
      <c r="F10" s="5">
        <v>5</v>
      </c>
      <c r="G10" s="70">
        <f t="shared" si="0"/>
        <v>1.2</v>
      </c>
      <c r="H10" s="18">
        <f t="shared" si="1"/>
        <v>1.26</v>
      </c>
      <c r="I10" s="14">
        <f t="shared" si="2"/>
        <v>2400</v>
      </c>
      <c r="J10" s="10">
        <f t="shared" si="3"/>
        <v>2520</v>
      </c>
      <c r="K10" s="71" t="s">
        <v>254</v>
      </c>
      <c r="L10" s="55">
        <v>24</v>
      </c>
      <c r="M10" s="12">
        <v>20</v>
      </c>
    </row>
    <row r="11" spans="1:13" ht="36" x14ac:dyDescent="0.25">
      <c r="A11" s="7" t="s">
        <v>65</v>
      </c>
      <c r="B11" s="6" t="s">
        <v>17</v>
      </c>
      <c r="C11" s="8" t="s">
        <v>168</v>
      </c>
      <c r="D11" s="5" t="s">
        <v>11</v>
      </c>
      <c r="E11" s="69">
        <v>7000</v>
      </c>
      <c r="F11" s="5">
        <v>5</v>
      </c>
      <c r="G11" s="70">
        <f t="shared" si="0"/>
        <v>0.46</v>
      </c>
      <c r="H11" s="18">
        <f t="shared" si="1"/>
        <v>0.48300000000000004</v>
      </c>
      <c r="I11" s="14">
        <f t="shared" si="2"/>
        <v>3220</v>
      </c>
      <c r="J11" s="10">
        <f t="shared" si="3"/>
        <v>3381.0000000000005</v>
      </c>
      <c r="K11" s="71" t="s">
        <v>257</v>
      </c>
      <c r="L11" s="55">
        <v>46</v>
      </c>
      <c r="M11" s="12">
        <v>100</v>
      </c>
    </row>
    <row r="12" spans="1:13" ht="46.5" x14ac:dyDescent="0.25">
      <c r="A12" s="7" t="s">
        <v>66</v>
      </c>
      <c r="B12" s="6" t="s">
        <v>169</v>
      </c>
      <c r="C12" s="6" t="s">
        <v>170</v>
      </c>
      <c r="D12" s="5" t="s">
        <v>11</v>
      </c>
      <c r="E12" s="69">
        <v>2000</v>
      </c>
      <c r="F12" s="5">
        <v>5</v>
      </c>
      <c r="G12" s="70">
        <f t="shared" si="0"/>
        <v>2</v>
      </c>
      <c r="H12" s="18">
        <f t="shared" si="1"/>
        <v>2.1</v>
      </c>
      <c r="I12" s="14">
        <f t="shared" si="2"/>
        <v>4000</v>
      </c>
      <c r="J12" s="10">
        <f t="shared" si="3"/>
        <v>4200</v>
      </c>
      <c r="K12" s="71" t="s">
        <v>255</v>
      </c>
      <c r="L12" s="55">
        <v>20</v>
      </c>
      <c r="M12" s="12">
        <v>10</v>
      </c>
    </row>
    <row r="13" spans="1:13" ht="30" x14ac:dyDescent="0.25">
      <c r="A13" s="7" t="s">
        <v>67</v>
      </c>
      <c r="B13" s="73" t="s">
        <v>171</v>
      </c>
      <c r="C13" s="6" t="s">
        <v>172</v>
      </c>
      <c r="D13" s="5" t="s">
        <v>11</v>
      </c>
      <c r="E13" s="69">
        <v>10</v>
      </c>
      <c r="F13" s="40">
        <v>5</v>
      </c>
      <c r="G13" s="70">
        <f t="shared" si="0"/>
        <v>183</v>
      </c>
      <c r="H13" s="18">
        <f t="shared" si="1"/>
        <v>192.15</v>
      </c>
      <c r="I13" s="14">
        <f t="shared" si="2"/>
        <v>1830</v>
      </c>
      <c r="J13" s="10">
        <f t="shared" si="3"/>
        <v>1921.5</v>
      </c>
      <c r="K13" s="71" t="s">
        <v>256</v>
      </c>
      <c r="L13" s="55">
        <v>183</v>
      </c>
      <c r="M13" s="12">
        <v>1</v>
      </c>
    </row>
    <row r="14" spans="1:13" ht="24" x14ac:dyDescent="0.25">
      <c r="A14" s="7" t="s">
        <v>68</v>
      </c>
      <c r="B14" s="8" t="s">
        <v>146</v>
      </c>
      <c r="C14" s="68" t="s">
        <v>173</v>
      </c>
      <c r="D14" s="74" t="s">
        <v>11</v>
      </c>
      <c r="E14" s="7">
        <v>100</v>
      </c>
      <c r="F14" s="7">
        <v>5</v>
      </c>
      <c r="G14" s="70">
        <f t="shared" si="0"/>
        <v>2.2999999999999998</v>
      </c>
      <c r="H14" s="18">
        <f t="shared" si="1"/>
        <v>2.415</v>
      </c>
      <c r="I14" s="14">
        <f t="shared" si="2"/>
        <v>229.99999999999997</v>
      </c>
      <c r="J14" s="10">
        <f t="shared" si="3"/>
        <v>241.5</v>
      </c>
      <c r="K14" s="71" t="s">
        <v>258</v>
      </c>
      <c r="L14" s="55">
        <v>46</v>
      </c>
      <c r="M14" s="12">
        <v>20</v>
      </c>
    </row>
    <row r="15" spans="1:13" x14ac:dyDescent="0.25">
      <c r="A15" s="3"/>
      <c r="B15" s="104" t="s">
        <v>242</v>
      </c>
      <c r="C15" s="105"/>
      <c r="D15" s="105"/>
      <c r="E15" s="105"/>
      <c r="F15" s="105"/>
      <c r="G15" s="105"/>
      <c r="H15" s="106"/>
      <c r="I15" s="75">
        <f>SUM(I7:I14)</f>
        <v>40480</v>
      </c>
      <c r="J15" s="75">
        <f>SUM(J7:J14)</f>
        <v>42504</v>
      </c>
      <c r="K15" s="66"/>
    </row>
    <row r="16" spans="1:13" ht="75" hidden="1" x14ac:dyDescent="0.25">
      <c r="A16" s="28" t="s">
        <v>16</v>
      </c>
      <c r="B16" s="23" t="s">
        <v>72</v>
      </c>
      <c r="C16" s="6" t="s">
        <v>158</v>
      </c>
      <c r="D16" s="9" t="s">
        <v>11</v>
      </c>
      <c r="E16" s="7">
        <v>8</v>
      </c>
      <c r="F16" s="7"/>
      <c r="G16" s="63"/>
      <c r="H16" s="18"/>
      <c r="I16" s="14"/>
      <c r="J16" s="10"/>
      <c r="K16" s="66"/>
    </row>
    <row r="17" spans="1:13" ht="46.5" customHeight="1" x14ac:dyDescent="0.25">
      <c r="A17" s="29" t="s">
        <v>69</v>
      </c>
      <c r="B17" s="22" t="s">
        <v>18</v>
      </c>
      <c r="C17" s="52" t="s">
        <v>174</v>
      </c>
      <c r="D17" s="7" t="s">
        <v>11</v>
      </c>
      <c r="E17" s="7">
        <v>600</v>
      </c>
      <c r="F17" s="7">
        <v>5</v>
      </c>
      <c r="G17" s="70">
        <f>L17/M17</f>
        <v>3.8</v>
      </c>
      <c r="H17" s="18">
        <f>G17*(1+F17/100)</f>
        <v>3.9899999999999998</v>
      </c>
      <c r="I17" s="14">
        <f>G17*E17</f>
        <v>2280</v>
      </c>
      <c r="J17" s="10">
        <f>H17*E17</f>
        <v>2394</v>
      </c>
      <c r="K17" s="71" t="s">
        <v>262</v>
      </c>
      <c r="L17" s="55">
        <v>19</v>
      </c>
      <c r="M17" s="12">
        <v>5</v>
      </c>
    </row>
    <row r="18" spans="1:13" ht="62.25" customHeight="1" x14ac:dyDescent="0.25">
      <c r="A18" s="29" t="s">
        <v>70</v>
      </c>
      <c r="B18" s="76" t="s">
        <v>233</v>
      </c>
      <c r="C18" s="52" t="s">
        <v>234</v>
      </c>
      <c r="D18" s="7" t="s">
        <v>13</v>
      </c>
      <c r="E18" s="53">
        <v>15000</v>
      </c>
      <c r="F18" s="7">
        <v>5</v>
      </c>
      <c r="G18" s="70">
        <f>L18/M18</f>
        <v>3.4000000000000002E-2</v>
      </c>
      <c r="H18" s="18">
        <f>G18*(1+F18/100)</f>
        <v>3.5700000000000003E-2</v>
      </c>
      <c r="I18" s="14">
        <f>G18*E18</f>
        <v>510.00000000000006</v>
      </c>
      <c r="J18" s="10">
        <f>H18*E18</f>
        <v>535.5</v>
      </c>
      <c r="K18" s="71" t="s">
        <v>261</v>
      </c>
      <c r="L18" s="55">
        <v>17</v>
      </c>
      <c r="M18" s="12">
        <v>500</v>
      </c>
    </row>
    <row r="19" spans="1:13" ht="47.25" customHeight="1" x14ac:dyDescent="0.25">
      <c r="A19" s="28" t="s">
        <v>71</v>
      </c>
      <c r="B19" s="77" t="s">
        <v>175</v>
      </c>
      <c r="C19" s="78" t="s">
        <v>176</v>
      </c>
      <c r="D19" s="7" t="s">
        <v>13</v>
      </c>
      <c r="E19" s="53">
        <v>10000</v>
      </c>
      <c r="F19" s="7">
        <v>5</v>
      </c>
      <c r="G19" s="70">
        <f>L19/M19</f>
        <v>6.2E-2</v>
      </c>
      <c r="H19" s="18">
        <f>G19*(1+F19/100)</f>
        <v>6.5100000000000005E-2</v>
      </c>
      <c r="I19" s="14">
        <f>G19*E19</f>
        <v>620</v>
      </c>
      <c r="J19" s="10">
        <f>H19*E19</f>
        <v>651</v>
      </c>
      <c r="K19" s="71" t="s">
        <v>263</v>
      </c>
      <c r="L19" s="55">
        <v>31</v>
      </c>
      <c r="M19" s="12">
        <v>500</v>
      </c>
    </row>
    <row r="20" spans="1:13" ht="90.75" hidden="1" customHeight="1" x14ac:dyDescent="0.25">
      <c r="A20" s="28" t="s">
        <v>73</v>
      </c>
      <c r="B20" s="22" t="s">
        <v>21</v>
      </c>
      <c r="C20" s="78" t="s">
        <v>177</v>
      </c>
      <c r="D20" s="7" t="s">
        <v>13</v>
      </c>
      <c r="E20" s="7">
        <v>3000</v>
      </c>
      <c r="F20" s="7"/>
      <c r="G20" s="63"/>
      <c r="H20" s="18"/>
      <c r="I20" s="14"/>
      <c r="J20" s="10"/>
      <c r="K20" s="66"/>
    </row>
    <row r="21" spans="1:13" ht="49.5" customHeight="1" x14ac:dyDescent="0.25">
      <c r="A21" s="28" t="s">
        <v>74</v>
      </c>
      <c r="B21" s="77" t="s">
        <v>179</v>
      </c>
      <c r="C21" s="78" t="s">
        <v>178</v>
      </c>
      <c r="D21" s="7" t="s">
        <v>13</v>
      </c>
      <c r="E21" s="53">
        <v>100000</v>
      </c>
      <c r="F21" s="7">
        <v>5</v>
      </c>
      <c r="G21" s="70">
        <f>L21/M21</f>
        <v>8.5999999999999993E-2</v>
      </c>
      <c r="H21" s="18">
        <f>G21*(1+F21/100)</f>
        <v>9.0299999999999991E-2</v>
      </c>
      <c r="I21" s="14">
        <f>G21*E21</f>
        <v>8600</v>
      </c>
      <c r="J21" s="10">
        <f>H21*E21</f>
        <v>9030</v>
      </c>
      <c r="K21" s="71" t="s">
        <v>264</v>
      </c>
      <c r="L21" s="55">
        <v>43</v>
      </c>
      <c r="M21" s="12">
        <v>500</v>
      </c>
    </row>
    <row r="22" spans="1:13" ht="63" customHeight="1" x14ac:dyDescent="0.25">
      <c r="A22" s="28" t="s">
        <v>75</v>
      </c>
      <c r="B22" s="22" t="s">
        <v>180</v>
      </c>
      <c r="C22" s="78" t="s">
        <v>181</v>
      </c>
      <c r="D22" s="7" t="s">
        <v>13</v>
      </c>
      <c r="E22" s="53">
        <v>5000</v>
      </c>
      <c r="F22" s="7">
        <v>5</v>
      </c>
      <c r="G22" s="70">
        <f>L22/M22</f>
        <v>0.114</v>
      </c>
      <c r="H22" s="18">
        <f>G22*(1+F22/100)</f>
        <v>0.11970000000000001</v>
      </c>
      <c r="I22" s="14">
        <f>G22*E22</f>
        <v>570</v>
      </c>
      <c r="J22" s="10">
        <f>H22*E22</f>
        <v>598.50000000000011</v>
      </c>
      <c r="K22" s="71" t="s">
        <v>265</v>
      </c>
      <c r="L22" s="55">
        <v>57</v>
      </c>
      <c r="M22" s="12">
        <v>500</v>
      </c>
    </row>
    <row r="23" spans="1:13" ht="48" customHeight="1" x14ac:dyDescent="0.25">
      <c r="A23" s="28" t="s">
        <v>76</v>
      </c>
      <c r="B23" s="22" t="s">
        <v>182</v>
      </c>
      <c r="C23" s="78" t="s">
        <v>183</v>
      </c>
      <c r="D23" s="7" t="s">
        <v>13</v>
      </c>
      <c r="E23" s="53">
        <v>6000</v>
      </c>
      <c r="F23" s="7">
        <v>5</v>
      </c>
      <c r="G23" s="70">
        <f>L23/M23</f>
        <v>0.05</v>
      </c>
      <c r="H23" s="18">
        <f>G23*(1+F23/100)</f>
        <v>5.2500000000000005E-2</v>
      </c>
      <c r="I23" s="14">
        <f>G23*E23</f>
        <v>300</v>
      </c>
      <c r="J23" s="10">
        <f>H23*E23</f>
        <v>315.00000000000006</v>
      </c>
      <c r="K23" s="71" t="s">
        <v>266</v>
      </c>
      <c r="L23" s="55">
        <v>25</v>
      </c>
      <c r="M23" s="12">
        <v>500</v>
      </c>
    </row>
    <row r="24" spans="1:13" ht="48" customHeight="1" x14ac:dyDescent="0.25">
      <c r="A24" s="28" t="s">
        <v>77</v>
      </c>
      <c r="B24" s="51" t="s">
        <v>184</v>
      </c>
      <c r="C24" s="52" t="s">
        <v>185</v>
      </c>
      <c r="D24" s="7" t="s">
        <v>13</v>
      </c>
      <c r="E24" s="53">
        <v>10000</v>
      </c>
      <c r="F24" s="7">
        <v>5</v>
      </c>
      <c r="G24" s="70">
        <f>L24/M24</f>
        <v>5.8000000000000003E-2</v>
      </c>
      <c r="H24" s="18">
        <f>G24*(1+F24/100)</f>
        <v>6.0900000000000003E-2</v>
      </c>
      <c r="I24" s="14">
        <f>G24*E24</f>
        <v>580</v>
      </c>
      <c r="J24" s="10">
        <f>H24*E24</f>
        <v>609</v>
      </c>
      <c r="K24" s="71" t="s">
        <v>267</v>
      </c>
      <c r="L24" s="55">
        <v>29</v>
      </c>
      <c r="M24" s="12">
        <v>500</v>
      </c>
    </row>
    <row r="25" spans="1:13" ht="47.25" customHeight="1" x14ac:dyDescent="0.25">
      <c r="A25" s="28" t="s">
        <v>78</v>
      </c>
      <c r="B25" s="51" t="s">
        <v>186</v>
      </c>
      <c r="C25" s="78" t="s">
        <v>187</v>
      </c>
      <c r="D25" s="7" t="s">
        <v>13</v>
      </c>
      <c r="E25" s="53">
        <v>5000</v>
      </c>
      <c r="F25" s="7">
        <v>5</v>
      </c>
      <c r="G25" s="70">
        <f>L25/M25</f>
        <v>4.5999999999999999E-2</v>
      </c>
      <c r="H25" s="18">
        <f>G25*(1+F25/100)</f>
        <v>4.8300000000000003E-2</v>
      </c>
      <c r="I25" s="14">
        <f>G25*E25</f>
        <v>230</v>
      </c>
      <c r="J25" s="10">
        <f>H25*E25</f>
        <v>241.5</v>
      </c>
      <c r="K25" s="71" t="s">
        <v>268</v>
      </c>
      <c r="L25" s="55">
        <v>23</v>
      </c>
      <c r="M25" s="12">
        <v>500</v>
      </c>
    </row>
    <row r="26" spans="1:13" ht="30" hidden="1" customHeight="1" x14ac:dyDescent="0.25">
      <c r="A26" s="28" t="s">
        <v>79</v>
      </c>
      <c r="B26" s="51" t="s">
        <v>188</v>
      </c>
      <c r="C26" s="52" t="s">
        <v>189</v>
      </c>
      <c r="D26" s="7" t="s">
        <v>13</v>
      </c>
      <c r="E26" s="53">
        <v>5000</v>
      </c>
      <c r="F26" s="7"/>
      <c r="G26" s="63"/>
      <c r="H26" s="18"/>
      <c r="I26" s="14"/>
      <c r="J26" s="10"/>
      <c r="K26" s="66"/>
    </row>
    <row r="27" spans="1:13" ht="45.75" customHeight="1" x14ac:dyDescent="0.25">
      <c r="A27" s="28" t="s">
        <v>80</v>
      </c>
      <c r="B27" s="79" t="s">
        <v>22</v>
      </c>
      <c r="C27" s="78" t="s">
        <v>190</v>
      </c>
      <c r="D27" s="7" t="s">
        <v>13</v>
      </c>
      <c r="E27" s="53">
        <v>7500</v>
      </c>
      <c r="F27" s="7">
        <v>5</v>
      </c>
      <c r="G27" s="70">
        <f>L27/M27</f>
        <v>0.08</v>
      </c>
      <c r="H27" s="18">
        <f>G27*(1+F27/100)</f>
        <v>8.4000000000000005E-2</v>
      </c>
      <c r="I27" s="14">
        <f>G27*E27</f>
        <v>600</v>
      </c>
      <c r="J27" s="10">
        <f>H27*E27</f>
        <v>630</v>
      </c>
      <c r="K27" s="71" t="s">
        <v>269</v>
      </c>
      <c r="L27" s="55">
        <v>40</v>
      </c>
      <c r="M27" s="12">
        <v>500</v>
      </c>
    </row>
    <row r="28" spans="1:13" ht="72" x14ac:dyDescent="0.25">
      <c r="A28" s="28" t="s">
        <v>81</v>
      </c>
      <c r="B28" s="80" t="s">
        <v>191</v>
      </c>
      <c r="C28" s="78" t="s">
        <v>192</v>
      </c>
      <c r="D28" s="7" t="s">
        <v>13</v>
      </c>
      <c r="E28" s="53">
        <v>50000</v>
      </c>
      <c r="F28" s="7">
        <v>5</v>
      </c>
      <c r="G28" s="70">
        <f>L28/M28</f>
        <v>5.8000000000000003E-2</v>
      </c>
      <c r="H28" s="18">
        <f>G28*(1+F28/100)</f>
        <v>6.0900000000000003E-2</v>
      </c>
      <c r="I28" s="14">
        <f>G28*E28</f>
        <v>2900</v>
      </c>
      <c r="J28" s="10">
        <f>H28*E28</f>
        <v>3045</v>
      </c>
      <c r="K28" s="71" t="s">
        <v>270</v>
      </c>
      <c r="L28" s="55">
        <v>29</v>
      </c>
      <c r="M28" s="12">
        <v>500</v>
      </c>
    </row>
    <row r="29" spans="1:13" ht="63" customHeight="1" x14ac:dyDescent="0.25">
      <c r="A29" s="29" t="s">
        <v>82</v>
      </c>
      <c r="B29" s="22" t="s">
        <v>43</v>
      </c>
      <c r="C29" s="81" t="s">
        <v>232</v>
      </c>
      <c r="D29" s="7" t="s">
        <v>13</v>
      </c>
      <c r="E29" s="53">
        <v>50000</v>
      </c>
      <c r="F29" s="7">
        <v>5</v>
      </c>
      <c r="G29" s="70">
        <f>L29/M29</f>
        <v>6.2E-2</v>
      </c>
      <c r="H29" s="18">
        <f>G29*(1+F29/100)</f>
        <v>6.5100000000000005E-2</v>
      </c>
      <c r="I29" s="14">
        <f>G29*E29</f>
        <v>3100</v>
      </c>
      <c r="J29" s="10">
        <f>H29*E29</f>
        <v>3255.0000000000005</v>
      </c>
      <c r="K29" s="71" t="s">
        <v>271</v>
      </c>
      <c r="L29" s="55">
        <v>31</v>
      </c>
      <c r="M29" s="12">
        <v>500</v>
      </c>
    </row>
    <row r="30" spans="1:13" ht="30.75" customHeight="1" x14ac:dyDescent="0.25">
      <c r="A30" s="29" t="s">
        <v>83</v>
      </c>
      <c r="B30" s="22" t="s">
        <v>23</v>
      </c>
      <c r="C30" s="8" t="s">
        <v>193</v>
      </c>
      <c r="D30" s="7" t="s">
        <v>13</v>
      </c>
      <c r="E30" s="53">
        <v>60000</v>
      </c>
      <c r="F30" s="7">
        <v>5</v>
      </c>
      <c r="G30" s="70">
        <f>L30/M30</f>
        <v>6.6000000000000003E-2</v>
      </c>
      <c r="H30" s="18">
        <f>G30*(1+F30/100)</f>
        <v>6.93E-2</v>
      </c>
      <c r="I30" s="14">
        <f>G30*E30</f>
        <v>3960</v>
      </c>
      <c r="J30" s="10">
        <f>H30*E30</f>
        <v>4158</v>
      </c>
      <c r="K30" s="71" t="s">
        <v>272</v>
      </c>
      <c r="L30" s="55">
        <v>33</v>
      </c>
      <c r="M30" s="12">
        <v>500</v>
      </c>
    </row>
    <row r="31" spans="1:13" ht="78.75" customHeight="1" x14ac:dyDescent="0.25">
      <c r="A31" s="29" t="s">
        <v>84</v>
      </c>
      <c r="B31" s="22" t="s">
        <v>194</v>
      </c>
      <c r="C31" s="82" t="s">
        <v>195</v>
      </c>
      <c r="D31" s="83" t="s">
        <v>13</v>
      </c>
      <c r="E31" s="7">
        <v>2000</v>
      </c>
      <c r="F31" s="7">
        <v>5</v>
      </c>
      <c r="G31" s="70">
        <f>L31/M31</f>
        <v>6.2E-2</v>
      </c>
      <c r="H31" s="18">
        <f>G31*(1+F31/100)</f>
        <v>6.5100000000000005E-2</v>
      </c>
      <c r="I31" s="14">
        <f>G31*E31</f>
        <v>124</v>
      </c>
      <c r="J31" s="10">
        <f>H31*E31</f>
        <v>130.20000000000002</v>
      </c>
      <c r="K31" s="71" t="s">
        <v>273</v>
      </c>
      <c r="L31" s="55">
        <v>31</v>
      </c>
      <c r="M31" s="12">
        <v>500</v>
      </c>
    </row>
    <row r="32" spans="1:13" ht="34.5" customHeight="1" x14ac:dyDescent="0.25">
      <c r="A32" s="29" t="s">
        <v>85</v>
      </c>
      <c r="B32" s="22" t="s">
        <v>24</v>
      </c>
      <c r="C32" s="82" t="s">
        <v>196</v>
      </c>
      <c r="D32" s="83" t="s">
        <v>15</v>
      </c>
      <c r="E32" s="7">
        <v>1000</v>
      </c>
      <c r="F32" s="7"/>
      <c r="G32" s="70"/>
      <c r="H32" s="18"/>
      <c r="I32" s="14"/>
      <c r="J32" s="10"/>
      <c r="K32" s="66"/>
    </row>
    <row r="33" spans="1:12" ht="37.5" hidden="1" customHeight="1" x14ac:dyDescent="0.25">
      <c r="A33" s="28" t="s">
        <v>86</v>
      </c>
      <c r="B33" s="112" t="s">
        <v>44</v>
      </c>
      <c r="C33" s="113"/>
      <c r="D33" s="114"/>
      <c r="E33" s="7"/>
      <c r="F33" s="7"/>
      <c r="G33" s="63"/>
      <c r="H33" s="18"/>
      <c r="I33" s="14"/>
      <c r="J33" s="10"/>
      <c r="K33" s="66"/>
    </row>
    <row r="34" spans="1:12" ht="30" hidden="1" customHeight="1" x14ac:dyDescent="0.25">
      <c r="A34" s="3" t="s">
        <v>115</v>
      </c>
      <c r="B34" s="52" t="s">
        <v>157</v>
      </c>
      <c r="C34" s="13" t="s">
        <v>237</v>
      </c>
      <c r="D34" s="9" t="s">
        <v>25</v>
      </c>
      <c r="E34" s="7">
        <v>50</v>
      </c>
      <c r="F34" s="7"/>
      <c r="G34" s="63"/>
      <c r="H34" s="18"/>
      <c r="I34" s="14"/>
      <c r="J34" s="10"/>
      <c r="K34" s="66"/>
    </row>
    <row r="35" spans="1:12" ht="33" hidden="1" customHeight="1" x14ac:dyDescent="0.25">
      <c r="A35" s="3" t="s">
        <v>116</v>
      </c>
      <c r="B35" s="52" t="s">
        <v>224</v>
      </c>
      <c r="C35" s="13" t="s">
        <v>236</v>
      </c>
      <c r="D35" s="9" t="s">
        <v>25</v>
      </c>
      <c r="E35" s="7">
        <v>10</v>
      </c>
      <c r="F35" s="7"/>
      <c r="G35" s="63"/>
      <c r="H35" s="18"/>
      <c r="I35" s="14"/>
      <c r="J35" s="10"/>
      <c r="K35" s="66"/>
    </row>
    <row r="36" spans="1:12" hidden="1" x14ac:dyDescent="0.25">
      <c r="A36" s="3"/>
      <c r="B36" s="104" t="s">
        <v>243</v>
      </c>
      <c r="C36" s="105"/>
      <c r="D36" s="105"/>
      <c r="E36" s="105"/>
      <c r="F36" s="105"/>
      <c r="G36" s="105"/>
      <c r="H36" s="106"/>
      <c r="I36" s="14"/>
      <c r="J36" s="10"/>
      <c r="K36" s="66"/>
    </row>
    <row r="37" spans="1:12" ht="33" hidden="1" customHeight="1" x14ac:dyDescent="0.25">
      <c r="A37" s="29" t="s">
        <v>87</v>
      </c>
      <c r="B37" s="84" t="s">
        <v>149</v>
      </c>
      <c r="C37" s="8" t="s">
        <v>150</v>
      </c>
      <c r="D37" s="7" t="s">
        <v>11</v>
      </c>
      <c r="E37" s="53">
        <v>200000</v>
      </c>
      <c r="F37" s="7"/>
      <c r="G37" s="70"/>
      <c r="H37" s="18"/>
      <c r="I37" s="14"/>
      <c r="J37" s="10"/>
      <c r="K37" s="66"/>
    </row>
    <row r="38" spans="1:12" ht="105" hidden="1" x14ac:dyDescent="0.25">
      <c r="A38" s="28" t="s">
        <v>88</v>
      </c>
      <c r="B38" s="51" t="s">
        <v>151</v>
      </c>
      <c r="C38" s="85" t="s">
        <v>152</v>
      </c>
      <c r="D38" s="9" t="s">
        <v>11</v>
      </c>
      <c r="E38" s="53">
        <v>17000</v>
      </c>
      <c r="F38" s="7"/>
      <c r="G38" s="63"/>
      <c r="H38" s="18"/>
      <c r="I38" s="14"/>
      <c r="J38" s="10"/>
      <c r="K38" s="66"/>
    </row>
    <row r="39" spans="1:12" s="99" customFormat="1" ht="45" hidden="1" x14ac:dyDescent="0.25">
      <c r="A39" s="86" t="s">
        <v>89</v>
      </c>
      <c r="B39" s="84" t="s">
        <v>29</v>
      </c>
      <c r="C39" s="8" t="s">
        <v>30</v>
      </c>
      <c r="D39" s="87" t="s">
        <v>11</v>
      </c>
      <c r="E39" s="88">
        <v>6250</v>
      </c>
      <c r="F39" s="88"/>
      <c r="G39" s="89"/>
      <c r="H39" s="18"/>
      <c r="I39" s="14"/>
      <c r="J39" s="90"/>
      <c r="K39" s="91"/>
      <c r="L39" s="92"/>
    </row>
    <row r="40" spans="1:12" ht="81" hidden="1" customHeight="1" x14ac:dyDescent="0.25">
      <c r="A40" s="28" t="s">
        <v>90</v>
      </c>
      <c r="B40" s="112" t="s">
        <v>197</v>
      </c>
      <c r="C40" s="113"/>
      <c r="D40" s="114"/>
      <c r="E40" s="93"/>
      <c r="F40" s="9"/>
      <c r="G40" s="63"/>
      <c r="H40" s="18"/>
      <c r="I40" s="14"/>
      <c r="J40" s="10"/>
      <c r="K40" s="66"/>
    </row>
    <row r="41" spans="1:12" ht="30" hidden="1" x14ac:dyDescent="0.25">
      <c r="A41" s="3" t="s">
        <v>117</v>
      </c>
      <c r="B41" s="6" t="s">
        <v>51</v>
      </c>
      <c r="C41" s="94"/>
      <c r="D41" s="9" t="s">
        <v>12</v>
      </c>
      <c r="E41" s="69">
        <v>7000</v>
      </c>
      <c r="F41" s="9"/>
      <c r="G41" s="18"/>
      <c r="H41" s="18"/>
      <c r="I41" s="14"/>
      <c r="J41" s="10"/>
      <c r="K41" s="66"/>
    </row>
    <row r="42" spans="1:12" ht="30" hidden="1" x14ac:dyDescent="0.25">
      <c r="A42" s="3" t="s">
        <v>118</v>
      </c>
      <c r="B42" s="6" t="s">
        <v>52</v>
      </c>
      <c r="C42" s="94"/>
      <c r="D42" s="9" t="s">
        <v>12</v>
      </c>
      <c r="E42" s="69">
        <v>3000</v>
      </c>
      <c r="F42" s="9"/>
      <c r="G42" s="18"/>
      <c r="H42" s="18"/>
      <c r="I42" s="14"/>
      <c r="J42" s="10"/>
      <c r="K42" s="66"/>
    </row>
    <row r="43" spans="1:12" ht="44.25" hidden="1" customHeight="1" x14ac:dyDescent="0.25">
      <c r="A43" s="3" t="s">
        <v>119</v>
      </c>
      <c r="B43" s="6" t="s">
        <v>45</v>
      </c>
      <c r="C43" s="94" t="s">
        <v>53</v>
      </c>
      <c r="D43" s="9" t="s">
        <v>12</v>
      </c>
      <c r="E43" s="69">
        <v>3000</v>
      </c>
      <c r="F43" s="9"/>
      <c r="G43" s="18"/>
      <c r="H43" s="18"/>
      <c r="I43" s="14"/>
      <c r="J43" s="10"/>
      <c r="K43" s="66"/>
    </row>
    <row r="44" spans="1:12" ht="45.75" hidden="1" customHeight="1" x14ac:dyDescent="0.25">
      <c r="A44" s="3" t="s">
        <v>120</v>
      </c>
      <c r="B44" s="6" t="s">
        <v>46</v>
      </c>
      <c r="C44" s="94"/>
      <c r="D44" s="9" t="s">
        <v>12</v>
      </c>
      <c r="E44" s="69">
        <v>7000</v>
      </c>
      <c r="F44" s="9"/>
      <c r="G44" s="18"/>
      <c r="H44" s="18"/>
      <c r="I44" s="14"/>
      <c r="J44" s="10"/>
      <c r="K44" s="66"/>
    </row>
    <row r="45" spans="1:12" ht="30" hidden="1" x14ac:dyDescent="0.25">
      <c r="A45" s="3" t="s">
        <v>121</v>
      </c>
      <c r="B45" s="6" t="s">
        <v>47</v>
      </c>
      <c r="C45" s="94"/>
      <c r="D45" s="9" t="s">
        <v>12</v>
      </c>
      <c r="E45" s="69">
        <v>3000</v>
      </c>
      <c r="F45" s="9"/>
      <c r="G45" s="18"/>
      <c r="H45" s="18"/>
      <c r="I45" s="14"/>
      <c r="J45" s="10"/>
      <c r="K45" s="66"/>
    </row>
    <row r="46" spans="1:12" ht="48" hidden="1" customHeight="1" x14ac:dyDescent="0.25">
      <c r="A46" s="3" t="s">
        <v>122</v>
      </c>
      <c r="B46" s="6" t="s">
        <v>48</v>
      </c>
      <c r="C46" s="94"/>
      <c r="D46" s="9" t="s">
        <v>12</v>
      </c>
      <c r="E46" s="69">
        <v>1200</v>
      </c>
      <c r="F46" s="9"/>
      <c r="G46" s="18"/>
      <c r="H46" s="18"/>
      <c r="I46" s="14"/>
      <c r="J46" s="10"/>
      <c r="K46" s="66"/>
    </row>
    <row r="47" spans="1:12" ht="31.5" hidden="1" customHeight="1" x14ac:dyDescent="0.25">
      <c r="A47" s="3" t="s">
        <v>123</v>
      </c>
      <c r="B47" s="6" t="s">
        <v>49</v>
      </c>
      <c r="C47" s="94"/>
      <c r="D47" s="9" t="s">
        <v>12</v>
      </c>
      <c r="E47" s="69">
        <v>1500</v>
      </c>
      <c r="F47" s="9"/>
      <c r="G47" s="18"/>
      <c r="H47" s="18"/>
      <c r="I47" s="14"/>
      <c r="J47" s="10"/>
      <c r="K47" s="66"/>
    </row>
    <row r="48" spans="1:12" ht="33.75" hidden="1" customHeight="1" x14ac:dyDescent="0.25">
      <c r="A48" s="3" t="s">
        <v>124</v>
      </c>
      <c r="B48" s="6" t="s">
        <v>92</v>
      </c>
      <c r="C48" s="94"/>
      <c r="D48" s="9" t="s">
        <v>12</v>
      </c>
      <c r="E48" s="69">
        <v>3000</v>
      </c>
      <c r="F48" s="9"/>
      <c r="G48" s="18"/>
      <c r="H48" s="18"/>
      <c r="I48" s="14"/>
      <c r="J48" s="10"/>
      <c r="K48" s="66"/>
    </row>
    <row r="49" spans="1:13" ht="30" hidden="1" x14ac:dyDescent="0.25">
      <c r="A49" s="3" t="s">
        <v>125</v>
      </c>
      <c r="B49" s="6" t="s">
        <v>50</v>
      </c>
      <c r="C49" s="94"/>
      <c r="D49" s="9" t="s">
        <v>12</v>
      </c>
      <c r="E49" s="69">
        <v>1500</v>
      </c>
      <c r="F49" s="9"/>
      <c r="G49" s="18"/>
      <c r="H49" s="18"/>
      <c r="I49" s="14"/>
      <c r="J49" s="10"/>
      <c r="K49" s="66"/>
    </row>
    <row r="50" spans="1:13" hidden="1" x14ac:dyDescent="0.25">
      <c r="A50" s="3"/>
      <c r="B50" s="117" t="s">
        <v>244</v>
      </c>
      <c r="C50" s="118"/>
      <c r="D50" s="118"/>
      <c r="E50" s="118"/>
      <c r="F50" s="118"/>
      <c r="G50" s="118"/>
      <c r="H50" s="119"/>
      <c r="I50" s="14"/>
      <c r="J50" s="10"/>
      <c r="K50" s="66"/>
    </row>
    <row r="51" spans="1:13" ht="60" hidden="1" x14ac:dyDescent="0.25">
      <c r="A51" s="29" t="s">
        <v>91</v>
      </c>
      <c r="B51" s="22" t="s">
        <v>10</v>
      </c>
      <c r="C51" s="52" t="s">
        <v>198</v>
      </c>
      <c r="D51" s="95" t="s">
        <v>14</v>
      </c>
      <c r="E51" s="69">
        <v>850</v>
      </c>
      <c r="F51" s="7"/>
      <c r="G51" s="63"/>
      <c r="H51" s="18"/>
      <c r="I51" s="14"/>
      <c r="J51" s="10"/>
      <c r="K51" s="66"/>
    </row>
    <row r="52" spans="1:13" ht="154.5" customHeight="1" x14ac:dyDescent="0.25">
      <c r="A52" s="28" t="s">
        <v>93</v>
      </c>
      <c r="B52" s="84" t="s">
        <v>28</v>
      </c>
      <c r="C52" s="8" t="s">
        <v>199</v>
      </c>
      <c r="D52" s="21" t="s">
        <v>11</v>
      </c>
      <c r="E52" s="53">
        <v>4000</v>
      </c>
      <c r="F52" s="7">
        <v>21</v>
      </c>
      <c r="G52" s="70">
        <f>L52/M52</f>
        <v>4</v>
      </c>
      <c r="H52" s="18">
        <f>G52*(1+F52/100)</f>
        <v>4.84</v>
      </c>
      <c r="I52" s="14">
        <f>G52*E52</f>
        <v>16000</v>
      </c>
      <c r="J52" s="10">
        <f>H52*E52</f>
        <v>19360</v>
      </c>
      <c r="K52" s="71" t="s">
        <v>274</v>
      </c>
      <c r="L52" s="55">
        <v>40</v>
      </c>
      <c r="M52" s="12">
        <v>10</v>
      </c>
    </row>
    <row r="53" spans="1:13" ht="96" customHeight="1" x14ac:dyDescent="0.25">
      <c r="A53" s="29" t="s">
        <v>94</v>
      </c>
      <c r="B53" s="51" t="s">
        <v>203</v>
      </c>
      <c r="C53" s="96" t="s">
        <v>248</v>
      </c>
      <c r="D53" s="7" t="s">
        <v>11</v>
      </c>
      <c r="E53" s="53">
        <v>200000</v>
      </c>
      <c r="F53" s="7">
        <v>5</v>
      </c>
      <c r="G53" s="70">
        <f>L53/M53</f>
        <v>0.45</v>
      </c>
      <c r="H53" s="18">
        <f>G53*(1+F53/100)</f>
        <v>0.47250000000000003</v>
      </c>
      <c r="I53" s="14">
        <f>G53*E53</f>
        <v>90000</v>
      </c>
      <c r="J53" s="10">
        <f>H53*E53</f>
        <v>94500</v>
      </c>
      <c r="K53" s="71" t="s">
        <v>275</v>
      </c>
      <c r="L53" s="55">
        <v>4.5</v>
      </c>
      <c r="M53" s="12">
        <v>10</v>
      </c>
    </row>
    <row r="54" spans="1:13" ht="94.5" x14ac:dyDescent="0.25">
      <c r="A54" s="29" t="s">
        <v>95</v>
      </c>
      <c r="B54" s="84" t="s">
        <v>202</v>
      </c>
      <c r="C54" s="96" t="s">
        <v>200</v>
      </c>
      <c r="D54" s="7" t="s">
        <v>11</v>
      </c>
      <c r="E54" s="53">
        <v>45000</v>
      </c>
      <c r="F54" s="7">
        <v>5</v>
      </c>
      <c r="G54" s="70">
        <f>L54/M54</f>
        <v>0.7</v>
      </c>
      <c r="H54" s="18">
        <f>G54*(1+F54/100)</f>
        <v>0.73499999999999999</v>
      </c>
      <c r="I54" s="14">
        <f>G54*E54</f>
        <v>31499.999999999996</v>
      </c>
      <c r="J54" s="10">
        <f>H54*E54</f>
        <v>33075</v>
      </c>
      <c r="K54" s="71" t="s">
        <v>277</v>
      </c>
      <c r="L54" s="55">
        <v>7</v>
      </c>
      <c r="M54" s="12">
        <v>10</v>
      </c>
    </row>
    <row r="55" spans="1:13" ht="75" hidden="1" x14ac:dyDescent="0.25">
      <c r="A55" s="29" t="s">
        <v>96</v>
      </c>
      <c r="B55" s="84" t="s">
        <v>204</v>
      </c>
      <c r="C55" s="6" t="s">
        <v>201</v>
      </c>
      <c r="D55" s="7" t="s">
        <v>11</v>
      </c>
      <c r="E55" s="7">
        <v>3000</v>
      </c>
      <c r="F55" s="7"/>
      <c r="G55" s="63"/>
      <c r="H55" s="18"/>
      <c r="I55" s="14"/>
      <c r="J55" s="10"/>
      <c r="K55" s="71"/>
    </row>
    <row r="56" spans="1:13" ht="30" hidden="1" x14ac:dyDescent="0.25">
      <c r="A56" s="29" t="s">
        <v>97</v>
      </c>
      <c r="B56" s="51" t="s">
        <v>206</v>
      </c>
      <c r="C56" s="6" t="s">
        <v>207</v>
      </c>
      <c r="D56" s="7" t="s">
        <v>11</v>
      </c>
      <c r="E56" s="7">
        <v>1500</v>
      </c>
      <c r="F56" s="7">
        <v>5</v>
      </c>
      <c r="G56" s="63"/>
      <c r="H56" s="18"/>
      <c r="I56" s="14"/>
      <c r="J56" s="10"/>
      <c r="K56" s="71"/>
      <c r="M56" s="12">
        <v>10</v>
      </c>
    </row>
    <row r="57" spans="1:13" ht="77.25" customHeight="1" x14ac:dyDescent="0.25">
      <c r="A57" s="29" t="s">
        <v>98</v>
      </c>
      <c r="B57" s="84" t="s">
        <v>208</v>
      </c>
      <c r="C57" s="8" t="s">
        <v>205</v>
      </c>
      <c r="D57" s="7" t="s">
        <v>11</v>
      </c>
      <c r="E57" s="7">
        <v>6000</v>
      </c>
      <c r="F57" s="7">
        <v>5</v>
      </c>
      <c r="G57" s="70">
        <f>L57/M57</f>
        <v>0.71</v>
      </c>
      <c r="H57" s="18">
        <f>G57*(1+F57/100)</f>
        <v>0.74549999999999994</v>
      </c>
      <c r="I57" s="14">
        <f>G57*E57</f>
        <v>4260</v>
      </c>
      <c r="J57" s="10">
        <f>H57*E57</f>
        <v>4473</v>
      </c>
      <c r="K57" s="71" t="s">
        <v>276</v>
      </c>
      <c r="L57" s="55">
        <v>7.1</v>
      </c>
      <c r="M57" s="12">
        <v>10</v>
      </c>
    </row>
    <row r="58" spans="1:13" ht="96.75" customHeight="1" x14ac:dyDescent="0.25">
      <c r="A58" s="29" t="s">
        <v>99</v>
      </c>
      <c r="B58" s="77" t="s">
        <v>209</v>
      </c>
      <c r="C58" s="68" t="s">
        <v>210</v>
      </c>
      <c r="D58" s="7">
        <v>3</v>
      </c>
      <c r="E58" s="7">
        <v>1500</v>
      </c>
      <c r="F58" s="7">
        <v>5</v>
      </c>
      <c r="G58" s="70">
        <f>L58/M58</f>
        <v>0.73</v>
      </c>
      <c r="H58" s="18">
        <f>G58*(1+F58/100)</f>
        <v>0.76649999999999996</v>
      </c>
      <c r="I58" s="14">
        <f>G58*E58</f>
        <v>1095</v>
      </c>
      <c r="J58" s="10">
        <f>H58*E58</f>
        <v>1149.75</v>
      </c>
      <c r="K58" s="71" t="s">
        <v>278</v>
      </c>
      <c r="L58" s="55">
        <v>7.3</v>
      </c>
      <c r="M58" s="12">
        <v>10</v>
      </c>
    </row>
    <row r="59" spans="1:13" ht="92.25" customHeight="1" x14ac:dyDescent="0.25">
      <c r="A59" s="28" t="s">
        <v>100</v>
      </c>
      <c r="B59" s="77" t="s">
        <v>211</v>
      </c>
      <c r="C59" s="6" t="s">
        <v>212</v>
      </c>
      <c r="D59" s="7" t="s">
        <v>11</v>
      </c>
      <c r="E59" s="53">
        <v>3000</v>
      </c>
      <c r="F59" s="7">
        <v>5</v>
      </c>
      <c r="G59" s="70">
        <f>L59/M59</f>
        <v>1.1000000000000001</v>
      </c>
      <c r="H59" s="18">
        <f>G59*(1+F59/100)</f>
        <v>1.1550000000000002</v>
      </c>
      <c r="I59" s="14">
        <f>G59*E59</f>
        <v>3300.0000000000005</v>
      </c>
      <c r="J59" s="10">
        <f>H59*E59</f>
        <v>3465.0000000000009</v>
      </c>
      <c r="K59" s="71" t="s">
        <v>279</v>
      </c>
      <c r="L59" s="55">
        <v>11</v>
      </c>
      <c r="M59" s="12">
        <v>10</v>
      </c>
    </row>
    <row r="60" spans="1:13" ht="180" hidden="1" x14ac:dyDescent="0.25">
      <c r="A60" s="28" t="s">
        <v>101</v>
      </c>
      <c r="B60" s="97" t="s">
        <v>213</v>
      </c>
      <c r="C60" s="98" t="s">
        <v>217</v>
      </c>
      <c r="D60" s="7" t="s">
        <v>14</v>
      </c>
      <c r="E60" s="53">
        <v>80</v>
      </c>
      <c r="F60" s="7"/>
      <c r="G60" s="63"/>
      <c r="H60" s="18"/>
      <c r="I60" s="14"/>
      <c r="J60" s="10"/>
      <c r="K60" s="71"/>
    </row>
    <row r="61" spans="1:13" ht="167.25" hidden="1" customHeight="1" x14ac:dyDescent="0.25">
      <c r="A61" s="29" t="s">
        <v>102</v>
      </c>
      <c r="B61" s="22" t="s">
        <v>214</v>
      </c>
      <c r="C61" s="6" t="s">
        <v>216</v>
      </c>
      <c r="D61" s="7" t="s">
        <v>14</v>
      </c>
      <c r="E61" s="7">
        <v>10</v>
      </c>
      <c r="F61" s="7"/>
      <c r="G61" s="70"/>
      <c r="H61" s="18"/>
      <c r="I61" s="14"/>
      <c r="J61" s="10"/>
      <c r="K61" s="66"/>
    </row>
    <row r="62" spans="1:13" ht="182.25" hidden="1" customHeight="1" x14ac:dyDescent="0.25">
      <c r="A62" s="29" t="s">
        <v>103</v>
      </c>
      <c r="B62" s="22" t="s">
        <v>215</v>
      </c>
      <c r="C62" s="6" t="s">
        <v>218</v>
      </c>
      <c r="D62" s="7" t="s">
        <v>14</v>
      </c>
      <c r="E62" s="7">
        <v>10</v>
      </c>
      <c r="F62" s="7"/>
      <c r="G62" s="70"/>
      <c r="H62" s="18"/>
      <c r="I62" s="14"/>
      <c r="J62" s="10"/>
      <c r="K62" s="66"/>
    </row>
    <row r="63" spans="1:13" ht="210" hidden="1" x14ac:dyDescent="0.25">
      <c r="A63" s="28" t="s">
        <v>104</v>
      </c>
      <c r="B63" s="22" t="s">
        <v>219</v>
      </c>
      <c r="C63" s="81" t="s">
        <v>220</v>
      </c>
      <c r="D63" s="7" t="s">
        <v>14</v>
      </c>
      <c r="E63" s="7">
        <v>35</v>
      </c>
      <c r="F63" s="7"/>
      <c r="G63" s="70"/>
      <c r="H63" s="18"/>
      <c r="I63" s="14"/>
      <c r="J63" s="10"/>
      <c r="K63" s="66"/>
    </row>
    <row r="64" spans="1:13" ht="84" x14ac:dyDescent="0.25">
      <c r="A64" s="28" t="s">
        <v>105</v>
      </c>
      <c r="B64" s="22" t="s">
        <v>128</v>
      </c>
      <c r="C64" s="6" t="s">
        <v>32</v>
      </c>
      <c r="D64" s="7" t="s">
        <v>13</v>
      </c>
      <c r="E64" s="7">
        <v>5000</v>
      </c>
      <c r="F64" s="7">
        <v>21</v>
      </c>
      <c r="G64" s="70">
        <f>L64/M64</f>
        <v>1.296</v>
      </c>
      <c r="H64" s="18">
        <f>G64*(1+F64/100)</f>
        <v>1.56816</v>
      </c>
      <c r="I64" s="14">
        <f>G64*E64</f>
        <v>6480</v>
      </c>
      <c r="J64" s="10">
        <f>H64*E64</f>
        <v>7840.8</v>
      </c>
      <c r="K64" s="71" t="s">
        <v>282</v>
      </c>
      <c r="L64" s="55">
        <v>648</v>
      </c>
      <c r="M64" s="12">
        <v>500</v>
      </c>
    </row>
    <row r="65" spans="1:13" ht="15.75" x14ac:dyDescent="0.25">
      <c r="A65" s="35" t="s">
        <v>106</v>
      </c>
      <c r="B65" s="108" t="s">
        <v>31</v>
      </c>
      <c r="C65" s="109"/>
      <c r="D65" s="7"/>
      <c r="E65" s="7"/>
      <c r="F65" s="7"/>
      <c r="G65" s="62"/>
      <c r="H65" s="18"/>
      <c r="I65" s="14"/>
      <c r="J65" s="10"/>
      <c r="K65" s="66"/>
    </row>
    <row r="66" spans="1:13" ht="84" x14ac:dyDescent="0.25">
      <c r="A66" s="3" t="s">
        <v>126</v>
      </c>
      <c r="B66" s="13" t="s">
        <v>19</v>
      </c>
      <c r="C66" s="96" t="s">
        <v>155</v>
      </c>
      <c r="D66" s="7" t="s">
        <v>13</v>
      </c>
      <c r="E66" s="53">
        <v>4000</v>
      </c>
      <c r="F66" s="4">
        <v>21</v>
      </c>
      <c r="G66" s="70">
        <f>L66/M66</f>
        <v>0.224</v>
      </c>
      <c r="H66" s="18">
        <f>G66*(1+F66/100)</f>
        <v>0.27104</v>
      </c>
      <c r="I66" s="14">
        <f>G66*E66</f>
        <v>896</v>
      </c>
      <c r="J66" s="10">
        <f>H66*E66</f>
        <v>1084.1600000000001</v>
      </c>
      <c r="K66" s="71" t="s">
        <v>280</v>
      </c>
      <c r="L66" s="55">
        <v>112</v>
      </c>
      <c r="M66" s="12">
        <v>500</v>
      </c>
    </row>
    <row r="67" spans="1:13" ht="72" x14ac:dyDescent="0.25">
      <c r="A67" s="3" t="s">
        <v>127</v>
      </c>
      <c r="B67" s="13" t="s">
        <v>20</v>
      </c>
      <c r="C67" s="96" t="s">
        <v>156</v>
      </c>
      <c r="D67" s="7" t="s">
        <v>11</v>
      </c>
      <c r="E67" s="7">
        <v>160</v>
      </c>
      <c r="F67" s="4">
        <v>21</v>
      </c>
      <c r="G67" s="70">
        <f>L67/M67</f>
        <v>1.8</v>
      </c>
      <c r="H67" s="18">
        <f>G67*(1+F67/100)</f>
        <v>2.1779999999999999</v>
      </c>
      <c r="I67" s="14">
        <f>G67*E67</f>
        <v>288</v>
      </c>
      <c r="J67" s="10">
        <f>H67*E67</f>
        <v>348.48</v>
      </c>
      <c r="K67" s="71" t="s">
        <v>281</v>
      </c>
      <c r="L67" s="55">
        <v>18</v>
      </c>
      <c r="M67" s="12">
        <v>10</v>
      </c>
    </row>
    <row r="68" spans="1:13" ht="15.75" customHeight="1" x14ac:dyDescent="0.25">
      <c r="A68" s="3"/>
      <c r="B68" s="120" t="s">
        <v>245</v>
      </c>
      <c r="C68" s="121"/>
      <c r="D68" s="121"/>
      <c r="E68" s="121"/>
      <c r="F68" s="121"/>
      <c r="G68" s="121"/>
      <c r="H68" s="122"/>
      <c r="I68" s="14">
        <f>SUM(I66:I67)</f>
        <v>1184</v>
      </c>
      <c r="J68" s="14">
        <f>SUM(J66:J67)</f>
        <v>1432.64</v>
      </c>
      <c r="K68" s="67"/>
    </row>
    <row r="69" spans="1:13" hidden="1" x14ac:dyDescent="0.25">
      <c r="A69" s="28" t="s">
        <v>107</v>
      </c>
      <c r="B69" s="22" t="s">
        <v>225</v>
      </c>
      <c r="C69" s="6" t="s">
        <v>228</v>
      </c>
      <c r="D69" s="9" t="s">
        <v>13</v>
      </c>
      <c r="E69" s="7">
        <v>4000</v>
      </c>
      <c r="F69" s="4"/>
      <c r="G69" s="62"/>
      <c r="H69" s="63"/>
      <c r="I69" s="14"/>
      <c r="J69" s="10"/>
      <c r="K69" s="67"/>
    </row>
    <row r="70" spans="1:13" ht="30.75" hidden="1" customHeight="1" x14ac:dyDescent="0.25">
      <c r="A70" s="28" t="s">
        <v>108</v>
      </c>
      <c r="B70" s="23" t="s">
        <v>226</v>
      </c>
      <c r="C70" s="6" t="s">
        <v>229</v>
      </c>
      <c r="D70" s="9" t="s">
        <v>13</v>
      </c>
      <c r="E70" s="7">
        <v>1000</v>
      </c>
      <c r="F70" s="4"/>
      <c r="G70" s="62"/>
      <c r="H70" s="63"/>
      <c r="I70" s="20"/>
      <c r="J70" s="10"/>
      <c r="K70" s="67"/>
    </row>
    <row r="71" spans="1:13" hidden="1" x14ac:dyDescent="0.25">
      <c r="A71" s="28" t="s">
        <v>109</v>
      </c>
      <c r="B71" s="23" t="s">
        <v>227</v>
      </c>
      <c r="C71" s="6" t="s">
        <v>235</v>
      </c>
      <c r="D71" s="9" t="s">
        <v>13</v>
      </c>
      <c r="E71" s="7">
        <v>2000</v>
      </c>
      <c r="F71" s="4"/>
      <c r="G71" s="62"/>
      <c r="H71" s="63"/>
      <c r="I71" s="14"/>
      <c r="J71" s="10"/>
      <c r="K71" s="67"/>
    </row>
    <row r="72" spans="1:13" hidden="1" x14ac:dyDescent="0.25">
      <c r="A72" s="28" t="s">
        <v>110</v>
      </c>
      <c r="B72" s="23" t="s">
        <v>230</v>
      </c>
      <c r="C72" s="6" t="s">
        <v>231</v>
      </c>
      <c r="D72" s="9" t="s">
        <v>13</v>
      </c>
      <c r="E72" s="7">
        <v>2000</v>
      </c>
      <c r="F72" s="4"/>
      <c r="G72" s="62"/>
      <c r="H72" s="63"/>
      <c r="I72" s="14"/>
      <c r="J72" s="10"/>
      <c r="K72" s="67"/>
    </row>
    <row r="73" spans="1:13" ht="30" hidden="1" x14ac:dyDescent="0.25">
      <c r="A73" s="29" t="s">
        <v>111</v>
      </c>
      <c r="B73" s="22" t="s">
        <v>26</v>
      </c>
      <c r="C73" s="13" t="s">
        <v>27</v>
      </c>
      <c r="D73" s="5" t="s">
        <v>11</v>
      </c>
      <c r="E73" s="5">
        <v>2</v>
      </c>
      <c r="F73" s="19"/>
      <c r="G73" s="62"/>
      <c r="H73" s="62"/>
      <c r="I73" s="20"/>
      <c r="J73" s="17"/>
      <c r="K73" s="67"/>
    </row>
    <row r="74" spans="1:13" ht="15" hidden="1" customHeight="1" x14ac:dyDescent="0.25">
      <c r="A74" s="35" t="s">
        <v>112</v>
      </c>
      <c r="B74" s="110" t="s">
        <v>54</v>
      </c>
      <c r="C74" s="111"/>
      <c r="D74" s="111"/>
    </row>
    <row r="75" spans="1:13" ht="45" hidden="1" x14ac:dyDescent="0.25">
      <c r="A75" s="7" t="s">
        <v>130</v>
      </c>
      <c r="B75" s="30" t="s">
        <v>55</v>
      </c>
      <c r="C75" s="27" t="s">
        <v>59</v>
      </c>
      <c r="D75" s="15" t="s">
        <v>11</v>
      </c>
      <c r="E75" s="16">
        <v>5</v>
      </c>
      <c r="F75" s="15"/>
      <c r="G75" s="24"/>
      <c r="H75" s="63"/>
      <c r="I75" s="14"/>
      <c r="J75" s="10"/>
      <c r="K75" s="67"/>
    </row>
    <row r="76" spans="1:13" ht="45" hidden="1" x14ac:dyDescent="0.25">
      <c r="A76" s="7" t="s">
        <v>131</v>
      </c>
      <c r="B76" s="30" t="s">
        <v>57</v>
      </c>
      <c r="C76" s="27" t="s">
        <v>135</v>
      </c>
      <c r="D76" s="15" t="s">
        <v>11</v>
      </c>
      <c r="E76" s="16">
        <v>35000</v>
      </c>
      <c r="F76" s="15"/>
      <c r="G76" s="24"/>
      <c r="H76" s="18"/>
      <c r="I76" s="14"/>
      <c r="J76" s="10"/>
      <c r="K76" s="67"/>
    </row>
    <row r="77" spans="1:13" ht="30" hidden="1" x14ac:dyDescent="0.25">
      <c r="A77" s="7" t="s">
        <v>132</v>
      </c>
      <c r="B77" s="30" t="s">
        <v>58</v>
      </c>
      <c r="C77" s="27" t="s">
        <v>136</v>
      </c>
      <c r="D77" s="15" t="s">
        <v>11</v>
      </c>
      <c r="E77" s="16">
        <v>30</v>
      </c>
      <c r="F77" s="15"/>
      <c r="G77" s="24"/>
      <c r="H77" s="63"/>
      <c r="I77" s="14"/>
      <c r="J77" s="10"/>
      <c r="K77" s="67"/>
    </row>
    <row r="78" spans="1:13" ht="45" hidden="1" x14ac:dyDescent="0.25">
      <c r="A78" s="7" t="s">
        <v>133</v>
      </c>
      <c r="B78" s="30" t="s">
        <v>56</v>
      </c>
      <c r="C78" s="27" t="s">
        <v>153</v>
      </c>
      <c r="D78" s="15" t="s">
        <v>238</v>
      </c>
      <c r="E78" s="16">
        <v>8</v>
      </c>
      <c r="F78" s="15"/>
      <c r="G78" s="24"/>
      <c r="H78" s="18"/>
      <c r="I78" s="14"/>
      <c r="J78" s="10"/>
      <c r="K78" s="67"/>
    </row>
    <row r="79" spans="1:13" hidden="1" x14ac:dyDescent="0.25">
      <c r="A79" s="21"/>
      <c r="B79" s="123" t="s">
        <v>246</v>
      </c>
      <c r="C79" s="124"/>
      <c r="D79" s="124"/>
      <c r="E79" s="124"/>
      <c r="F79" s="124"/>
      <c r="G79" s="124"/>
      <c r="H79" s="125"/>
      <c r="I79" s="14"/>
      <c r="J79" s="10"/>
      <c r="K79" s="67"/>
    </row>
    <row r="80" spans="1:13" ht="15.75" hidden="1" x14ac:dyDescent="0.25">
      <c r="A80" s="36" t="s">
        <v>113</v>
      </c>
      <c r="B80" s="2" t="s">
        <v>134</v>
      </c>
      <c r="C80" s="1" t="s">
        <v>129</v>
      </c>
      <c r="D80" s="31" t="s">
        <v>11</v>
      </c>
      <c r="E80" s="32">
        <v>12</v>
      </c>
      <c r="F80" s="33"/>
      <c r="G80" s="64"/>
      <c r="H80" s="63"/>
      <c r="I80" s="14"/>
      <c r="J80" s="10"/>
      <c r="K80" s="67"/>
    </row>
    <row r="81" spans="1:11" ht="94.5" hidden="1" x14ac:dyDescent="0.25">
      <c r="A81" s="37" t="s">
        <v>114</v>
      </c>
      <c r="B81" s="46" t="s">
        <v>137</v>
      </c>
      <c r="C81" s="38" t="s">
        <v>138</v>
      </c>
      <c r="D81" s="11" t="s">
        <v>11</v>
      </c>
      <c r="E81" s="16">
        <v>817</v>
      </c>
      <c r="F81" s="5"/>
      <c r="G81" s="24"/>
      <c r="H81" s="63"/>
      <c r="I81" s="14"/>
      <c r="J81" s="10"/>
      <c r="K81" s="67"/>
    </row>
    <row r="82" spans="1:11" ht="15.75" hidden="1" customHeight="1" x14ac:dyDescent="0.25">
      <c r="A82" s="34" t="s">
        <v>142</v>
      </c>
      <c r="B82" s="115" t="s">
        <v>139</v>
      </c>
      <c r="C82" s="116"/>
      <c r="D82" s="39"/>
      <c r="E82" s="16"/>
      <c r="F82" s="5"/>
      <c r="G82" s="24"/>
      <c r="H82" s="63"/>
      <c r="I82" s="14"/>
      <c r="J82" s="10"/>
      <c r="K82" s="67"/>
    </row>
    <row r="83" spans="1:11" ht="48" hidden="1" customHeight="1" x14ac:dyDescent="0.25">
      <c r="A83" s="29" t="s">
        <v>143</v>
      </c>
      <c r="B83" s="8" t="s">
        <v>154</v>
      </c>
      <c r="C83" s="8" t="s">
        <v>221</v>
      </c>
      <c r="D83" s="40" t="s">
        <v>11</v>
      </c>
      <c r="E83" s="41">
        <v>300</v>
      </c>
      <c r="F83" s="40"/>
      <c r="G83" s="24"/>
      <c r="H83" s="64"/>
      <c r="I83" s="42"/>
      <c r="J83" s="42"/>
      <c r="K83" s="67"/>
    </row>
    <row r="84" spans="1:11" ht="47.25" hidden="1" customHeight="1" x14ac:dyDescent="0.25">
      <c r="A84" s="29" t="s">
        <v>144</v>
      </c>
      <c r="B84" s="8" t="s">
        <v>223</v>
      </c>
      <c r="C84" s="8" t="s">
        <v>222</v>
      </c>
      <c r="D84" s="40" t="s">
        <v>11</v>
      </c>
      <c r="E84" s="41">
        <v>100</v>
      </c>
      <c r="F84" s="40"/>
      <c r="G84" s="24"/>
      <c r="H84" s="64"/>
      <c r="I84" s="42"/>
      <c r="J84" s="42"/>
      <c r="K84" s="67"/>
    </row>
    <row r="85" spans="1:11" hidden="1" x14ac:dyDescent="0.25">
      <c r="A85" s="29" t="s">
        <v>145</v>
      </c>
      <c r="B85" s="8" t="s">
        <v>140</v>
      </c>
      <c r="C85" s="8" t="s">
        <v>141</v>
      </c>
      <c r="D85" s="40" t="s">
        <v>11</v>
      </c>
      <c r="E85" s="41">
        <v>300</v>
      </c>
      <c r="F85" s="40"/>
      <c r="G85" s="62"/>
      <c r="H85" s="64"/>
      <c r="I85" s="42"/>
      <c r="J85" s="42"/>
      <c r="K85" s="67"/>
    </row>
    <row r="86" spans="1:11" hidden="1" x14ac:dyDescent="0.25">
      <c r="A86" s="7"/>
      <c r="B86" s="100" t="s">
        <v>247</v>
      </c>
      <c r="C86" s="101"/>
      <c r="D86" s="101"/>
      <c r="E86" s="101"/>
      <c r="F86" s="101"/>
      <c r="G86" s="101"/>
      <c r="H86" s="102"/>
      <c r="I86" s="7"/>
      <c r="J86" s="7"/>
      <c r="K86" s="67"/>
    </row>
  </sheetData>
  <mergeCells count="14">
    <mergeCell ref="B86:H86"/>
    <mergeCell ref="A2:K2"/>
    <mergeCell ref="A3:K3"/>
    <mergeCell ref="B15:H15"/>
    <mergeCell ref="B6:D6"/>
    <mergeCell ref="B65:C65"/>
    <mergeCell ref="B74:D74"/>
    <mergeCell ref="B40:D40"/>
    <mergeCell ref="B82:C82"/>
    <mergeCell ref="B36:H36"/>
    <mergeCell ref="B33:D33"/>
    <mergeCell ref="B50:H50"/>
    <mergeCell ref="B68:H68"/>
    <mergeCell ref="B79:H79"/>
  </mergeCells>
  <phoneticPr fontId="20"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13"/>
  <sheetViews>
    <sheetView zoomScale="110" zoomScaleNormal="110" workbookViewId="0">
      <selection activeCell="P7" sqref="P7"/>
    </sheetView>
  </sheetViews>
  <sheetFormatPr defaultRowHeight="15" x14ac:dyDescent="0.25"/>
  <cols>
    <col min="1" max="1" width="7" customWidth="1"/>
    <col min="7" max="7" width="7.140625" customWidth="1"/>
    <col min="8" max="9" width="9.140625" hidden="1" customWidth="1"/>
    <col min="11" max="11" width="3.140625" customWidth="1"/>
    <col min="12" max="12" width="4.5703125" customWidth="1"/>
  </cols>
  <sheetData>
    <row r="1" spans="1:13" s="26" customFormat="1" ht="15.75" x14ac:dyDescent="0.25">
      <c r="A1" s="103" t="s">
        <v>240</v>
      </c>
      <c r="B1" s="103"/>
      <c r="C1" s="103"/>
      <c r="D1" s="103"/>
      <c r="E1" s="103"/>
      <c r="F1" s="103"/>
      <c r="G1" s="103"/>
      <c r="H1" s="103"/>
      <c r="I1" s="103"/>
      <c r="J1" s="103"/>
      <c r="K1" s="103"/>
      <c r="L1" s="103"/>
      <c r="M1" s="103"/>
    </row>
    <row r="2" spans="1:13" s="26" customFormat="1" ht="15.75" x14ac:dyDescent="0.25">
      <c r="A2" s="47"/>
      <c r="B2" s="47"/>
      <c r="C2" s="47"/>
      <c r="D2" s="47"/>
      <c r="E2" s="47"/>
      <c r="F2" s="47"/>
      <c r="G2" s="47"/>
      <c r="H2" s="47"/>
      <c r="I2" s="47"/>
      <c r="J2" s="47"/>
      <c r="K2" s="47"/>
      <c r="L2" s="47"/>
      <c r="M2" s="47"/>
    </row>
    <row r="3" spans="1:13" s="25" customFormat="1" ht="21.75" customHeight="1" x14ac:dyDescent="0.25">
      <c r="A3" s="43" t="s">
        <v>34</v>
      </c>
      <c r="B3" s="126" t="s">
        <v>35</v>
      </c>
      <c r="C3" s="126"/>
      <c r="D3" s="126"/>
      <c r="E3" s="126"/>
      <c r="F3" s="126"/>
      <c r="G3" s="126"/>
      <c r="H3" s="126"/>
      <c r="I3" s="126"/>
      <c r="J3" s="126"/>
      <c r="K3" s="126"/>
      <c r="L3" s="126"/>
      <c r="M3" s="126"/>
    </row>
    <row r="4" spans="1:13" s="25" customFormat="1" ht="21" customHeight="1" x14ac:dyDescent="0.25">
      <c r="A4" s="44">
        <v>1</v>
      </c>
      <c r="B4" s="128" t="s">
        <v>36</v>
      </c>
      <c r="C4" s="128"/>
      <c r="D4" s="128"/>
      <c r="E4" s="128"/>
      <c r="F4" s="128"/>
      <c r="G4" s="128"/>
      <c r="H4" s="128"/>
      <c r="I4" s="128"/>
      <c r="J4" s="128"/>
      <c r="K4" s="128"/>
      <c r="L4" s="128"/>
      <c r="M4" s="128"/>
    </row>
    <row r="5" spans="1:13" s="25" customFormat="1" ht="39" customHeight="1" x14ac:dyDescent="0.25">
      <c r="A5" s="44">
        <v>2</v>
      </c>
      <c r="B5" s="128" t="s">
        <v>37</v>
      </c>
      <c r="C5" s="128"/>
      <c r="D5" s="128"/>
      <c r="E5" s="128"/>
      <c r="F5" s="128"/>
      <c r="G5" s="128"/>
      <c r="H5" s="128"/>
      <c r="I5" s="128"/>
      <c r="J5" s="128"/>
      <c r="K5" s="128"/>
      <c r="L5" s="128"/>
      <c r="M5" s="128"/>
    </row>
    <row r="6" spans="1:13" s="25" customFormat="1" ht="92.25" customHeight="1" x14ac:dyDescent="0.25">
      <c r="A6" s="44">
        <v>3</v>
      </c>
      <c r="B6" s="128" t="s">
        <v>42</v>
      </c>
      <c r="C6" s="128"/>
      <c r="D6" s="128"/>
      <c r="E6" s="128"/>
      <c r="F6" s="128"/>
      <c r="G6" s="128"/>
      <c r="H6" s="128"/>
      <c r="I6" s="128"/>
      <c r="J6" s="128"/>
      <c r="K6" s="128"/>
      <c r="L6" s="128"/>
      <c r="M6" s="128"/>
    </row>
    <row r="7" spans="1:13" s="25" customFormat="1" ht="40.5" customHeight="1" x14ac:dyDescent="0.25">
      <c r="A7" s="44">
        <v>4</v>
      </c>
      <c r="B7" s="127" t="s">
        <v>148</v>
      </c>
      <c r="C7" s="127"/>
      <c r="D7" s="127"/>
      <c r="E7" s="127"/>
      <c r="F7" s="127"/>
      <c r="G7" s="127"/>
      <c r="H7" s="127"/>
      <c r="I7" s="127"/>
      <c r="J7" s="127"/>
      <c r="K7" s="127"/>
      <c r="L7" s="127"/>
      <c r="M7" s="127"/>
    </row>
    <row r="8" spans="1:13" s="25" customFormat="1" ht="66" customHeight="1" x14ac:dyDescent="0.25">
      <c r="A8" s="44">
        <v>5</v>
      </c>
      <c r="B8" s="128" t="s">
        <v>147</v>
      </c>
      <c r="C8" s="128"/>
      <c r="D8" s="128"/>
      <c r="E8" s="128"/>
      <c r="F8" s="128"/>
      <c r="G8" s="128"/>
      <c r="H8" s="128"/>
      <c r="I8" s="128"/>
      <c r="J8" s="128"/>
      <c r="K8" s="128"/>
      <c r="L8" s="128"/>
      <c r="M8" s="128"/>
    </row>
    <row r="9" spans="1:13" s="25" customFormat="1" ht="41.25" customHeight="1" x14ac:dyDescent="0.25">
      <c r="A9" s="44">
        <v>6</v>
      </c>
      <c r="B9" s="128" t="s">
        <v>38</v>
      </c>
      <c r="C9" s="128"/>
      <c r="D9" s="128"/>
      <c r="E9" s="128"/>
      <c r="F9" s="128"/>
      <c r="G9" s="128"/>
      <c r="H9" s="128"/>
      <c r="I9" s="128"/>
      <c r="J9" s="128"/>
      <c r="K9" s="128"/>
      <c r="L9" s="128"/>
      <c r="M9" s="128"/>
    </row>
    <row r="10" spans="1:13" s="25" customFormat="1" ht="30.75" customHeight="1" x14ac:dyDescent="0.25">
      <c r="A10" s="44">
        <v>7</v>
      </c>
      <c r="B10" s="127" t="s">
        <v>39</v>
      </c>
      <c r="C10" s="127"/>
      <c r="D10" s="127"/>
      <c r="E10" s="127"/>
      <c r="F10" s="127"/>
      <c r="G10" s="127"/>
      <c r="H10" s="127"/>
      <c r="I10" s="127"/>
      <c r="J10" s="127"/>
      <c r="K10" s="127"/>
      <c r="L10" s="127"/>
      <c r="M10" s="127"/>
    </row>
    <row r="11" spans="1:13" s="25" customFormat="1" ht="41.25" customHeight="1" x14ac:dyDescent="0.25">
      <c r="A11" s="44">
        <v>8</v>
      </c>
      <c r="B11" s="127" t="s">
        <v>40</v>
      </c>
      <c r="C11" s="127"/>
      <c r="D11" s="127"/>
      <c r="E11" s="127"/>
      <c r="F11" s="127"/>
      <c r="G11" s="127"/>
      <c r="H11" s="127"/>
      <c r="I11" s="127"/>
      <c r="J11" s="127"/>
      <c r="K11" s="127"/>
      <c r="L11" s="127"/>
      <c r="M11" s="127"/>
    </row>
    <row r="12" spans="1:13" s="25" customFormat="1" ht="53.25" customHeight="1" x14ac:dyDescent="0.25">
      <c r="A12" s="45">
        <v>9</v>
      </c>
      <c r="B12" s="128" t="s">
        <v>41</v>
      </c>
      <c r="C12" s="128"/>
      <c r="D12" s="128"/>
      <c r="E12" s="128"/>
      <c r="F12" s="128"/>
      <c r="G12" s="128"/>
      <c r="H12" s="128"/>
      <c r="I12" s="128"/>
      <c r="J12" s="128"/>
      <c r="K12" s="128"/>
      <c r="L12" s="128"/>
      <c r="M12" s="128"/>
    </row>
    <row r="13" spans="1:13" s="25" customFormat="1" ht="54" customHeight="1" x14ac:dyDescent="0.25">
      <c r="A13" s="45">
        <v>10</v>
      </c>
      <c r="B13" s="128" t="s">
        <v>249</v>
      </c>
      <c r="C13" s="128"/>
      <c r="D13" s="128"/>
      <c r="E13" s="128"/>
      <c r="F13" s="128"/>
      <c r="G13" s="128"/>
      <c r="H13" s="128"/>
      <c r="I13" s="128"/>
      <c r="J13" s="128"/>
      <c r="K13" s="128"/>
      <c r="L13" s="128"/>
      <c r="M13" s="128"/>
    </row>
  </sheetData>
  <mergeCells count="12">
    <mergeCell ref="B11:M11"/>
    <mergeCell ref="B12:M12"/>
    <mergeCell ref="B13:M13"/>
    <mergeCell ref="B4:M4"/>
    <mergeCell ref="B5:M5"/>
    <mergeCell ref="B6:M6"/>
    <mergeCell ref="B9:M9"/>
    <mergeCell ref="A1:M1"/>
    <mergeCell ref="B3:M3"/>
    <mergeCell ref="B7:M7"/>
    <mergeCell ref="B8:M8"/>
    <mergeCell ref="B10:M10"/>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Techninė specifikacija</vt:lpstr>
      <vt:lpstr>Bendrieji reikalavimai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2024-12-11T11:44:08Z</dcterms:created>
  <dcterms:modified xsi:type="dcterms:W3CDTF">2024-12-11T11:44:13Z</dcterms:modified>
</cp:coreProperties>
</file>