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Šios_darbaknygės"/>
  <mc:AlternateContent xmlns:mc="http://schemas.openxmlformats.org/markup-compatibility/2006">
    <mc:Choice Requires="x15">
      <x15ac:absPath xmlns:x15ac="http://schemas.microsoft.com/office/spreadsheetml/2010/11/ac" url="L:\_DUOMENU BAZE\KONKURSAI-PROJEKTAI\KONKURSAI - 2023\Santaros klin.-658561-04 25-servisas\"/>
    </mc:Choice>
  </mc:AlternateContent>
  <bookViews>
    <workbookView xWindow="0" yWindow="0" windowWidth="25839" windowHeight="10053"/>
  </bookViews>
  <sheets>
    <sheet name="Specifikacija" sheetId="2" r:id="rId1"/>
  </sheets>
  <definedNames>
    <definedName name="_xlnm._FilterDatabase" localSheetId="0" hidden="1">Specifikacija!$A$10:$J$54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2" l="1"/>
  <c r="I45" i="2"/>
  <c r="I46" i="2" s="1"/>
  <c r="I47" i="2" s="1"/>
  <c r="I51" i="2"/>
  <c r="I50" i="2"/>
  <c r="I11" i="2"/>
  <c r="I12" i="2" s="1"/>
  <c r="I52" i="2" l="1"/>
  <c r="I53" i="2" s="1"/>
  <c r="I54" i="2" s="1"/>
  <c r="I13" i="2"/>
  <c r="I14" i="2" s="1"/>
  <c r="I29" i="2" l="1"/>
  <c r="I30" i="2" l="1"/>
  <c r="I31" i="2"/>
  <c r="I39" i="2"/>
  <c r="I40" i="2"/>
  <c r="I33" i="2"/>
  <c r="I34" i="2"/>
  <c r="I23" i="2"/>
  <c r="I21" i="2"/>
  <c r="I41" i="2" l="1"/>
  <c r="I24" i="2"/>
  <c r="I35" i="2"/>
  <c r="I36" i="2" s="1"/>
  <c r="I37" i="2" s="1"/>
  <c r="I25" i="2"/>
  <c r="I26" i="2" s="1"/>
  <c r="I18" i="2"/>
  <c r="I19" i="2" s="1"/>
  <c r="I16" i="2"/>
  <c r="I42" i="2" l="1"/>
  <c r="I43" i="2"/>
</calcChain>
</file>

<file path=xl/sharedStrings.xml><?xml version="1.0" encoding="utf-8"?>
<sst xmlns="http://schemas.openxmlformats.org/spreadsheetml/2006/main" count="116" uniqueCount="83">
  <si>
    <t>Biosan Total</t>
  </si>
  <si>
    <t>Biosan</t>
  </si>
  <si>
    <t>Densitometras</t>
  </si>
  <si>
    <t xml:space="preserve">DEN-1B </t>
  </si>
  <si>
    <t>Kalibracinių tirpalų rinkinys</t>
  </si>
  <si>
    <t>Eppendorf Total</t>
  </si>
  <si>
    <t>Eppendorf</t>
  </si>
  <si>
    <t>Centrifuga</t>
  </si>
  <si>
    <t>Dangčio spyruoklės</t>
  </si>
  <si>
    <t>ESCO Total</t>
  </si>
  <si>
    <t>ESCO</t>
  </si>
  <si>
    <t>Laminaras</t>
  </si>
  <si>
    <t>AHC-4D1</t>
  </si>
  <si>
    <t xml:space="preserve">Hepa filtras </t>
  </si>
  <si>
    <t>AHC-4D1 ir  LHC-6A1</t>
  </si>
  <si>
    <t>UV lempos Esco -UV-30A</t>
  </si>
  <si>
    <t>LHC-6A1</t>
  </si>
  <si>
    <t>Hepa filtras</t>
  </si>
  <si>
    <t>Hana Total</t>
  </si>
  <si>
    <t xml:space="preserve">Hana </t>
  </si>
  <si>
    <t>Laboratorinis pH-metras</t>
  </si>
  <si>
    <t>pH211</t>
  </si>
  <si>
    <t>Stiklinis elektrodas HI1131B</t>
  </si>
  <si>
    <t>InoLab Total</t>
  </si>
  <si>
    <t>InoLab</t>
  </si>
  <si>
    <t>PH metras</t>
  </si>
  <si>
    <t>pH 720</t>
  </si>
  <si>
    <t xml:space="preserve">PH metro elektrodas 	SENTIX 41 </t>
  </si>
  <si>
    <t>PH metro elektrodas 	SENTIX 81</t>
  </si>
  <si>
    <t>Šviesos šaltinis</t>
  </si>
  <si>
    <t>Mikroskopas</t>
  </si>
  <si>
    <t>Nikon Total</t>
  </si>
  <si>
    <t>Nikon</t>
  </si>
  <si>
    <t>Nikon E-200</t>
  </si>
  <si>
    <t>Mikroskopų lemputė 30W 6V G4</t>
  </si>
  <si>
    <t>Osram Total</t>
  </si>
  <si>
    <t>Osram</t>
  </si>
  <si>
    <t>LH-150PC</t>
  </si>
  <si>
    <t>Šviesos lemputė</t>
  </si>
  <si>
    <t>Ausų , nosies , gerklės ligų gydytojo darbo vieta</t>
  </si>
  <si>
    <t>Otopront Basic Plus</t>
  </si>
  <si>
    <t>Lemputės  15 V  150W</t>
  </si>
  <si>
    <t>Portatyviniams ir stacionariems rentgeno aparatams</t>
  </si>
  <si>
    <t>Lemputė (150 W, 24 V, 64638 HLX, Osram)</t>
  </si>
  <si>
    <t>1.2 Prekėms taikoma netrumpesnė nei 6 mėn. garantija.</t>
  </si>
  <si>
    <t>1. Reikalavimai:</t>
  </si>
  <si>
    <t>1.1. Turi būti tik naujos (nenaudotos), originalios prekės.</t>
  </si>
  <si>
    <t>1 SPS priedas</t>
  </si>
  <si>
    <t>TECHNINĖ SPECIFIKACIJA</t>
  </si>
  <si>
    <t>DALYS IR EKSPLOATACINIAI PRIEDAI MEDICINOS PRIETAISAMS NR. 6326</t>
  </si>
  <si>
    <t>Vnt.</t>
  </si>
  <si>
    <t>20.1</t>
  </si>
  <si>
    <t>20 pirkimo dalies suma be PVM Eur:</t>
  </si>
  <si>
    <t>20 pirkimo dalies suma su PVM Eur:</t>
  </si>
  <si>
    <t>48.1</t>
  </si>
  <si>
    <t>46.1</t>
  </si>
  <si>
    <t>46 pirkimo dalies suma be PVM Eur:</t>
  </si>
  <si>
    <t>46 pirkimo dalies suma su PVM Eur:</t>
  </si>
  <si>
    <t>48.2</t>
  </si>
  <si>
    <t>48.3</t>
  </si>
  <si>
    <t>48 pirkimo dalies suma be PVM Eur:</t>
  </si>
  <si>
    <t>48 pirkimo dalies suma su PVM Eur:</t>
  </si>
  <si>
    <t>57.1</t>
  </si>
  <si>
    <t>57 pirkimo dalies suma be PVM Eur:</t>
  </si>
  <si>
    <t>57 pirkimo dalies suma su PVM Eur:</t>
  </si>
  <si>
    <t>64.1</t>
  </si>
  <si>
    <t>64.2</t>
  </si>
  <si>
    <t>64 pirkimo dalies suma be PVM Eur:</t>
  </si>
  <si>
    <t>64 pirkimo dalies suma su PVM Eur:</t>
  </si>
  <si>
    <t>98.1</t>
  </si>
  <si>
    <t>98.2</t>
  </si>
  <si>
    <t>98 pirkimo dalies suma be PVM Eur:</t>
  </si>
  <si>
    <t>98  pirkimo dalies suma su PVM Eur:</t>
  </si>
  <si>
    <t>103.1</t>
  </si>
  <si>
    <t>103 pirkimo dalies suma be PVM Eur:</t>
  </si>
  <si>
    <t>103  pirkimo dalies suma su PVM Eur:</t>
  </si>
  <si>
    <t>104.1</t>
  </si>
  <si>
    <t>104.2</t>
  </si>
  <si>
    <t>104 pirkimo dalies suma be PVM Eur:</t>
  </si>
  <si>
    <t>104  pirkimo dalies suma su PVM Eur:</t>
  </si>
  <si>
    <t>Lemputė HLX64250 6V 20W G4</t>
  </si>
  <si>
    <t>21% PVM suma Eur:</t>
  </si>
  <si>
    <r>
      <t xml:space="preserve">1.3. Prekių pakuotės turi būti laikytinos perdirbamosiomis pakuotėmis pagal Lietuvos Respublikos mokesčio už aplinkos teršimą įstatymo nuostatas: </t>
    </r>
    <r>
      <rPr>
        <b/>
        <sz val="11"/>
        <color rgb="FF000000"/>
        <rFont val="Times New Roman"/>
        <family val="1"/>
        <charset val="186"/>
      </rPr>
      <t>prekės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t>
    </r>
    <r>
      <rPr>
        <b/>
        <i/>
        <sz val="11"/>
        <color rgb="FF000000"/>
        <rFont val="Times New Roman"/>
        <family val="1"/>
        <charset val="186"/>
      </rPr>
      <t xml:space="preserve">
</t>
    </r>
    <r>
      <rPr>
        <b/>
        <i/>
        <sz val="11"/>
        <rFont val="Times New Roman"/>
        <family val="1"/>
        <charset val="186"/>
      </rPr>
      <t>Kartu su pasiūlymu pateikiami dokumentai atitikties įrodymui: gamintojo ir (ar) tiekėjo, ir (ar) importuotojo rašytinis patvirtinimas, ir (ar) pakuotės aprašymas, ir (ar) gamintojo ir (ar) tiekėjo techniniai dokumentai.</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</si>
</sst>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u/>
      <sz val="11"/>
      <color theme="10"/>
      <name val="Calibri"/>
      <family val="2"/>
      <scheme val="minor"/>
    </font>
    <font>
      <sz val="10"/>
      <color theme="1"/>
      <name val="Times New Roman"/>
      <family val="1"/>
      <charset val="186"/>
    </font>
    <font>
      <b/>
      <sz val="10"/>
      <name val="Times New Roman"/>
      <family val="1"/>
      <charset val="186"/>
    </font>
    <font>
      <b/>
      <sz val="10"/>
      <color theme="1"/>
      <name val="Times New Roman"/>
      <family val="1"/>
      <charset val="186"/>
    </font>
    <font>
      <sz val="10"/>
      <name val="Times New Roman"/>
      <family val="1"/>
      <charset val="186"/>
    </font>
    <font>
      <sz val="11"/>
      <color indexed="8"/>
      <name val="Calibri"/>
      <family val="2"/>
      <charset val="186"/>
    </font>
    <font>
      <sz val="10"/>
      <color indexed="8"/>
      <name val="Times New Roman"/>
      <family val="1"/>
      <charset val="186"/>
    </font>
    <font>
      <b/>
      <sz val="10"/>
      <color indexed="8"/>
      <name val="Times New Roman"/>
      <family val="1"/>
      <charset val="186"/>
    </font>
    <font>
      <sz val="10"/>
      <color rgb="FF000000"/>
      <name val="Times New Roman"/>
      <family val="1"/>
      <charset val="186"/>
    </font>
    <font>
      <b/>
      <sz val="11"/>
      <name val="Times New Roman"/>
      <family val="1"/>
      <charset val="186"/>
    </font>
    <font>
      <sz val="11"/>
      <color rgb="FF000000"/>
      <name val="Times New Roman"/>
      <family val="1"/>
      <charset val="186"/>
    </font>
    <font>
      <sz val="11"/>
      <color rgb="FF000000"/>
      <name val="Times New Roman"/>
      <family val="1"/>
      <charset val="186"/>
    </font>
    <font>
      <sz val="11"/>
      <color theme="1"/>
      <name val="Times New Roman"/>
      <family val="1"/>
      <charset val="186"/>
    </font>
    <font>
      <b/>
      <sz val="11"/>
      <color theme="1"/>
      <name val="Times New Roman"/>
      <family val="1"/>
      <charset val="186"/>
    </font>
    <font>
      <b/>
      <sz val="11"/>
      <color rgb="FF000000"/>
      <name val="Times New Roman"/>
      <family val="1"/>
      <charset val="186"/>
    </font>
    <font>
      <b/>
      <i/>
      <sz val="11"/>
      <color rgb="FF000000"/>
      <name val="Times New Roman"/>
      <family val="1"/>
      <charset val="186"/>
    </font>
    <font>
      <sz val="10"/>
      <color rgb="FF000000"/>
      <name val="Arial"/>
      <family val="2"/>
      <charset val="186"/>
    </font>
    <font>
      <b/>
      <i/>
      <sz val="11"/>
      <name val="Times New Roman"/>
      <family val="1"/>
      <charset val="186"/>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1" fillId="0" borderId="0" applyNumberFormat="0" applyFill="0" applyBorder="0" applyAlignment="0" applyProtection="0"/>
    <xf numFmtId="0" fontId="6" fillId="0" borderId="0"/>
  </cellStyleXfs>
  <cellXfs count="39">
    <xf numFmtId="0" fontId="0" fillId="0" borderId="0" xfId="0"/>
    <xf numFmtId="0" fontId="2" fillId="0" borderId="0" xfId="0" applyFont="1" applyAlignment="1">
      <alignment horizontal="center" vertical="center"/>
    </xf>
    <xf numFmtId="2"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vertical="top" wrapText="1"/>
    </xf>
    <xf numFmtId="0" fontId="9" fillId="0" borderId="1" xfId="0" applyFont="1" applyBorder="1" applyAlignment="1">
      <alignment horizontal="left" vertical="top" wrapText="1"/>
    </xf>
    <xf numFmtId="0" fontId="3" fillId="0" borderId="1" xfId="0" applyFont="1" applyBorder="1" applyAlignment="1">
      <alignment vertical="top" wrapText="1"/>
    </xf>
    <xf numFmtId="0" fontId="5" fillId="0" borderId="1" xfId="1" applyFont="1" applyFill="1" applyBorder="1" applyAlignment="1">
      <alignmen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2" xfId="0" applyFont="1" applyBorder="1" applyAlignment="1">
      <alignment horizontal="left" vertical="top" wrapText="1"/>
    </xf>
    <xf numFmtId="1" fontId="2" fillId="0" borderId="1" xfId="0" applyNumberFormat="1" applyFont="1" applyBorder="1" applyAlignment="1">
      <alignment horizontal="center" vertical="top"/>
    </xf>
    <xf numFmtId="0" fontId="10" fillId="0" borderId="0" xfId="0" applyFont="1" applyAlignment="1">
      <alignment wrapText="1"/>
    </xf>
    <xf numFmtId="0" fontId="12" fillId="0" borderId="0" xfId="0" applyFont="1" applyAlignment="1">
      <alignment vertical="center"/>
    </xf>
    <xf numFmtId="0" fontId="13" fillId="0" borderId="0" xfId="0" applyFont="1"/>
    <xf numFmtId="0" fontId="0" fillId="0" borderId="0" xfId="0" applyAlignment="1">
      <alignment wrapText="1"/>
    </xf>
    <xf numFmtId="0" fontId="4" fillId="0" borderId="0" xfId="0" applyFont="1" applyAlignment="1">
      <alignment horizontal="center" vertical="center"/>
    </xf>
    <xf numFmtId="1" fontId="2" fillId="0" borderId="2" xfId="0" applyNumberFormat="1" applyFont="1" applyBorder="1" applyAlignment="1">
      <alignment horizontal="center" vertical="top"/>
    </xf>
    <xf numFmtId="0" fontId="14"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4" fillId="0" borderId="1" xfId="0" applyFont="1" applyBorder="1" applyAlignment="1">
      <alignment horizontal="left" vertical="top" wrapText="1"/>
    </xf>
    <xf numFmtId="0" fontId="17" fillId="0" borderId="1" xfId="0" applyFont="1" applyBorder="1" applyAlignment="1">
      <alignment vertical="center" wrapText="1"/>
    </xf>
    <xf numFmtId="0" fontId="17" fillId="0" borderId="1" xfId="0" applyFont="1" applyBorder="1" applyAlignment="1">
      <alignment wrapText="1"/>
    </xf>
    <xf numFmtId="2" fontId="2" fillId="0" borderId="1" xfId="0" applyNumberFormat="1" applyFont="1" applyFill="1" applyBorder="1" applyAlignment="1">
      <alignment horizontal="center" vertical="top"/>
    </xf>
    <xf numFmtId="0" fontId="0" fillId="0" borderId="0" xfId="0" applyFill="1"/>
    <xf numFmtId="2" fontId="4" fillId="0" borderId="1" xfId="0" applyNumberFormat="1" applyFont="1" applyBorder="1" applyAlignment="1">
      <alignment horizontal="center" vertical="top"/>
    </xf>
    <xf numFmtId="2" fontId="4" fillId="0" borderId="1" xfId="0" applyNumberFormat="1" applyFont="1" applyFill="1" applyBorder="1" applyAlignment="1">
      <alignment horizontal="center" vertical="top"/>
    </xf>
    <xf numFmtId="2" fontId="2" fillId="0" borderId="0" xfId="0" applyNumberFormat="1" applyFont="1" applyFill="1" applyBorder="1" applyAlignment="1">
      <alignment horizontal="center" vertical="top"/>
    </xf>
    <xf numFmtId="0" fontId="0" fillId="0" borderId="0" xfId="0" applyBorder="1"/>
    <xf numFmtId="0" fontId="14" fillId="0" borderId="0" xfId="0" applyFont="1" applyAlignment="1">
      <alignment horizontal="center"/>
    </xf>
    <xf numFmtId="0" fontId="10" fillId="0" borderId="0" xfId="0" applyFont="1" applyAlignment="1">
      <alignment horizontal="left" wrapText="1"/>
    </xf>
    <xf numFmtId="0" fontId="11" fillId="0" borderId="0" xfId="0" applyFont="1" applyAlignment="1">
      <alignment vertical="center" wrapText="1"/>
    </xf>
    <xf numFmtId="0" fontId="11" fillId="0" borderId="0" xfId="0" applyFont="1" applyAlignment="1">
      <alignment vertical="center"/>
    </xf>
    <xf numFmtId="0" fontId="16" fillId="0" borderId="0" xfId="0" applyFont="1" applyAlignment="1">
      <alignment vertical="center" wrapText="1"/>
    </xf>
    <xf numFmtId="0" fontId="4" fillId="0" borderId="1" xfId="0" applyFont="1" applyBorder="1" applyAlignment="1">
      <alignment horizontal="right" vertical="center"/>
    </xf>
  </cellXfs>
  <cellStyles count="3">
    <cellStyle name="Excel Built-in Normal" xfId="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92.168.63.9/Medcom/Pasas.aspx?ID=37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1">
    <pageSetUpPr fitToPage="1"/>
  </sheetPr>
  <dimension ref="A1:J55"/>
  <sheetViews>
    <sheetView tabSelected="1" zoomScaleNormal="100" workbookViewId="0">
      <selection activeCell="B8" sqref="B8:I8"/>
    </sheetView>
  </sheetViews>
  <sheetFormatPr defaultRowHeight="14.15" x14ac:dyDescent="0.25"/>
  <cols>
    <col min="1" max="1" width="10.625" customWidth="1"/>
    <col min="2" max="2" width="24.125" style="18" customWidth="1"/>
    <col min="3" max="3" width="18.75" style="18" customWidth="1"/>
    <col min="4" max="4" width="23.375" style="18" customWidth="1"/>
    <col min="5" max="5" width="37.375" style="18" customWidth="1"/>
    <col min="6" max="7" width="12.125" customWidth="1"/>
    <col min="8" max="8" width="12.875" customWidth="1"/>
    <col min="9" max="9" width="12.25" customWidth="1"/>
  </cols>
  <sheetData>
    <row r="1" spans="1:10" x14ac:dyDescent="0.25">
      <c r="I1" s="17" t="s">
        <v>47</v>
      </c>
    </row>
    <row r="2" spans="1:10" x14ac:dyDescent="0.25">
      <c r="A2" s="33" t="s">
        <v>48</v>
      </c>
      <c r="B2" s="33"/>
      <c r="C2" s="33"/>
      <c r="D2" s="33"/>
      <c r="E2" s="33"/>
      <c r="F2" s="33"/>
      <c r="G2" s="33"/>
      <c r="H2" s="33"/>
      <c r="I2" s="33"/>
    </row>
    <row r="3" spans="1:10" x14ac:dyDescent="0.25">
      <c r="A3" s="33" t="s">
        <v>49</v>
      </c>
      <c r="B3" s="33"/>
      <c r="C3" s="33"/>
      <c r="D3" s="33"/>
      <c r="E3" s="33"/>
      <c r="F3" s="33"/>
      <c r="G3" s="33"/>
      <c r="H3" s="33"/>
      <c r="I3" s="33"/>
    </row>
    <row r="4" spans="1:10" x14ac:dyDescent="0.25">
      <c r="A4" s="21"/>
      <c r="B4" s="23"/>
      <c r="C4" s="23"/>
      <c r="D4" s="23"/>
      <c r="E4" s="23"/>
      <c r="F4" s="21"/>
      <c r="G4" s="22"/>
      <c r="H4" s="21"/>
      <c r="I4" s="21"/>
    </row>
    <row r="5" spans="1:10" ht="15" customHeight="1" x14ac:dyDescent="0.25">
      <c r="B5" s="34" t="s">
        <v>45</v>
      </c>
      <c r="C5" s="34"/>
      <c r="D5" s="34"/>
      <c r="E5" s="34"/>
      <c r="F5" s="34"/>
      <c r="G5" s="34"/>
      <c r="H5" s="34"/>
      <c r="I5" s="34"/>
      <c r="J5" s="15"/>
    </row>
    <row r="6" spans="1:10" ht="15" customHeight="1" x14ac:dyDescent="0.25">
      <c r="B6" s="35" t="s">
        <v>46</v>
      </c>
      <c r="C6" s="35"/>
      <c r="D6" s="35"/>
      <c r="E6" s="35"/>
      <c r="F6" s="35"/>
      <c r="G6" s="35"/>
      <c r="H6" s="35"/>
      <c r="I6" s="35"/>
      <c r="J6" s="16"/>
    </row>
    <row r="7" spans="1:10" x14ac:dyDescent="0.25">
      <c r="B7" s="36" t="s">
        <v>44</v>
      </c>
      <c r="C7" s="36"/>
      <c r="D7" s="36"/>
      <c r="E7" s="36"/>
      <c r="F7" s="36"/>
      <c r="G7" s="36"/>
      <c r="H7" s="36"/>
      <c r="I7" s="36"/>
      <c r="J7" s="16"/>
    </row>
    <row r="8" spans="1:10" ht="85.5" customHeight="1" x14ac:dyDescent="0.25">
      <c r="B8" s="37" t="s">
        <v>82</v>
      </c>
      <c r="C8" s="37"/>
      <c r="D8" s="37"/>
      <c r="E8" s="37"/>
      <c r="F8" s="37"/>
      <c r="G8" s="37"/>
      <c r="H8" s="37"/>
      <c r="I8" s="37"/>
      <c r="J8" s="16"/>
    </row>
    <row r="10" spans="1:10" x14ac:dyDescent="0.25">
      <c r="A10" s="19">
        <v>20</v>
      </c>
      <c r="B10" s="3" t="s">
        <v>0</v>
      </c>
      <c r="C10" s="4"/>
      <c r="D10" s="5"/>
      <c r="E10" s="4"/>
      <c r="F10" s="14"/>
      <c r="G10" s="14"/>
      <c r="H10" s="2"/>
      <c r="I10" s="2"/>
    </row>
    <row r="11" spans="1:10" x14ac:dyDescent="0.25">
      <c r="A11" s="1" t="s">
        <v>51</v>
      </c>
      <c r="B11" s="4" t="s">
        <v>1</v>
      </c>
      <c r="C11" s="4" t="s">
        <v>2</v>
      </c>
      <c r="D11" s="5" t="s">
        <v>3</v>
      </c>
      <c r="E11" s="4" t="s">
        <v>4</v>
      </c>
      <c r="F11" s="14">
        <v>3</v>
      </c>
      <c r="G11" s="20" t="s">
        <v>50</v>
      </c>
      <c r="H11" s="2">
        <v>240</v>
      </c>
      <c r="I11" s="2">
        <f>H11*F11</f>
        <v>720</v>
      </c>
    </row>
    <row r="12" spans="1:10" x14ac:dyDescent="0.25">
      <c r="A12" s="38" t="s">
        <v>52</v>
      </c>
      <c r="B12" s="38"/>
      <c r="C12" s="38"/>
      <c r="D12" s="38"/>
      <c r="E12" s="38"/>
      <c r="F12" s="38"/>
      <c r="G12" s="38"/>
      <c r="H12" s="38"/>
      <c r="I12" s="29">
        <f>I11</f>
        <v>720</v>
      </c>
    </row>
    <row r="13" spans="1:10" x14ac:dyDescent="0.25">
      <c r="A13" s="38" t="s">
        <v>81</v>
      </c>
      <c r="B13" s="38"/>
      <c r="C13" s="38"/>
      <c r="D13" s="38"/>
      <c r="E13" s="38"/>
      <c r="F13" s="38"/>
      <c r="G13" s="38"/>
      <c r="H13" s="38"/>
      <c r="I13" s="29">
        <f>I12*0.21</f>
        <v>151.19999999999999</v>
      </c>
    </row>
    <row r="14" spans="1:10" x14ac:dyDescent="0.25">
      <c r="A14" s="38" t="s">
        <v>53</v>
      </c>
      <c r="B14" s="38"/>
      <c r="C14" s="38"/>
      <c r="D14" s="38"/>
      <c r="E14" s="38"/>
      <c r="F14" s="38"/>
      <c r="G14" s="38"/>
      <c r="H14" s="38"/>
      <c r="I14" s="30">
        <f>I12+I13</f>
        <v>871.2</v>
      </c>
      <c r="J14" s="27"/>
    </row>
    <row r="15" spans="1:10" x14ac:dyDescent="0.25">
      <c r="A15" s="19">
        <v>46</v>
      </c>
      <c r="B15" s="24" t="s">
        <v>5</v>
      </c>
      <c r="C15" s="4"/>
      <c r="D15" s="4"/>
      <c r="E15" s="4"/>
      <c r="F15" s="14"/>
      <c r="G15" s="14"/>
      <c r="H15" s="2"/>
      <c r="I15" s="2"/>
    </row>
    <row r="16" spans="1:10" x14ac:dyDescent="0.25">
      <c r="A16" s="1" t="s">
        <v>55</v>
      </c>
      <c r="B16" s="6" t="s">
        <v>6</v>
      </c>
      <c r="C16" s="4" t="s">
        <v>7</v>
      </c>
      <c r="D16" s="4">
        <v>5702</v>
      </c>
      <c r="E16" s="4" t="s">
        <v>8</v>
      </c>
      <c r="F16" s="14">
        <v>3</v>
      </c>
      <c r="G16" s="20" t="s">
        <v>50</v>
      </c>
      <c r="H16" s="2">
        <v>28</v>
      </c>
      <c r="I16" s="2">
        <f>H16*F16</f>
        <v>84</v>
      </c>
    </row>
    <row r="17" spans="1:9" x14ac:dyDescent="0.25">
      <c r="A17" s="38" t="s">
        <v>56</v>
      </c>
      <c r="B17" s="38"/>
      <c r="C17" s="38"/>
      <c r="D17" s="38"/>
      <c r="E17" s="38"/>
      <c r="F17" s="38"/>
      <c r="G17" s="38"/>
      <c r="H17" s="38"/>
      <c r="I17" s="29">
        <v>84</v>
      </c>
    </row>
    <row r="18" spans="1:9" x14ac:dyDescent="0.25">
      <c r="A18" s="38" t="s">
        <v>81</v>
      </c>
      <c r="B18" s="38"/>
      <c r="C18" s="38"/>
      <c r="D18" s="38"/>
      <c r="E18" s="38"/>
      <c r="F18" s="38"/>
      <c r="G18" s="38"/>
      <c r="H18" s="38"/>
      <c r="I18" s="29">
        <f>I17*0.21</f>
        <v>17.64</v>
      </c>
    </row>
    <row r="19" spans="1:9" x14ac:dyDescent="0.25">
      <c r="A19" s="38" t="s">
        <v>57</v>
      </c>
      <c r="B19" s="38"/>
      <c r="C19" s="38"/>
      <c r="D19" s="38"/>
      <c r="E19" s="38"/>
      <c r="F19" s="38"/>
      <c r="G19" s="38"/>
      <c r="H19" s="38"/>
      <c r="I19" s="29">
        <f>I17+I18</f>
        <v>101.64</v>
      </c>
    </row>
    <row r="20" spans="1:9" x14ac:dyDescent="0.25">
      <c r="A20" s="19">
        <v>48</v>
      </c>
      <c r="B20" s="24" t="s">
        <v>9</v>
      </c>
      <c r="C20" s="6"/>
      <c r="D20" s="8"/>
      <c r="E20" s="6"/>
      <c r="F20" s="14"/>
      <c r="G20" s="14"/>
      <c r="H20" s="2"/>
      <c r="I20" s="2"/>
    </row>
    <row r="21" spans="1:9" x14ac:dyDescent="0.25">
      <c r="A21" s="1" t="s">
        <v>54</v>
      </c>
      <c r="B21" s="6" t="s">
        <v>10</v>
      </c>
      <c r="C21" s="6" t="s">
        <v>11</v>
      </c>
      <c r="D21" s="8" t="s">
        <v>12</v>
      </c>
      <c r="E21" s="6" t="s">
        <v>13</v>
      </c>
      <c r="F21" s="14">
        <v>2</v>
      </c>
      <c r="G21" s="20" t="s">
        <v>50</v>
      </c>
      <c r="H21" s="2">
        <v>1582</v>
      </c>
      <c r="I21" s="2">
        <f>H21*F21</f>
        <v>3164</v>
      </c>
    </row>
    <row r="22" spans="1:9" x14ac:dyDescent="0.25">
      <c r="A22" s="1" t="s">
        <v>58</v>
      </c>
      <c r="B22" s="6" t="s">
        <v>10</v>
      </c>
      <c r="C22" s="6" t="s">
        <v>11</v>
      </c>
      <c r="D22" s="6" t="s">
        <v>14</v>
      </c>
      <c r="E22" s="8" t="s">
        <v>15</v>
      </c>
      <c r="F22" s="14">
        <v>3</v>
      </c>
      <c r="G22" s="20" t="s">
        <v>50</v>
      </c>
      <c r="H22" s="2">
        <v>50</v>
      </c>
      <c r="I22" s="2">
        <v>150</v>
      </c>
    </row>
    <row r="23" spans="1:9" x14ac:dyDescent="0.25">
      <c r="A23" s="1" t="s">
        <v>59</v>
      </c>
      <c r="B23" s="6" t="s">
        <v>10</v>
      </c>
      <c r="C23" s="6" t="s">
        <v>11</v>
      </c>
      <c r="D23" s="6" t="s">
        <v>16</v>
      </c>
      <c r="E23" s="6" t="s">
        <v>17</v>
      </c>
      <c r="F23" s="14">
        <v>1</v>
      </c>
      <c r="G23" s="20" t="s">
        <v>50</v>
      </c>
      <c r="H23" s="2">
        <v>1682</v>
      </c>
      <c r="I23" s="2">
        <f>H23*F23</f>
        <v>1682</v>
      </c>
    </row>
    <row r="24" spans="1:9" x14ac:dyDescent="0.25">
      <c r="A24" s="38" t="s">
        <v>60</v>
      </c>
      <c r="B24" s="38"/>
      <c r="C24" s="38"/>
      <c r="D24" s="38"/>
      <c r="E24" s="38"/>
      <c r="F24" s="38"/>
      <c r="G24" s="38"/>
      <c r="H24" s="38"/>
      <c r="I24" s="29">
        <f>SUM(I21:I23)</f>
        <v>4996</v>
      </c>
    </row>
    <row r="25" spans="1:9" x14ac:dyDescent="0.25">
      <c r="A25" s="38" t="s">
        <v>81</v>
      </c>
      <c r="B25" s="38"/>
      <c r="C25" s="38"/>
      <c r="D25" s="38"/>
      <c r="E25" s="38"/>
      <c r="F25" s="38"/>
      <c r="G25" s="38"/>
      <c r="H25" s="38"/>
      <c r="I25" s="29">
        <f>I24*0.21</f>
        <v>1049.1599999999999</v>
      </c>
    </row>
    <row r="26" spans="1:9" x14ac:dyDescent="0.25">
      <c r="A26" s="38" t="s">
        <v>61</v>
      </c>
      <c r="B26" s="38"/>
      <c r="C26" s="38"/>
      <c r="D26" s="38"/>
      <c r="E26" s="38"/>
      <c r="F26" s="38"/>
      <c r="G26" s="38"/>
      <c r="H26" s="38"/>
      <c r="I26" s="30">
        <f>I24+I25</f>
        <v>6045.16</v>
      </c>
    </row>
    <row r="27" spans="1:9" x14ac:dyDescent="0.25">
      <c r="A27" s="19">
        <v>57</v>
      </c>
      <c r="B27" s="3" t="s">
        <v>18</v>
      </c>
      <c r="C27" s="25"/>
      <c r="D27" s="25"/>
      <c r="E27" s="26"/>
      <c r="F27" s="14"/>
      <c r="G27" s="14"/>
      <c r="H27" s="2"/>
      <c r="I27" s="2"/>
    </row>
    <row r="28" spans="1:9" ht="26.95" x14ac:dyDescent="0.25">
      <c r="A28" s="1" t="s">
        <v>62</v>
      </c>
      <c r="B28" s="4" t="s">
        <v>19</v>
      </c>
      <c r="C28" s="4" t="s">
        <v>20</v>
      </c>
      <c r="D28" s="4" t="s">
        <v>21</v>
      </c>
      <c r="E28" s="4" t="s">
        <v>22</v>
      </c>
      <c r="F28" s="14">
        <v>1</v>
      </c>
      <c r="G28" s="20" t="s">
        <v>50</v>
      </c>
      <c r="H28" s="2"/>
      <c r="I28" s="2">
        <v>218</v>
      </c>
    </row>
    <row r="29" spans="1:9" x14ac:dyDescent="0.25">
      <c r="A29" s="38" t="s">
        <v>63</v>
      </c>
      <c r="B29" s="38"/>
      <c r="C29" s="38"/>
      <c r="D29" s="38"/>
      <c r="E29" s="38"/>
      <c r="F29" s="38"/>
      <c r="G29" s="38"/>
      <c r="H29" s="38"/>
      <c r="I29" s="29">
        <f>I28</f>
        <v>218</v>
      </c>
    </row>
    <row r="30" spans="1:9" x14ac:dyDescent="0.25">
      <c r="A30" s="38" t="s">
        <v>81</v>
      </c>
      <c r="B30" s="38"/>
      <c r="C30" s="38"/>
      <c r="D30" s="38"/>
      <c r="E30" s="38"/>
      <c r="F30" s="38"/>
      <c r="G30" s="38"/>
      <c r="H30" s="38"/>
      <c r="I30" s="29">
        <f>I29*0.21</f>
        <v>45.78</v>
      </c>
    </row>
    <row r="31" spans="1:9" x14ac:dyDescent="0.25">
      <c r="A31" s="38" t="s">
        <v>64</v>
      </c>
      <c r="B31" s="38"/>
      <c r="C31" s="38"/>
      <c r="D31" s="38"/>
      <c r="E31" s="38"/>
      <c r="F31" s="38"/>
      <c r="G31" s="38"/>
      <c r="H31" s="38"/>
      <c r="I31" s="30">
        <f>I29+I30</f>
        <v>263.77999999999997</v>
      </c>
    </row>
    <row r="32" spans="1:9" x14ac:dyDescent="0.25">
      <c r="A32" s="19">
        <v>64</v>
      </c>
      <c r="B32" s="3" t="s">
        <v>23</v>
      </c>
      <c r="C32" s="6"/>
      <c r="D32" s="6"/>
      <c r="E32" s="6"/>
      <c r="F32" s="14"/>
      <c r="G32" s="14"/>
      <c r="H32" s="2"/>
      <c r="I32" s="2"/>
    </row>
    <row r="33" spans="1:10" x14ac:dyDescent="0.25">
      <c r="A33" s="1" t="s">
        <v>65</v>
      </c>
      <c r="B33" s="4" t="s">
        <v>24</v>
      </c>
      <c r="C33" s="13" t="s">
        <v>25</v>
      </c>
      <c r="D33" s="13" t="s">
        <v>26</v>
      </c>
      <c r="E33" s="6" t="s">
        <v>27</v>
      </c>
      <c r="F33" s="14">
        <v>2</v>
      </c>
      <c r="G33" s="20" t="s">
        <v>50</v>
      </c>
      <c r="H33" s="2">
        <v>224</v>
      </c>
      <c r="I33" s="2">
        <f>H33*F33</f>
        <v>448</v>
      </c>
    </row>
    <row r="34" spans="1:10" x14ac:dyDescent="0.25">
      <c r="A34" s="1" t="s">
        <v>66</v>
      </c>
      <c r="B34" s="4" t="s">
        <v>24</v>
      </c>
      <c r="C34" s="13" t="s">
        <v>25</v>
      </c>
      <c r="D34" s="13" t="s">
        <v>26</v>
      </c>
      <c r="E34" s="6" t="s">
        <v>28</v>
      </c>
      <c r="F34" s="14">
        <v>2</v>
      </c>
      <c r="G34" s="20" t="s">
        <v>50</v>
      </c>
      <c r="H34" s="2">
        <v>247</v>
      </c>
      <c r="I34" s="2">
        <f>H34*F34</f>
        <v>494</v>
      </c>
    </row>
    <row r="35" spans="1:10" x14ac:dyDescent="0.25">
      <c r="A35" s="38" t="s">
        <v>67</v>
      </c>
      <c r="B35" s="38"/>
      <c r="C35" s="38"/>
      <c r="D35" s="38"/>
      <c r="E35" s="38"/>
      <c r="F35" s="38"/>
      <c r="G35" s="38"/>
      <c r="H35" s="38"/>
      <c r="I35" s="29">
        <f>I33+I34</f>
        <v>942</v>
      </c>
    </row>
    <row r="36" spans="1:10" x14ac:dyDescent="0.25">
      <c r="A36" s="38" t="s">
        <v>81</v>
      </c>
      <c r="B36" s="38"/>
      <c r="C36" s="38"/>
      <c r="D36" s="38"/>
      <c r="E36" s="38"/>
      <c r="F36" s="38"/>
      <c r="G36" s="38"/>
      <c r="H36" s="38"/>
      <c r="I36" s="29">
        <f>I35*0.21</f>
        <v>197.82</v>
      </c>
    </row>
    <row r="37" spans="1:10" x14ac:dyDescent="0.25">
      <c r="A37" s="38" t="s">
        <v>68</v>
      </c>
      <c r="B37" s="38"/>
      <c r="C37" s="38"/>
      <c r="D37" s="38"/>
      <c r="E37" s="38"/>
      <c r="F37" s="38"/>
      <c r="G37" s="38"/>
      <c r="H37" s="38"/>
      <c r="I37" s="30">
        <f>I36+I35</f>
        <v>1139.82</v>
      </c>
    </row>
    <row r="38" spans="1:10" x14ac:dyDescent="0.25">
      <c r="A38" s="19">
        <v>98</v>
      </c>
      <c r="B38" s="11" t="s">
        <v>31</v>
      </c>
      <c r="C38" s="6"/>
      <c r="D38" s="8"/>
      <c r="E38" s="8"/>
      <c r="F38" s="14"/>
      <c r="G38" s="14"/>
      <c r="H38" s="2"/>
      <c r="I38" s="2"/>
    </row>
    <row r="39" spans="1:10" x14ac:dyDescent="0.25">
      <c r="A39" s="1" t="s">
        <v>69</v>
      </c>
      <c r="B39" s="12" t="s">
        <v>32</v>
      </c>
      <c r="C39" s="6" t="s">
        <v>30</v>
      </c>
      <c r="D39" s="8" t="s">
        <v>33</v>
      </c>
      <c r="E39" s="8" t="s">
        <v>34</v>
      </c>
      <c r="F39" s="14">
        <v>13</v>
      </c>
      <c r="G39" s="20" t="s">
        <v>50</v>
      </c>
      <c r="H39" s="2">
        <v>17</v>
      </c>
      <c r="I39" s="2">
        <f>H39*F39</f>
        <v>221</v>
      </c>
    </row>
    <row r="40" spans="1:10" x14ac:dyDescent="0.25">
      <c r="A40" s="1" t="s">
        <v>70</v>
      </c>
      <c r="B40" s="12" t="s">
        <v>32</v>
      </c>
      <c r="C40" s="6" t="s">
        <v>30</v>
      </c>
      <c r="D40" s="8" t="s">
        <v>32</v>
      </c>
      <c r="E40" s="8" t="s">
        <v>80</v>
      </c>
      <c r="F40" s="14">
        <v>10</v>
      </c>
      <c r="G40" s="20" t="s">
        <v>50</v>
      </c>
      <c r="H40" s="2">
        <v>8.9</v>
      </c>
      <c r="I40" s="2">
        <f>H40*F40</f>
        <v>89</v>
      </c>
    </row>
    <row r="41" spans="1:10" x14ac:dyDescent="0.25">
      <c r="A41" s="38" t="s">
        <v>71</v>
      </c>
      <c r="B41" s="38"/>
      <c r="C41" s="38"/>
      <c r="D41" s="38"/>
      <c r="E41" s="38"/>
      <c r="F41" s="38"/>
      <c r="G41" s="38"/>
      <c r="H41" s="38"/>
      <c r="I41" s="29">
        <f>I39+I40</f>
        <v>310</v>
      </c>
    </row>
    <row r="42" spans="1:10" x14ac:dyDescent="0.25">
      <c r="A42" s="38" t="s">
        <v>81</v>
      </c>
      <c r="B42" s="38"/>
      <c r="C42" s="38"/>
      <c r="D42" s="38"/>
      <c r="E42" s="38"/>
      <c r="F42" s="38"/>
      <c r="G42" s="38"/>
      <c r="H42" s="38"/>
      <c r="I42" s="29">
        <f>I41*0.21</f>
        <v>65.099999999999994</v>
      </c>
    </row>
    <row r="43" spans="1:10" x14ac:dyDescent="0.25">
      <c r="A43" s="38" t="s">
        <v>72</v>
      </c>
      <c r="B43" s="38"/>
      <c r="C43" s="38"/>
      <c r="D43" s="38"/>
      <c r="E43" s="38"/>
      <c r="F43" s="38"/>
      <c r="G43" s="38"/>
      <c r="H43" s="38"/>
      <c r="I43" s="30">
        <f>I41+I42</f>
        <v>375.1</v>
      </c>
    </row>
    <row r="44" spans="1:10" x14ac:dyDescent="0.25">
      <c r="A44" s="19">
        <v>103</v>
      </c>
      <c r="B44" s="9" t="s">
        <v>35</v>
      </c>
      <c r="C44" s="7"/>
      <c r="D44" s="7"/>
      <c r="E44" s="7"/>
      <c r="F44" s="14"/>
      <c r="G44" s="14"/>
      <c r="H44" s="2"/>
      <c r="I44" s="2"/>
    </row>
    <row r="45" spans="1:10" x14ac:dyDescent="0.25">
      <c r="A45" s="1" t="s">
        <v>73</v>
      </c>
      <c r="B45" s="7" t="s">
        <v>36</v>
      </c>
      <c r="C45" s="7" t="s">
        <v>29</v>
      </c>
      <c r="D45" s="7" t="s">
        <v>37</v>
      </c>
      <c r="E45" s="7" t="s">
        <v>38</v>
      </c>
      <c r="F45" s="14">
        <v>27</v>
      </c>
      <c r="G45" s="20" t="s">
        <v>50</v>
      </c>
      <c r="H45" s="2">
        <v>15</v>
      </c>
      <c r="I45" s="2">
        <f>H45*F45</f>
        <v>405</v>
      </c>
    </row>
    <row r="46" spans="1:10" x14ac:dyDescent="0.25">
      <c r="A46" s="38" t="s">
        <v>74</v>
      </c>
      <c r="B46" s="38"/>
      <c r="C46" s="38"/>
      <c r="D46" s="38"/>
      <c r="E46" s="38"/>
      <c r="F46" s="38"/>
      <c r="G46" s="38"/>
      <c r="H46" s="38"/>
      <c r="I46" s="29">
        <f>I45</f>
        <v>405</v>
      </c>
    </row>
    <row r="47" spans="1:10" x14ac:dyDescent="0.25">
      <c r="A47" s="38" t="s">
        <v>81</v>
      </c>
      <c r="B47" s="38"/>
      <c r="C47" s="38"/>
      <c r="D47" s="38"/>
      <c r="E47" s="38"/>
      <c r="F47" s="38"/>
      <c r="G47" s="38"/>
      <c r="H47" s="38"/>
      <c r="I47" s="29">
        <f>I46*0.21</f>
        <v>85.05</v>
      </c>
    </row>
    <row r="48" spans="1:10" x14ac:dyDescent="0.25">
      <c r="A48" s="38" t="s">
        <v>75</v>
      </c>
      <c r="B48" s="38"/>
      <c r="C48" s="38"/>
      <c r="D48" s="38"/>
      <c r="E48" s="38"/>
      <c r="F48" s="38"/>
      <c r="G48" s="38"/>
      <c r="H48" s="38"/>
      <c r="I48" s="30">
        <f>I47+I46</f>
        <v>490.05</v>
      </c>
      <c r="J48" s="31"/>
    </row>
    <row r="49" spans="1:10" x14ac:dyDescent="0.25">
      <c r="A49" s="19">
        <v>104</v>
      </c>
      <c r="B49" s="9" t="s">
        <v>35</v>
      </c>
      <c r="C49" s="7"/>
      <c r="D49" s="7"/>
      <c r="E49" s="7"/>
      <c r="F49" s="14"/>
      <c r="G49" s="14"/>
      <c r="H49" s="2"/>
      <c r="I49" s="2"/>
      <c r="J49" s="32"/>
    </row>
    <row r="50" spans="1:10" ht="40.4" x14ac:dyDescent="0.25">
      <c r="A50" s="1" t="s">
        <v>76</v>
      </c>
      <c r="B50" s="7" t="s">
        <v>36</v>
      </c>
      <c r="C50" s="10" t="s">
        <v>39</v>
      </c>
      <c r="D50" s="7" t="s">
        <v>40</v>
      </c>
      <c r="E50" s="7" t="s">
        <v>41</v>
      </c>
      <c r="F50" s="14">
        <v>27</v>
      </c>
      <c r="G50" s="20" t="s">
        <v>50</v>
      </c>
      <c r="H50" s="2">
        <v>15</v>
      </c>
      <c r="I50" s="2">
        <f>H50*F50</f>
        <v>405</v>
      </c>
      <c r="J50" s="32"/>
    </row>
    <row r="51" spans="1:10" ht="40.4" x14ac:dyDescent="0.25">
      <c r="A51" s="1" t="s">
        <v>77</v>
      </c>
      <c r="B51" s="6" t="s">
        <v>36</v>
      </c>
      <c r="C51" s="6" t="s">
        <v>42</v>
      </c>
      <c r="D51" s="6" t="s">
        <v>42</v>
      </c>
      <c r="E51" s="6" t="s">
        <v>43</v>
      </c>
      <c r="F51" s="14">
        <v>27</v>
      </c>
      <c r="G51" s="20" t="s">
        <v>50</v>
      </c>
      <c r="H51" s="2">
        <v>17</v>
      </c>
      <c r="I51" s="2">
        <f>H51*F51</f>
        <v>459</v>
      </c>
      <c r="J51" s="32"/>
    </row>
    <row r="52" spans="1:10" x14ac:dyDescent="0.25">
      <c r="A52" s="38" t="s">
        <v>78</v>
      </c>
      <c r="B52" s="38"/>
      <c r="C52" s="38"/>
      <c r="D52" s="38"/>
      <c r="E52" s="38"/>
      <c r="F52" s="38"/>
      <c r="G52" s="38"/>
      <c r="H52" s="38"/>
      <c r="I52" s="29">
        <f>I50+I51</f>
        <v>864</v>
      </c>
      <c r="J52" s="32"/>
    </row>
    <row r="53" spans="1:10" x14ac:dyDescent="0.25">
      <c r="A53" s="38" t="s">
        <v>81</v>
      </c>
      <c r="B53" s="38"/>
      <c r="C53" s="38"/>
      <c r="D53" s="38"/>
      <c r="E53" s="38"/>
      <c r="F53" s="38"/>
      <c r="G53" s="38"/>
      <c r="H53" s="38"/>
      <c r="I53" s="29">
        <f>I52*0.21</f>
        <v>181.44</v>
      </c>
      <c r="J53" s="32"/>
    </row>
    <row r="54" spans="1:10" x14ac:dyDescent="0.25">
      <c r="A54" s="38" t="s">
        <v>79</v>
      </c>
      <c r="B54" s="38"/>
      <c r="C54" s="38"/>
      <c r="D54" s="38"/>
      <c r="E54" s="38"/>
      <c r="F54" s="38"/>
      <c r="G54" s="38"/>
      <c r="H54" s="38"/>
      <c r="I54" s="30">
        <f>I53+I52</f>
        <v>1045.44</v>
      </c>
      <c r="J54" s="31"/>
    </row>
    <row r="55" spans="1:10" x14ac:dyDescent="0.25">
      <c r="I55" s="28"/>
    </row>
  </sheetData>
  <mergeCells count="30">
    <mergeCell ref="A52:H52"/>
    <mergeCell ref="A53:H53"/>
    <mergeCell ref="A54:H54"/>
    <mergeCell ref="A46:H46"/>
    <mergeCell ref="A47:H47"/>
    <mergeCell ref="A48:H48"/>
    <mergeCell ref="A41:H41"/>
    <mergeCell ref="A42:H42"/>
    <mergeCell ref="A43:H43"/>
    <mergeCell ref="A37:H37"/>
    <mergeCell ref="A30:H30"/>
    <mergeCell ref="A31:H31"/>
    <mergeCell ref="A36:H36"/>
    <mergeCell ref="A14:H14"/>
    <mergeCell ref="A12:H12"/>
    <mergeCell ref="A13:H13"/>
    <mergeCell ref="A29:H29"/>
    <mergeCell ref="A35:H35"/>
    <mergeCell ref="A24:H24"/>
    <mergeCell ref="A25:H25"/>
    <mergeCell ref="A26:H26"/>
    <mergeCell ref="A17:H17"/>
    <mergeCell ref="A18:H18"/>
    <mergeCell ref="A19:H19"/>
    <mergeCell ref="A2:I2"/>
    <mergeCell ref="B5:I5"/>
    <mergeCell ref="B6:I6"/>
    <mergeCell ref="B7:I7"/>
    <mergeCell ref="B8:I8"/>
    <mergeCell ref="A3:I3"/>
  </mergeCells>
  <hyperlinks>
    <hyperlink ref="C50" r:id="rId1" display="http://192.168.63.9/Medcom/Pasas.aspx?ID=3769"/>
  </hyperlinks>
  <pageMargins left="0.7" right="0.7" top="0.75" bottom="0.75" header="0.3" footer="0.3"/>
  <pageSetup paperSize="9" scale="75"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 Žilionienė</cp:lastModifiedBy>
  <cp:lastPrinted>2023-04-24T09:46:31Z</cp:lastPrinted>
  <dcterms:created xsi:type="dcterms:W3CDTF">2022-10-14T11:26:14Z</dcterms:created>
  <dcterms:modified xsi:type="dcterms:W3CDTF">2023-04-24T09:46:50Z</dcterms:modified>
</cp:coreProperties>
</file>