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litgrid-my.sharepoint.com/personal/edita_kazakeviciene_litgrid_eu/Documents/Documents/Harmony Link projektavimo pirkimas/Sutartis/Pasirašymui/Viesinimui/"/>
    </mc:Choice>
  </mc:AlternateContent>
  <xr:revisionPtr revIDLastSave="0" documentId="8_{1E08241A-5FC2-428F-B408-A9E6EBB92D74}" xr6:coauthVersionLast="47" xr6:coauthVersionMax="47" xr10:uidLastSave="{00000000-0000-0000-0000-000000000000}"/>
  <bookViews>
    <workbookView xWindow="28680" yWindow="-45" windowWidth="29040" windowHeight="15720" xr2:uid="{00000000-000D-0000-FFFF-FFFF00000000}"/>
  </bookViews>
  <sheets>
    <sheet name="Su pasiūlymu teikiama forma" sheetId="12" r:id="rId1"/>
    <sheet name="Su TDP pildoma forma " sheetId="11" state="hidden" r:id="rId2"/>
    <sheet name="Darbų ir aktavimo grafikas" sheetId="2" state="hidden" r:id="rId3"/>
  </sheets>
  <definedNames>
    <definedName name="_xlnm._FilterDatabase" localSheetId="2" hidden="1">'Darbų ir aktavimo grafikas'!$B$4:$F$121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2" l="1"/>
  <c r="E10" i="12"/>
  <c r="E25" i="12"/>
  <c r="E24" i="12"/>
  <c r="H18" i="12"/>
  <c r="H17" i="12"/>
  <c r="E19" i="12"/>
  <c r="E16" i="12"/>
  <c r="E9" i="12" l="1"/>
  <c r="H9" i="12" s="1"/>
  <c r="H21" i="12"/>
  <c r="H20" i="12"/>
  <c r="H15" i="12" s="1"/>
  <c r="E23" i="12"/>
  <c r="E22" i="12" s="1"/>
  <c r="E15" i="12"/>
  <c r="E26" i="12" l="1"/>
  <c r="H7" i="12" s="1"/>
  <c r="H13" i="12" l="1"/>
  <c r="H24" i="12"/>
  <c r="H25" i="12"/>
  <c r="H11" i="12"/>
  <c r="H14" i="12"/>
  <c r="G85" i="11"/>
  <c r="G89" i="11" s="1"/>
  <c r="G77" i="11"/>
  <c r="G74" i="11"/>
  <c r="G66" i="11"/>
  <c r="G41" i="11"/>
  <c r="G25" i="11"/>
  <c r="G18" i="11"/>
  <c r="G15" i="11"/>
  <c r="H22" i="12" l="1"/>
  <c r="H26" i="12" s="1"/>
</calcChain>
</file>

<file path=xl/sharedStrings.xml><?xml version="1.0" encoding="utf-8"?>
<sst xmlns="http://schemas.openxmlformats.org/spreadsheetml/2006/main" count="391" uniqueCount="265">
  <si>
    <t xml:space="preserve">Pasiūlymo rengimo metu tiekėjas užpildo "C" arba "E" stulpeliuose pažymėtus geltonus langelius. </t>
  </si>
  <si>
    <t>SPS 9 priedas</t>
  </si>
  <si>
    <t>Harmony Link jungties projektavimo paslaugos</t>
  </si>
  <si>
    <t xml:space="preserve">Kainos detalizacija (pasiūlymo priedas) </t>
  </si>
  <si>
    <t>Užduoties ar etapo pavadinimas</t>
  </si>
  <si>
    <t>Įkainis</t>
  </si>
  <si>
    <t>Maksimalus Kiekis</t>
  </si>
  <si>
    <t>Kaina Eur be PVM</t>
  </si>
  <si>
    <t>Už Etapą sumokama suma nuo užduočių vertės</t>
  </si>
  <si>
    <t>Mokėtina suma Eur be PVM</t>
  </si>
  <si>
    <t>1.</t>
  </si>
  <si>
    <t>1 Užduotis. Techninių specifikacijų ir projektinių pasiūlymų parengimas statybos Rangovo pirkimui</t>
  </si>
  <si>
    <t>-</t>
  </si>
  <si>
    <t>1.1.</t>
  </si>
  <si>
    <t>Dokumentai ilgo tiekimo įrangai įsigyti</t>
  </si>
  <si>
    <t>1.1.1.</t>
  </si>
  <si>
    <t>Ilgo tiekimo įrangos techninės specifikacijos parengimas ir suderinimas su Užsakovu (pagal Techninės užduoties A dalies reikalavimus)</t>
  </si>
  <si>
    <t xml:space="preserve"> -</t>
  </si>
  <si>
    <t>nuo Užduoties Nr. 1. Kainos</t>
  </si>
  <si>
    <t>1.2.</t>
  </si>
  <si>
    <t>Dokumentai rangovų pirkimui</t>
  </si>
  <si>
    <t>1.2.1.</t>
  </si>
  <si>
    <r>
      <t>"Gižų TP 330/220/110/10 kV statyba" projektinių pasiūlymų parengimas ir suderinimas su Užsakovu</t>
    </r>
    <r>
      <rPr>
        <vertAlign val="superscript"/>
        <sz val="11"/>
        <color rgb="FF000000"/>
        <rFont val="Trebuchet MS"/>
      </rPr>
      <t xml:space="preserve"> 1</t>
    </r>
    <r>
      <rPr>
        <sz val="11"/>
        <color rgb="FF000000"/>
        <rFont val="Trebuchet MS"/>
      </rPr>
      <t xml:space="preserve"> (pagal Techninės užduoties A dalies reikalavimus)</t>
    </r>
  </si>
  <si>
    <t>1.2.2.</t>
  </si>
  <si>
    <r>
      <t>"Naujos 220 kV EPL Gižai-Vygriai statyba" projektinių pasiūlymų parengimas ir suderinimas su Užsakovu</t>
    </r>
    <r>
      <rPr>
        <vertAlign val="superscript"/>
        <sz val="11"/>
        <color rgb="FF000000"/>
        <rFont val="Trebuchet MS"/>
      </rPr>
      <t xml:space="preserve"> 1</t>
    </r>
    <r>
      <rPr>
        <sz val="11"/>
        <color rgb="FF000000"/>
        <rFont val="Trebuchet MS"/>
        <family val="2"/>
      </rPr>
      <t xml:space="preserve"> (pagal Techninės užduoties B dalies reikalavimus)</t>
    </r>
  </si>
  <si>
    <t>2.</t>
  </si>
  <si>
    <t>2 Užduotis. Inžineriniai tyrimai ir Statybą leidžiančių dokumentų gavimas:</t>
  </si>
  <si>
    <t>2.1.</t>
  </si>
  <si>
    <t>Inžineriniai tyrimai</t>
  </si>
  <si>
    <t>2.1.1.</t>
  </si>
  <si>
    <t>"Gižų TP 330/220/110/10 kV statyba" inžineriniai tyrimai</t>
  </si>
  <si>
    <t>2.1.2.</t>
  </si>
  <si>
    <t xml:space="preserve"> "Naujos 220 kV EPL Gižai-Vygriai statyba" inžineriniai tyrimai</t>
  </si>
  <si>
    <t>2.2.</t>
  </si>
  <si>
    <t>Dokumentų paruošimas  statybą leidžiančių dokumentų gavimui ir statybą leidžiančių dokumentų gavimas</t>
  </si>
  <si>
    <t>2.2.1.</t>
  </si>
  <si>
    <t>"Gižų TP 330/220/110/10 kV statyba" statybą leidžiančio dokumento gavimas (pagal Techninės užduoties A dalies reikalavimus)</t>
  </si>
  <si>
    <t>nuo Etapų grupės 2.2 Kainos</t>
  </si>
  <si>
    <t>2.2.2.</t>
  </si>
  <si>
    <t>"Naujos 220 kV EPL Gižai-Vygriai statyba" statybą leidžiančio dokumento gavimas (pagal Techninės užduoties B dalies reikalavimus)</t>
  </si>
  <si>
    <t>3.</t>
  </si>
  <si>
    <t>3 Užduotis. Vykdyti 2.2.1 ir 2.2.2 punktuose nurodytų objektų projekto vykdymo priežiūrą.</t>
  </si>
  <si>
    <t>3.1.</t>
  </si>
  <si>
    <t>Projekto vykdymo priežiūra</t>
  </si>
  <si>
    <t>3.1.1.</t>
  </si>
  <si>
    <r>
      <t>Projekto vykdymo priežiūra "Gižų TP 330/220/110/10 kV statyba" statybos rangos projekte</t>
    </r>
    <r>
      <rPr>
        <vertAlign val="superscript"/>
        <sz val="11"/>
        <rFont val="Trebuchet MS"/>
        <family val="2"/>
      </rPr>
      <t xml:space="preserve"> 2</t>
    </r>
  </si>
  <si>
    <t>3.1.2.</t>
  </si>
  <si>
    <r>
      <t>Projekto vykdymo priežiūra "Naujos 220 kV EPL Gižai-Vygriai statyba" statybos rangos projekte</t>
    </r>
    <r>
      <rPr>
        <vertAlign val="superscript"/>
        <sz val="11"/>
        <rFont val="Trebuchet MS"/>
        <family val="2"/>
      </rPr>
      <t xml:space="preserve"> 2</t>
    </r>
  </si>
  <si>
    <t>Viso Eur be PVM:</t>
  </si>
  <si>
    <t xml:space="preserve">Pastabos: </t>
  </si>
  <si>
    <t>Pildyti tik geltonus langelius</t>
  </si>
  <si>
    <t>Pasiūlymo rengimo metu rangovas užpildo "C" stulpelį.</t>
  </si>
  <si>
    <t>&lt;Projekto  pavadinimas&gt;</t>
  </si>
  <si>
    <t>(Pasiūlymo forma)</t>
  </si>
  <si>
    <t>IMT turto grupes pavadinimas</t>
  </si>
  <si>
    <t>Mato vnt.</t>
  </si>
  <si>
    <t>Projektinis kiekis</t>
  </si>
  <si>
    <t>vertė</t>
  </si>
  <si>
    <t>1.1</t>
  </si>
  <si>
    <t>Techninis projektas</t>
  </si>
  <si>
    <t>1.2</t>
  </si>
  <si>
    <t>Inžineriniai tyrinėjimai</t>
  </si>
  <si>
    <t>NEMATERIALUSIS TURTAS</t>
  </si>
  <si>
    <t>X</t>
  </si>
  <si>
    <t>Programinės įrangos licencijos</t>
  </si>
  <si>
    <t>Programinės įrangos paketai</t>
  </si>
  <si>
    <t>MATERIALUSIS TURTAS</t>
  </si>
  <si>
    <t xml:space="preserve">Pastatai </t>
  </si>
  <si>
    <t>Gamybiniai - technologiniai pastatai</t>
  </si>
  <si>
    <t>Transformatorių pastočių, skirstyklų pastatai</t>
  </si>
  <si>
    <t>Statiniai ir įrenginiai</t>
  </si>
  <si>
    <t>Keliai ir aikštelės</t>
  </si>
  <si>
    <t>Keliai, aikštelės ir kitos dangos</t>
  </si>
  <si>
    <t>Kiti projektavimo užduotyje nurodyti darbai</t>
  </si>
  <si>
    <t xml:space="preserve">Inžineriniai tinklai </t>
  </si>
  <si>
    <t>Kiti statiniai</t>
  </si>
  <si>
    <t>Tvora, vartai</t>
  </si>
  <si>
    <t>Laikini statiniai</t>
  </si>
  <si>
    <t>Elektros ir ryšių linijų statiniai ir įrenginiai</t>
  </si>
  <si>
    <t>Oro linija ant gelžbetoninių atramų</t>
  </si>
  <si>
    <t>X kV g/b tarpinės atramos</t>
  </si>
  <si>
    <t>X kV g/b tarpinių atramų montavimo darbai</t>
  </si>
  <si>
    <t>X kV g/b kampinės-inkarinės atramos</t>
  </si>
  <si>
    <t>X kV g/b kampinės-inkarinės montavimo darbai</t>
  </si>
  <si>
    <t>X kV laidai, trosai ir ŽTŠK su montavimo darbais</t>
  </si>
  <si>
    <t>Oro linija ant metalinių atramų</t>
  </si>
  <si>
    <t>X kV metalinės tarpinės atramos</t>
  </si>
  <si>
    <t>X kV metalinių tarpinių atramų montavimo darbai</t>
  </si>
  <si>
    <t>X kV metalinių tarpinių atramų pamatai</t>
  </si>
  <si>
    <t>X kV metalinės inkarinės-kampinės atramos</t>
  </si>
  <si>
    <t>X kV metalinių inkarinės-kampinių atramų montavimo darbai</t>
  </si>
  <si>
    <t>X kV metalinių inkarinių-kampinių atramų pamatai</t>
  </si>
  <si>
    <t>Kabelių linijos</t>
  </si>
  <si>
    <t>X kV movos ir montavimas</t>
  </si>
  <si>
    <t>X kV kabelių linija</t>
  </si>
  <si>
    <t>Šviesolaidinio ryšio linijos</t>
  </si>
  <si>
    <t>Elektros įrenginiai</t>
  </si>
  <si>
    <t>Lauko ir vidaus skirstyklų elektros įrenginiai</t>
  </si>
  <si>
    <t>X kV jungtuvas su SF6 dujomis</t>
  </si>
  <si>
    <t>X kV jungtuvo sumontavimas ir bandymai/matavimai</t>
  </si>
  <si>
    <t>X kV skyriklis</t>
  </si>
  <si>
    <t>X kV skyriklių sumontavimas ir bandymai/matavimai</t>
  </si>
  <si>
    <t>X kV įtampos matavimo transformatoriai</t>
  </si>
  <si>
    <t>X kV įtampos matavimo transformatorių sumontavimas ir bandymai/matavimai</t>
  </si>
  <si>
    <t>X kV srovės matavimo transformatoriai</t>
  </si>
  <si>
    <t>Pasirenkama projektavimo metu ar montuoti ST/ĮT ar kombinuotus.</t>
  </si>
  <si>
    <t>X kV srovės matavimo transformatorių sumontavimas ir bandymai/matavimai</t>
  </si>
  <si>
    <t>X kV kombinuoti matavimo transformatoriai</t>
  </si>
  <si>
    <t>X kV kombinuoti matavimo transformatorių sumontavimas ir bandymai/matavimai</t>
  </si>
  <si>
    <t>X kV viršitampių ribotuvai</t>
  </si>
  <si>
    <t>X kV viršitampių ribotuvų sumontavimas ir bandymai/matavimai</t>
  </si>
  <si>
    <t>10 kV skirstykla ir montavimas/bandymai</t>
  </si>
  <si>
    <t>Nuolatinės srovės keitiklių įrenginiai</t>
  </si>
  <si>
    <t>Galios transformatorius/Autotransformatoriai</t>
  </si>
  <si>
    <t>Galios transformatorių/Autotransformatorių montavimas ir bandymai</t>
  </si>
  <si>
    <t>Reaktoriai</t>
  </si>
  <si>
    <t>Reaktrių montavimas ir bandymai</t>
  </si>
  <si>
    <t>Relinės apsaugos ir automatikos elektromechaniniai įrenginiai</t>
  </si>
  <si>
    <t>Relinės apsaugos ir automatikos mikroprocesoriniai įrenginiai</t>
  </si>
  <si>
    <t>Pilnos komplektacijos RAA spinta. Autotransformatoriaus pagrindinės ir technologinės apsaugos, 330 kV, 110 kV ir t.t. apsaugos ir montavimas</t>
  </si>
  <si>
    <t>RAA prijunginių rekonstravimas ir derinimas</t>
  </si>
  <si>
    <t>Transformatorių pastočių 0,4 kV ir žemesnės įtampos įrenginiai</t>
  </si>
  <si>
    <t>Kiti įrenginiai</t>
  </si>
  <si>
    <t>Transformatorių pastočių akumuliatorių baterijos ir jų įkrovimo įtaisai</t>
  </si>
  <si>
    <t>Mašinos,  įrengimai ir sistemos</t>
  </si>
  <si>
    <t>Elektros agregatai</t>
  </si>
  <si>
    <t xml:space="preserve">Technologiniai kompresoriai </t>
  </si>
  <si>
    <t>Vėdinimo, apšvietimo, gaisro gesinimo sistemos ir įrengimai</t>
  </si>
  <si>
    <t>Oro rinktuvai</t>
  </si>
  <si>
    <t>Siurblinių įrengimai</t>
  </si>
  <si>
    <t>Metalo apdirbimo staklės</t>
  </si>
  <si>
    <t>Specialūs įrenginiai remonto darbams</t>
  </si>
  <si>
    <t>Darbo įtaisai, įrankiai ir prietaisai</t>
  </si>
  <si>
    <t>Elektros apskaitos prietaisai</t>
  </si>
  <si>
    <t xml:space="preserve">Kiti matavimo ir reguliavimo prietaisai </t>
  </si>
  <si>
    <t>Kompiuterinė technika, orgtechnika ir telekomunikacijų įranga</t>
  </si>
  <si>
    <t>Kompiuterinė technika</t>
  </si>
  <si>
    <t>Ryšių priemonės</t>
  </si>
  <si>
    <t>Biuro orgtechnika</t>
  </si>
  <si>
    <t>Duomenų perdavimo  tinklų įranga</t>
  </si>
  <si>
    <t>Technologinio ir dispečerinio valdymo įrenginiai</t>
  </si>
  <si>
    <t>Telekomunikacijų infrastruktūros įranga</t>
  </si>
  <si>
    <t>Apsauginės ir gaisrinės signalizacijos sistemos</t>
  </si>
  <si>
    <t>Biuro inventorius  ir kitas materialusis turtas</t>
  </si>
  <si>
    <t>Baldai</t>
  </si>
  <si>
    <t>Inventorius ir buitinė technika</t>
  </si>
  <si>
    <t>Kiti įrengimai ir įrankiai</t>
  </si>
  <si>
    <t>viso</t>
  </si>
  <si>
    <t>Mokėjimų planas parengtas _______________________</t>
  </si>
  <si>
    <t>Data _______________________</t>
  </si>
  <si>
    <t>&lt;parašas&gt;</t>
  </si>
  <si>
    <t>Darbų ir aktavimo grafikas patikslintas po techninio projekto parengimo (pildomi"E" ir "F" stulpeliai)</t>
  </si>
  <si>
    <t>Užduotis</t>
  </si>
  <si>
    <t xml:space="preserve">Pradžia </t>
  </si>
  <si>
    <t>Pabaiga</t>
  </si>
  <si>
    <t>Aktuojamas turto vienetas</t>
  </si>
  <si>
    <t>Aktuojamo turto dalis</t>
  </si>
  <si>
    <t>110/10kV TP 110kV AS rekonstravimo darbai</t>
  </si>
  <si>
    <t>Darbų atlikimo I etapas (Š1-110)</t>
  </si>
  <si>
    <t>Paruošiamieji darbai</t>
  </si>
  <si>
    <t>I-etapo TP dalies pilnas išjungimas iš 110kV pusės (T-101, Š1-110 atjungimas)</t>
  </si>
  <si>
    <t>Laidų į T-1 demontavimo darbai</t>
  </si>
  <si>
    <t>Laidų tarp  galinės atramos ir linijinio portalo demontavimo darbai</t>
  </si>
  <si>
    <t>Laikinos jungties tarp 110kV OL  Nr.1 ir Nr.2 galinėje atramoje prie  TP sumontavimas</t>
  </si>
  <si>
    <t>Statybos aikštelės priėmimas, aptvėrimas, dokumentų darbams perdavimas, objekto perėmimas</t>
  </si>
  <si>
    <t>Senų 110kV ASĮ demontavimas</t>
  </si>
  <si>
    <t>Įrenginių demontavimas</t>
  </si>
  <si>
    <t>Šynuotės demontavimas</t>
  </si>
  <si>
    <t>G/b demontavimas</t>
  </si>
  <si>
    <t>Nr.12</t>
  </si>
  <si>
    <t>Augalinio žemės sluoksnio nukasimas ir išvežimas sandėliavimui</t>
  </si>
  <si>
    <t>Nr.1</t>
  </si>
  <si>
    <t>Naujų 110kV ASĮ montavimas</t>
  </si>
  <si>
    <t>Pagrindinių ašių ir altitudžių nužymėjimas</t>
  </si>
  <si>
    <t>Tvoros ir vartų įrengimas</t>
  </si>
  <si>
    <t>Nr.3</t>
  </si>
  <si>
    <t>110 kV ASĮ pamatų įrengimas</t>
  </si>
  <si>
    <t>110 kV ASĮ dalies įžeminimo konturo įrengimas</t>
  </si>
  <si>
    <t>110 kV ASĮ metalo konstrukcijų įrengimas</t>
  </si>
  <si>
    <t>Kabelinių kanalų montavimas</t>
  </si>
  <si>
    <t>Nr.4</t>
  </si>
  <si>
    <t xml:space="preserve"> Gerbūvio sutvarkymas</t>
  </si>
  <si>
    <t>110 kV įrenginų montavimas</t>
  </si>
  <si>
    <t>110 kV ASĮ gnybtų spintų montavimas</t>
  </si>
  <si>
    <t>Žaibosaugos bokšto Nr1 montavimas</t>
  </si>
  <si>
    <t>Nr.6</t>
  </si>
  <si>
    <t>Ryšio antenų bokšto montavimas</t>
  </si>
  <si>
    <t>Nr.7</t>
  </si>
  <si>
    <t>Apšvietimo bokšto Nr.1 montavimas</t>
  </si>
  <si>
    <t>Nr.5</t>
  </si>
  <si>
    <t>Elektros apskaitos spintų montavimas</t>
  </si>
  <si>
    <t>Nr.18</t>
  </si>
  <si>
    <t>Kontrolinių kabelių tiesimas ir prijungimas</t>
  </si>
  <si>
    <t>110 kV ASĮ bandymas ir derinimas</t>
  </si>
  <si>
    <t>110 kV ASĮ šynavimas</t>
  </si>
  <si>
    <t xml:space="preserve"> PVP statyba</t>
  </si>
  <si>
    <t xml:space="preserve"> PVP pamatų montavimas</t>
  </si>
  <si>
    <t>PVP pastato montavimas</t>
  </si>
  <si>
    <t>Nr.2</t>
  </si>
  <si>
    <t>Oro vėdinimo sistemos montavimas</t>
  </si>
  <si>
    <t>Nr.25</t>
  </si>
  <si>
    <t>Kondicionierių montavimas</t>
  </si>
  <si>
    <t>Nr.26</t>
  </si>
  <si>
    <t>Apsauginės signalizacijos montavimas</t>
  </si>
  <si>
    <t>Nr.27</t>
  </si>
  <si>
    <t>Gaisrinės signalizacijos montavimas</t>
  </si>
  <si>
    <t>Nr.28</t>
  </si>
  <si>
    <t>Kintamos srovės savų reikmių įrenginių montavimas</t>
  </si>
  <si>
    <t>Nr.21</t>
  </si>
  <si>
    <t>Nuolatinės srovės savų reikmių įrenginių montavimas</t>
  </si>
  <si>
    <t>Nr.22</t>
  </si>
  <si>
    <t>Akumuliatorių baterijos montavimas</t>
  </si>
  <si>
    <t>Akumuliatorių baterijos matavimai</t>
  </si>
  <si>
    <t>Nr.23</t>
  </si>
  <si>
    <t>Akumuliatorių baterijos įkroviklių montavimas ir bandymai</t>
  </si>
  <si>
    <t>Nr.24</t>
  </si>
  <si>
    <t>RAA, įrenginių montavimas</t>
  </si>
  <si>
    <t>Nr.20</t>
  </si>
  <si>
    <t>Telekomunikacijų spintų montavimas</t>
  </si>
  <si>
    <t>Nr.33</t>
  </si>
  <si>
    <t>Teleinformacijos surinkimo ir perdavimo įrenginių montavimas</t>
  </si>
  <si>
    <t>Nr.31</t>
  </si>
  <si>
    <t>Rekonstruotos dalies kompleksinis bandymas</t>
  </si>
  <si>
    <t>RAA įrenginių kompleksinis bandymas</t>
  </si>
  <si>
    <t>Ryšio ir valdymo sistemos įrenginių kompleksinis bandymas</t>
  </si>
  <si>
    <t>Pirminės komutacijos įrenginių kompleksinis bandymas</t>
  </si>
  <si>
    <t>Užbaigtų I  etapo rekonstravimo darbų pridavimas</t>
  </si>
  <si>
    <t>Dokumentacijos pateikimas techninių prižiūrėtojų peržiūrai ir pastaboms</t>
  </si>
  <si>
    <t>Įjungimo programos parengimas ir suderinimas su AB ESO bei LITGRID AB.</t>
  </si>
  <si>
    <t xml:space="preserve">Techninė įvertinimo komisija </t>
  </si>
  <si>
    <t xml:space="preserve">Techninės įvertinimo  komisijos metu nustatytų trūkumų šalinimas, pažymų bei leidimų pateikimas </t>
  </si>
  <si>
    <t>AB ESO operatyvinio personalo įrenginių valdymo mokymai vietoje</t>
  </si>
  <si>
    <t>Rekonstruotos dalies paruošimas įjungimui</t>
  </si>
  <si>
    <t>Rekonstruotos dalies įjungimas bandomajai eksploatacijai pagal įjungimo programą.</t>
  </si>
  <si>
    <t>Darbų atlikimo II etapas (Š2-110)</t>
  </si>
  <si>
    <t>Laidų į T-2 demontavimo darbai</t>
  </si>
  <si>
    <t>Tvoros įrengimas</t>
  </si>
  <si>
    <t>Žaibosaugos bokšto Nr2 montavimas</t>
  </si>
  <si>
    <t>Apšvietimo bokšto Nr.2 montavimas</t>
  </si>
  <si>
    <t>Privažiavimo kelių įrengimas</t>
  </si>
  <si>
    <t>RAA įrenginių montavimas</t>
  </si>
  <si>
    <t>RAA įrenginių derinimas</t>
  </si>
  <si>
    <t>Rysio ir valdymo sistemos įrenginių kompleksinis bandymas</t>
  </si>
  <si>
    <t>Užbaigtų II  etapo rekonstravimo darbų pridavimas</t>
  </si>
  <si>
    <t>AB LESTO operatyvinio personalo įrenginių valdymo mokymai vietoje</t>
  </si>
  <si>
    <t>Įjungimo programos parengimas ir suderinimas su AB LESTO bei LITGRID AB.</t>
  </si>
  <si>
    <t>Techninės komisijos įvertinimas</t>
  </si>
  <si>
    <t>Techninės komisijos įvertinimo metu nustatytų trūkumų šalinimas, pažymų bei leidimų pateikimas</t>
  </si>
  <si>
    <t>110 kV OL NR.1 rekonstravimas</t>
  </si>
  <si>
    <t>Kabelinių kanalų, vamzdžių kabeliams įrengimas</t>
  </si>
  <si>
    <t>Nr.35</t>
  </si>
  <si>
    <t>110 kV kabelio klojimas</t>
  </si>
  <si>
    <t>110 kV galinių movų montavimas atramoje Nr. 1</t>
  </si>
  <si>
    <t>111 kV galinių movų montavimas atramoje Nr. 2</t>
  </si>
  <si>
    <t>110 kV OL rekonstruotos dalies įjungimas</t>
  </si>
  <si>
    <t>Statybos užbaigimo procedūros</t>
  </si>
  <si>
    <t>Išpildomosios nuotraukos parengimas</t>
  </si>
  <si>
    <t>Kadastrinės bylos parengimas</t>
  </si>
  <si>
    <t>Statybos užbaigimo komisijos organizavimas</t>
  </si>
  <si>
    <t>Nustatytų trūkumų šalinimas</t>
  </si>
  <si>
    <t>Pasirašytas statybos užbaigimo aktas</t>
  </si>
  <si>
    <t>Darbų grafiką parengė _______________________</t>
  </si>
  <si>
    <t>Darbų grafiką suderino _______________________</t>
  </si>
  <si>
    <t>Pasiūlymo kaina</t>
  </si>
  <si>
    <t>1. Projektinių pasiūlymų dokumentai techninio projekto apimties, kaip numatyta Techninėse užduotyse.
2. Projekto vykdymo priežiūrai taikoma fiksuoto įkainio kainodara, (t.y. Įkainis x  kiekis = Kaina).
3. Įkainiai ir kaina pateikiami ne daugiau kaip dviejų skaičių po kablelio tikslumu.
4. Tiekėjai pildo tik geltonus langelius. Tiekėjas į geltonus langelius gali pildyti realias kainas ir jos neprivalo sutapti su matematine formule apskaičiuotomis reikšmėmis stulpelyje "Mokėtina suma Eur be PVM".
5. Sutarties indeksavimas ir netesybų taikymas vykdomi atsižvelgiant į stulpelį "Mokėtina suma Eur be PVM".
6. Sutarties bendrųjų sąlygų 6.1.3 punkte esančios nuorodos į Sutartyje nurodytas kainas ar įkainius, kiek tai susiję su papildomų ar atsisakomų paslaugų kainos apskaičiavimu, suprantamos, kaip tos, kurias pasiūlyme tiekėjas įrašė pats.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</si>
</sst>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0000"/>
    <numFmt numFmtId="165" formatCode="#,##0\ &quot;€&quot;"/>
    <numFmt numFmtId="166" formatCode="General\ &quot;mėn.&quot;"/>
    <numFmt numFmtId="167" formatCode="0.0%"/>
    <numFmt numFmtId="168" formatCode="_-* #,##0_-;\-* #,##0_-;_-* &quot;-&quot;??_-;_-@_-"/>
    <numFmt numFmtId="169" formatCode="#,##0.00\ &quot;€&quot;"/>
  </numFmts>
  <fonts count="3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8"/>
      <name val="Trebuchet MS"/>
      <family val="2"/>
      <charset val="186"/>
    </font>
    <font>
      <sz val="8"/>
      <color rgb="FF000000"/>
      <name val="Trebuchet MS"/>
      <family val="2"/>
      <charset val="186"/>
    </font>
    <font>
      <sz val="10"/>
      <name val="Arial"/>
      <family val="2"/>
      <charset val="186"/>
    </font>
    <font>
      <sz val="18"/>
      <color theme="1"/>
      <name val="Calibri"/>
      <family val="2"/>
      <charset val="186"/>
      <scheme val="minor"/>
    </font>
    <font>
      <b/>
      <sz val="11"/>
      <color rgb="FF000000"/>
      <name val="Trebuchet MS"/>
      <family val="2"/>
      <charset val="186"/>
    </font>
    <font>
      <sz val="11"/>
      <color rgb="FF000000"/>
      <name val="Trebuchet MS"/>
      <family val="2"/>
      <charset val="186"/>
    </font>
    <font>
      <b/>
      <sz val="8"/>
      <color rgb="FF000000"/>
      <name val="Trebuchet MS"/>
      <family val="2"/>
      <charset val="186"/>
    </font>
    <font>
      <sz val="10"/>
      <color theme="1"/>
      <name val="Arial"/>
      <family val="2"/>
      <charset val="186"/>
    </font>
    <font>
      <b/>
      <sz val="8"/>
      <name val="Trebuchet MS"/>
      <family val="2"/>
      <charset val="186"/>
    </font>
    <font>
      <sz val="8"/>
      <color rgb="FF000000"/>
      <name val="Arial"/>
      <family val="2"/>
      <charset val="186"/>
    </font>
    <font>
      <b/>
      <sz val="9"/>
      <color rgb="FF000000"/>
      <name val="Trebuchet MS"/>
      <family val="2"/>
      <charset val="186"/>
    </font>
    <font>
      <sz val="9"/>
      <name val="Trebuchet MS"/>
      <family val="2"/>
      <charset val="186"/>
    </font>
    <font>
      <sz val="8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b/>
      <sz val="11"/>
      <color rgb="FF000000"/>
      <name val="Trebuchet MS"/>
      <family val="2"/>
    </font>
    <font>
      <sz val="11"/>
      <color rgb="FF000000"/>
      <name val="Trebuchet MS"/>
      <family val="2"/>
    </font>
    <font>
      <b/>
      <sz val="16"/>
      <name val="Trebuchet MS"/>
      <family val="2"/>
    </font>
    <font>
      <sz val="8"/>
      <name val="Trebuchet MS"/>
      <family val="2"/>
    </font>
    <font>
      <vertAlign val="superscript"/>
      <sz val="11"/>
      <color rgb="FF000000"/>
      <name val="Trebuchet MS"/>
    </font>
    <font>
      <b/>
      <sz val="11"/>
      <color rgb="FF000000"/>
      <name val="Trebuchet MS"/>
    </font>
    <font>
      <sz val="8"/>
      <name val="Trebuchet MS"/>
    </font>
    <font>
      <sz val="11"/>
      <color theme="1"/>
      <name val="Calibri"/>
      <family val="2"/>
      <charset val="186"/>
      <scheme val="minor"/>
    </font>
    <font>
      <sz val="18"/>
      <color rgb="FFFF0000"/>
      <name val="Calibri"/>
      <family val="2"/>
      <charset val="186"/>
      <scheme val="minor"/>
    </font>
    <font>
      <strike/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sz val="11"/>
      <name val="Trebuchet MS"/>
      <family val="2"/>
    </font>
    <font>
      <vertAlign val="superscript"/>
      <sz val="11"/>
      <name val="Trebuchet MS"/>
      <family val="2"/>
    </font>
    <font>
      <sz val="11"/>
      <color rgb="FF000000"/>
      <name val="Trebuchet MS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4" fillId="0" borderId="0"/>
    <xf numFmtId="0" fontId="9" fillId="0" borderId="0"/>
    <xf numFmtId="0" fontId="4" fillId="0" borderId="0"/>
    <xf numFmtId="44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</cellStyleXfs>
  <cellXfs count="206">
    <xf numFmtId="0" fontId="0" fillId="0" borderId="0" xfId="0"/>
    <xf numFmtId="14" fontId="0" fillId="0" borderId="0" xfId="0" applyNumberFormat="1"/>
    <xf numFmtId="2" fontId="0" fillId="0" borderId="0" xfId="0" applyNumberFormat="1"/>
    <xf numFmtId="0" fontId="0" fillId="2" borderId="0" xfId="0" applyFill="1"/>
    <xf numFmtId="0" fontId="0" fillId="3" borderId="0" xfId="0" applyFill="1"/>
    <xf numFmtId="0" fontId="1" fillId="3" borderId="0" xfId="0" applyFont="1" applyFill="1"/>
    <xf numFmtId="2" fontId="0" fillId="3" borderId="0" xfId="0" applyNumberFormat="1" applyFill="1"/>
    <xf numFmtId="0" fontId="0" fillId="3" borderId="9" xfId="0" applyFill="1" applyBorder="1"/>
    <xf numFmtId="2" fontId="1" fillId="3" borderId="0" xfId="0" applyNumberFormat="1" applyFont="1" applyFill="1"/>
    <xf numFmtId="14" fontId="0" fillId="3" borderId="0" xfId="0" applyNumberFormat="1" applyFill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/>
    <xf numFmtId="14" fontId="0" fillId="2" borderId="1" xfId="0" applyNumberFormat="1" applyFill="1" applyBorder="1"/>
    <xf numFmtId="10" fontId="0" fillId="2" borderId="1" xfId="0" applyNumberFormat="1" applyFill="1" applyBorder="1"/>
    <xf numFmtId="0" fontId="0" fillId="2" borderId="1" xfId="0" applyFill="1" applyBorder="1" applyAlignment="1">
      <alignment horizontal="left"/>
    </xf>
    <xf numFmtId="0" fontId="0" fillId="2" borderId="1" xfId="0" applyFill="1" applyBorder="1"/>
    <xf numFmtId="14" fontId="1" fillId="2" borderId="3" xfId="0" applyNumberFormat="1" applyFont="1" applyFill="1" applyBorder="1" applyAlignment="1">
      <alignment horizontal="center" vertical="center"/>
    </xf>
    <xf numFmtId="2" fontId="1" fillId="3" borderId="10" xfId="0" applyNumberFormat="1" applyFont="1" applyFill="1" applyBorder="1" applyAlignment="1">
      <alignment horizontal="center" vertical="center"/>
    </xf>
    <xf numFmtId="2" fontId="0" fillId="4" borderId="1" xfId="0" applyNumberFormat="1" applyFill="1" applyBorder="1"/>
    <xf numFmtId="0" fontId="5" fillId="3" borderId="0" xfId="0" applyFont="1" applyFill="1"/>
    <xf numFmtId="164" fontId="3" fillId="6" borderId="1" xfId="0" applyNumberFormat="1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left" vertical="center"/>
    </xf>
    <xf numFmtId="0" fontId="2" fillId="7" borderId="1" xfId="0" applyFont="1" applyFill="1" applyBorder="1" applyAlignment="1">
      <alignment vertical="center" wrapText="1"/>
    </xf>
    <xf numFmtId="164" fontId="8" fillId="8" borderId="1" xfId="0" applyNumberFormat="1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0" fillId="9" borderId="0" xfId="0" applyFill="1"/>
    <xf numFmtId="0" fontId="7" fillId="10" borderId="11" xfId="0" applyFont="1" applyFill="1" applyBorder="1" applyAlignment="1">
      <alignment horizontal="justify" vertical="center"/>
    </xf>
    <xf numFmtId="0" fontId="2" fillId="7" borderId="6" xfId="0" applyFont="1" applyFill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164" fontId="3" fillId="7" borderId="1" xfId="0" applyNumberFormat="1" applyFont="1" applyFill="1" applyBorder="1" applyAlignment="1">
      <alignment vertical="center" wrapText="1"/>
    </xf>
    <xf numFmtId="164" fontId="2" fillId="7" borderId="1" xfId="0" applyNumberFormat="1" applyFont="1" applyFill="1" applyBorder="1" applyAlignment="1">
      <alignment vertical="center" wrapText="1"/>
    </xf>
    <xf numFmtId="164" fontId="11" fillId="0" borderId="1" xfId="0" applyNumberFormat="1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164" fontId="3" fillId="7" borderId="1" xfId="0" applyNumberFormat="1" applyFont="1" applyFill="1" applyBorder="1" applyAlignment="1">
      <alignment horizontal="right" vertical="center" wrapText="1"/>
    </xf>
    <xf numFmtId="2" fontId="0" fillId="4" borderId="0" xfId="0" applyNumberFormat="1" applyFill="1"/>
    <xf numFmtId="0" fontId="12" fillId="3" borderId="10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justify" vertical="center"/>
    </xf>
    <xf numFmtId="0" fontId="8" fillId="6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164" fontId="2" fillId="7" borderId="6" xfId="0" applyNumberFormat="1" applyFont="1" applyFill="1" applyBorder="1" applyAlignment="1">
      <alignment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164" fontId="8" fillId="8" borderId="6" xfId="0" applyNumberFormat="1" applyFont="1" applyFill="1" applyBorder="1" applyAlignment="1">
      <alignment horizontal="center" vertical="center" wrapText="1"/>
    </xf>
    <xf numFmtId="0" fontId="10" fillId="8" borderId="6" xfId="0" applyFont="1" applyFill="1" applyBorder="1" applyAlignment="1">
      <alignment horizontal="left" vertical="center"/>
    </xf>
    <xf numFmtId="0" fontId="0" fillId="0" borderId="16" xfId="0" applyBorder="1"/>
    <xf numFmtId="0" fontId="2" fillId="4" borderId="5" xfId="0" applyFont="1" applyFill="1" applyBorder="1" applyAlignment="1">
      <alignment vertical="center" wrapText="1"/>
    </xf>
    <xf numFmtId="0" fontId="2" fillId="4" borderId="6" xfId="0" applyFont="1" applyFill="1" applyBorder="1" applyAlignment="1">
      <alignment vertical="center" wrapText="1"/>
    </xf>
    <xf numFmtId="0" fontId="13" fillId="5" borderId="1" xfId="0" applyFont="1" applyFill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164" fontId="3" fillId="7" borderId="6" xfId="0" applyNumberFormat="1" applyFont="1" applyFill="1" applyBorder="1" applyAlignment="1">
      <alignment horizontal="right" vertical="center" wrapText="1"/>
    </xf>
    <xf numFmtId="0" fontId="13" fillId="0" borderId="1" xfId="0" applyFont="1" applyBorder="1" applyAlignment="1">
      <alignment vertical="center" wrapText="1"/>
    </xf>
    <xf numFmtId="0" fontId="3" fillId="7" borderId="7" xfId="0" applyFont="1" applyFill="1" applyBorder="1" applyAlignment="1">
      <alignment vertical="center" wrapText="1"/>
    </xf>
    <xf numFmtId="0" fontId="3" fillId="7" borderId="8" xfId="0" applyFont="1" applyFill="1" applyBorder="1" applyAlignment="1">
      <alignment vertical="center" wrapText="1"/>
    </xf>
    <xf numFmtId="0" fontId="3" fillId="4" borderId="6" xfId="0" applyFont="1" applyFill="1" applyBorder="1" applyAlignment="1">
      <alignment vertical="center" wrapText="1"/>
    </xf>
    <xf numFmtId="0" fontId="1" fillId="0" borderId="0" xfId="0" applyFont="1" applyAlignment="1">
      <alignment horizontal="right" vertical="center"/>
    </xf>
    <xf numFmtId="0" fontId="15" fillId="0" borderId="0" xfId="0" applyFont="1"/>
    <xf numFmtId="0" fontId="17" fillId="10" borderId="11" xfId="0" applyFont="1" applyFill="1" applyBorder="1" applyAlignment="1">
      <alignment horizontal="justify" vertical="center"/>
    </xf>
    <xf numFmtId="0" fontId="16" fillId="10" borderId="7" xfId="0" applyFont="1" applyFill="1" applyBorder="1" applyAlignment="1">
      <alignment horizontal="left" vertical="center"/>
    </xf>
    <xf numFmtId="0" fontId="17" fillId="10" borderId="7" xfId="0" applyFont="1" applyFill="1" applyBorder="1" applyAlignment="1">
      <alignment horizontal="left" vertical="center" wrapText="1"/>
    </xf>
    <xf numFmtId="0" fontId="22" fillId="0" borderId="8" xfId="0" applyFont="1" applyBorder="1" applyAlignment="1">
      <alignment vertical="center" wrapText="1"/>
    </xf>
    <xf numFmtId="0" fontId="25" fillId="0" borderId="0" xfId="0" applyFont="1"/>
    <xf numFmtId="165" fontId="0" fillId="0" borderId="0" xfId="0" applyNumberFormat="1"/>
    <xf numFmtId="9" fontId="22" fillId="0" borderId="8" xfId="0" applyNumberFormat="1" applyFont="1" applyBorder="1" applyAlignment="1">
      <alignment vertical="center" wrapText="1"/>
    </xf>
    <xf numFmtId="44" fontId="0" fillId="0" borderId="0" xfId="0" applyNumberFormat="1"/>
    <xf numFmtId="0" fontId="27" fillId="10" borderId="7" xfId="0" applyFont="1" applyFill="1" applyBorder="1" applyAlignment="1">
      <alignment horizontal="left" vertical="center"/>
    </xf>
    <xf numFmtId="0" fontId="16" fillId="10" borderId="7" xfId="0" applyFont="1" applyFill="1" applyBorder="1" applyAlignment="1">
      <alignment horizontal="left" vertical="center" wrapText="1"/>
    </xf>
    <xf numFmtId="0" fontId="27" fillId="10" borderId="18" xfId="0" applyFont="1" applyFill="1" applyBorder="1" applyAlignment="1">
      <alignment horizontal="left" vertical="center"/>
    </xf>
    <xf numFmtId="0" fontId="16" fillId="3" borderId="19" xfId="0" applyFont="1" applyFill="1" applyBorder="1" applyAlignment="1">
      <alignment horizontal="center" vertical="center" wrapText="1"/>
    </xf>
    <xf numFmtId="0" fontId="17" fillId="10" borderId="11" xfId="0" applyFont="1" applyFill="1" applyBorder="1" applyAlignment="1">
      <alignment vertical="center"/>
    </xf>
    <xf numFmtId="0" fontId="19" fillId="0" borderId="20" xfId="0" applyFont="1" applyBorder="1" applyAlignment="1">
      <alignment vertical="center" wrapText="1"/>
    </xf>
    <xf numFmtId="0" fontId="22" fillId="0" borderId="23" xfId="0" applyFont="1" applyBorder="1" applyAlignment="1">
      <alignment vertical="center" wrapText="1"/>
    </xf>
    <xf numFmtId="0" fontId="16" fillId="10" borderId="7" xfId="0" applyFont="1" applyFill="1" applyBorder="1" applyAlignment="1">
      <alignment vertical="center" wrapText="1"/>
    </xf>
    <xf numFmtId="4" fontId="1" fillId="3" borderId="24" xfId="0" applyNumberFormat="1" applyFont="1" applyFill="1" applyBorder="1" applyAlignment="1">
      <alignment horizontal="center"/>
    </xf>
    <xf numFmtId="0" fontId="22" fillId="0" borderId="27" xfId="0" applyFont="1" applyBorder="1" applyAlignment="1">
      <alignment vertical="center" wrapText="1"/>
    </xf>
    <xf numFmtId="0" fontId="21" fillId="3" borderId="19" xfId="0" applyFont="1" applyFill="1" applyBorder="1" applyAlignment="1">
      <alignment horizontal="center" vertical="center" wrapText="1"/>
    </xf>
    <xf numFmtId="9" fontId="22" fillId="8" borderId="26" xfId="0" applyNumberFormat="1" applyFont="1" applyFill="1" applyBorder="1" applyAlignment="1">
      <alignment vertical="center" wrapText="1"/>
    </xf>
    <xf numFmtId="9" fontId="22" fillId="0" borderId="34" xfId="0" applyNumberFormat="1" applyFont="1" applyBorder="1" applyAlignment="1">
      <alignment vertical="center" wrapText="1"/>
    </xf>
    <xf numFmtId="4" fontId="0" fillId="0" borderId="0" xfId="0" applyNumberFormat="1"/>
    <xf numFmtId="0" fontId="29" fillId="10" borderId="7" xfId="0" applyFont="1" applyFill="1" applyBorder="1" applyAlignment="1">
      <alignment horizontal="left" vertical="center" wrapText="1"/>
    </xf>
    <xf numFmtId="0" fontId="16" fillId="10" borderId="18" xfId="0" applyFont="1" applyFill="1" applyBorder="1" applyAlignment="1">
      <alignment horizontal="left" vertical="center"/>
    </xf>
    <xf numFmtId="0" fontId="0" fillId="3" borderId="38" xfId="0" applyFill="1" applyBorder="1"/>
    <xf numFmtId="0" fontId="16" fillId="3" borderId="29" xfId="0" applyFont="1" applyFill="1" applyBorder="1" applyAlignment="1">
      <alignment horizontal="center" vertical="center"/>
    </xf>
    <xf numFmtId="0" fontId="21" fillId="3" borderId="29" xfId="0" applyFont="1" applyFill="1" applyBorder="1" applyAlignment="1">
      <alignment horizontal="center" vertical="center" wrapText="1"/>
    </xf>
    <xf numFmtId="0" fontId="17" fillId="10" borderId="9" xfId="0" applyFont="1" applyFill="1" applyBorder="1" applyAlignment="1">
      <alignment horizontal="justify" vertical="center"/>
    </xf>
    <xf numFmtId="0" fontId="16" fillId="10" borderId="14" xfId="0" applyFont="1" applyFill="1" applyBorder="1" applyAlignment="1">
      <alignment vertical="center" wrapText="1"/>
    </xf>
    <xf numFmtId="0" fontId="17" fillId="10" borderId="42" xfId="0" applyFont="1" applyFill="1" applyBorder="1" applyAlignment="1">
      <alignment horizontal="justify" vertical="center"/>
    </xf>
    <xf numFmtId="0" fontId="17" fillId="10" borderId="43" xfId="0" applyFont="1" applyFill="1" applyBorder="1" applyAlignment="1">
      <alignment horizontal="left" vertical="center" wrapText="1"/>
    </xf>
    <xf numFmtId="0" fontId="17" fillId="10" borderId="37" xfId="0" applyFont="1" applyFill="1" applyBorder="1" applyAlignment="1">
      <alignment vertical="center"/>
    </xf>
    <xf numFmtId="0" fontId="16" fillId="10" borderId="14" xfId="0" applyFont="1" applyFill="1" applyBorder="1" applyAlignment="1">
      <alignment horizontal="left" vertical="center"/>
    </xf>
    <xf numFmtId="0" fontId="27" fillId="10" borderId="25" xfId="0" applyFont="1" applyFill="1" applyBorder="1" applyAlignment="1">
      <alignment horizontal="right" vertical="center"/>
    </xf>
    <xf numFmtId="4" fontId="1" fillId="3" borderId="5" xfId="0" applyNumberFormat="1" applyFont="1" applyFill="1" applyBorder="1" applyAlignment="1">
      <alignment horizontal="center"/>
    </xf>
    <xf numFmtId="0" fontId="17" fillId="10" borderId="9" xfId="0" applyFont="1" applyFill="1" applyBorder="1" applyAlignment="1">
      <alignment vertical="center"/>
    </xf>
    <xf numFmtId="0" fontId="17" fillId="10" borderId="42" xfId="0" applyFont="1" applyFill="1" applyBorder="1" applyAlignment="1">
      <alignment vertical="center"/>
    </xf>
    <xf numFmtId="0" fontId="27" fillId="10" borderId="43" xfId="0" applyFont="1" applyFill="1" applyBorder="1" applyAlignment="1">
      <alignment horizontal="left" vertical="center"/>
    </xf>
    <xf numFmtId="169" fontId="0" fillId="0" borderId="0" xfId="0" applyNumberFormat="1"/>
    <xf numFmtId="169" fontId="15" fillId="3" borderId="33" xfId="0" applyNumberFormat="1" applyFont="1" applyFill="1" applyBorder="1" applyAlignment="1">
      <alignment horizontal="center" vertical="center"/>
    </xf>
    <xf numFmtId="0" fontId="26" fillId="4" borderId="28" xfId="0" applyFont="1" applyFill="1" applyBorder="1" applyAlignment="1">
      <alignment horizontal="center" vertical="center" wrapText="1"/>
    </xf>
    <xf numFmtId="0" fontId="26" fillId="0" borderId="28" xfId="0" applyFont="1" applyBorder="1" applyAlignment="1">
      <alignment horizontal="center" vertical="center"/>
    </xf>
    <xf numFmtId="169" fontId="1" fillId="8" borderId="14" xfId="0" applyNumberFormat="1" applyFont="1" applyFill="1" applyBorder="1" applyAlignment="1">
      <alignment horizontal="center"/>
    </xf>
    <xf numFmtId="4" fontId="26" fillId="3" borderId="10" xfId="0" applyNumberFormat="1" applyFont="1" applyFill="1" applyBorder="1" applyAlignment="1">
      <alignment horizontal="center"/>
    </xf>
    <xf numFmtId="169" fontId="26" fillId="8" borderId="14" xfId="0" applyNumberFormat="1" applyFont="1" applyFill="1" applyBorder="1" applyAlignment="1">
      <alignment horizontal="left" vertical="center"/>
    </xf>
    <xf numFmtId="169" fontId="30" fillId="3" borderId="41" xfId="0" applyNumberFormat="1" applyFont="1" applyFill="1" applyBorder="1" applyAlignment="1">
      <alignment horizontal="right" vertical="center"/>
    </xf>
    <xf numFmtId="4" fontId="26" fillId="3" borderId="1" xfId="0" applyNumberFormat="1" applyFont="1" applyFill="1" applyBorder="1" applyAlignment="1">
      <alignment horizontal="center"/>
    </xf>
    <xf numFmtId="169" fontId="26" fillId="8" borderId="7" xfId="0" applyNumberFormat="1" applyFont="1" applyFill="1" applyBorder="1" applyAlignment="1">
      <alignment horizontal="left" vertical="center"/>
    </xf>
    <xf numFmtId="169" fontId="31" fillId="3" borderId="30" xfId="0" applyNumberFormat="1" applyFont="1" applyFill="1" applyBorder="1" applyAlignment="1">
      <alignment horizontal="center" vertical="center"/>
    </xf>
    <xf numFmtId="167" fontId="26" fillId="3" borderId="35" xfId="5" applyNumberFormat="1" applyFont="1" applyFill="1" applyBorder="1" applyAlignment="1">
      <alignment horizontal="center" vertical="center"/>
    </xf>
    <xf numFmtId="167" fontId="26" fillId="3" borderId="36" xfId="5" applyNumberFormat="1" applyFont="1" applyFill="1" applyBorder="1" applyAlignment="1">
      <alignment horizontal="center" vertical="center" wrapText="1"/>
    </xf>
    <xf numFmtId="169" fontId="26" fillId="3" borderId="30" xfId="0" applyNumberFormat="1" applyFont="1" applyFill="1" applyBorder="1" applyAlignment="1">
      <alignment horizontal="right" vertical="center"/>
    </xf>
    <xf numFmtId="169" fontId="26" fillId="3" borderId="30" xfId="0" applyNumberFormat="1" applyFont="1" applyFill="1" applyBorder="1" applyAlignment="1">
      <alignment horizontal="center" vertical="center"/>
    </xf>
    <xf numFmtId="4" fontId="26" fillId="3" borderId="44" xfId="0" applyNumberFormat="1" applyFont="1" applyFill="1" applyBorder="1" applyAlignment="1">
      <alignment horizontal="center"/>
    </xf>
    <xf numFmtId="167" fontId="26" fillId="3" borderId="45" xfId="5" applyNumberFormat="1" applyFont="1" applyFill="1" applyBorder="1" applyAlignment="1">
      <alignment horizontal="center" vertical="center"/>
    </xf>
    <xf numFmtId="167" fontId="26" fillId="3" borderId="46" xfId="5" applyNumberFormat="1" applyFont="1" applyFill="1" applyBorder="1" applyAlignment="1">
      <alignment horizontal="center" vertical="center" wrapText="1"/>
    </xf>
    <xf numFmtId="169" fontId="26" fillId="3" borderId="47" xfId="0" applyNumberFormat="1" applyFont="1" applyFill="1" applyBorder="1" applyAlignment="1">
      <alignment horizontal="right" vertical="center"/>
    </xf>
    <xf numFmtId="4" fontId="26" fillId="3" borderId="10" xfId="0" applyNumberFormat="1" applyFont="1" applyFill="1" applyBorder="1" applyAlignment="1">
      <alignment horizontal="center" vertical="center"/>
    </xf>
    <xf numFmtId="4" fontId="26" fillId="3" borderId="1" xfId="0" applyNumberFormat="1" applyFont="1" applyFill="1" applyBorder="1" applyAlignment="1">
      <alignment horizontal="center" vertical="center"/>
    </xf>
    <xf numFmtId="168" fontId="26" fillId="3" borderId="1" xfId="6" applyNumberFormat="1" applyFont="1" applyFill="1" applyBorder="1" applyAlignment="1">
      <alignment horizontal="center" vertical="center"/>
    </xf>
    <xf numFmtId="9" fontId="32" fillId="3" borderId="35" xfId="5" applyFont="1" applyFill="1" applyBorder="1" applyAlignment="1">
      <alignment horizontal="center" vertical="center"/>
    </xf>
    <xf numFmtId="9" fontId="32" fillId="3" borderId="36" xfId="5" applyFont="1" applyFill="1" applyBorder="1" applyAlignment="1">
      <alignment horizontal="center" vertical="center" wrapText="1"/>
    </xf>
    <xf numFmtId="4" fontId="26" fillId="3" borderId="44" xfId="0" applyNumberFormat="1" applyFont="1" applyFill="1" applyBorder="1" applyAlignment="1">
      <alignment horizontal="center" vertical="center"/>
    </xf>
    <xf numFmtId="9" fontId="32" fillId="3" borderId="45" xfId="5" applyFont="1" applyFill="1" applyBorder="1" applyAlignment="1">
      <alignment horizontal="center" vertical="center"/>
    </xf>
    <xf numFmtId="9" fontId="32" fillId="3" borderId="46" xfId="5" applyFont="1" applyFill="1" applyBorder="1" applyAlignment="1">
      <alignment horizontal="center" vertical="center" wrapText="1"/>
    </xf>
    <xf numFmtId="3" fontId="26" fillId="3" borderId="10" xfId="0" applyNumberFormat="1" applyFont="1" applyFill="1" applyBorder="1" applyAlignment="1">
      <alignment horizontal="center"/>
    </xf>
    <xf numFmtId="3" fontId="26" fillId="3" borderId="1" xfId="0" applyNumberFormat="1" applyFont="1" applyFill="1" applyBorder="1" applyAlignment="1">
      <alignment horizontal="center"/>
    </xf>
    <xf numFmtId="169" fontId="26" fillId="8" borderId="25" xfId="0" applyNumberFormat="1" applyFont="1" applyFill="1" applyBorder="1" applyAlignment="1">
      <alignment horizontal="left" vertical="center"/>
    </xf>
    <xf numFmtId="169" fontId="26" fillId="3" borderId="33" xfId="0" applyNumberFormat="1" applyFont="1" applyFill="1" applyBorder="1" applyAlignment="1">
      <alignment horizontal="center" vertical="center"/>
    </xf>
    <xf numFmtId="166" fontId="32" fillId="3" borderId="1" xfId="0" applyNumberFormat="1" applyFont="1" applyFill="1" applyBorder="1" applyAlignment="1">
      <alignment horizontal="center" vertical="center"/>
    </xf>
    <xf numFmtId="169" fontId="26" fillId="8" borderId="25" xfId="0" applyNumberFormat="1" applyFont="1" applyFill="1" applyBorder="1" applyAlignment="1">
      <alignment horizontal="right" vertical="center"/>
    </xf>
    <xf numFmtId="169" fontId="32" fillId="3" borderId="33" xfId="0" applyNumberFormat="1" applyFont="1" applyFill="1" applyBorder="1" applyAlignment="1">
      <alignment horizontal="right" vertical="center"/>
    </xf>
    <xf numFmtId="166" fontId="32" fillId="3" borderId="44" xfId="0" applyNumberFormat="1" applyFont="1" applyFill="1" applyBorder="1" applyAlignment="1">
      <alignment horizontal="center" vertical="center"/>
    </xf>
    <xf numFmtId="169" fontId="26" fillId="8" borderId="48" xfId="0" applyNumberFormat="1" applyFont="1" applyFill="1" applyBorder="1" applyAlignment="1">
      <alignment horizontal="right" vertical="center"/>
    </xf>
    <xf numFmtId="169" fontId="32" fillId="3" borderId="49" xfId="0" applyNumberFormat="1" applyFont="1" applyFill="1" applyBorder="1" applyAlignment="1">
      <alignment horizontal="right" vertical="center"/>
    </xf>
    <xf numFmtId="169" fontId="0" fillId="3" borderId="0" xfId="0" applyNumberFormat="1" applyFill="1" applyAlignment="1">
      <alignment horizontal="left"/>
    </xf>
    <xf numFmtId="0" fontId="0" fillId="3" borderId="0" xfId="0" applyFill="1" applyAlignment="1">
      <alignment horizontal="right"/>
    </xf>
    <xf numFmtId="169" fontId="26" fillId="4" borderId="7" xfId="0" applyNumberFormat="1" applyFont="1" applyFill="1" applyBorder="1" applyAlignment="1" applyProtection="1">
      <alignment horizontal="right" vertical="center"/>
      <protection locked="0"/>
    </xf>
    <xf numFmtId="169" fontId="26" fillId="4" borderId="43" xfId="0" applyNumberFormat="1" applyFont="1" applyFill="1" applyBorder="1" applyAlignment="1" applyProtection="1">
      <alignment horizontal="right" vertical="center"/>
      <protection locked="0"/>
    </xf>
    <xf numFmtId="169" fontId="26" fillId="4" borderId="7" xfId="6" applyNumberFormat="1" applyFont="1" applyFill="1" applyBorder="1" applyAlignment="1" applyProtection="1">
      <alignment horizontal="right" vertical="center"/>
      <protection locked="0"/>
    </xf>
    <xf numFmtId="44" fontId="30" fillId="4" borderId="1" xfId="4" applyFont="1" applyFill="1" applyBorder="1" applyAlignment="1" applyProtection="1">
      <alignment horizontal="center"/>
      <protection locked="0"/>
    </xf>
    <xf numFmtId="44" fontId="30" fillId="4" borderId="44" xfId="4" applyFont="1" applyFill="1" applyBorder="1" applyAlignment="1" applyProtection="1">
      <alignment horizontal="center" vertical="center"/>
      <protection locked="0"/>
    </xf>
    <xf numFmtId="166" fontId="32" fillId="3" borderId="45" xfId="0" applyNumberFormat="1" applyFont="1" applyFill="1" applyBorder="1" applyAlignment="1">
      <alignment horizontal="center"/>
    </xf>
    <xf numFmtId="166" fontId="32" fillId="3" borderId="46" xfId="0" applyNumberFormat="1" applyFont="1" applyFill="1" applyBorder="1" applyAlignment="1">
      <alignment horizontal="center"/>
    </xf>
    <xf numFmtId="4" fontId="1" fillId="3" borderId="39" xfId="0" applyNumberFormat="1" applyFont="1" applyFill="1" applyBorder="1" applyAlignment="1">
      <alignment horizontal="center"/>
    </xf>
    <xf numFmtId="4" fontId="1" fillId="3" borderId="40" xfId="0" applyNumberFormat="1" applyFont="1" applyFill="1" applyBorder="1" applyAlignment="1">
      <alignment horizontal="center"/>
    </xf>
    <xf numFmtId="164" fontId="18" fillId="7" borderId="21" xfId="0" applyNumberFormat="1" applyFont="1" applyFill="1" applyBorder="1" applyAlignment="1">
      <alignment horizontal="left" vertical="center"/>
    </xf>
    <xf numFmtId="0" fontId="19" fillId="0" borderId="22" xfId="0" applyFont="1" applyBorder="1" applyAlignment="1">
      <alignment horizontal="left" vertical="center" wrapText="1"/>
    </xf>
    <xf numFmtId="0" fontId="24" fillId="11" borderId="0" xfId="0" applyFont="1" applyFill="1" applyAlignment="1">
      <alignment horizontal="center"/>
    </xf>
    <xf numFmtId="0" fontId="21" fillId="3" borderId="31" xfId="0" applyFont="1" applyFill="1" applyBorder="1" applyAlignment="1">
      <alignment horizontal="center" vertical="center" wrapText="1"/>
    </xf>
    <xf numFmtId="0" fontId="21" fillId="3" borderId="32" xfId="0" applyFont="1" applyFill="1" applyBorder="1" applyAlignment="1">
      <alignment horizontal="center" vertical="center" wrapText="1"/>
    </xf>
    <xf numFmtId="4" fontId="26" fillId="3" borderId="39" xfId="0" applyNumberFormat="1" applyFont="1" applyFill="1" applyBorder="1" applyAlignment="1">
      <alignment horizontal="center" vertical="center"/>
    </xf>
    <xf numFmtId="4" fontId="26" fillId="3" borderId="40" xfId="0" applyNumberFormat="1" applyFont="1" applyFill="1" applyBorder="1" applyAlignment="1">
      <alignment horizontal="center" vertical="center"/>
    </xf>
    <xf numFmtId="4" fontId="26" fillId="3" borderId="35" xfId="0" applyNumberFormat="1" applyFont="1" applyFill="1" applyBorder="1" applyAlignment="1">
      <alignment horizontal="center" vertical="center"/>
    </xf>
    <xf numFmtId="4" fontId="26" fillId="3" borderId="36" xfId="0" applyNumberFormat="1" applyFont="1" applyFill="1" applyBorder="1" applyAlignment="1">
      <alignment horizontal="center" vertical="center"/>
    </xf>
    <xf numFmtId="3" fontId="26" fillId="3" borderId="39" xfId="0" applyNumberFormat="1" applyFont="1" applyFill="1" applyBorder="1" applyAlignment="1">
      <alignment horizontal="center"/>
    </xf>
    <xf numFmtId="3" fontId="26" fillId="3" borderId="40" xfId="0" applyNumberFormat="1" applyFont="1" applyFill="1" applyBorder="1" applyAlignment="1">
      <alignment horizontal="center"/>
    </xf>
    <xf numFmtId="3" fontId="26" fillId="3" borderId="35" xfId="0" applyNumberFormat="1" applyFont="1" applyFill="1" applyBorder="1" applyAlignment="1">
      <alignment horizontal="center"/>
    </xf>
    <xf numFmtId="3" fontId="26" fillId="3" borderId="36" xfId="0" applyNumberFormat="1" applyFont="1" applyFill="1" applyBorder="1" applyAlignment="1">
      <alignment horizontal="center"/>
    </xf>
    <xf numFmtId="166" fontId="32" fillId="3" borderId="35" xfId="0" applyNumberFormat="1" applyFont="1" applyFill="1" applyBorder="1" applyAlignment="1">
      <alignment horizontal="center"/>
    </xf>
    <xf numFmtId="166" fontId="32" fillId="3" borderId="36" xfId="0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2" fillId="7" borderId="8" xfId="0" applyFont="1" applyFill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3" fillId="7" borderId="7" xfId="0" applyFont="1" applyFill="1" applyBorder="1" applyAlignment="1">
      <alignment horizontal="left" vertical="center" wrapText="1"/>
    </xf>
    <xf numFmtId="0" fontId="3" fillId="7" borderId="8" xfId="0" applyFont="1" applyFill="1" applyBorder="1" applyAlignment="1">
      <alignment horizontal="left" vertical="center" wrapText="1"/>
    </xf>
    <xf numFmtId="0" fontId="8" fillId="8" borderId="7" xfId="0" applyFont="1" applyFill="1" applyBorder="1" applyAlignment="1">
      <alignment horizontal="left" vertical="center"/>
    </xf>
    <xf numFmtId="0" fontId="8" fillId="8" borderId="8" xfId="0" applyFont="1" applyFill="1" applyBorder="1" applyAlignment="1">
      <alignment horizontal="left" vertical="center"/>
    </xf>
    <xf numFmtId="164" fontId="3" fillId="7" borderId="6" xfId="0" applyNumberFormat="1" applyFont="1" applyFill="1" applyBorder="1" applyAlignment="1">
      <alignment horizontal="right" vertical="center" wrapText="1"/>
    </xf>
    <xf numFmtId="164" fontId="3" fillId="7" borderId="12" xfId="0" applyNumberFormat="1" applyFont="1" applyFill="1" applyBorder="1" applyAlignment="1">
      <alignment horizontal="right" vertical="center" wrapText="1"/>
    </xf>
    <xf numFmtId="0" fontId="2" fillId="7" borderId="18" xfId="0" applyFont="1" applyFill="1" applyBorder="1" applyAlignment="1">
      <alignment horizontal="left" vertical="center" wrapText="1"/>
    </xf>
    <xf numFmtId="0" fontId="2" fillId="7" borderId="13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164" fontId="3" fillId="7" borderId="5" xfId="0" applyNumberFormat="1" applyFont="1" applyFill="1" applyBorder="1" applyAlignment="1">
      <alignment horizontal="right" vertical="center" wrapText="1"/>
    </xf>
    <xf numFmtId="0" fontId="2" fillId="7" borderId="6" xfId="0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left" vertical="center" wrapText="1"/>
    </xf>
    <xf numFmtId="0" fontId="10" fillId="8" borderId="7" xfId="0" applyFont="1" applyFill="1" applyBorder="1" applyAlignment="1">
      <alignment horizontal="left" vertical="center"/>
    </xf>
    <xf numFmtId="0" fontId="10" fillId="8" borderId="8" xfId="0" applyFont="1" applyFill="1" applyBorder="1" applyAlignment="1">
      <alignment horizontal="left" vertical="center"/>
    </xf>
    <xf numFmtId="164" fontId="2" fillId="7" borderId="6" xfId="0" applyNumberFormat="1" applyFont="1" applyFill="1" applyBorder="1" applyAlignment="1">
      <alignment horizontal="right" vertical="center" wrapText="1"/>
    </xf>
    <xf numFmtId="164" fontId="2" fillId="7" borderId="12" xfId="0" applyNumberFormat="1" applyFont="1" applyFill="1" applyBorder="1" applyAlignment="1">
      <alignment horizontal="right" vertical="center" wrapText="1"/>
    </xf>
    <xf numFmtId="164" fontId="2" fillId="7" borderId="5" xfId="0" applyNumberFormat="1" applyFont="1" applyFill="1" applyBorder="1" applyAlignment="1">
      <alignment horizontal="righ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3" fillId="0" borderId="6" xfId="0" applyNumberFormat="1" applyFont="1" applyBorder="1" applyAlignment="1">
      <alignment horizontal="right" vertical="center" wrapText="1"/>
    </xf>
    <xf numFmtId="164" fontId="3" fillId="0" borderId="12" xfId="0" applyNumberFormat="1" applyFont="1" applyBorder="1" applyAlignment="1">
      <alignment horizontal="right" vertical="center" wrapText="1"/>
    </xf>
    <xf numFmtId="164" fontId="3" fillId="0" borderId="17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164" fontId="3" fillId="0" borderId="5" xfId="0" applyNumberFormat="1" applyFont="1" applyBorder="1" applyAlignment="1">
      <alignment horizontal="right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6" fillId="3" borderId="14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7" fillId="10" borderId="7" xfId="0" applyFont="1" applyFill="1" applyBorder="1" applyAlignment="1">
      <alignment horizontal="center" vertical="center"/>
    </xf>
    <xf numFmtId="0" fontId="7" fillId="10" borderId="8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/>
    </xf>
  </cellXfs>
  <cellStyles count="7">
    <cellStyle name="Comma" xfId="6" builtinId="3"/>
    <cellStyle name="Currency" xfId="4" builtinId="4"/>
    <cellStyle name="Normal" xfId="0" builtinId="0"/>
    <cellStyle name="Normal 2" xfId="1" xr:uid="{00000000-0005-0000-0000-000001000000}"/>
    <cellStyle name="Normal 2 2" xfId="2" xr:uid="{00000000-0005-0000-0000-000002000000}"/>
    <cellStyle name="Normal 2 2 2" xfId="3" xr:uid="{00000000-0005-0000-0000-000003000000}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104775</xdr:colOff>
      <xdr:row>46</xdr:row>
      <xdr:rowOff>28574</xdr:rowOff>
    </xdr:from>
    <xdr:to>
      <xdr:col>7</xdr:col>
      <xdr:colOff>336423</xdr:colOff>
      <xdr:row>51</xdr:row>
      <xdr:rowOff>0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1D91B888-28E5-4FC3-BA12-240E4DDC6841}"/>
            </a:ext>
          </a:extLst>
        </xdr:cNvPr>
        <xdr:cNvSpPr/>
      </xdr:nvSpPr>
      <xdr:spPr>
        <a:xfrm>
          <a:off x="8458200" y="9239249"/>
          <a:ext cx="231648" cy="1495426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lt-LT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B0A0D-F875-45BD-BEF5-122A1BCF0996}">
  <dimension ref="A1:M28"/>
  <sheetViews>
    <sheetView tabSelected="1" zoomScale="85" zoomScaleNormal="85" workbookViewId="0">
      <selection activeCell="E14" sqref="E14"/>
    </sheetView>
  </sheetViews>
  <sheetFormatPr defaultColWidth="8.81640625" defaultRowHeight="14.5" x14ac:dyDescent="0.35"/>
  <cols>
    <col min="1" max="1" width="7.81640625" customWidth="1"/>
    <col min="2" max="2" width="88.81640625" customWidth="1"/>
    <col min="3" max="3" width="15" bestFit="1" customWidth="1"/>
    <col min="4" max="4" width="12.1796875" customWidth="1"/>
    <col min="5" max="5" width="20.453125" customWidth="1"/>
    <col min="6" max="6" width="8.81640625" customWidth="1"/>
    <col min="7" max="7" width="21.453125" customWidth="1"/>
    <col min="8" max="8" width="25.81640625" bestFit="1" customWidth="1"/>
    <col min="9" max="9" width="20.453125" customWidth="1"/>
    <col min="10" max="10" width="14.26953125" customWidth="1"/>
    <col min="11" max="11" width="17.453125" customWidth="1"/>
    <col min="13" max="13" width="14.453125" customWidth="1"/>
  </cols>
  <sheetData>
    <row r="1" spans="1:10" x14ac:dyDescent="0.35">
      <c r="B1" t="s">
        <v>0</v>
      </c>
      <c r="C1" s="60"/>
      <c r="D1" s="60"/>
      <c r="E1" s="60"/>
      <c r="F1" s="60"/>
      <c r="G1" s="60"/>
      <c r="H1" s="60" t="s">
        <v>1</v>
      </c>
    </row>
    <row r="2" spans="1:10" x14ac:dyDescent="0.35">
      <c r="B2" s="66"/>
      <c r="C2" s="66"/>
    </row>
    <row r="4" spans="1:10" ht="18.5" x14ac:dyDescent="0.45">
      <c r="B4" s="61" t="s">
        <v>2</v>
      </c>
    </row>
    <row r="5" spans="1:10" x14ac:dyDescent="0.35">
      <c r="A5" s="4"/>
      <c r="B5" s="4"/>
      <c r="C5" s="5"/>
      <c r="D5" s="5"/>
      <c r="E5" s="5"/>
      <c r="F5" s="5"/>
      <c r="G5" s="5"/>
      <c r="H5" s="5"/>
    </row>
    <row r="6" spans="1:10" ht="23.5" x14ac:dyDescent="0.55000000000000004">
      <c r="A6" s="150" t="s">
        <v>3</v>
      </c>
      <c r="B6" s="150"/>
      <c r="C6" s="150"/>
      <c r="D6" s="150"/>
      <c r="E6" s="150"/>
      <c r="F6" s="150"/>
      <c r="G6" s="150"/>
      <c r="H6" s="150"/>
    </row>
    <row r="7" spans="1:10" ht="15" thickBot="1" x14ac:dyDescent="0.4">
      <c r="A7" s="4"/>
      <c r="B7" s="4"/>
      <c r="C7" s="4"/>
      <c r="D7" s="4"/>
      <c r="E7" s="4"/>
      <c r="F7" s="4"/>
      <c r="G7" s="138" t="s">
        <v>263</v>
      </c>
      <c r="H7" s="137">
        <f>E26</f>
        <v>1870200</v>
      </c>
    </row>
    <row r="8" spans="1:10" ht="49.4" customHeight="1" thickBot="1" x14ac:dyDescent="0.4">
      <c r="A8" s="86"/>
      <c r="B8" s="87" t="s">
        <v>4</v>
      </c>
      <c r="C8" s="88" t="s">
        <v>5</v>
      </c>
      <c r="D8" s="88" t="s">
        <v>6</v>
      </c>
      <c r="E8" s="80" t="s">
        <v>7</v>
      </c>
      <c r="F8" s="151" t="s">
        <v>8</v>
      </c>
      <c r="G8" s="152"/>
      <c r="H8" s="73" t="s">
        <v>9</v>
      </c>
    </row>
    <row r="9" spans="1:10" ht="29" x14ac:dyDescent="0.35">
      <c r="A9" s="89" t="s">
        <v>10</v>
      </c>
      <c r="B9" s="90" t="s">
        <v>11</v>
      </c>
      <c r="C9" s="105" t="s">
        <v>12</v>
      </c>
      <c r="D9" s="105" t="s">
        <v>12</v>
      </c>
      <c r="E9" s="106">
        <f>E10+E12</f>
        <v>1108200</v>
      </c>
      <c r="F9" s="153" t="s">
        <v>12</v>
      </c>
      <c r="G9" s="154"/>
      <c r="H9" s="107">
        <f>E9</f>
        <v>1108200</v>
      </c>
      <c r="J9" s="83"/>
    </row>
    <row r="10" spans="1:10" x14ac:dyDescent="0.35">
      <c r="A10" s="62" t="s">
        <v>13</v>
      </c>
      <c r="B10" s="77" t="s">
        <v>14</v>
      </c>
      <c r="C10" s="108"/>
      <c r="D10" s="108"/>
      <c r="E10" s="109">
        <f>E11</f>
        <v>50000</v>
      </c>
      <c r="F10" s="155" t="s">
        <v>12</v>
      </c>
      <c r="G10" s="156"/>
      <c r="H10" s="110" t="s">
        <v>12</v>
      </c>
      <c r="J10" s="83"/>
    </row>
    <row r="11" spans="1:10" ht="29" x14ac:dyDescent="0.35">
      <c r="A11" s="62" t="s">
        <v>15</v>
      </c>
      <c r="B11" s="64" t="s">
        <v>16</v>
      </c>
      <c r="C11" s="108" t="s">
        <v>17</v>
      </c>
      <c r="D11" s="108" t="s">
        <v>17</v>
      </c>
      <c r="E11" s="139">
        <v>50000</v>
      </c>
      <c r="F11" s="111">
        <v>0.05</v>
      </c>
      <c r="G11" s="112" t="s">
        <v>18</v>
      </c>
      <c r="H11" s="113">
        <f>F11*$H$9</f>
        <v>55410</v>
      </c>
      <c r="J11" s="100"/>
    </row>
    <row r="12" spans="1:10" x14ac:dyDescent="0.35">
      <c r="A12" s="62" t="s">
        <v>19</v>
      </c>
      <c r="B12" s="77" t="s">
        <v>20</v>
      </c>
      <c r="C12" s="108" t="s">
        <v>12</v>
      </c>
      <c r="D12" s="108" t="s">
        <v>12</v>
      </c>
      <c r="E12" s="109">
        <f>E13+E14</f>
        <v>1058200</v>
      </c>
      <c r="F12" s="111"/>
      <c r="G12" s="112"/>
      <c r="H12" s="114" t="s">
        <v>12</v>
      </c>
    </row>
    <row r="13" spans="1:10" ht="32" x14ac:dyDescent="0.35">
      <c r="A13" s="62" t="s">
        <v>21</v>
      </c>
      <c r="B13" s="84" t="s">
        <v>22</v>
      </c>
      <c r="C13" s="108" t="s">
        <v>17</v>
      </c>
      <c r="D13" s="108" t="s">
        <v>17</v>
      </c>
      <c r="E13" s="139">
        <v>778200</v>
      </c>
      <c r="F13" s="111">
        <v>0.55000000000000004</v>
      </c>
      <c r="G13" s="112" t="s">
        <v>18</v>
      </c>
      <c r="H13" s="113">
        <f>F13*$H$9</f>
        <v>609510</v>
      </c>
    </row>
    <row r="14" spans="1:10" ht="32.5" thickBot="1" x14ac:dyDescent="0.4">
      <c r="A14" s="91" t="s">
        <v>23</v>
      </c>
      <c r="B14" s="92" t="s">
        <v>24</v>
      </c>
      <c r="C14" s="115" t="s">
        <v>17</v>
      </c>
      <c r="D14" s="115" t="s">
        <v>17</v>
      </c>
      <c r="E14" s="140">
        <v>280000</v>
      </c>
      <c r="F14" s="116">
        <v>0.4</v>
      </c>
      <c r="G14" s="117" t="s">
        <v>18</v>
      </c>
      <c r="H14" s="118">
        <f>F14*$H$9</f>
        <v>443280</v>
      </c>
    </row>
    <row r="15" spans="1:10" x14ac:dyDescent="0.35">
      <c r="A15" s="89" t="s">
        <v>25</v>
      </c>
      <c r="B15" s="94" t="s">
        <v>26</v>
      </c>
      <c r="C15" s="119" t="s">
        <v>12</v>
      </c>
      <c r="D15" s="119" t="s">
        <v>12</v>
      </c>
      <c r="E15" s="106">
        <f>E16+E19</f>
        <v>680000</v>
      </c>
      <c r="F15" s="153" t="s">
        <v>12</v>
      </c>
      <c r="G15" s="154"/>
      <c r="H15" s="107">
        <f>H17+H18+H20+H21</f>
        <v>680000</v>
      </c>
    </row>
    <row r="16" spans="1:10" x14ac:dyDescent="0.35">
      <c r="A16" s="62" t="s">
        <v>27</v>
      </c>
      <c r="B16" s="63" t="s">
        <v>28</v>
      </c>
      <c r="C16" s="120" t="s">
        <v>12</v>
      </c>
      <c r="D16" s="120" t="s">
        <v>12</v>
      </c>
      <c r="E16" s="109">
        <f>SUM(E17:E18)</f>
        <v>525000</v>
      </c>
      <c r="F16" s="155" t="s">
        <v>12</v>
      </c>
      <c r="G16" s="156"/>
      <c r="H16" s="114" t="s">
        <v>12</v>
      </c>
      <c r="I16" s="69"/>
    </row>
    <row r="17" spans="1:13" x14ac:dyDescent="0.35">
      <c r="A17" s="62" t="s">
        <v>29</v>
      </c>
      <c r="B17" s="70" t="s">
        <v>30</v>
      </c>
      <c r="C17" s="120" t="s">
        <v>12</v>
      </c>
      <c r="D17" s="121" t="s">
        <v>12</v>
      </c>
      <c r="E17" s="141">
        <v>95000</v>
      </c>
      <c r="F17" s="155" t="s">
        <v>12</v>
      </c>
      <c r="G17" s="156"/>
      <c r="H17" s="113">
        <f>E17</f>
        <v>95000</v>
      </c>
    </row>
    <row r="18" spans="1:13" x14ac:dyDescent="0.35">
      <c r="A18" s="62" t="s">
        <v>31</v>
      </c>
      <c r="B18" s="70" t="s">
        <v>32</v>
      </c>
      <c r="C18" s="120" t="s">
        <v>12</v>
      </c>
      <c r="D18" s="121" t="s">
        <v>12</v>
      </c>
      <c r="E18" s="141">
        <v>430000</v>
      </c>
      <c r="F18" s="155" t="s">
        <v>12</v>
      </c>
      <c r="G18" s="156"/>
      <c r="H18" s="113">
        <f>E18</f>
        <v>430000</v>
      </c>
      <c r="M18" s="67"/>
    </row>
    <row r="19" spans="1:13" ht="29" x14ac:dyDescent="0.35">
      <c r="A19" s="62" t="s">
        <v>33</v>
      </c>
      <c r="B19" s="71" t="s">
        <v>34</v>
      </c>
      <c r="C19" s="120" t="s">
        <v>12</v>
      </c>
      <c r="D19" s="120" t="s">
        <v>12</v>
      </c>
      <c r="E19" s="109">
        <f>SUM(E20:E21)</f>
        <v>155000</v>
      </c>
      <c r="F19" s="155" t="s">
        <v>12</v>
      </c>
      <c r="G19" s="156"/>
      <c r="H19" s="114" t="s">
        <v>12</v>
      </c>
      <c r="K19" s="67"/>
      <c r="M19" s="67"/>
    </row>
    <row r="20" spans="1:13" ht="33.75" customHeight="1" x14ac:dyDescent="0.35">
      <c r="A20" s="62" t="s">
        <v>35</v>
      </c>
      <c r="B20" s="64" t="s">
        <v>36</v>
      </c>
      <c r="C20" s="120" t="s">
        <v>17</v>
      </c>
      <c r="D20" s="120" t="s">
        <v>17</v>
      </c>
      <c r="E20" s="139">
        <v>90000</v>
      </c>
      <c r="F20" s="122">
        <v>0.6</v>
      </c>
      <c r="G20" s="123" t="s">
        <v>37</v>
      </c>
      <c r="H20" s="113">
        <f>F20*$E$19</f>
        <v>93000</v>
      </c>
      <c r="K20" s="67"/>
      <c r="M20" s="67"/>
    </row>
    <row r="21" spans="1:13" ht="29.5" thickBot="1" x14ac:dyDescent="0.4">
      <c r="A21" s="91" t="s">
        <v>38</v>
      </c>
      <c r="B21" s="92" t="s">
        <v>39</v>
      </c>
      <c r="C21" s="124" t="s">
        <v>17</v>
      </c>
      <c r="D21" s="124" t="s">
        <v>17</v>
      </c>
      <c r="E21" s="140">
        <v>65000</v>
      </c>
      <c r="F21" s="125">
        <v>0.4</v>
      </c>
      <c r="G21" s="126" t="s">
        <v>37</v>
      </c>
      <c r="H21" s="113">
        <f>F21*$E$19</f>
        <v>62000</v>
      </c>
      <c r="I21" s="69"/>
    </row>
    <row r="22" spans="1:13" x14ac:dyDescent="0.35">
      <c r="A22" s="97" t="s">
        <v>40</v>
      </c>
      <c r="B22" s="94" t="s">
        <v>41</v>
      </c>
      <c r="C22" s="127" t="s">
        <v>12</v>
      </c>
      <c r="D22" s="127" t="s">
        <v>12</v>
      </c>
      <c r="E22" s="106">
        <f>E23</f>
        <v>82000</v>
      </c>
      <c r="F22" s="157" t="s">
        <v>12</v>
      </c>
      <c r="G22" s="158"/>
      <c r="H22" s="107">
        <f>+H24+H25</f>
        <v>82000</v>
      </c>
    </row>
    <row r="23" spans="1:13" x14ac:dyDescent="0.35">
      <c r="A23" s="74" t="s">
        <v>42</v>
      </c>
      <c r="B23" s="85" t="s">
        <v>43</v>
      </c>
      <c r="C23" s="128" t="s">
        <v>12</v>
      </c>
      <c r="D23" s="128" t="s">
        <v>12</v>
      </c>
      <c r="E23" s="129">
        <f>E24+E25</f>
        <v>82000</v>
      </c>
      <c r="F23" s="159" t="s">
        <v>12</v>
      </c>
      <c r="G23" s="160"/>
      <c r="H23" s="130" t="s">
        <v>12</v>
      </c>
    </row>
    <row r="24" spans="1:13" ht="17.5" x14ac:dyDescent="0.35">
      <c r="A24" s="74" t="s">
        <v>44</v>
      </c>
      <c r="B24" s="72" t="s">
        <v>45</v>
      </c>
      <c r="C24" s="142">
        <v>1000</v>
      </c>
      <c r="D24" s="131">
        <v>47</v>
      </c>
      <c r="E24" s="132">
        <f>C24*D24</f>
        <v>47000</v>
      </c>
      <c r="F24" s="161" t="s">
        <v>12</v>
      </c>
      <c r="G24" s="162"/>
      <c r="H24" s="133">
        <f>D24*C24</f>
        <v>47000</v>
      </c>
    </row>
    <row r="25" spans="1:13" ht="18" thickBot="1" x14ac:dyDescent="0.4">
      <c r="A25" s="98" t="s">
        <v>46</v>
      </c>
      <c r="B25" s="99" t="s">
        <v>47</v>
      </c>
      <c r="C25" s="143">
        <v>1000</v>
      </c>
      <c r="D25" s="134">
        <v>35</v>
      </c>
      <c r="E25" s="135">
        <f>C25*D25</f>
        <v>35000</v>
      </c>
      <c r="F25" s="144" t="s">
        <v>12</v>
      </c>
      <c r="G25" s="145"/>
      <c r="H25" s="136">
        <f>D25*C25</f>
        <v>35000</v>
      </c>
    </row>
    <row r="26" spans="1:13" ht="18.5" x14ac:dyDescent="0.35">
      <c r="A26" s="93"/>
      <c r="B26" s="95" t="s">
        <v>48</v>
      </c>
      <c r="C26" s="78" t="s">
        <v>12</v>
      </c>
      <c r="D26" s="96" t="s">
        <v>12</v>
      </c>
      <c r="E26" s="104">
        <f>E22+E15+E9</f>
        <v>1870200</v>
      </c>
      <c r="F26" s="146" t="s">
        <v>12</v>
      </c>
      <c r="G26" s="147"/>
      <c r="H26" s="101">
        <f>H9+H15+H22</f>
        <v>1870200</v>
      </c>
      <c r="I26" s="100"/>
    </row>
    <row r="27" spans="1:13" ht="20.5" x14ac:dyDescent="0.35">
      <c r="A27" s="148" t="s">
        <v>49</v>
      </c>
      <c r="B27" s="148"/>
      <c r="C27" s="65"/>
      <c r="D27" s="68"/>
      <c r="E27" s="81"/>
      <c r="F27" s="82"/>
      <c r="G27" s="82"/>
      <c r="H27" s="75"/>
    </row>
    <row r="28" spans="1:13" ht="114" customHeight="1" x14ac:dyDescent="0.35">
      <c r="A28" s="149" t="s">
        <v>264</v>
      </c>
      <c r="B28" s="149"/>
      <c r="C28" s="76"/>
      <c r="D28" s="76"/>
      <c r="E28" s="102" t="s">
        <v>50</v>
      </c>
      <c r="F28" s="79"/>
      <c r="G28" s="79"/>
      <c r="H28" s="103"/>
    </row>
  </sheetData>
  <sheetProtection algorithmName="SHA-512" hashValue="DWMQ7S9CHvUASINLohnje3Q4EfJkzGUXOneC2RXxHqrz5k9kcYlFpuGKZ9yhxkAUqNvw9ZT981vdH8KkzUbxjA==" saltValue="29npIiRCEyWeqL/ICAqoUQ==" spinCount="100000" sheet="1" objects="1" scenarios="1" selectLockedCells="1"/>
  <mergeCells count="16">
    <mergeCell ref="F25:G25"/>
    <mergeCell ref="F26:G26"/>
    <mergeCell ref="A27:B27"/>
    <mergeCell ref="A28:B28"/>
    <mergeCell ref="A6:H6"/>
    <mergeCell ref="F8:G8"/>
    <mergeCell ref="F9:G9"/>
    <mergeCell ref="F10:G10"/>
    <mergeCell ref="F15:G15"/>
    <mergeCell ref="F16:G16"/>
    <mergeCell ref="F17:G17"/>
    <mergeCell ref="F18:G18"/>
    <mergeCell ref="F19:G19"/>
    <mergeCell ref="F22:G22"/>
    <mergeCell ref="F23:G23"/>
    <mergeCell ref="F24:G24"/>
  </mergeCells>
  <phoneticPr fontId="14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2"/>
  <sheetViews>
    <sheetView zoomScale="115" zoomScaleNormal="115" workbookViewId="0">
      <selection sqref="A1:XFD1048576"/>
    </sheetView>
  </sheetViews>
  <sheetFormatPr defaultColWidth="8.81640625" defaultRowHeight="14.5" x14ac:dyDescent="0.35"/>
  <cols>
    <col min="1" max="1" width="16.81640625" customWidth="1"/>
    <col min="2" max="2" width="43.81640625" customWidth="1"/>
    <col min="3" max="3" width="50.453125" customWidth="1"/>
    <col min="4" max="5" width="16.453125" hidden="1" customWidth="1"/>
    <col min="6" max="6" width="14.453125" customWidth="1"/>
    <col min="7" max="7" width="16.453125" style="2" hidden="1" customWidth="1"/>
  </cols>
  <sheetData>
    <row r="1" spans="1:7" x14ac:dyDescent="0.35">
      <c r="C1" t="s">
        <v>51</v>
      </c>
      <c r="G1" s="37"/>
    </row>
    <row r="5" spans="1:7" x14ac:dyDescent="0.35">
      <c r="A5" s="4"/>
      <c r="B5" s="4"/>
      <c r="C5" s="5" t="s">
        <v>52</v>
      </c>
      <c r="D5" s="5"/>
      <c r="E5" s="5"/>
      <c r="F5" s="5"/>
      <c r="G5" s="6"/>
    </row>
    <row r="6" spans="1:7" ht="23.5" x14ac:dyDescent="0.55000000000000004">
      <c r="A6" s="21" t="s">
        <v>53</v>
      </c>
      <c r="B6" s="21"/>
      <c r="C6" s="4"/>
      <c r="D6" s="4"/>
      <c r="E6" s="4"/>
      <c r="F6" s="4"/>
      <c r="G6" s="4"/>
    </row>
    <row r="7" spans="1:7" ht="15" thickBot="1" x14ac:dyDescent="0.4">
      <c r="A7" s="4"/>
      <c r="B7" s="4"/>
      <c r="C7" s="4"/>
      <c r="D7" s="4"/>
      <c r="E7" s="4"/>
      <c r="F7" s="4"/>
      <c r="G7" s="6"/>
    </row>
    <row r="8" spans="1:7" ht="28.5" customHeight="1" x14ac:dyDescent="0.35">
      <c r="A8" s="7"/>
      <c r="B8" s="201" t="s">
        <v>54</v>
      </c>
      <c r="C8" s="202"/>
      <c r="D8" s="38" t="s">
        <v>55</v>
      </c>
      <c r="E8" s="39" t="s">
        <v>56</v>
      </c>
      <c r="F8" s="39" t="s">
        <v>7</v>
      </c>
      <c r="G8" s="19" t="s">
        <v>57</v>
      </c>
    </row>
    <row r="9" spans="1:7" s="28" customFormat="1" ht="15.75" customHeight="1" x14ac:dyDescent="0.35">
      <c r="A9" s="29" t="s">
        <v>58</v>
      </c>
      <c r="B9" s="203" t="s">
        <v>59</v>
      </c>
      <c r="C9" s="204"/>
      <c r="D9" s="40"/>
      <c r="E9" s="40"/>
      <c r="F9" s="40"/>
      <c r="G9" s="20"/>
    </row>
    <row r="10" spans="1:7" s="28" customFormat="1" ht="15.75" customHeight="1" x14ac:dyDescent="0.35">
      <c r="A10" s="29" t="s">
        <v>60</v>
      </c>
      <c r="B10" s="203" t="s">
        <v>61</v>
      </c>
      <c r="C10" s="204"/>
      <c r="D10" s="40"/>
      <c r="E10" s="40"/>
      <c r="F10" s="40"/>
      <c r="G10" s="20"/>
    </row>
    <row r="11" spans="1:7" ht="15.75" customHeight="1" x14ac:dyDescent="0.35">
      <c r="A11" s="22"/>
      <c r="B11" s="197" t="s">
        <v>62</v>
      </c>
      <c r="C11" s="198"/>
      <c r="D11" s="41" t="s">
        <v>63</v>
      </c>
      <c r="E11" s="41" t="s">
        <v>63</v>
      </c>
      <c r="F11" s="41" t="s">
        <v>63</v>
      </c>
      <c r="G11" s="41" t="s">
        <v>63</v>
      </c>
    </row>
    <row r="12" spans="1:7" ht="15.75" customHeight="1" x14ac:dyDescent="0.35">
      <c r="A12" s="36">
        <v>100010</v>
      </c>
      <c r="B12" s="195" t="s">
        <v>64</v>
      </c>
      <c r="C12" s="196"/>
      <c r="D12" s="42"/>
      <c r="E12" s="42"/>
      <c r="F12" s="42"/>
      <c r="G12" s="42"/>
    </row>
    <row r="13" spans="1:7" ht="15.75" customHeight="1" x14ac:dyDescent="0.35">
      <c r="A13" s="36">
        <v>100020</v>
      </c>
      <c r="B13" s="195" t="s">
        <v>65</v>
      </c>
      <c r="C13" s="196"/>
      <c r="D13" s="42"/>
      <c r="E13" s="42"/>
      <c r="F13" s="42"/>
      <c r="G13" s="42"/>
    </row>
    <row r="14" spans="1:7" ht="15.75" customHeight="1" x14ac:dyDescent="0.35">
      <c r="A14" s="22"/>
      <c r="B14" s="197" t="s">
        <v>66</v>
      </c>
      <c r="C14" s="198"/>
      <c r="D14" s="41" t="s">
        <v>63</v>
      </c>
      <c r="E14" s="41" t="s">
        <v>63</v>
      </c>
      <c r="F14" s="41" t="s">
        <v>63</v>
      </c>
      <c r="G14" s="41" t="s">
        <v>63</v>
      </c>
    </row>
    <row r="15" spans="1:7" ht="15.75" customHeight="1" x14ac:dyDescent="0.35">
      <c r="A15" s="43">
        <v>120000</v>
      </c>
      <c r="B15" s="171" t="s">
        <v>67</v>
      </c>
      <c r="C15" s="172"/>
      <c r="D15" s="23"/>
      <c r="E15" s="23"/>
      <c r="F15" s="23"/>
      <c r="G15" s="23">
        <f>SUM(G16:G17)</f>
        <v>0</v>
      </c>
    </row>
    <row r="16" spans="1:7" ht="15.75" customHeight="1" x14ac:dyDescent="0.35">
      <c r="A16" s="31">
        <v>120010</v>
      </c>
      <c r="B16" s="167" t="s">
        <v>68</v>
      </c>
      <c r="C16" s="168"/>
      <c r="D16" s="44"/>
      <c r="E16" s="44"/>
      <c r="F16" s="44"/>
      <c r="G16" s="44"/>
    </row>
    <row r="17" spans="1:7" ht="15.75" customHeight="1" x14ac:dyDescent="0.35">
      <c r="A17" s="31">
        <v>120020</v>
      </c>
      <c r="B17" s="199" t="s">
        <v>69</v>
      </c>
      <c r="C17" s="200"/>
      <c r="D17" s="45"/>
      <c r="E17" s="45"/>
      <c r="F17" s="45"/>
      <c r="G17" s="45"/>
    </row>
    <row r="18" spans="1:7" ht="15.75" customHeight="1" x14ac:dyDescent="0.35">
      <c r="A18" s="43">
        <v>130000</v>
      </c>
      <c r="B18" s="171" t="s">
        <v>70</v>
      </c>
      <c r="C18" s="172"/>
      <c r="D18" s="23"/>
      <c r="E18" s="23"/>
      <c r="F18" s="23"/>
      <c r="G18" s="23">
        <f>SUM(G19:G24)</f>
        <v>0</v>
      </c>
    </row>
    <row r="19" spans="1:7" ht="15.75" customHeight="1" x14ac:dyDescent="0.35">
      <c r="A19" s="173">
        <v>130010</v>
      </c>
      <c r="B19" s="192" t="s">
        <v>71</v>
      </c>
      <c r="C19" s="27" t="s">
        <v>72</v>
      </c>
      <c r="D19" s="44"/>
      <c r="E19" s="44"/>
      <c r="F19" s="44"/>
      <c r="G19" s="44"/>
    </row>
    <row r="20" spans="1:7" ht="15.75" customHeight="1" x14ac:dyDescent="0.35">
      <c r="A20" s="178"/>
      <c r="B20" s="193"/>
      <c r="C20" s="27" t="s">
        <v>73</v>
      </c>
      <c r="D20" s="44"/>
      <c r="E20" s="44"/>
      <c r="F20" s="44"/>
      <c r="G20" s="44"/>
    </row>
    <row r="21" spans="1:7" x14ac:dyDescent="0.35">
      <c r="A21" s="46">
        <v>130020</v>
      </c>
      <c r="B21" s="167" t="s">
        <v>74</v>
      </c>
      <c r="C21" s="168"/>
      <c r="D21" s="44"/>
      <c r="E21" s="44"/>
      <c r="F21" s="44"/>
      <c r="G21" s="44"/>
    </row>
    <row r="22" spans="1:7" ht="15.75" customHeight="1" x14ac:dyDescent="0.35">
      <c r="A22" s="189">
        <v>130030</v>
      </c>
      <c r="B22" s="192" t="s">
        <v>75</v>
      </c>
      <c r="C22" s="27" t="s">
        <v>76</v>
      </c>
      <c r="D22" s="45"/>
      <c r="E22" s="45"/>
      <c r="F22" s="45"/>
      <c r="G22" s="45"/>
    </row>
    <row r="23" spans="1:7" ht="15.75" customHeight="1" x14ac:dyDescent="0.35">
      <c r="A23" s="194"/>
      <c r="B23" s="193"/>
      <c r="C23" s="27" t="s">
        <v>75</v>
      </c>
      <c r="D23" s="44"/>
      <c r="E23" s="44"/>
      <c r="F23" s="44"/>
      <c r="G23" s="44"/>
    </row>
    <row r="24" spans="1:7" ht="15.75" customHeight="1" x14ac:dyDescent="0.35">
      <c r="A24" s="47">
        <v>130040</v>
      </c>
      <c r="B24" s="163" t="s">
        <v>77</v>
      </c>
      <c r="C24" s="164"/>
      <c r="D24" s="42"/>
      <c r="E24" s="42"/>
      <c r="F24" s="42"/>
      <c r="G24" s="42"/>
    </row>
    <row r="25" spans="1:7" ht="15.75" customHeight="1" x14ac:dyDescent="0.35">
      <c r="A25" s="48">
        <v>140000</v>
      </c>
      <c r="B25" s="181" t="s">
        <v>78</v>
      </c>
      <c r="C25" s="182"/>
      <c r="D25" s="49"/>
      <c r="E25" s="49"/>
      <c r="F25" s="49"/>
      <c r="G25" s="49">
        <f>SUM(G26:G40)</f>
        <v>0</v>
      </c>
    </row>
    <row r="26" spans="1:7" s="50" customFormat="1" ht="15" customHeight="1" x14ac:dyDescent="0.35">
      <c r="A26" s="189">
        <v>140010</v>
      </c>
      <c r="B26" s="186" t="s">
        <v>79</v>
      </c>
      <c r="C26" s="27" t="s">
        <v>80</v>
      </c>
      <c r="D26" s="45"/>
      <c r="E26" s="45"/>
      <c r="F26" s="45"/>
      <c r="G26" s="45"/>
    </row>
    <row r="27" spans="1:7" x14ac:dyDescent="0.35">
      <c r="A27" s="190"/>
      <c r="B27" s="187"/>
      <c r="C27" s="27" t="s">
        <v>81</v>
      </c>
      <c r="D27" s="45"/>
      <c r="E27" s="45"/>
      <c r="F27" s="45"/>
      <c r="G27" s="45"/>
    </row>
    <row r="28" spans="1:7" s="50" customFormat="1" ht="15" customHeight="1" x14ac:dyDescent="0.35">
      <c r="A28" s="190"/>
      <c r="B28" s="187"/>
      <c r="C28" s="27" t="s">
        <v>82</v>
      </c>
      <c r="D28" s="45"/>
      <c r="E28" s="45"/>
      <c r="F28" s="45"/>
      <c r="G28" s="51"/>
    </row>
    <row r="29" spans="1:7" x14ac:dyDescent="0.35">
      <c r="A29" s="190"/>
      <c r="B29" s="187"/>
      <c r="C29" s="27" t="s">
        <v>83</v>
      </c>
      <c r="D29" s="45"/>
      <c r="E29" s="45"/>
      <c r="F29" s="45"/>
      <c r="G29" s="45"/>
    </row>
    <row r="30" spans="1:7" ht="15" thickBot="1" x14ac:dyDescent="0.4">
      <c r="A30" s="190"/>
      <c r="B30" s="187"/>
      <c r="C30" s="27" t="s">
        <v>84</v>
      </c>
      <c r="D30" s="45"/>
      <c r="E30" s="45"/>
      <c r="F30" s="45"/>
      <c r="G30" s="52"/>
    </row>
    <row r="31" spans="1:7" ht="15" customHeight="1" x14ac:dyDescent="0.35">
      <c r="A31" s="191">
        <v>140020</v>
      </c>
      <c r="B31" s="186" t="s">
        <v>85</v>
      </c>
      <c r="C31" s="27" t="s">
        <v>86</v>
      </c>
      <c r="D31" s="45"/>
      <c r="E31" s="45"/>
      <c r="F31" s="45"/>
      <c r="G31" s="51"/>
    </row>
    <row r="32" spans="1:7" x14ac:dyDescent="0.35">
      <c r="A32" s="190"/>
      <c r="B32" s="187"/>
      <c r="C32" s="27" t="s">
        <v>87</v>
      </c>
      <c r="D32" s="45"/>
      <c r="E32" s="45"/>
      <c r="F32" s="45"/>
      <c r="G32" s="45"/>
    </row>
    <row r="33" spans="1:11" x14ac:dyDescent="0.35">
      <c r="A33" s="190"/>
      <c r="B33" s="187"/>
      <c r="C33" s="27" t="s">
        <v>88</v>
      </c>
      <c r="D33" s="45"/>
      <c r="E33" s="45"/>
      <c r="F33" s="45"/>
      <c r="G33" s="45"/>
    </row>
    <row r="34" spans="1:11" x14ac:dyDescent="0.35">
      <c r="A34" s="190"/>
      <c r="B34" s="187"/>
      <c r="C34" s="27" t="s">
        <v>89</v>
      </c>
      <c r="D34" s="45"/>
      <c r="E34" s="45"/>
      <c r="F34" s="45"/>
      <c r="G34" s="45"/>
    </row>
    <row r="35" spans="1:11" x14ac:dyDescent="0.35">
      <c r="A35" s="190"/>
      <c r="B35" s="187"/>
      <c r="C35" s="27" t="s">
        <v>90</v>
      </c>
      <c r="D35" s="45"/>
      <c r="E35" s="45"/>
      <c r="F35" s="45"/>
      <c r="G35" s="45"/>
    </row>
    <row r="36" spans="1:11" x14ac:dyDescent="0.35">
      <c r="A36" s="190"/>
      <c r="B36" s="187"/>
      <c r="C36" s="27" t="s">
        <v>91</v>
      </c>
      <c r="D36" s="45"/>
      <c r="E36" s="45"/>
      <c r="F36" s="45"/>
      <c r="G36" s="45"/>
    </row>
    <row r="37" spans="1:11" x14ac:dyDescent="0.35">
      <c r="A37" s="190"/>
      <c r="B37" s="187"/>
      <c r="C37" s="27" t="s">
        <v>84</v>
      </c>
      <c r="D37" s="45"/>
      <c r="E37" s="45"/>
      <c r="F37" s="45"/>
      <c r="G37" s="45"/>
    </row>
    <row r="38" spans="1:11" x14ac:dyDescent="0.35">
      <c r="A38" s="173">
        <v>140030</v>
      </c>
      <c r="B38" s="179" t="s">
        <v>92</v>
      </c>
      <c r="C38" s="27" t="s">
        <v>93</v>
      </c>
      <c r="D38" s="45"/>
      <c r="E38" s="45"/>
      <c r="F38" s="45"/>
      <c r="G38" s="45"/>
    </row>
    <row r="39" spans="1:11" x14ac:dyDescent="0.35">
      <c r="A39" s="178"/>
      <c r="B39" s="180"/>
      <c r="C39" s="27" t="s">
        <v>94</v>
      </c>
      <c r="D39" s="45"/>
      <c r="E39" s="45"/>
      <c r="F39" s="45"/>
      <c r="G39" s="45"/>
    </row>
    <row r="40" spans="1:11" x14ac:dyDescent="0.35">
      <c r="A40" s="33">
        <v>140040</v>
      </c>
      <c r="B40" s="30" t="s">
        <v>95</v>
      </c>
      <c r="C40" s="30" t="s">
        <v>95</v>
      </c>
      <c r="D40" s="52"/>
      <c r="E40" s="52"/>
      <c r="F40" s="52"/>
      <c r="G40" s="52"/>
    </row>
    <row r="41" spans="1:11" x14ac:dyDescent="0.35">
      <c r="A41" s="25">
        <v>150000</v>
      </c>
      <c r="B41" s="181" t="s">
        <v>96</v>
      </c>
      <c r="C41" s="182"/>
      <c r="D41" s="26"/>
      <c r="E41" s="26"/>
      <c r="F41" s="26"/>
      <c r="G41" s="26">
        <f>SUM(G42:G65)</f>
        <v>0</v>
      </c>
    </row>
    <row r="42" spans="1:11" x14ac:dyDescent="0.35">
      <c r="A42" s="183">
        <v>150010</v>
      </c>
      <c r="B42" s="186" t="s">
        <v>97</v>
      </c>
      <c r="C42" s="53" t="s">
        <v>98</v>
      </c>
      <c r="D42" s="45"/>
      <c r="E42" s="45"/>
      <c r="F42" s="45"/>
      <c r="G42" s="45"/>
    </row>
    <row r="43" spans="1:11" x14ac:dyDescent="0.35">
      <c r="A43" s="184"/>
      <c r="B43" s="187"/>
      <c r="C43" s="53" t="s">
        <v>99</v>
      </c>
      <c r="D43" s="45"/>
      <c r="E43" s="45"/>
      <c r="F43" s="45"/>
      <c r="G43" s="45"/>
    </row>
    <row r="44" spans="1:11" x14ac:dyDescent="0.35">
      <c r="A44" s="184"/>
      <c r="B44" s="187"/>
      <c r="C44" s="53" t="s">
        <v>100</v>
      </c>
      <c r="D44" s="45"/>
      <c r="E44" s="45"/>
      <c r="F44" s="45"/>
      <c r="G44" s="45"/>
    </row>
    <row r="45" spans="1:11" x14ac:dyDescent="0.35">
      <c r="A45" s="184"/>
      <c r="B45" s="187"/>
      <c r="C45" s="53" t="s">
        <v>101</v>
      </c>
      <c r="D45" s="45"/>
      <c r="E45" s="45"/>
      <c r="F45" s="45"/>
      <c r="G45" s="45"/>
    </row>
    <row r="46" spans="1:11" x14ac:dyDescent="0.35">
      <c r="A46" s="184"/>
      <c r="B46" s="187"/>
      <c r="C46" s="53" t="s">
        <v>102</v>
      </c>
      <c r="D46" s="45"/>
      <c r="E46" s="45"/>
      <c r="F46" s="45"/>
      <c r="G46" s="45"/>
    </row>
    <row r="47" spans="1:11" ht="24" x14ac:dyDescent="0.35">
      <c r="A47" s="184"/>
      <c r="B47" s="187"/>
      <c r="C47" s="53" t="s">
        <v>103</v>
      </c>
      <c r="D47" s="45"/>
      <c r="E47" s="45"/>
      <c r="F47" s="45"/>
      <c r="G47" s="45"/>
    </row>
    <row r="48" spans="1:11" x14ac:dyDescent="0.35">
      <c r="A48" s="184"/>
      <c r="B48" s="187"/>
      <c r="C48" s="53" t="s">
        <v>104</v>
      </c>
      <c r="D48" s="45"/>
      <c r="E48" s="45"/>
      <c r="F48" s="45"/>
      <c r="G48" s="45"/>
      <c r="I48" s="177" t="s">
        <v>105</v>
      </c>
      <c r="J48" s="177"/>
      <c r="K48" s="177"/>
    </row>
    <row r="49" spans="1:11" ht="24" x14ac:dyDescent="0.35">
      <c r="A49" s="184"/>
      <c r="B49" s="187"/>
      <c r="C49" s="53" t="s">
        <v>106</v>
      </c>
      <c r="D49" s="45"/>
      <c r="E49" s="45"/>
      <c r="F49" s="45"/>
      <c r="G49" s="45"/>
      <c r="I49" s="177"/>
      <c r="J49" s="177"/>
      <c r="K49" s="177"/>
    </row>
    <row r="50" spans="1:11" x14ac:dyDescent="0.35">
      <c r="A50" s="184"/>
      <c r="B50" s="187"/>
      <c r="C50" s="53" t="s">
        <v>107</v>
      </c>
      <c r="D50" s="45"/>
      <c r="E50" s="45"/>
      <c r="F50" s="45"/>
      <c r="G50" s="45"/>
    </row>
    <row r="51" spans="1:11" ht="24" x14ac:dyDescent="0.35">
      <c r="A51" s="184"/>
      <c r="B51" s="187"/>
      <c r="C51" s="53" t="s">
        <v>108</v>
      </c>
      <c r="D51" s="45"/>
      <c r="E51" s="45"/>
      <c r="F51" s="45"/>
      <c r="G51" s="45"/>
    </row>
    <row r="52" spans="1:11" ht="15" customHeight="1" x14ac:dyDescent="0.35">
      <c r="A52" s="184"/>
      <c r="B52" s="187"/>
      <c r="C52" s="53" t="s">
        <v>109</v>
      </c>
      <c r="D52" s="45"/>
      <c r="E52" s="45"/>
      <c r="F52" s="45"/>
      <c r="G52" s="45"/>
    </row>
    <row r="53" spans="1:11" x14ac:dyDescent="0.35">
      <c r="A53" s="184"/>
      <c r="B53" s="187"/>
      <c r="C53" s="53" t="s">
        <v>110</v>
      </c>
      <c r="D53" s="45"/>
      <c r="E53" s="45"/>
      <c r="F53" s="45"/>
      <c r="G53" s="45"/>
    </row>
    <row r="54" spans="1:11" x14ac:dyDescent="0.35">
      <c r="A54" s="185"/>
      <c r="B54" s="188"/>
      <c r="C54" s="53" t="s">
        <v>111</v>
      </c>
      <c r="D54" s="45"/>
      <c r="E54" s="45"/>
      <c r="F54" s="45"/>
      <c r="G54" s="45"/>
    </row>
    <row r="55" spans="1:11" x14ac:dyDescent="0.35">
      <c r="A55" s="33">
        <v>150020</v>
      </c>
      <c r="B55" s="24" t="s">
        <v>112</v>
      </c>
      <c r="C55" s="24" t="s">
        <v>112</v>
      </c>
      <c r="D55" s="45"/>
      <c r="E55" s="45"/>
      <c r="F55" s="45"/>
      <c r="G55" s="45"/>
    </row>
    <row r="56" spans="1:11" x14ac:dyDescent="0.35">
      <c r="A56" s="173">
        <v>150030</v>
      </c>
      <c r="B56" s="179" t="s">
        <v>113</v>
      </c>
      <c r="C56" s="30" t="s">
        <v>113</v>
      </c>
      <c r="D56" s="45"/>
      <c r="E56" s="45"/>
      <c r="F56" s="45"/>
      <c r="G56" s="45"/>
    </row>
    <row r="57" spans="1:11" x14ac:dyDescent="0.35">
      <c r="A57" s="178"/>
      <c r="B57" s="180"/>
      <c r="C57" s="54" t="s">
        <v>114</v>
      </c>
      <c r="D57" s="44"/>
      <c r="E57" s="44"/>
      <c r="F57" s="44"/>
      <c r="G57" s="44"/>
    </row>
    <row r="58" spans="1:11" x14ac:dyDescent="0.35">
      <c r="A58" s="173">
        <v>150040</v>
      </c>
      <c r="B58" s="179" t="s">
        <v>115</v>
      </c>
      <c r="C58" s="54" t="s">
        <v>115</v>
      </c>
      <c r="D58" s="44"/>
      <c r="E58" s="44"/>
      <c r="F58" s="44"/>
      <c r="G58" s="44"/>
    </row>
    <row r="59" spans="1:11" x14ac:dyDescent="0.35">
      <c r="A59" s="178"/>
      <c r="B59" s="180"/>
      <c r="C59" s="24" t="s">
        <v>116</v>
      </c>
      <c r="D59" s="44"/>
      <c r="E59" s="44"/>
      <c r="F59" s="44"/>
      <c r="G59" s="44"/>
    </row>
    <row r="60" spans="1:11" ht="27" customHeight="1" x14ac:dyDescent="0.35">
      <c r="A60" s="55">
        <v>150050</v>
      </c>
      <c r="B60" s="165" t="s">
        <v>117</v>
      </c>
      <c r="C60" s="166"/>
      <c r="D60" s="44"/>
      <c r="E60" s="44"/>
      <c r="F60" s="44"/>
      <c r="G60" s="44"/>
    </row>
    <row r="61" spans="1:11" ht="42.75" customHeight="1" x14ac:dyDescent="0.35">
      <c r="A61" s="173">
        <v>150060</v>
      </c>
      <c r="B61" s="175" t="s">
        <v>118</v>
      </c>
      <c r="C61" s="56" t="s">
        <v>119</v>
      </c>
      <c r="D61" s="44"/>
      <c r="E61" s="44"/>
      <c r="F61" s="44"/>
      <c r="G61" s="44"/>
    </row>
    <row r="62" spans="1:11" x14ac:dyDescent="0.35">
      <c r="A62" s="174"/>
      <c r="B62" s="176"/>
      <c r="C62" s="24" t="s">
        <v>120</v>
      </c>
      <c r="D62" s="44"/>
      <c r="E62" s="44"/>
      <c r="F62" s="44"/>
      <c r="G62" s="44"/>
    </row>
    <row r="63" spans="1:11" ht="27" customHeight="1" x14ac:dyDescent="0.35">
      <c r="A63" s="32">
        <v>150070</v>
      </c>
      <c r="B63" s="165" t="s">
        <v>121</v>
      </c>
      <c r="C63" s="166"/>
      <c r="D63" s="45"/>
      <c r="E63" s="45"/>
      <c r="F63" s="45"/>
      <c r="G63" s="45"/>
    </row>
    <row r="64" spans="1:11" x14ac:dyDescent="0.35">
      <c r="A64" s="32">
        <v>150080</v>
      </c>
      <c r="B64" s="163" t="s">
        <v>122</v>
      </c>
      <c r="C64" s="164"/>
      <c r="D64" s="44"/>
      <c r="E64" s="44"/>
      <c r="F64" s="44"/>
      <c r="G64" s="44"/>
    </row>
    <row r="65" spans="1:7" ht="25.5" customHeight="1" x14ac:dyDescent="0.35">
      <c r="A65" s="33">
        <v>150090</v>
      </c>
      <c r="B65" s="57" t="s">
        <v>123</v>
      </c>
      <c r="C65" s="58"/>
      <c r="D65" s="44"/>
      <c r="E65" s="44"/>
      <c r="F65" s="44"/>
      <c r="G65" s="44"/>
    </row>
    <row r="66" spans="1:7" x14ac:dyDescent="0.35">
      <c r="A66" s="25">
        <v>160000</v>
      </c>
      <c r="B66" s="171" t="s">
        <v>124</v>
      </c>
      <c r="C66" s="172"/>
      <c r="D66" s="23"/>
      <c r="E66" s="23"/>
      <c r="F66" s="23"/>
      <c r="G66" s="23">
        <f>SUM(G67:G73)</f>
        <v>0</v>
      </c>
    </row>
    <row r="67" spans="1:7" x14ac:dyDescent="0.35">
      <c r="A67" s="32">
        <v>160010</v>
      </c>
      <c r="B67" s="163" t="s">
        <v>125</v>
      </c>
      <c r="C67" s="164"/>
      <c r="D67" s="44"/>
      <c r="E67" s="44"/>
      <c r="F67" s="44"/>
      <c r="G67" s="44"/>
    </row>
    <row r="68" spans="1:7" x14ac:dyDescent="0.35">
      <c r="A68" s="32">
        <v>160020</v>
      </c>
      <c r="B68" s="163" t="s">
        <v>126</v>
      </c>
      <c r="C68" s="164"/>
      <c r="D68" s="44"/>
      <c r="E68" s="44"/>
      <c r="F68" s="44"/>
      <c r="G68" s="44"/>
    </row>
    <row r="69" spans="1:7" x14ac:dyDescent="0.35">
      <c r="A69" s="32">
        <v>160030</v>
      </c>
      <c r="B69" s="163" t="s">
        <v>127</v>
      </c>
      <c r="C69" s="164"/>
      <c r="D69" s="44"/>
      <c r="E69" s="44"/>
      <c r="F69" s="44"/>
      <c r="G69" s="44"/>
    </row>
    <row r="70" spans="1:7" x14ac:dyDescent="0.35">
      <c r="A70" s="36">
        <v>160040</v>
      </c>
      <c r="B70" s="163" t="s">
        <v>128</v>
      </c>
      <c r="C70" s="164"/>
      <c r="D70" s="42"/>
      <c r="E70" s="42"/>
      <c r="F70" s="42"/>
      <c r="G70" s="42"/>
    </row>
    <row r="71" spans="1:7" x14ac:dyDescent="0.35">
      <c r="A71" s="32">
        <v>160050</v>
      </c>
      <c r="B71" s="163" t="s">
        <v>129</v>
      </c>
      <c r="C71" s="164"/>
      <c r="D71" s="44"/>
      <c r="E71" s="44"/>
      <c r="F71" s="44"/>
      <c r="G71" s="44"/>
    </row>
    <row r="72" spans="1:7" x14ac:dyDescent="0.35">
      <c r="A72" s="32">
        <v>160060</v>
      </c>
      <c r="B72" s="163" t="s">
        <v>130</v>
      </c>
      <c r="C72" s="164"/>
      <c r="D72" s="44"/>
      <c r="E72" s="44"/>
      <c r="F72" s="44"/>
      <c r="G72" s="44"/>
    </row>
    <row r="73" spans="1:7" x14ac:dyDescent="0.35">
      <c r="A73" s="32">
        <v>160070</v>
      </c>
      <c r="B73" s="163" t="s">
        <v>131</v>
      </c>
      <c r="C73" s="164"/>
      <c r="D73" s="44"/>
      <c r="E73" s="44"/>
      <c r="F73" s="44"/>
      <c r="G73" s="44"/>
    </row>
    <row r="74" spans="1:7" x14ac:dyDescent="0.35">
      <c r="A74" s="25">
        <v>170000</v>
      </c>
      <c r="B74" s="171" t="s">
        <v>132</v>
      </c>
      <c r="C74" s="172"/>
      <c r="D74" s="23"/>
      <c r="E74" s="23"/>
      <c r="F74" s="23"/>
      <c r="G74" s="23">
        <f>SUM(G75:G76)</f>
        <v>0</v>
      </c>
    </row>
    <row r="75" spans="1:7" x14ac:dyDescent="0.35">
      <c r="A75" s="31">
        <v>170010</v>
      </c>
      <c r="B75" s="167" t="s">
        <v>133</v>
      </c>
      <c r="C75" s="168"/>
      <c r="D75" s="45"/>
      <c r="E75" s="45"/>
      <c r="F75" s="45"/>
      <c r="G75" s="45"/>
    </row>
    <row r="76" spans="1:7" x14ac:dyDescent="0.35">
      <c r="A76" s="31">
        <v>170020</v>
      </c>
      <c r="B76" s="163" t="s">
        <v>134</v>
      </c>
      <c r="C76" s="164"/>
      <c r="D76" s="44"/>
      <c r="E76" s="44"/>
      <c r="F76" s="44"/>
      <c r="G76" s="44"/>
    </row>
    <row r="77" spans="1:7" x14ac:dyDescent="0.35">
      <c r="A77" s="25">
        <v>190000</v>
      </c>
      <c r="B77" s="171" t="s">
        <v>135</v>
      </c>
      <c r="C77" s="172"/>
      <c r="D77" s="23"/>
      <c r="E77" s="23"/>
      <c r="F77" s="23"/>
      <c r="G77" s="23">
        <f>SUM(G78:G84)</f>
        <v>0</v>
      </c>
    </row>
    <row r="78" spans="1:7" x14ac:dyDescent="0.35">
      <c r="A78" s="31">
        <v>190010</v>
      </c>
      <c r="B78" s="167" t="s">
        <v>136</v>
      </c>
      <c r="C78" s="168"/>
      <c r="D78" s="45"/>
      <c r="E78" s="45"/>
      <c r="F78" s="45"/>
      <c r="G78" s="45"/>
    </row>
    <row r="79" spans="1:7" x14ac:dyDescent="0.35">
      <c r="A79" s="35">
        <v>190020</v>
      </c>
      <c r="B79" s="167" t="s">
        <v>137</v>
      </c>
      <c r="C79" s="168"/>
      <c r="D79" s="45"/>
      <c r="E79" s="45"/>
      <c r="F79" s="45"/>
      <c r="G79" s="45"/>
    </row>
    <row r="80" spans="1:7" x14ac:dyDescent="0.35">
      <c r="A80" s="31">
        <v>190030</v>
      </c>
      <c r="B80" s="163" t="s">
        <v>138</v>
      </c>
      <c r="C80" s="164"/>
      <c r="D80" s="44"/>
      <c r="E80" s="44"/>
      <c r="F80" s="44"/>
      <c r="G80" s="44"/>
    </row>
    <row r="81" spans="1:7" x14ac:dyDescent="0.35">
      <c r="A81" s="33">
        <v>190040</v>
      </c>
      <c r="B81" s="165" t="s">
        <v>139</v>
      </c>
      <c r="C81" s="166"/>
      <c r="D81" s="45"/>
      <c r="E81" s="45"/>
      <c r="F81" s="45"/>
      <c r="G81" s="45"/>
    </row>
    <row r="82" spans="1:7" x14ac:dyDescent="0.35">
      <c r="A82" s="33">
        <v>190050</v>
      </c>
      <c r="B82" s="167" t="s">
        <v>140</v>
      </c>
      <c r="C82" s="168"/>
      <c r="D82" s="45"/>
      <c r="E82" s="45"/>
      <c r="F82" s="45"/>
      <c r="G82" s="45"/>
    </row>
    <row r="83" spans="1:7" x14ac:dyDescent="0.35">
      <c r="A83" s="33">
        <v>190060</v>
      </c>
      <c r="B83" s="167" t="s">
        <v>141</v>
      </c>
      <c r="C83" s="168"/>
      <c r="D83" s="45"/>
      <c r="E83" s="45"/>
      <c r="F83" s="45"/>
      <c r="G83" s="45"/>
    </row>
    <row r="84" spans="1:7" x14ac:dyDescent="0.35">
      <c r="A84" s="33">
        <v>190070</v>
      </c>
      <c r="B84" s="169" t="s">
        <v>142</v>
      </c>
      <c r="C84" s="170"/>
      <c r="D84" s="44"/>
      <c r="E84" s="44"/>
      <c r="F84" s="44"/>
      <c r="G84" s="44"/>
    </row>
    <row r="85" spans="1:7" x14ac:dyDescent="0.35">
      <c r="A85" s="25">
        <v>200000</v>
      </c>
      <c r="B85" s="171" t="s">
        <v>143</v>
      </c>
      <c r="C85" s="172"/>
      <c r="D85" s="23"/>
      <c r="E85" s="23"/>
      <c r="F85" s="23"/>
      <c r="G85" s="23">
        <f>SUM(G86:G88)</f>
        <v>0</v>
      </c>
    </row>
    <row r="86" spans="1:7" x14ac:dyDescent="0.35">
      <c r="A86" s="34">
        <v>200010</v>
      </c>
      <c r="B86" s="163" t="s">
        <v>144</v>
      </c>
      <c r="C86" s="164"/>
      <c r="D86" s="59"/>
      <c r="E86" s="59"/>
      <c r="F86" s="59"/>
      <c r="G86" s="59"/>
    </row>
    <row r="87" spans="1:7" x14ac:dyDescent="0.35">
      <c r="A87" s="34">
        <v>200020</v>
      </c>
      <c r="B87" s="163" t="s">
        <v>145</v>
      </c>
      <c r="C87" s="164"/>
      <c r="D87" s="59"/>
      <c r="E87" s="59"/>
      <c r="F87" s="59"/>
      <c r="G87" s="59"/>
    </row>
    <row r="88" spans="1:7" x14ac:dyDescent="0.35">
      <c r="A88" s="34">
        <v>200030</v>
      </c>
      <c r="B88" s="163" t="s">
        <v>146</v>
      </c>
      <c r="C88" s="164"/>
      <c r="D88" s="44"/>
      <c r="E88" s="44"/>
      <c r="F88" s="44"/>
      <c r="G88" s="44"/>
    </row>
    <row r="89" spans="1:7" x14ac:dyDescent="0.35">
      <c r="A89" s="4"/>
      <c r="B89" s="4"/>
      <c r="C89" s="5" t="s">
        <v>147</v>
      </c>
      <c r="D89" s="5"/>
      <c r="E89" s="5"/>
      <c r="F89" s="5"/>
      <c r="G89" s="8">
        <f>G85+G77+G74+G66+G41+G25+G18+G15+G13+G12+G10+G9</f>
        <v>0</v>
      </c>
    </row>
    <row r="90" spans="1:7" x14ac:dyDescent="0.35">
      <c r="A90" s="4" t="s">
        <v>148</v>
      </c>
      <c r="B90" s="4"/>
      <c r="C90" s="4"/>
      <c r="D90" s="4"/>
      <c r="E90" s="4"/>
      <c r="F90" s="4"/>
      <c r="G90" s="4"/>
    </row>
    <row r="91" spans="1:7" x14ac:dyDescent="0.35">
      <c r="A91" s="4"/>
      <c r="B91" s="4"/>
      <c r="C91" s="4"/>
      <c r="D91" s="4"/>
      <c r="E91" s="4"/>
      <c r="F91" s="4"/>
      <c r="G91" s="4"/>
    </row>
    <row r="92" spans="1:7" x14ac:dyDescent="0.35">
      <c r="A92" s="4" t="s">
        <v>149</v>
      </c>
      <c r="B92" s="4"/>
      <c r="C92" s="4"/>
      <c r="D92" s="4"/>
      <c r="E92" s="4"/>
      <c r="F92" s="4"/>
      <c r="G92" s="4" t="s">
        <v>150</v>
      </c>
    </row>
  </sheetData>
  <mergeCells count="60"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A19:A20"/>
    <mergeCell ref="B19:B20"/>
    <mergeCell ref="B21:C21"/>
    <mergeCell ref="A22:A23"/>
    <mergeCell ref="B22:B23"/>
    <mergeCell ref="B24:C24"/>
    <mergeCell ref="B25:C25"/>
    <mergeCell ref="A26:A30"/>
    <mergeCell ref="B26:B30"/>
    <mergeCell ref="A31:A37"/>
    <mergeCell ref="B31:B37"/>
    <mergeCell ref="A38:A39"/>
    <mergeCell ref="B38:B39"/>
    <mergeCell ref="B41:C41"/>
    <mergeCell ref="A42:A54"/>
    <mergeCell ref="B42:B54"/>
    <mergeCell ref="I48:K49"/>
    <mergeCell ref="A56:A57"/>
    <mergeCell ref="B56:B57"/>
    <mergeCell ref="A58:A59"/>
    <mergeCell ref="B58:B59"/>
    <mergeCell ref="B60:C60"/>
    <mergeCell ref="A61:A62"/>
    <mergeCell ref="B61:B62"/>
    <mergeCell ref="B63:C63"/>
    <mergeCell ref="B64:C64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B80:C80"/>
    <mergeCell ref="B86:C86"/>
    <mergeCell ref="B87:C87"/>
    <mergeCell ref="B88:C88"/>
    <mergeCell ref="B81:C81"/>
    <mergeCell ref="B82:C82"/>
    <mergeCell ref="B83:C83"/>
    <mergeCell ref="B84:C84"/>
    <mergeCell ref="B85:C8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B2:F121"/>
  <sheetViews>
    <sheetView topLeftCell="A82" workbookViewId="0">
      <selection activeCell="F108" sqref="F108"/>
    </sheetView>
  </sheetViews>
  <sheetFormatPr defaultColWidth="8.81640625" defaultRowHeight="14.5" x14ac:dyDescent="0.35"/>
  <cols>
    <col min="2" max="2" width="114.453125" customWidth="1"/>
    <col min="3" max="4" width="14.453125" style="1" customWidth="1"/>
    <col min="5" max="5" width="11.453125" customWidth="1"/>
    <col min="6" max="6" width="20.453125" customWidth="1"/>
    <col min="8" max="8" width="13.453125" customWidth="1"/>
    <col min="9" max="9" width="12.453125" customWidth="1"/>
  </cols>
  <sheetData>
    <row r="2" spans="2:6" x14ac:dyDescent="0.35">
      <c r="B2" s="205" t="s">
        <v>52</v>
      </c>
      <c r="C2" s="205"/>
      <c r="D2" s="9"/>
      <c r="E2" s="4"/>
      <c r="F2" s="4"/>
    </row>
    <row r="3" spans="2:6" ht="24" thickBot="1" x14ac:dyDescent="0.6">
      <c r="B3" s="21" t="s">
        <v>151</v>
      </c>
      <c r="C3" s="9"/>
      <c r="D3" s="9"/>
      <c r="E3" s="4"/>
      <c r="F3" s="4"/>
    </row>
    <row r="4" spans="2:6" ht="45.75" customHeight="1" thickBot="1" x14ac:dyDescent="0.4">
      <c r="B4" s="10" t="s">
        <v>152</v>
      </c>
      <c r="C4" s="18" t="s">
        <v>153</v>
      </c>
      <c r="D4" s="18" t="s">
        <v>154</v>
      </c>
      <c r="E4" s="11" t="s">
        <v>155</v>
      </c>
      <c r="F4" s="12" t="s">
        <v>156</v>
      </c>
    </row>
    <row r="5" spans="2:6" x14ac:dyDescent="0.35">
      <c r="B5" s="13" t="s">
        <v>157</v>
      </c>
      <c r="C5" s="14">
        <v>42803.3125</v>
      </c>
      <c r="D5" s="14">
        <v>43166.554166666669</v>
      </c>
      <c r="E5" s="14"/>
      <c r="F5" s="15"/>
    </row>
    <row r="6" spans="2:6" x14ac:dyDescent="0.35">
      <c r="B6" s="13" t="s">
        <v>158</v>
      </c>
      <c r="C6" s="14">
        <v>42803.3125</v>
      </c>
      <c r="D6" s="14">
        <v>42985.3125</v>
      </c>
      <c r="E6" s="14"/>
      <c r="F6" s="15"/>
    </row>
    <row r="7" spans="2:6" x14ac:dyDescent="0.35">
      <c r="B7" s="13" t="s">
        <v>159</v>
      </c>
      <c r="C7" s="14">
        <v>42803.3125</v>
      </c>
      <c r="D7" s="14">
        <v>42804.6875</v>
      </c>
      <c r="E7" s="14"/>
      <c r="F7" s="15"/>
    </row>
    <row r="8" spans="2:6" x14ac:dyDescent="0.35">
      <c r="B8" s="16" t="s">
        <v>160</v>
      </c>
      <c r="C8" s="14">
        <v>42803.3125</v>
      </c>
      <c r="D8" s="14">
        <v>42803.6875</v>
      </c>
      <c r="E8" s="14"/>
      <c r="F8" s="15"/>
    </row>
    <row r="9" spans="2:6" x14ac:dyDescent="0.35">
      <c r="B9" s="16" t="s">
        <v>161</v>
      </c>
      <c r="C9" s="14">
        <v>42803.3125</v>
      </c>
      <c r="D9" s="14">
        <v>42803.6875</v>
      </c>
      <c r="E9" s="14"/>
      <c r="F9" s="15"/>
    </row>
    <row r="10" spans="2:6" x14ac:dyDescent="0.35">
      <c r="B10" s="16" t="s">
        <v>162</v>
      </c>
      <c r="C10" s="14">
        <v>42803.3125</v>
      </c>
      <c r="D10" s="14">
        <v>42803.6875</v>
      </c>
      <c r="E10" s="14"/>
      <c r="F10" s="15"/>
    </row>
    <row r="11" spans="2:6" x14ac:dyDescent="0.35">
      <c r="B11" s="16" t="s">
        <v>163</v>
      </c>
      <c r="C11" s="14">
        <v>42803.3125</v>
      </c>
      <c r="D11" s="14">
        <v>42803.6875</v>
      </c>
      <c r="E11" s="14"/>
      <c r="F11" s="15"/>
    </row>
    <row r="12" spans="2:6" x14ac:dyDescent="0.35">
      <c r="B12" s="16" t="s">
        <v>164</v>
      </c>
      <c r="C12" s="14">
        <v>42804.3125</v>
      </c>
      <c r="D12" s="14">
        <v>42804.6875</v>
      </c>
      <c r="E12" s="14"/>
      <c r="F12" s="15"/>
    </row>
    <row r="13" spans="2:6" x14ac:dyDescent="0.35">
      <c r="B13" s="13" t="s">
        <v>165</v>
      </c>
      <c r="C13" s="14">
        <v>42808.3125</v>
      </c>
      <c r="D13" s="14">
        <v>42819.6875</v>
      </c>
      <c r="E13" s="3"/>
      <c r="F13" s="15"/>
    </row>
    <row r="14" spans="2:6" x14ac:dyDescent="0.35">
      <c r="B14" s="17" t="s">
        <v>166</v>
      </c>
      <c r="C14" s="14">
        <v>42808.3125</v>
      </c>
      <c r="D14" s="14">
        <v>42809.6875</v>
      </c>
      <c r="E14" s="14"/>
      <c r="F14" s="15"/>
    </row>
    <row r="15" spans="2:6" x14ac:dyDescent="0.35">
      <c r="B15" s="17" t="s">
        <v>167</v>
      </c>
      <c r="C15" s="14">
        <v>42808.3125</v>
      </c>
      <c r="D15" s="14">
        <v>42808.6875</v>
      </c>
      <c r="E15" s="14"/>
      <c r="F15" s="15"/>
    </row>
    <row r="16" spans="2:6" x14ac:dyDescent="0.35">
      <c r="B16" s="17" t="s">
        <v>168</v>
      </c>
      <c r="C16" s="14">
        <v>42810.3125</v>
      </c>
      <c r="D16" s="14">
        <v>42812.6875</v>
      </c>
      <c r="E16" s="14" t="s">
        <v>169</v>
      </c>
      <c r="F16" s="15">
        <v>0.05</v>
      </c>
    </row>
    <row r="17" spans="2:6" x14ac:dyDescent="0.35">
      <c r="B17" s="17" t="s">
        <v>170</v>
      </c>
      <c r="C17" s="14">
        <v>42800.3125</v>
      </c>
      <c r="D17" s="14">
        <v>42819.6875</v>
      </c>
      <c r="E17" s="14" t="s">
        <v>171</v>
      </c>
      <c r="F17" s="15">
        <v>0.15</v>
      </c>
    </row>
    <row r="18" spans="2:6" x14ac:dyDescent="0.35">
      <c r="B18" s="13" t="s">
        <v>172</v>
      </c>
      <c r="C18" s="14">
        <v>42823.3125</v>
      </c>
      <c r="D18" s="14">
        <v>42969.6875</v>
      </c>
      <c r="E18" s="14"/>
      <c r="F18" s="15"/>
    </row>
    <row r="19" spans="2:6" x14ac:dyDescent="0.35">
      <c r="B19" s="17" t="s">
        <v>173</v>
      </c>
      <c r="C19" s="14">
        <v>42823.3125</v>
      </c>
      <c r="D19" s="14">
        <v>42824.6875</v>
      </c>
      <c r="E19" s="14"/>
      <c r="F19" s="15"/>
    </row>
    <row r="20" spans="2:6" x14ac:dyDescent="0.35">
      <c r="B20" s="17" t="s">
        <v>174</v>
      </c>
      <c r="C20" s="14">
        <v>42830.3125</v>
      </c>
      <c r="D20" s="14">
        <v>42840.3125</v>
      </c>
      <c r="E20" s="14" t="s">
        <v>175</v>
      </c>
      <c r="F20" s="15">
        <v>0.7</v>
      </c>
    </row>
    <row r="21" spans="2:6" x14ac:dyDescent="0.35">
      <c r="B21" s="17" t="s">
        <v>176</v>
      </c>
      <c r="C21" s="14">
        <v>42830.3125</v>
      </c>
      <c r="D21" s="14">
        <v>42859.6875</v>
      </c>
      <c r="E21" s="14"/>
      <c r="F21" s="15"/>
    </row>
    <row r="22" spans="2:6" x14ac:dyDescent="0.35">
      <c r="B22" s="17" t="s">
        <v>177</v>
      </c>
      <c r="C22" s="14">
        <v>42860.3125</v>
      </c>
      <c r="D22" s="14">
        <v>42885.6875</v>
      </c>
      <c r="E22" s="14"/>
      <c r="F22" s="15"/>
    </row>
    <row r="23" spans="2:6" x14ac:dyDescent="0.35">
      <c r="B23" s="17" t="s">
        <v>178</v>
      </c>
      <c r="C23" s="14">
        <v>42860.3125</v>
      </c>
      <c r="D23" s="14">
        <v>42880.6875</v>
      </c>
      <c r="E23" s="14" t="s">
        <v>169</v>
      </c>
      <c r="F23" s="15">
        <v>0.1</v>
      </c>
    </row>
    <row r="24" spans="2:6" x14ac:dyDescent="0.35">
      <c r="B24" s="17" t="s">
        <v>179</v>
      </c>
      <c r="C24" s="14">
        <v>42860.3125</v>
      </c>
      <c r="D24" s="14">
        <v>42910.6875</v>
      </c>
      <c r="E24" s="14" t="s">
        <v>180</v>
      </c>
      <c r="F24" s="15">
        <v>0.5</v>
      </c>
    </row>
    <row r="25" spans="2:6" x14ac:dyDescent="0.35">
      <c r="B25" s="17" t="s">
        <v>181</v>
      </c>
      <c r="C25" s="14">
        <v>42885.3125</v>
      </c>
      <c r="D25" s="14">
        <v>42969.6875</v>
      </c>
      <c r="E25" s="14" t="s">
        <v>171</v>
      </c>
      <c r="F25" s="15">
        <v>0.1</v>
      </c>
    </row>
    <row r="26" spans="2:6" x14ac:dyDescent="0.35">
      <c r="B26" s="17" t="s">
        <v>182</v>
      </c>
      <c r="C26" s="14">
        <v>42887.3125</v>
      </c>
      <c r="D26" s="14">
        <v>42963.6875</v>
      </c>
      <c r="E26" s="14" t="s">
        <v>169</v>
      </c>
      <c r="F26" s="15">
        <v>0.4</v>
      </c>
    </row>
    <row r="27" spans="2:6" x14ac:dyDescent="0.35">
      <c r="B27" s="17" t="s">
        <v>183</v>
      </c>
      <c r="C27" s="14">
        <v>42916.3125</v>
      </c>
      <c r="D27" s="14">
        <v>42924.6875</v>
      </c>
      <c r="E27" s="14"/>
      <c r="F27" s="15"/>
    </row>
    <row r="28" spans="2:6" x14ac:dyDescent="0.35">
      <c r="B28" s="17" t="s">
        <v>184</v>
      </c>
      <c r="C28" s="14">
        <v>42917.3125</v>
      </c>
      <c r="D28" s="14">
        <v>42926.3125</v>
      </c>
      <c r="E28" s="14" t="s">
        <v>185</v>
      </c>
      <c r="F28" s="15">
        <v>0.5</v>
      </c>
    </row>
    <row r="29" spans="2:6" x14ac:dyDescent="0.35">
      <c r="B29" s="17" t="s">
        <v>186</v>
      </c>
      <c r="C29" s="14">
        <v>42917.3125</v>
      </c>
      <c r="D29" s="14">
        <v>42931.3125</v>
      </c>
      <c r="E29" s="14" t="s">
        <v>187</v>
      </c>
      <c r="F29" s="15">
        <v>1</v>
      </c>
    </row>
    <row r="30" spans="2:6" x14ac:dyDescent="0.35">
      <c r="B30" s="17" t="s">
        <v>188</v>
      </c>
      <c r="C30" s="14">
        <v>42917.3125</v>
      </c>
      <c r="D30" s="14">
        <v>42936.3125</v>
      </c>
      <c r="E30" s="14" t="s">
        <v>189</v>
      </c>
      <c r="F30" s="15">
        <v>0.5</v>
      </c>
    </row>
    <row r="31" spans="2:6" x14ac:dyDescent="0.35">
      <c r="B31" s="17" t="s">
        <v>190</v>
      </c>
      <c r="C31" s="14">
        <v>42931.3125</v>
      </c>
      <c r="D31" s="14">
        <v>42952.6875</v>
      </c>
      <c r="E31" s="14" t="s">
        <v>191</v>
      </c>
      <c r="F31" s="15">
        <v>0.5</v>
      </c>
    </row>
    <row r="32" spans="2:6" x14ac:dyDescent="0.35">
      <c r="B32" s="17" t="s">
        <v>192</v>
      </c>
      <c r="C32" s="14">
        <v>42917.3125</v>
      </c>
      <c r="D32" s="14">
        <v>42963.6875</v>
      </c>
      <c r="E32" s="14"/>
      <c r="F32" s="15"/>
    </row>
    <row r="33" spans="2:6" x14ac:dyDescent="0.35">
      <c r="B33" s="17" t="s">
        <v>193</v>
      </c>
      <c r="C33" s="14">
        <v>42948.3125</v>
      </c>
      <c r="D33" s="14">
        <v>42969.6875</v>
      </c>
      <c r="E33" s="14"/>
      <c r="F33" s="15"/>
    </row>
    <row r="34" spans="2:6" x14ac:dyDescent="0.35">
      <c r="B34" s="17" t="s">
        <v>194</v>
      </c>
      <c r="C34" s="14">
        <v>42949.3125</v>
      </c>
      <c r="D34" s="14">
        <v>42969.6875</v>
      </c>
      <c r="E34" s="14"/>
      <c r="F34" s="15"/>
    </row>
    <row r="35" spans="2:6" x14ac:dyDescent="0.35">
      <c r="B35" s="13" t="s">
        <v>195</v>
      </c>
      <c r="C35" s="14">
        <v>42824.3125</v>
      </c>
      <c r="D35" s="14">
        <v>42969.6875</v>
      </c>
      <c r="E35" s="14"/>
      <c r="F35" s="15"/>
    </row>
    <row r="36" spans="2:6" x14ac:dyDescent="0.35">
      <c r="B36" s="17" t="s">
        <v>196</v>
      </c>
      <c r="C36" s="14">
        <v>42824.3125</v>
      </c>
      <c r="D36" s="14">
        <v>42860.6875</v>
      </c>
      <c r="E36" s="14"/>
      <c r="F36" s="15"/>
    </row>
    <row r="37" spans="2:6" x14ac:dyDescent="0.35">
      <c r="B37" s="17" t="s">
        <v>197</v>
      </c>
      <c r="C37" s="14">
        <v>42860.3125</v>
      </c>
      <c r="D37" s="14">
        <v>42879.6875</v>
      </c>
      <c r="E37" s="14" t="s">
        <v>198</v>
      </c>
      <c r="F37" s="15">
        <v>1</v>
      </c>
    </row>
    <row r="38" spans="2:6" x14ac:dyDescent="0.35">
      <c r="B38" s="17" t="s">
        <v>199</v>
      </c>
      <c r="C38" s="14">
        <v>42860.3125</v>
      </c>
      <c r="D38" s="14">
        <v>42910.6875</v>
      </c>
      <c r="E38" s="14" t="s">
        <v>200</v>
      </c>
      <c r="F38" s="15">
        <v>1</v>
      </c>
    </row>
    <row r="39" spans="2:6" x14ac:dyDescent="0.35">
      <c r="B39" s="17" t="s">
        <v>201</v>
      </c>
      <c r="C39" s="14">
        <v>42860.3125</v>
      </c>
      <c r="D39" s="14">
        <v>42910.6875</v>
      </c>
      <c r="E39" s="14" t="s">
        <v>202</v>
      </c>
      <c r="F39" s="15">
        <v>1</v>
      </c>
    </row>
    <row r="40" spans="2:6" x14ac:dyDescent="0.35">
      <c r="B40" s="17" t="s">
        <v>203</v>
      </c>
      <c r="C40" s="14">
        <v>42860.3125</v>
      </c>
      <c r="D40" s="14">
        <v>42910.6875</v>
      </c>
      <c r="E40" s="14" t="s">
        <v>204</v>
      </c>
      <c r="F40" s="15">
        <v>1</v>
      </c>
    </row>
    <row r="41" spans="2:6" x14ac:dyDescent="0.35">
      <c r="B41" s="17" t="s">
        <v>205</v>
      </c>
      <c r="C41" s="14">
        <v>42860.3125</v>
      </c>
      <c r="D41" s="14">
        <v>42910.6875</v>
      </c>
      <c r="E41" s="14" t="s">
        <v>206</v>
      </c>
      <c r="F41" s="15">
        <v>1</v>
      </c>
    </row>
    <row r="42" spans="2:6" x14ac:dyDescent="0.35">
      <c r="B42" s="17" t="s">
        <v>207</v>
      </c>
      <c r="C42" s="14">
        <v>42917.3125</v>
      </c>
      <c r="D42" s="14">
        <v>42925.3125</v>
      </c>
      <c r="E42" s="14" t="s">
        <v>208</v>
      </c>
      <c r="F42" s="15">
        <v>0.8</v>
      </c>
    </row>
    <row r="43" spans="2:6" x14ac:dyDescent="0.35">
      <c r="B43" s="17" t="s">
        <v>209</v>
      </c>
      <c r="C43" s="14">
        <v>42917.3125</v>
      </c>
      <c r="D43" s="14">
        <v>42925.3125</v>
      </c>
      <c r="E43" s="14" t="s">
        <v>210</v>
      </c>
      <c r="F43" s="15">
        <v>0.8</v>
      </c>
    </row>
    <row r="44" spans="2:6" x14ac:dyDescent="0.35">
      <c r="B44" s="17" t="s">
        <v>211</v>
      </c>
      <c r="C44" s="14">
        <v>42921.3125</v>
      </c>
      <c r="D44" s="14">
        <v>42924.3125</v>
      </c>
      <c r="E44" s="14"/>
      <c r="F44" s="15"/>
    </row>
    <row r="45" spans="2:6" x14ac:dyDescent="0.35">
      <c r="B45" s="17" t="s">
        <v>212</v>
      </c>
      <c r="C45" s="14">
        <v>42924.3125</v>
      </c>
      <c r="D45" s="14">
        <v>42925.3125</v>
      </c>
      <c r="E45" s="14" t="s">
        <v>213</v>
      </c>
      <c r="F45" s="15">
        <v>1</v>
      </c>
    </row>
    <row r="46" spans="2:6" x14ac:dyDescent="0.35">
      <c r="B46" s="17" t="s">
        <v>214</v>
      </c>
      <c r="C46" s="14">
        <v>42924.3125</v>
      </c>
      <c r="D46" s="14">
        <v>42925.3125</v>
      </c>
      <c r="E46" s="14" t="s">
        <v>215</v>
      </c>
      <c r="F46" s="15">
        <v>1</v>
      </c>
    </row>
    <row r="47" spans="2:6" x14ac:dyDescent="0.35">
      <c r="B47" s="17" t="s">
        <v>216</v>
      </c>
      <c r="C47" s="14">
        <v>42879.3125</v>
      </c>
      <c r="D47" s="14">
        <v>42941.6875</v>
      </c>
      <c r="E47" s="14" t="s">
        <v>217</v>
      </c>
      <c r="F47" s="15">
        <v>0.2</v>
      </c>
    </row>
    <row r="48" spans="2:6" x14ac:dyDescent="0.35">
      <c r="B48" s="17" t="s">
        <v>218</v>
      </c>
      <c r="C48" s="14">
        <v>42910.3125</v>
      </c>
      <c r="D48" s="14">
        <v>42957.6875</v>
      </c>
      <c r="E48" s="14" t="s">
        <v>219</v>
      </c>
      <c r="F48" s="15">
        <v>0.7</v>
      </c>
    </row>
    <row r="49" spans="2:6" x14ac:dyDescent="0.35">
      <c r="B49" s="17" t="s">
        <v>220</v>
      </c>
      <c r="C49" s="14">
        <v>42957.3125</v>
      </c>
      <c r="D49" s="14">
        <v>42969.6875</v>
      </c>
      <c r="E49" s="15" t="s">
        <v>221</v>
      </c>
      <c r="F49" s="15">
        <v>0.5</v>
      </c>
    </row>
    <row r="50" spans="2:6" x14ac:dyDescent="0.35">
      <c r="B50" s="13" t="s">
        <v>222</v>
      </c>
      <c r="C50" s="14">
        <v>42957.3125</v>
      </c>
      <c r="D50" s="14">
        <v>42969.6875</v>
      </c>
      <c r="E50" s="14"/>
      <c r="F50" s="15"/>
    </row>
    <row r="51" spans="2:6" x14ac:dyDescent="0.35">
      <c r="B51" s="17" t="s">
        <v>223</v>
      </c>
      <c r="C51" s="14">
        <v>42957.3125</v>
      </c>
      <c r="D51" s="14">
        <v>42969.6875</v>
      </c>
      <c r="E51" s="14" t="s">
        <v>217</v>
      </c>
      <c r="F51" s="15">
        <v>0.2</v>
      </c>
    </row>
    <row r="52" spans="2:6" x14ac:dyDescent="0.35">
      <c r="B52" s="17" t="s">
        <v>224</v>
      </c>
      <c r="C52" s="14">
        <v>42957.445833333331</v>
      </c>
      <c r="D52" s="14">
        <v>42969.6875</v>
      </c>
      <c r="E52" s="14" t="s">
        <v>221</v>
      </c>
      <c r="F52" s="15">
        <v>0.25</v>
      </c>
    </row>
    <row r="53" spans="2:6" x14ac:dyDescent="0.35">
      <c r="B53" s="17" t="s">
        <v>225</v>
      </c>
      <c r="C53" s="14">
        <v>42963.3125</v>
      </c>
      <c r="D53" s="14">
        <v>42969.6875</v>
      </c>
      <c r="E53" s="14"/>
      <c r="F53" s="15"/>
    </row>
    <row r="54" spans="2:6" x14ac:dyDescent="0.35">
      <c r="B54" s="13" t="s">
        <v>226</v>
      </c>
      <c r="C54" s="14">
        <v>42966.3125</v>
      </c>
      <c r="D54" s="14">
        <v>42976.6875</v>
      </c>
      <c r="E54" s="14"/>
      <c r="F54" s="15"/>
    </row>
    <row r="55" spans="2:6" x14ac:dyDescent="0.35">
      <c r="B55" s="17" t="s">
        <v>227</v>
      </c>
      <c r="C55" s="14">
        <v>42966.3125</v>
      </c>
      <c r="D55" s="14">
        <v>42969.6875</v>
      </c>
      <c r="E55" s="14"/>
      <c r="F55" s="15"/>
    </row>
    <row r="56" spans="2:6" x14ac:dyDescent="0.35">
      <c r="B56" s="17" t="s">
        <v>228</v>
      </c>
      <c r="C56" s="14">
        <v>42969.3125</v>
      </c>
      <c r="D56" s="14">
        <v>42972.6875</v>
      </c>
      <c r="E56" s="14"/>
      <c r="F56" s="15"/>
    </row>
    <row r="57" spans="2:6" x14ac:dyDescent="0.35">
      <c r="B57" s="17" t="s">
        <v>229</v>
      </c>
      <c r="C57" s="14">
        <v>42969.3125</v>
      </c>
      <c r="D57" s="14">
        <v>42969.6875</v>
      </c>
      <c r="E57" s="14"/>
      <c r="F57" s="15"/>
    </row>
    <row r="58" spans="2:6" x14ac:dyDescent="0.35">
      <c r="B58" s="17" t="s">
        <v>230</v>
      </c>
      <c r="C58" s="14">
        <v>42969.3125</v>
      </c>
      <c r="D58" s="14">
        <v>42972.6875</v>
      </c>
      <c r="E58" s="14"/>
      <c r="F58" s="15"/>
    </row>
    <row r="59" spans="2:6" x14ac:dyDescent="0.35">
      <c r="B59" s="17" t="s">
        <v>231</v>
      </c>
      <c r="C59" s="14">
        <v>42972.3125</v>
      </c>
      <c r="D59" s="14">
        <v>42972.6875</v>
      </c>
      <c r="E59" s="14"/>
      <c r="F59" s="15"/>
    </row>
    <row r="60" spans="2:6" x14ac:dyDescent="0.35">
      <c r="B60" s="17" t="s">
        <v>232</v>
      </c>
      <c r="C60" s="14">
        <v>42972.3125</v>
      </c>
      <c r="D60" s="14">
        <v>42972.6875</v>
      </c>
      <c r="E60" s="14"/>
      <c r="F60" s="15"/>
    </row>
    <row r="61" spans="2:6" x14ac:dyDescent="0.35">
      <c r="B61" s="17" t="s">
        <v>233</v>
      </c>
      <c r="C61" s="14">
        <v>42973.3125</v>
      </c>
      <c r="D61" s="14">
        <v>42976.6875</v>
      </c>
      <c r="E61" s="14"/>
      <c r="F61" s="15"/>
    </row>
    <row r="62" spans="2:6" x14ac:dyDescent="0.35">
      <c r="B62" s="13" t="s">
        <v>234</v>
      </c>
      <c r="C62" s="14">
        <v>42985.3125</v>
      </c>
      <c r="D62" s="14">
        <v>43166.554166666669</v>
      </c>
      <c r="E62" s="14"/>
      <c r="F62" s="15"/>
    </row>
    <row r="63" spans="2:6" x14ac:dyDescent="0.35">
      <c r="B63" s="13" t="s">
        <v>159</v>
      </c>
      <c r="C63" s="14">
        <v>42985.3125</v>
      </c>
      <c r="D63" s="14">
        <v>42990.6875</v>
      </c>
      <c r="E63" s="14"/>
      <c r="F63" s="15"/>
    </row>
    <row r="64" spans="2:6" x14ac:dyDescent="0.35">
      <c r="B64" s="17" t="s">
        <v>235</v>
      </c>
      <c r="C64" s="14">
        <v>42985.3125</v>
      </c>
      <c r="D64" s="14">
        <v>42990.6875</v>
      </c>
      <c r="E64" s="14"/>
      <c r="F64" s="15"/>
    </row>
    <row r="65" spans="2:6" x14ac:dyDescent="0.35">
      <c r="B65" s="17" t="s">
        <v>164</v>
      </c>
      <c r="C65" s="14">
        <v>42985.3125</v>
      </c>
      <c r="D65" s="14">
        <v>42985.6875</v>
      </c>
      <c r="E65" s="14" t="s">
        <v>171</v>
      </c>
      <c r="F65" s="15">
        <v>0.05</v>
      </c>
    </row>
    <row r="66" spans="2:6" x14ac:dyDescent="0.35">
      <c r="B66" s="13" t="s">
        <v>165</v>
      </c>
      <c r="C66" s="14">
        <v>42985.3125</v>
      </c>
      <c r="D66" s="14">
        <v>42994.6875</v>
      </c>
      <c r="E66" s="14"/>
      <c r="F66" s="15"/>
    </row>
    <row r="67" spans="2:6" x14ac:dyDescent="0.35">
      <c r="B67" s="17" t="s">
        <v>170</v>
      </c>
      <c r="C67" s="14">
        <v>42985.3125</v>
      </c>
      <c r="D67" s="14">
        <v>42991.6875</v>
      </c>
      <c r="E67" s="14"/>
      <c r="F67" s="15"/>
    </row>
    <row r="68" spans="2:6" x14ac:dyDescent="0.35">
      <c r="B68" s="17" t="s">
        <v>168</v>
      </c>
      <c r="C68" s="14">
        <v>42985.3125</v>
      </c>
      <c r="D68" s="14">
        <v>42994.6875</v>
      </c>
      <c r="E68" s="14" t="s">
        <v>180</v>
      </c>
      <c r="F68" s="15">
        <v>0.1</v>
      </c>
    </row>
    <row r="69" spans="2:6" x14ac:dyDescent="0.35">
      <c r="B69" s="17" t="s">
        <v>166</v>
      </c>
      <c r="C69" s="14">
        <v>42985.3125</v>
      </c>
      <c r="D69" s="14">
        <v>42992.6875</v>
      </c>
      <c r="E69" s="14" t="s">
        <v>169</v>
      </c>
      <c r="F69" s="15">
        <v>0.05</v>
      </c>
    </row>
    <row r="70" spans="2:6" x14ac:dyDescent="0.35">
      <c r="B70" s="17" t="s">
        <v>167</v>
      </c>
      <c r="C70" s="14">
        <v>42985.3125</v>
      </c>
      <c r="D70" s="14">
        <v>42990.6875</v>
      </c>
      <c r="E70" s="14"/>
      <c r="F70" s="15"/>
    </row>
    <row r="71" spans="2:6" x14ac:dyDescent="0.35">
      <c r="B71" s="13" t="s">
        <v>172</v>
      </c>
      <c r="C71" s="14">
        <v>42997.3125</v>
      </c>
      <c r="D71" s="14">
        <v>43139.554166666669</v>
      </c>
      <c r="E71" s="14"/>
      <c r="F71" s="15"/>
    </row>
    <row r="72" spans="2:6" x14ac:dyDescent="0.35">
      <c r="B72" s="17" t="s">
        <v>173</v>
      </c>
      <c r="C72" s="14">
        <v>42997.3125</v>
      </c>
      <c r="D72" s="14">
        <v>42998.6875</v>
      </c>
      <c r="E72" s="14"/>
      <c r="F72" s="15"/>
    </row>
    <row r="73" spans="2:6" x14ac:dyDescent="0.35">
      <c r="B73" s="17" t="s">
        <v>236</v>
      </c>
      <c r="C73" s="14">
        <v>42997.3125</v>
      </c>
      <c r="D73" s="14">
        <v>43003.3125</v>
      </c>
      <c r="E73" s="14" t="s">
        <v>175</v>
      </c>
      <c r="F73" s="15">
        <v>0.3</v>
      </c>
    </row>
    <row r="74" spans="2:6" x14ac:dyDescent="0.35">
      <c r="B74" s="17" t="s">
        <v>176</v>
      </c>
      <c r="C74" s="14">
        <v>42998.3125</v>
      </c>
      <c r="D74" s="14">
        <v>43015.6875</v>
      </c>
      <c r="E74" s="14" t="s">
        <v>169</v>
      </c>
      <c r="F74" s="15">
        <v>0.1</v>
      </c>
    </row>
    <row r="75" spans="2:6" x14ac:dyDescent="0.35">
      <c r="B75" s="17" t="s">
        <v>177</v>
      </c>
      <c r="C75" s="14">
        <v>43004.3125</v>
      </c>
      <c r="D75" s="14">
        <v>43043.6875</v>
      </c>
      <c r="E75" s="14"/>
      <c r="F75" s="15"/>
    </row>
    <row r="76" spans="2:6" x14ac:dyDescent="0.35">
      <c r="B76" s="17" t="s">
        <v>179</v>
      </c>
      <c r="C76" s="14">
        <v>43006.3125</v>
      </c>
      <c r="D76" s="14">
        <v>43043.6875</v>
      </c>
      <c r="E76" s="14" t="s">
        <v>180</v>
      </c>
      <c r="F76" s="15">
        <v>0.4</v>
      </c>
    </row>
    <row r="77" spans="2:6" x14ac:dyDescent="0.35">
      <c r="B77" s="17" t="s">
        <v>178</v>
      </c>
      <c r="C77" s="14">
        <v>43039.3125</v>
      </c>
      <c r="D77" s="14">
        <v>43053.6875</v>
      </c>
      <c r="E77" s="14"/>
      <c r="F77" s="15"/>
    </row>
    <row r="78" spans="2:6" x14ac:dyDescent="0.35">
      <c r="B78" s="17" t="s">
        <v>237</v>
      </c>
      <c r="C78" s="14">
        <v>43039.3125</v>
      </c>
      <c r="D78" s="14">
        <v>43053.6875</v>
      </c>
      <c r="E78" s="14" t="s">
        <v>185</v>
      </c>
      <c r="F78" s="15">
        <v>0.5</v>
      </c>
    </row>
    <row r="79" spans="2:6" x14ac:dyDescent="0.35">
      <c r="B79" s="17" t="s">
        <v>238</v>
      </c>
      <c r="C79" s="14">
        <v>43039.3125</v>
      </c>
      <c r="D79" s="14">
        <v>43053.6875</v>
      </c>
      <c r="E79" s="14" t="s">
        <v>189</v>
      </c>
      <c r="F79" s="15">
        <v>0.5</v>
      </c>
    </row>
    <row r="80" spans="2:6" x14ac:dyDescent="0.35">
      <c r="B80" s="17" t="s">
        <v>181</v>
      </c>
      <c r="C80" s="14">
        <v>43054.3125</v>
      </c>
      <c r="D80" s="14">
        <v>43138.708333333336</v>
      </c>
      <c r="E80" s="14" t="s">
        <v>171</v>
      </c>
      <c r="F80" s="15">
        <v>0.3</v>
      </c>
    </row>
    <row r="81" spans="2:6" x14ac:dyDescent="0.35">
      <c r="B81" s="17" t="s">
        <v>239</v>
      </c>
      <c r="C81" s="14">
        <v>43158.554166666669</v>
      </c>
      <c r="D81" s="14">
        <v>43165.554166666669</v>
      </c>
      <c r="E81" s="14" t="s">
        <v>171</v>
      </c>
      <c r="F81" s="15">
        <v>0.4</v>
      </c>
    </row>
    <row r="82" spans="2:6" x14ac:dyDescent="0.35">
      <c r="B82" s="17" t="s">
        <v>183</v>
      </c>
      <c r="C82" s="14">
        <v>43054.3125</v>
      </c>
      <c r="D82" s="14">
        <v>43091.6875</v>
      </c>
      <c r="E82" s="14"/>
      <c r="F82" s="15"/>
    </row>
    <row r="83" spans="2:6" x14ac:dyDescent="0.35">
      <c r="B83" s="17" t="s">
        <v>182</v>
      </c>
      <c r="C83" s="14">
        <v>43054.3125</v>
      </c>
      <c r="D83" s="14">
        <v>43091.6875</v>
      </c>
      <c r="E83" s="14" t="s">
        <v>169</v>
      </c>
      <c r="F83" s="15">
        <v>0.2</v>
      </c>
    </row>
    <row r="84" spans="2:6" x14ac:dyDescent="0.35">
      <c r="B84" s="17" t="s">
        <v>192</v>
      </c>
      <c r="C84" s="14">
        <v>43054.3125</v>
      </c>
      <c r="D84" s="14">
        <v>43091.6875</v>
      </c>
      <c r="E84" s="14"/>
      <c r="F84" s="15"/>
    </row>
    <row r="85" spans="2:6" x14ac:dyDescent="0.35">
      <c r="B85" s="17" t="s">
        <v>190</v>
      </c>
      <c r="C85" s="14">
        <v>43074.3125</v>
      </c>
      <c r="D85" s="14">
        <v>43098.554166666669</v>
      </c>
      <c r="E85" s="14" t="s">
        <v>191</v>
      </c>
      <c r="F85" s="15">
        <v>0.5</v>
      </c>
    </row>
    <row r="86" spans="2:6" x14ac:dyDescent="0.35">
      <c r="B86" s="17" t="s">
        <v>240</v>
      </c>
      <c r="C86" s="14">
        <v>43057.3125</v>
      </c>
      <c r="D86" s="14">
        <v>43098.554166666669</v>
      </c>
      <c r="E86" s="14" t="s">
        <v>217</v>
      </c>
      <c r="F86" s="15">
        <v>0.2</v>
      </c>
    </row>
    <row r="87" spans="2:6" x14ac:dyDescent="0.35">
      <c r="B87" s="17" t="s">
        <v>207</v>
      </c>
      <c r="C87" s="14">
        <v>43057.3125</v>
      </c>
      <c r="D87" s="14">
        <v>43098.554166666669</v>
      </c>
      <c r="E87" s="14" t="s">
        <v>208</v>
      </c>
      <c r="F87" s="15">
        <v>0.2</v>
      </c>
    </row>
    <row r="88" spans="2:6" x14ac:dyDescent="0.35">
      <c r="B88" s="17" t="s">
        <v>209</v>
      </c>
      <c r="C88" s="14">
        <v>43057.3125</v>
      </c>
      <c r="D88" s="14">
        <v>43098.554166666669</v>
      </c>
      <c r="E88" s="14" t="s">
        <v>210</v>
      </c>
      <c r="F88" s="15">
        <v>0.2</v>
      </c>
    </row>
    <row r="89" spans="2:6" x14ac:dyDescent="0.35">
      <c r="B89" s="17" t="s">
        <v>218</v>
      </c>
      <c r="C89" s="14">
        <v>43057.3125</v>
      </c>
      <c r="D89" s="14">
        <v>43098.554166666669</v>
      </c>
      <c r="E89" s="14" t="s">
        <v>219</v>
      </c>
      <c r="F89" s="15">
        <v>0.3</v>
      </c>
    </row>
    <row r="90" spans="2:6" x14ac:dyDescent="0.35">
      <c r="B90" s="17" t="s">
        <v>220</v>
      </c>
      <c r="C90" s="14">
        <v>43057.3125</v>
      </c>
      <c r="D90" s="14">
        <v>43098.554166666669</v>
      </c>
      <c r="E90" s="14" t="s">
        <v>221</v>
      </c>
      <c r="F90" s="15">
        <v>0.15</v>
      </c>
    </row>
    <row r="91" spans="2:6" x14ac:dyDescent="0.35">
      <c r="B91" s="17" t="s">
        <v>193</v>
      </c>
      <c r="C91" s="14">
        <v>43091.3125</v>
      </c>
      <c r="D91" s="14">
        <v>43120.6875</v>
      </c>
      <c r="E91" s="14"/>
      <c r="F91" s="15"/>
    </row>
    <row r="92" spans="2:6" x14ac:dyDescent="0.35">
      <c r="B92" s="17" t="s">
        <v>194</v>
      </c>
      <c r="C92" s="14">
        <v>43091.3125</v>
      </c>
      <c r="D92" s="14">
        <v>43106.6875</v>
      </c>
      <c r="E92" s="14" t="s">
        <v>169</v>
      </c>
      <c r="F92" s="15">
        <v>0.1</v>
      </c>
    </row>
    <row r="93" spans="2:6" x14ac:dyDescent="0.35">
      <c r="B93" s="17" t="s">
        <v>241</v>
      </c>
      <c r="C93" s="14">
        <v>43091.3125</v>
      </c>
      <c r="D93" s="14">
        <v>43139.554166666669</v>
      </c>
      <c r="E93" s="14" t="s">
        <v>217</v>
      </c>
      <c r="F93" s="15">
        <v>0.2</v>
      </c>
    </row>
    <row r="94" spans="2:6" x14ac:dyDescent="0.35">
      <c r="B94" s="13" t="s">
        <v>222</v>
      </c>
      <c r="C94" s="14">
        <v>43125.6875</v>
      </c>
      <c r="D94" s="14">
        <v>43155.554166666669</v>
      </c>
      <c r="E94" s="17"/>
      <c r="F94" s="15"/>
    </row>
    <row r="95" spans="2:6" x14ac:dyDescent="0.35">
      <c r="B95" s="17" t="s">
        <v>225</v>
      </c>
      <c r="C95" s="14">
        <v>43125.6875</v>
      </c>
      <c r="D95" s="14">
        <v>43132.6875</v>
      </c>
      <c r="E95" s="17"/>
      <c r="F95" s="15"/>
    </row>
    <row r="96" spans="2:6" x14ac:dyDescent="0.35">
      <c r="B96" s="17" t="s">
        <v>223</v>
      </c>
      <c r="C96" s="14">
        <v>43144.554166666669</v>
      </c>
      <c r="D96" s="14">
        <v>43155.554166666669</v>
      </c>
      <c r="E96" s="14" t="s">
        <v>217</v>
      </c>
      <c r="F96" s="15">
        <v>0.2</v>
      </c>
    </row>
    <row r="97" spans="2:6" x14ac:dyDescent="0.35">
      <c r="B97" s="17" t="s">
        <v>242</v>
      </c>
      <c r="C97" s="14">
        <v>43144.554166666669</v>
      </c>
      <c r="D97" s="14">
        <v>43155.554166666669</v>
      </c>
      <c r="E97" s="14" t="s">
        <v>221</v>
      </c>
      <c r="F97" s="15">
        <v>0.1</v>
      </c>
    </row>
    <row r="98" spans="2:6" x14ac:dyDescent="0.35">
      <c r="B98" s="13" t="s">
        <v>243</v>
      </c>
      <c r="C98" s="14">
        <v>43154.554166666669</v>
      </c>
      <c r="D98" s="14">
        <v>43166.554166666669</v>
      </c>
      <c r="E98" s="14"/>
      <c r="F98" s="15"/>
    </row>
    <row r="99" spans="2:6" x14ac:dyDescent="0.35">
      <c r="B99" s="17" t="s">
        <v>227</v>
      </c>
      <c r="C99" s="14">
        <v>43154.554166666669</v>
      </c>
      <c r="D99" s="14">
        <v>43155.554166666669</v>
      </c>
      <c r="E99" s="14"/>
      <c r="F99" s="15"/>
    </row>
    <row r="100" spans="2:6" x14ac:dyDescent="0.35">
      <c r="B100" s="17" t="s">
        <v>244</v>
      </c>
      <c r="C100" s="14">
        <v>43155.554166666669</v>
      </c>
      <c r="D100" s="14">
        <v>43158.554166666669</v>
      </c>
      <c r="E100" s="14"/>
      <c r="F100" s="15"/>
    </row>
    <row r="101" spans="2:6" x14ac:dyDescent="0.35">
      <c r="B101" s="17" t="s">
        <v>245</v>
      </c>
      <c r="C101" s="14">
        <v>43158.554166666669</v>
      </c>
      <c r="D101" s="14">
        <v>43165.554166666669</v>
      </c>
      <c r="E101" s="17"/>
      <c r="F101" s="15"/>
    </row>
    <row r="102" spans="2:6" x14ac:dyDescent="0.35">
      <c r="B102" s="17" t="s">
        <v>246</v>
      </c>
      <c r="C102" s="14">
        <v>43158.554166666669</v>
      </c>
      <c r="D102" s="14">
        <v>43158.554166666669</v>
      </c>
      <c r="E102" s="17"/>
      <c r="F102" s="15"/>
    </row>
    <row r="103" spans="2:6" x14ac:dyDescent="0.35">
      <c r="B103" s="17" t="s">
        <v>247</v>
      </c>
      <c r="C103" s="14">
        <v>43158.554166666669</v>
      </c>
      <c r="D103" s="14">
        <v>43165.554166666669</v>
      </c>
      <c r="E103" s="17"/>
      <c r="F103" s="15"/>
    </row>
    <row r="104" spans="2:6" x14ac:dyDescent="0.35">
      <c r="B104" s="17" t="s">
        <v>232</v>
      </c>
      <c r="C104" s="14">
        <v>43165.554166666669</v>
      </c>
      <c r="D104" s="14">
        <v>43166.554166666669</v>
      </c>
      <c r="E104" s="17"/>
      <c r="F104" s="15"/>
    </row>
    <row r="105" spans="2:6" x14ac:dyDescent="0.35">
      <c r="B105" s="17" t="s">
        <v>233</v>
      </c>
      <c r="C105" s="14">
        <v>43165.554166666669</v>
      </c>
      <c r="D105" s="14">
        <v>43166.554166666669</v>
      </c>
      <c r="E105" s="17"/>
      <c r="F105" s="15"/>
    </row>
    <row r="106" spans="2:6" x14ac:dyDescent="0.35">
      <c r="B106" s="13" t="s">
        <v>248</v>
      </c>
      <c r="C106" s="14">
        <v>42887</v>
      </c>
      <c r="D106" s="14">
        <v>43160</v>
      </c>
      <c r="E106" s="17"/>
      <c r="F106" s="15"/>
    </row>
    <row r="107" spans="2:6" x14ac:dyDescent="0.35">
      <c r="B107" s="17" t="s">
        <v>249</v>
      </c>
      <c r="C107" s="14">
        <v>42887</v>
      </c>
      <c r="D107" s="14">
        <v>43282</v>
      </c>
      <c r="E107" s="17" t="s">
        <v>250</v>
      </c>
      <c r="F107" s="15">
        <v>0.3</v>
      </c>
    </row>
    <row r="108" spans="2:6" x14ac:dyDescent="0.35">
      <c r="B108" s="17" t="s">
        <v>251</v>
      </c>
      <c r="C108" s="14">
        <v>42917</v>
      </c>
      <c r="D108" s="14">
        <v>43313</v>
      </c>
      <c r="E108" s="17" t="s">
        <v>250</v>
      </c>
      <c r="F108" s="15">
        <v>0.5</v>
      </c>
    </row>
    <row r="109" spans="2:6" x14ac:dyDescent="0.35">
      <c r="B109" s="17" t="s">
        <v>252</v>
      </c>
      <c r="C109" s="14">
        <v>42948</v>
      </c>
      <c r="D109" s="14">
        <v>43327</v>
      </c>
      <c r="E109" s="17" t="s">
        <v>250</v>
      </c>
      <c r="F109" s="15">
        <v>0.1</v>
      </c>
    </row>
    <row r="110" spans="2:6" x14ac:dyDescent="0.35">
      <c r="B110" s="17" t="s">
        <v>253</v>
      </c>
      <c r="C110" s="14">
        <v>42948</v>
      </c>
      <c r="D110" s="14">
        <v>43337</v>
      </c>
      <c r="E110" s="17" t="s">
        <v>250</v>
      </c>
      <c r="F110" s="15">
        <v>0.1</v>
      </c>
    </row>
    <row r="111" spans="2:6" x14ac:dyDescent="0.35">
      <c r="B111" s="17" t="s">
        <v>246</v>
      </c>
      <c r="C111" s="14">
        <v>42979</v>
      </c>
      <c r="D111" s="14">
        <v>43345</v>
      </c>
      <c r="E111" s="17"/>
      <c r="F111" s="15"/>
    </row>
    <row r="112" spans="2:6" x14ac:dyDescent="0.35">
      <c r="B112" s="17" t="s">
        <v>254</v>
      </c>
      <c r="C112" s="14">
        <v>42887</v>
      </c>
      <c r="D112" s="14">
        <v>43160</v>
      </c>
      <c r="E112" s="17"/>
      <c r="F112" s="15"/>
    </row>
    <row r="113" spans="2:6" x14ac:dyDescent="0.35">
      <c r="B113" s="13" t="s">
        <v>255</v>
      </c>
      <c r="C113" s="14">
        <v>43166.554166666669</v>
      </c>
      <c r="D113" s="14">
        <v>43183.554166666669</v>
      </c>
      <c r="E113" s="17"/>
      <c r="F113" s="15"/>
    </row>
    <row r="114" spans="2:6" x14ac:dyDescent="0.35">
      <c r="B114" s="17" t="s">
        <v>256</v>
      </c>
      <c r="C114" s="14">
        <v>43166.554166666669</v>
      </c>
      <c r="D114" s="14">
        <v>43167.554166666669</v>
      </c>
      <c r="E114" s="17"/>
      <c r="F114" s="15"/>
    </row>
    <row r="115" spans="2:6" x14ac:dyDescent="0.35">
      <c r="B115" s="17" t="s">
        <v>257</v>
      </c>
      <c r="C115" s="14">
        <v>43167.554166666669</v>
      </c>
      <c r="D115" s="14">
        <v>43168.554166666669</v>
      </c>
      <c r="E115" s="17"/>
      <c r="F115" s="15"/>
    </row>
    <row r="116" spans="2:6" x14ac:dyDescent="0.35">
      <c r="B116" s="17" t="s">
        <v>258</v>
      </c>
      <c r="C116" s="14">
        <v>43168.554166666669</v>
      </c>
      <c r="D116" s="14">
        <v>43175.554166666669</v>
      </c>
      <c r="E116" s="17"/>
      <c r="F116" s="15"/>
    </row>
    <row r="117" spans="2:6" x14ac:dyDescent="0.35">
      <c r="B117" s="17" t="s">
        <v>259</v>
      </c>
      <c r="C117" s="14">
        <v>43175.554166666669</v>
      </c>
      <c r="D117" s="14">
        <v>43182.554166666669</v>
      </c>
      <c r="E117" s="17"/>
      <c r="F117" s="15"/>
    </row>
    <row r="118" spans="2:6" x14ac:dyDescent="0.35">
      <c r="B118" s="17" t="s">
        <v>260</v>
      </c>
      <c r="C118" s="14">
        <v>43182.554166666669</v>
      </c>
      <c r="D118" s="14">
        <v>43183.554166666669</v>
      </c>
      <c r="E118" s="17"/>
      <c r="F118" s="15"/>
    </row>
    <row r="119" spans="2:6" x14ac:dyDescent="0.35">
      <c r="B119" s="4" t="s">
        <v>261</v>
      </c>
      <c r="C119" s="9" t="s">
        <v>150</v>
      </c>
      <c r="D119" s="9"/>
      <c r="E119" s="4"/>
      <c r="F119" s="4"/>
    </row>
    <row r="120" spans="2:6" x14ac:dyDescent="0.35">
      <c r="B120" s="4" t="s">
        <v>262</v>
      </c>
      <c r="C120" s="9" t="s">
        <v>150</v>
      </c>
      <c r="D120" s="9"/>
      <c r="E120" s="4"/>
      <c r="F120" s="4"/>
    </row>
    <row r="121" spans="2:6" x14ac:dyDescent="0.35">
      <c r="B121" s="4" t="s">
        <v>149</v>
      </c>
      <c r="C121" s="9"/>
      <c r="D121" s="9"/>
      <c r="E121" s="4"/>
      <c r="F121" s="3"/>
    </row>
  </sheetData>
  <autoFilter ref="B4:F121" xr:uid="{00000000-0009-0000-0000-000002000000}"/>
  <mergeCells count="1">
    <mergeCell ref="B2:C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CE8468CA9BA94691FCDABBC6E72745" ma:contentTypeVersion="4" ma:contentTypeDescription="Create a new document." ma:contentTypeScope="" ma:versionID="7d747e49b3f2bad8b7452653869fa9f7">
  <xsd:schema xmlns:xsd="http://www.w3.org/2001/XMLSchema" xmlns:xs="http://www.w3.org/2001/XMLSchema" xmlns:p="http://schemas.microsoft.com/office/2006/metadata/properties" xmlns:ns2="9007bd5a-c130-43e3-aa29-7d43c7e4ff61" targetNamespace="http://schemas.microsoft.com/office/2006/metadata/properties" ma:root="true" ma:fieldsID="ddb972328fed472bcb649710e5569d9a" ns2:_="">
    <xsd:import namespace="9007bd5a-c130-43e3-aa29-7d43c7e4ff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07bd5a-c130-43e3-aa29-7d43c7e4ff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66AE82-6DB5-463E-BB30-8F1BA297407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0D2A546-F752-456B-B230-5E2DB3DE0F07}">
  <ds:schemaRefs>
    <ds:schemaRef ds:uri="http://schemas.microsoft.com/office/2006/metadata/properties"/>
    <ds:schemaRef ds:uri="http://schemas.microsoft.com/office/infopath/2007/PartnerControls"/>
    <ds:schemaRef ds:uri="8605939f-1cfc-4471-a243-a7c05fd71520"/>
    <ds:schemaRef ds:uri="04db478a-6c81-4b04-b1b4-c3abb414fd88"/>
  </ds:schemaRefs>
</ds:datastoreItem>
</file>

<file path=customXml/itemProps3.xml><?xml version="1.0" encoding="utf-8"?>
<ds:datastoreItem xmlns:ds="http://schemas.openxmlformats.org/officeDocument/2006/customXml" ds:itemID="{6458AE8B-2BEF-4B92-ACE8-266B12EBB2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07bd5a-c130-43e3-aa29-7d43c7e4ff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 pasiūlymu teikiama forma</vt:lpstr>
      <vt:lpstr>Su TDP pildoma forma </vt:lpstr>
      <vt:lpstr>Darbų ir aktavimo grafikas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Raimundas Tamošiūnas</dc:creator>
  <cp:keywords/>
  <dc:description/>
  <cp:lastModifiedBy>Edita Kazakevičienė</cp:lastModifiedBy>
  <cp:revision/>
  <dcterms:created xsi:type="dcterms:W3CDTF">2017-01-02T13:37:49Z</dcterms:created>
  <dcterms:modified xsi:type="dcterms:W3CDTF">2025-04-30T12:27:22Z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58e6ed-1f62-4b3b-a413-1541f2aa482f_Enabled">
    <vt:lpwstr>true</vt:lpwstr>
  </property>
  <property fmtid="{D5CDD505-2E9C-101B-9397-08002B2CF9AE}" pid="3" name="MSIP_Label_7058e6ed-1f62-4b3b-a413-1541f2aa482f_SetDate">
    <vt:lpwstr>2022-05-18T15:56:59Z</vt:lpwstr>
  </property>
  <property fmtid="{D5CDD505-2E9C-101B-9397-08002B2CF9AE}" pid="4" name="MSIP_Label_7058e6ed-1f62-4b3b-a413-1541f2aa482f_Method">
    <vt:lpwstr>Privileged</vt:lpwstr>
  </property>
  <property fmtid="{D5CDD505-2E9C-101B-9397-08002B2CF9AE}" pid="5" name="MSIP_Label_7058e6ed-1f62-4b3b-a413-1541f2aa482f_Name">
    <vt:lpwstr>VIEŠA</vt:lpwstr>
  </property>
  <property fmtid="{D5CDD505-2E9C-101B-9397-08002B2CF9AE}" pid="6" name="MSIP_Label_7058e6ed-1f62-4b3b-a413-1541f2aa482f_SiteId">
    <vt:lpwstr>86bcf768-7bcf-4cd6-b041-b219988b7a9c</vt:lpwstr>
  </property>
  <property fmtid="{D5CDD505-2E9C-101B-9397-08002B2CF9AE}" pid="7" name="MSIP_Label_7058e6ed-1f62-4b3b-a413-1541f2aa482f_ActionId">
    <vt:lpwstr>4e4cc8e5-673d-4863-8a1d-e64128325934</vt:lpwstr>
  </property>
  <property fmtid="{D5CDD505-2E9C-101B-9397-08002B2CF9AE}" pid="8" name="MSIP_Label_7058e6ed-1f62-4b3b-a413-1541f2aa482f_ContentBits">
    <vt:lpwstr>0</vt:lpwstr>
  </property>
  <property fmtid="{D5CDD505-2E9C-101B-9397-08002B2CF9AE}" pid="9" name="ContentTypeId">
    <vt:lpwstr>0x010100C2CE8468CA9BA94691FCDABBC6E72745</vt:lpwstr>
  </property>
  <property fmtid="{D5CDD505-2E9C-101B-9397-08002B2CF9AE}" pid="10" name="MediaServiceImageTags">
    <vt:lpwstr/>
  </property>
</Properties>
</file>