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nerijus_marma_kaunotiltai_lt/Documents/Documents/darbinins/Konkursai/5_Vilniaus g. Vievis/pasiūlymas/"/>
    </mc:Choice>
  </mc:AlternateContent>
  <xr:revisionPtr revIDLastSave="37" documentId="13_ncr:1_{1F3096CA-4CC3-4102-A5E9-CE6214B6736C}" xr6:coauthVersionLast="47" xr6:coauthVersionMax="47" xr10:uidLastSave="{646570FB-3A6B-4C0D-95DC-F2A697D530A0}"/>
  <bookViews>
    <workbookView xWindow="-25252" yWindow="-1479" windowWidth="25370" windowHeight="13667" xr2:uid="{D8CEAB01-2301-469B-821A-A59AA4ABFC67}"/>
  </bookViews>
  <sheets>
    <sheet name="Lapas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30" i="1" l="1"/>
  <c r="G31" i="1" s="1"/>
  <c r="G32" i="1" s="1"/>
  <c r="A30" i="1" l="1"/>
  <c r="A2" i="1"/>
  <c r="A31" i="1"/>
  <c r="A32" i="1"/>
</calcChain>
</file>

<file path=xl/sharedStrings.xml><?xml version="1.0" encoding="utf-8"?>
<sst xmlns="http://schemas.openxmlformats.org/spreadsheetml/2006/main" count="78" uniqueCount="48">
  <si>
    <t>Eilės Nr.</t>
  </si>
  <si>
    <t>Darbo pavadinimas, aprašymas</t>
  </si>
  <si>
    <t>Mato vnt.</t>
  </si>
  <si>
    <t>Kiekis</t>
  </si>
  <si>
    <t>Esamų lietaus kanalizacijos D200 vamzdynų ardymas ir išvežimas</t>
  </si>
  <si>
    <t>m</t>
  </si>
  <si>
    <t>Esamų lietaus kanalizacijos g/b D700-D1000 šulinių demontavimas ir išvežimas</t>
  </si>
  <si>
    <t>II gr. grunto kasimas ekskavatoriais 0,65 m³ kaušu, pakrovimas į autosavivarčius, vežiojimas 10km atstumu, darbas sąvartoje</t>
  </si>
  <si>
    <t>II gr. grunto kasimas ekskavatoriais 0,65 m³ kaušu, supilant vietoje</t>
  </si>
  <si>
    <t>II gr. grunto kasimas rankiniu būdu</t>
  </si>
  <si>
    <t>Kasamų tranšėjų tvirtinimas</t>
  </si>
  <si>
    <t>Tranšėjos dugno tankinimas</t>
  </si>
  <si>
    <t>Smėlio pagrindo po vamzdynais įrengimas (10 cm)</t>
  </si>
  <si>
    <t>400 mm skersmens lygių PP S klasės vamzdžių klojimas ant paruošto pagrindo</t>
  </si>
  <si>
    <t>315 mm skersmens lygių PP S klasės vamzdžių klojimas ant paruošto pagrindo</t>
  </si>
  <si>
    <t>200 mm skersmens lygių PP S klasės vamzdžių klojimas ant paruošto pagrindo</t>
  </si>
  <si>
    <t>Apvalūs g/b šuliniai Ø1500mm (gylis 2,10-3,50m), komplekte su protarpiais, lipynėmis, betono latakais ir plaukiojančio tipo ketiniais liukais 400kN</t>
  </si>
  <si>
    <t>Apvalūs g/b šuliniai Ø1000mm (gylis 1,80-2,80m), komplekte su protarpiais, lipynėmis, betono latakais ir plaukiojančio tipo ketiniais liukais 400kN</t>
  </si>
  <si>
    <t>425 mm skersmens 1,5-1,7m gylio (plius 0,3m nusodinimo dalis) gofruotų PVC lietaus šulinių su plastmasiniais dugnais įrengimas, dengiant plaukiojančio tipo ketiniais liukais 400kN su grotelėmis (kvadrato formos)</t>
  </si>
  <si>
    <t>200mm skersmens vidinis kritimo stovas (90° alkūnė, trišakis, vamzdis) ir jo įrengimas su tvirtinimo elementais</t>
  </si>
  <si>
    <t>200mm skersmens išorinis kritimo stovas (90° alkūnė, trišakis, vamzdis) ir jo įrengimas</t>
  </si>
  <si>
    <t>315mm skersmens vidinis kritimo stovas (90° alkūnė, trišakis, vamzdis) ir jo įrengimas su tvirtinimo elementais</t>
  </si>
  <si>
    <t>Sumontuotų tinklų praplovimas vandeniu, hidraulinis bandymas ir TV diagnostika</t>
  </si>
  <si>
    <t>Šulinių žymėjimo ženklai</t>
  </si>
  <si>
    <t>vnt</t>
  </si>
  <si>
    <t>Smėlingo grunto aplink vamzdynus įrengimas</t>
  </si>
  <si>
    <t>Likusios tranšėjos dalies užpilimas II gr. gruntu</t>
  </si>
  <si>
    <t>II gr. grunto ir apsauginio sluoksnio tankinimas vibroplūktuvais</t>
  </si>
  <si>
    <r>
      <t>Nuoroda</t>
    </r>
    <r>
      <rPr>
        <sz val="9"/>
        <color rgb="FF000000"/>
        <rFont val="Times New Roman"/>
        <family val="1"/>
        <charset val="186"/>
      </rPr>
      <t xml:space="preserve"> </t>
    </r>
    <r>
      <rPr>
        <sz val="9"/>
        <color rgb="FF000000"/>
        <rFont val="Microsoft Sans Serif"/>
        <family val="2"/>
        <charset val="186"/>
      </rPr>
      <t>į</t>
    </r>
    <r>
      <rPr>
        <sz val="9"/>
        <color rgb="FF000000"/>
        <rFont val="Times New Roman"/>
        <family val="1"/>
        <charset val="186"/>
      </rPr>
      <t xml:space="preserve"> </t>
    </r>
    <r>
      <rPr>
        <sz val="9"/>
        <color rgb="FF000000"/>
        <rFont val="Microsoft Sans Serif"/>
        <family val="2"/>
        <charset val="186"/>
      </rPr>
      <t>TS</t>
    </r>
  </si>
  <si>
    <r>
      <t>Lietaus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nuotekų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tinklai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</si>
  <si>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2</t>
    </r>
  </si>
  <si>
    <r>
      <t>m</t>
    </r>
    <r>
      <rPr>
        <sz val="6.5"/>
        <color theme="1"/>
        <rFont val="Times New Roman"/>
        <family val="1"/>
        <charset val="186"/>
      </rPr>
      <t>3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</si>
  <si>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6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</si>
  <si>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3;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6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</si>
  <si>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4;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6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</si>
  <si>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4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</si>
  <si>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3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</si>
  <si>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8</t>
    </r>
  </si>
  <si>
    <r>
      <t>TS</t>
    </r>
    <r>
      <rPr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Microsoft Sans Serif"/>
        <family val="2"/>
        <charset val="186"/>
      </rPr>
      <t>5</t>
    </r>
  </si>
  <si>
    <t>Elektrėnų savivaldybė</t>
  </si>
  <si>
    <t>Kapitalinio remonto darbai</t>
  </si>
  <si>
    <t>Vilniaus g. atkarpos nuo žiedo iki sankryžos su Semeliškių g. Vievio m. kapitalinis remontas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</si>
  <si>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</si>
  <si>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kompl.</t>
  </si>
  <si>
    <t>kompl</t>
  </si>
  <si>
    <t>12.</t>
  </si>
  <si>
    <t>Viso kaina, Eur be PVM</t>
  </si>
  <si>
    <t>Vieneto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</si>
</sst>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9"/>
      <color rgb="FF000000"/>
      <name val="Microsoft Sans Serif"/>
      <family val="2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Microsoft Sans Serif"/>
      <family val="2"/>
      <charset val="186"/>
    </font>
    <font>
      <sz val="9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6.5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left" vertical="center" wrapText="1" indent="10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3"/>
    </xf>
    <xf numFmtId="0" fontId="0" fillId="0" borderId="2" xfId="0" applyBorder="1" applyAlignment="1">
      <alignment wrapText="1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7" xfId="0" applyBorder="1"/>
    <xf numFmtId="0" fontId="0" fillId="0" borderId="0" xfId="0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/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4/Sabali&#353;ki&#371;%20&#353;aligatvis/&#8222;Sabali&#353;ki&#371;%20g.%20konkursin&#279;&#8220;%20kopija.xls" TargetMode="External"/><Relationship Id="rId1" Type="http://schemas.openxmlformats.org/officeDocument/2006/relationships/externalLinkPath" Target="https://elektrenai-my.sharepoint.com/personal/algirdas_jasauskas_elektrenai_lt/Documents/Dokumentai/keliai/Rangos%20sutartys/2024/Sabali&#353;ki&#371;%20&#353;aligatvis/&#8222;Sabali&#353;ki&#371;%20g.%20konkursin&#279;&#8220;%20kopij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5/Vilniaus%20g/Susisiek.xlsx" TargetMode="External"/><Relationship Id="rId1" Type="http://schemas.openxmlformats.org/officeDocument/2006/relationships/externalLinkPath" Target="https://elektrenai-my.sharepoint.com/personal/algirdas_jasauskas_elektrenai_lt/Documents/Dokumentai/keliai/Rangos%20sutartys/2025/Vilniaus%20g/Susisi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ATA"/>
    </sheetNames>
    <sheetDataSet>
      <sheetData sheetId="0">
        <row r="5">
          <cell r="D5" t="str">
            <v xml:space="preserve">Sąmata Nr.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s1"/>
    </sheetNames>
    <sheetDataSet>
      <sheetData sheetId="0">
        <row r="5">
          <cell r="F5" t="str">
            <v>Kaina, Eur</v>
          </cell>
        </row>
        <row r="91">
          <cell r="B91" t="str">
            <v>Iš viso be PVM:</v>
          </cell>
        </row>
        <row r="92">
          <cell r="B92" t="str">
            <v>PVM:</v>
          </cell>
        </row>
        <row r="93">
          <cell r="B93" t="str">
            <v>Iš viso su PVM: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4C34-E07A-4290-B372-BF9FD79F0507}">
  <dimension ref="A1:G32"/>
  <sheetViews>
    <sheetView tabSelected="1" topLeftCell="A20" workbookViewId="0">
      <selection activeCell="L24" sqref="L24"/>
    </sheetView>
  </sheetViews>
  <sheetFormatPr defaultRowHeight="15.05" x14ac:dyDescent="0.3"/>
  <cols>
    <col min="2" max="2" width="44.6640625" customWidth="1"/>
    <col min="5" max="5" width="12.6640625" customWidth="1"/>
    <col min="6" max="6" width="10.44140625" customWidth="1"/>
    <col min="7" max="7" width="10.109375" customWidth="1"/>
  </cols>
  <sheetData>
    <row r="1" spans="1:7" x14ac:dyDescent="0.3">
      <c r="A1" s="20"/>
      <c r="B1" s="20"/>
      <c r="C1" s="20"/>
      <c r="D1" s="20"/>
      <c r="E1" s="20"/>
      <c r="F1" s="20"/>
      <c r="G1" s="20"/>
    </row>
    <row r="2" spans="1:7" ht="15.05" customHeight="1" x14ac:dyDescent="0.3">
      <c r="A2" s="21" t="str">
        <f>[1]SAMATA!$D$5</f>
        <v xml:space="preserve">Sąmata Nr. </v>
      </c>
      <c r="B2" s="21"/>
      <c r="C2" s="21"/>
      <c r="D2" s="21"/>
      <c r="E2" s="21"/>
      <c r="F2" s="21"/>
      <c r="G2" s="21"/>
    </row>
    <row r="3" spans="1:7" ht="15.05" customHeight="1" x14ac:dyDescent="0.3">
      <c r="A3" s="11" t="s">
        <v>39</v>
      </c>
      <c r="B3" s="11"/>
      <c r="C3" s="11"/>
      <c r="D3" s="11"/>
      <c r="E3" s="11"/>
      <c r="F3" s="11"/>
      <c r="G3" s="11"/>
    </row>
    <row r="4" spans="1:7" ht="15.05" customHeight="1" x14ac:dyDescent="0.3">
      <c r="A4" s="20" t="s">
        <v>41</v>
      </c>
      <c r="B4" s="20"/>
      <c r="C4" s="20"/>
      <c r="D4" s="20"/>
      <c r="E4" s="20"/>
      <c r="F4" s="20"/>
      <c r="G4" s="20"/>
    </row>
    <row r="5" spans="1:7" ht="15.05" customHeight="1" x14ac:dyDescent="0.3">
      <c r="A5" s="10" t="s">
        <v>40</v>
      </c>
      <c r="B5" s="10"/>
      <c r="C5" s="10"/>
      <c r="D5" s="10"/>
      <c r="E5" s="10"/>
      <c r="F5" s="10"/>
      <c r="G5" s="10"/>
    </row>
    <row r="6" spans="1:7" ht="46.5" customHeight="1" x14ac:dyDescent="0.3">
      <c r="A6" s="22" t="s">
        <v>0</v>
      </c>
      <c r="B6" s="1" t="s">
        <v>1</v>
      </c>
      <c r="C6" s="2" t="s">
        <v>2</v>
      </c>
      <c r="D6" s="2" t="s">
        <v>3</v>
      </c>
      <c r="E6" s="3" t="s">
        <v>28</v>
      </c>
      <c r="F6" s="9" t="s">
        <v>47</v>
      </c>
      <c r="G6" s="4" t="s">
        <v>46</v>
      </c>
    </row>
    <row r="7" spans="1:7" ht="16.55" customHeight="1" x14ac:dyDescent="0.3">
      <c r="A7" s="23"/>
      <c r="B7" s="24" t="s">
        <v>29</v>
      </c>
      <c r="C7" s="25"/>
      <c r="D7" s="25"/>
      <c r="E7" s="26"/>
      <c r="F7" s="5"/>
      <c r="G7" s="5"/>
    </row>
    <row r="8" spans="1:7" ht="26.2" customHeight="1" x14ac:dyDescent="0.3">
      <c r="A8" s="6">
        <v>1</v>
      </c>
      <c r="B8" s="7" t="s">
        <v>4</v>
      </c>
      <c r="C8" s="6" t="s">
        <v>5</v>
      </c>
      <c r="D8" s="6">
        <v>6</v>
      </c>
      <c r="E8" s="8" t="s">
        <v>30</v>
      </c>
      <c r="F8" s="27">
        <v>10.39</v>
      </c>
      <c r="G8" s="27">
        <f>+ROUND(F8*D8,2)</f>
        <v>62.34</v>
      </c>
    </row>
    <row r="9" spans="1:7" ht="26.2" x14ac:dyDescent="0.3">
      <c r="A9" s="12">
        <v>2</v>
      </c>
      <c r="B9" s="13" t="s">
        <v>6</v>
      </c>
      <c r="C9" s="12" t="s">
        <v>24</v>
      </c>
      <c r="D9" s="12">
        <v>3</v>
      </c>
      <c r="E9" s="14" t="s">
        <v>30</v>
      </c>
      <c r="F9" s="27">
        <v>259.72000000000003</v>
      </c>
      <c r="G9" s="27">
        <f t="shared" ref="G9:G29" si="0">+ROUND(F9*D9,2)</f>
        <v>779.16</v>
      </c>
    </row>
    <row r="10" spans="1:7" ht="26.2" x14ac:dyDescent="0.3">
      <c r="A10" s="6">
        <v>3</v>
      </c>
      <c r="B10" s="7" t="s">
        <v>7</v>
      </c>
      <c r="C10" s="6" t="s">
        <v>31</v>
      </c>
      <c r="D10" s="6">
        <v>353</v>
      </c>
      <c r="E10" s="8" t="s">
        <v>32</v>
      </c>
      <c r="F10" s="27">
        <v>7.27</v>
      </c>
      <c r="G10" s="27">
        <f t="shared" si="0"/>
        <v>2566.31</v>
      </c>
    </row>
    <row r="11" spans="1:7" ht="26.2" x14ac:dyDescent="0.3">
      <c r="A11" s="6">
        <v>4</v>
      </c>
      <c r="B11" s="7" t="s">
        <v>8</v>
      </c>
      <c r="C11" s="6" t="s">
        <v>31</v>
      </c>
      <c r="D11" s="6">
        <v>1789</v>
      </c>
      <c r="E11" s="8" t="s">
        <v>32</v>
      </c>
      <c r="F11" s="27">
        <v>2.08</v>
      </c>
      <c r="G11" s="27">
        <f t="shared" si="0"/>
        <v>3721.12</v>
      </c>
    </row>
    <row r="12" spans="1:7" x14ac:dyDescent="0.3">
      <c r="A12" s="6">
        <v>5</v>
      </c>
      <c r="B12" s="7" t="s">
        <v>9</v>
      </c>
      <c r="C12" s="6" t="s">
        <v>31</v>
      </c>
      <c r="D12" s="6">
        <v>60</v>
      </c>
      <c r="E12" s="8" t="s">
        <v>32</v>
      </c>
      <c r="F12" s="27">
        <v>49.87</v>
      </c>
      <c r="G12" s="27">
        <f t="shared" si="0"/>
        <v>2992.2</v>
      </c>
    </row>
    <row r="13" spans="1:7" ht="15.75" x14ac:dyDescent="0.3">
      <c r="A13" s="12">
        <v>6</v>
      </c>
      <c r="B13" s="13" t="s">
        <v>10</v>
      </c>
      <c r="C13" s="12" t="s">
        <v>42</v>
      </c>
      <c r="D13" s="12">
        <v>2236</v>
      </c>
      <c r="E13" s="14" t="s">
        <v>32</v>
      </c>
      <c r="F13" s="27">
        <v>5.19</v>
      </c>
      <c r="G13" s="27">
        <f t="shared" si="0"/>
        <v>11604.84</v>
      </c>
    </row>
    <row r="14" spans="1:7" x14ac:dyDescent="0.3">
      <c r="A14" s="6">
        <v>7</v>
      </c>
      <c r="B14" s="7" t="s">
        <v>11</v>
      </c>
      <c r="C14" s="6" t="s">
        <v>31</v>
      </c>
      <c r="D14" s="6">
        <v>110</v>
      </c>
      <c r="E14" s="8" t="s">
        <v>32</v>
      </c>
      <c r="F14" s="27">
        <v>3.12</v>
      </c>
      <c r="G14" s="27">
        <f t="shared" si="0"/>
        <v>343.2</v>
      </c>
    </row>
    <row r="15" spans="1:7" x14ac:dyDescent="0.3">
      <c r="A15" s="6">
        <v>8</v>
      </c>
      <c r="B15" s="7" t="s">
        <v>12</v>
      </c>
      <c r="C15" s="6" t="s">
        <v>31</v>
      </c>
      <c r="D15" s="6">
        <v>56</v>
      </c>
      <c r="E15" s="8" t="s">
        <v>32</v>
      </c>
      <c r="F15" s="27">
        <v>54.02</v>
      </c>
      <c r="G15" s="27">
        <f t="shared" si="0"/>
        <v>3025.12</v>
      </c>
    </row>
    <row r="16" spans="1:7" ht="26.2" x14ac:dyDescent="0.3">
      <c r="A16" s="6">
        <v>9</v>
      </c>
      <c r="B16" s="7" t="s">
        <v>13</v>
      </c>
      <c r="C16" s="6" t="s">
        <v>5</v>
      </c>
      <c r="D16" s="6">
        <v>170</v>
      </c>
      <c r="E16" s="8" t="s">
        <v>33</v>
      </c>
      <c r="F16" s="27">
        <v>55.06</v>
      </c>
      <c r="G16" s="27">
        <f t="shared" si="0"/>
        <v>9360.2000000000007</v>
      </c>
    </row>
    <row r="17" spans="1:7" ht="26.2" x14ac:dyDescent="0.3">
      <c r="A17" s="6">
        <v>10</v>
      </c>
      <c r="B17" s="7" t="s">
        <v>14</v>
      </c>
      <c r="C17" s="6" t="s">
        <v>5</v>
      </c>
      <c r="D17" s="6">
        <v>314</v>
      </c>
      <c r="E17" s="8" t="s">
        <v>33</v>
      </c>
      <c r="F17" s="27">
        <v>34.28</v>
      </c>
      <c r="G17" s="27">
        <f t="shared" si="0"/>
        <v>10763.92</v>
      </c>
    </row>
    <row r="18" spans="1:7" ht="26.2" x14ac:dyDescent="0.3">
      <c r="A18" s="6">
        <v>11</v>
      </c>
      <c r="B18" s="7" t="s">
        <v>15</v>
      </c>
      <c r="C18" s="6" t="s">
        <v>5</v>
      </c>
      <c r="D18" s="6">
        <v>122</v>
      </c>
      <c r="E18" s="8" t="s">
        <v>33</v>
      </c>
      <c r="F18" s="27">
        <v>15.58</v>
      </c>
      <c r="G18" s="27">
        <f t="shared" si="0"/>
        <v>1900.76</v>
      </c>
    </row>
    <row r="19" spans="1:7" ht="39.299999999999997" x14ac:dyDescent="0.3">
      <c r="A19" s="12" t="s">
        <v>45</v>
      </c>
      <c r="B19" s="15" t="s">
        <v>16</v>
      </c>
      <c r="C19" s="12" t="s">
        <v>43</v>
      </c>
      <c r="D19" s="12">
        <v>4</v>
      </c>
      <c r="E19" s="14" t="s">
        <v>34</v>
      </c>
      <c r="F19" s="27">
        <v>2701.11</v>
      </c>
      <c r="G19" s="27">
        <f t="shared" si="0"/>
        <v>10804.44</v>
      </c>
    </row>
    <row r="20" spans="1:7" ht="39.299999999999997" x14ac:dyDescent="0.3">
      <c r="A20" s="12">
        <v>13</v>
      </c>
      <c r="B20" s="15" t="s">
        <v>17</v>
      </c>
      <c r="C20" s="12" t="s">
        <v>43</v>
      </c>
      <c r="D20" s="12">
        <v>12</v>
      </c>
      <c r="E20" s="14" t="s">
        <v>34</v>
      </c>
      <c r="F20" s="27">
        <v>1610.27</v>
      </c>
      <c r="G20" s="27">
        <f t="shared" si="0"/>
        <v>19323.240000000002</v>
      </c>
    </row>
    <row r="21" spans="1:7" ht="52.4" x14ac:dyDescent="0.3">
      <c r="A21" s="12">
        <v>14</v>
      </c>
      <c r="B21" s="16" t="s">
        <v>18</v>
      </c>
      <c r="C21" s="12" t="s">
        <v>24</v>
      </c>
      <c r="D21" s="12">
        <v>26</v>
      </c>
      <c r="E21" s="14" t="s">
        <v>35</v>
      </c>
      <c r="F21" s="27">
        <v>408.28</v>
      </c>
      <c r="G21" s="27">
        <f t="shared" si="0"/>
        <v>10615.28</v>
      </c>
    </row>
    <row r="22" spans="1:7" ht="26.2" x14ac:dyDescent="0.3">
      <c r="A22" s="12">
        <v>15</v>
      </c>
      <c r="B22" s="13" t="s">
        <v>19</v>
      </c>
      <c r="C22" s="12" t="s">
        <v>43</v>
      </c>
      <c r="D22" s="12">
        <v>4</v>
      </c>
      <c r="E22" s="14" t="s">
        <v>36</v>
      </c>
      <c r="F22" s="27">
        <v>265.95999999999998</v>
      </c>
      <c r="G22" s="27">
        <f t="shared" si="0"/>
        <v>1063.8399999999999</v>
      </c>
    </row>
    <row r="23" spans="1:7" ht="26.2" x14ac:dyDescent="0.3">
      <c r="A23" s="12">
        <v>16</v>
      </c>
      <c r="B23" s="13" t="s">
        <v>20</v>
      </c>
      <c r="C23" s="12" t="s">
        <v>44</v>
      </c>
      <c r="D23" s="12">
        <v>2</v>
      </c>
      <c r="E23" s="14" t="s">
        <v>36</v>
      </c>
      <c r="F23" s="27">
        <v>265.95999999999998</v>
      </c>
      <c r="G23" s="27">
        <f t="shared" si="0"/>
        <v>531.91999999999996</v>
      </c>
    </row>
    <row r="24" spans="1:7" ht="26.2" x14ac:dyDescent="0.3">
      <c r="A24" s="12">
        <v>17</v>
      </c>
      <c r="B24" s="13" t="s">
        <v>21</v>
      </c>
      <c r="C24" s="12" t="s">
        <v>43</v>
      </c>
      <c r="D24" s="12">
        <v>1</v>
      </c>
      <c r="E24" s="14" t="s">
        <v>36</v>
      </c>
      <c r="F24" s="27">
        <v>502.82</v>
      </c>
      <c r="G24" s="27">
        <f t="shared" si="0"/>
        <v>502.82</v>
      </c>
    </row>
    <row r="25" spans="1:7" ht="26.2" x14ac:dyDescent="0.3">
      <c r="A25" s="6">
        <v>18</v>
      </c>
      <c r="B25" s="7" t="s">
        <v>22</v>
      </c>
      <c r="C25" s="6" t="s">
        <v>5</v>
      </c>
      <c r="D25" s="6">
        <v>596</v>
      </c>
      <c r="E25" s="8" t="s">
        <v>37</v>
      </c>
      <c r="F25" s="27">
        <v>8.43</v>
      </c>
      <c r="G25" s="27">
        <f t="shared" si="0"/>
        <v>5024.28</v>
      </c>
    </row>
    <row r="26" spans="1:7" x14ac:dyDescent="0.3">
      <c r="A26" s="6">
        <v>19</v>
      </c>
      <c r="B26" s="7" t="s">
        <v>23</v>
      </c>
      <c r="C26" s="6" t="s">
        <v>24</v>
      </c>
      <c r="D26" s="6">
        <v>16</v>
      </c>
      <c r="E26" s="8" t="s">
        <v>38</v>
      </c>
      <c r="F26" s="27">
        <v>67.95</v>
      </c>
      <c r="G26" s="27">
        <f t="shared" si="0"/>
        <v>1087.2</v>
      </c>
    </row>
    <row r="27" spans="1:7" x14ac:dyDescent="0.3">
      <c r="A27" s="6">
        <v>20</v>
      </c>
      <c r="B27" s="7" t="s">
        <v>25</v>
      </c>
      <c r="C27" s="6" t="s">
        <v>31</v>
      </c>
      <c r="D27" s="6">
        <v>329</v>
      </c>
      <c r="E27" s="8" t="s">
        <v>32</v>
      </c>
      <c r="F27" s="27">
        <v>34.28</v>
      </c>
      <c r="G27" s="27">
        <f t="shared" si="0"/>
        <v>11278.12</v>
      </c>
    </row>
    <row r="28" spans="1:7" x14ac:dyDescent="0.3">
      <c r="A28" s="6">
        <v>21</v>
      </c>
      <c r="B28" s="7" t="s">
        <v>26</v>
      </c>
      <c r="C28" s="6" t="s">
        <v>31</v>
      </c>
      <c r="D28" s="6">
        <v>1789</v>
      </c>
      <c r="E28" s="8" t="s">
        <v>32</v>
      </c>
      <c r="F28" s="27">
        <v>1.56</v>
      </c>
      <c r="G28" s="27">
        <f t="shared" si="0"/>
        <v>2790.84</v>
      </c>
    </row>
    <row r="29" spans="1:7" x14ac:dyDescent="0.3">
      <c r="A29" s="6">
        <v>22</v>
      </c>
      <c r="B29" s="7" t="s">
        <v>27</v>
      </c>
      <c r="C29" s="6" t="s">
        <v>31</v>
      </c>
      <c r="D29" s="6">
        <v>2174</v>
      </c>
      <c r="E29" s="8" t="s">
        <v>32</v>
      </c>
      <c r="F29" s="27">
        <v>3.12</v>
      </c>
      <c r="G29" s="27">
        <f t="shared" si="0"/>
        <v>6782.88</v>
      </c>
    </row>
    <row r="30" spans="1:7" x14ac:dyDescent="0.3">
      <c r="A30" s="17" t="str">
        <f>[2]Lapas1!B91</f>
        <v>Iš viso be PVM:</v>
      </c>
      <c r="B30" s="17"/>
      <c r="C30" s="17"/>
      <c r="D30" s="17"/>
      <c r="E30" s="17"/>
      <c r="F30" s="18"/>
      <c r="G30" s="27">
        <f>SUM(G8:G29)</f>
        <v>116924.03</v>
      </c>
    </row>
    <row r="31" spans="1:7" x14ac:dyDescent="0.3">
      <c r="A31" s="19" t="str">
        <f>[2]Lapas1!B92</f>
        <v>PVM:</v>
      </c>
      <c r="B31" s="17"/>
      <c r="C31" s="17"/>
      <c r="D31" s="17"/>
      <c r="E31" s="17"/>
      <c r="F31" s="18"/>
      <c r="G31" s="27">
        <f>+ROUND(G30*0.21,2)</f>
        <v>24554.05</v>
      </c>
    </row>
    <row r="32" spans="1:7" x14ac:dyDescent="0.3">
      <c r="A32" s="19" t="str">
        <f>[2]Lapas1!B93</f>
        <v>Iš viso su PVM:</v>
      </c>
      <c r="B32" s="17"/>
      <c r="C32" s="17"/>
      <c r="D32" s="17"/>
      <c r="E32" s="17"/>
      <c r="F32" s="18"/>
      <c r="G32" s="27">
        <f>SUM(G30:G31)</f>
        <v>141478.07999999999</v>
      </c>
    </row>
  </sheetData>
  <mergeCells count="8">
    <mergeCell ref="A30:F30"/>
    <mergeCell ref="A31:F31"/>
    <mergeCell ref="A32:F32"/>
    <mergeCell ref="A1:G1"/>
    <mergeCell ref="A2:G2"/>
    <mergeCell ref="A4:G4"/>
    <mergeCell ref="A6:A7"/>
    <mergeCell ref="B7:E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Jašauskas</dc:creator>
  <cp:lastModifiedBy>Nerijus Marma</cp:lastModifiedBy>
  <dcterms:created xsi:type="dcterms:W3CDTF">2025-02-19T09:40:58Z</dcterms:created>
  <dcterms:modified xsi:type="dcterms:W3CDTF">2025-04-08T11:35:52Z</dcterms:modified>
</cp:coreProperties>
</file>