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3040" windowHeight="8940"/>
  </bookViews>
  <sheets>
    <sheet name="Susisiekimo dalis" sheetId="1" r:id="rId1"/>
    <sheet name="LIETAUS NUOTEKŲ DALIS" sheetId="2" r:id="rId2"/>
    <sheet name="Elektrotechnikos dalis" sheetId="3" r:id="rId3"/>
    <sheet name="Kadastriniai matavimai" sheetId="4" r:id="rId4"/>
  </sheets>
  <definedNames>
    <definedName name="_xlnm.Print_Area" localSheetId="2">'Elektrotechnikos dalis'!$A$1:$F$74</definedName>
    <definedName name="_xlnm.Print_Area" localSheetId="3">'Kadastriniai matavimai'!$A$1:$J$9</definedName>
    <definedName name="_xlnm.Print_Area" localSheetId="0">'Susisiekimo dalis'!$A$1:$F$232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4" i="3" l="1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75" i="3" s="1"/>
  <c r="F229" i="1" l="1"/>
  <c r="F138" i="1" l="1"/>
  <c r="F38" i="1"/>
  <c r="F39" i="1"/>
  <c r="F57" i="2" l="1"/>
  <c r="F58" i="2"/>
  <c r="F59" i="2"/>
  <c r="F60" i="2"/>
  <c r="F61" i="2"/>
  <c r="F62" i="2"/>
  <c r="F63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213" i="1"/>
  <c r="F29" i="1"/>
  <c r="F28" i="1"/>
  <c r="J6" i="4"/>
  <c r="J7" i="4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30" i="1"/>
  <c r="F31" i="1"/>
  <c r="F32" i="1"/>
  <c r="F33" i="1"/>
  <c r="F34" i="1"/>
  <c r="F35" i="1"/>
  <c r="F36" i="1"/>
  <c r="F37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8" i="1"/>
  <c r="F64" i="2" l="1"/>
  <c r="F230" i="1"/>
</calcChain>
</file>

<file path=xl/sharedStrings.xml><?xml version="1.0" encoding="utf-8"?>
<sst xmlns="http://schemas.openxmlformats.org/spreadsheetml/2006/main" count="790" uniqueCount="320">
  <si>
    <t>Kiekis</t>
  </si>
  <si>
    <t>m</t>
  </si>
  <si>
    <t>vnt.</t>
  </si>
  <si>
    <t xml:space="preserve">Eil. Nr. </t>
  </si>
  <si>
    <t>Pavadinimas ir techninės charakteristikos</t>
  </si>
  <si>
    <t>Mato vienetas</t>
  </si>
  <si>
    <t>Vieneto kaina, Eur be PVM</t>
  </si>
  <si>
    <t>Iš viso, Eur be PVM</t>
  </si>
  <si>
    <t>Paruošiamieji ir dangų ardymo darbai</t>
  </si>
  <si>
    <t>Gatvės trasos nužymėjimas</t>
  </si>
  <si>
    <t>Augalinio sluoksnio h=20cm nustūmimas buldozeriu</t>
  </si>
  <si>
    <t>Esamų medžių d31cm pašalinimas su kelmų išrovimu(pk.0+30K ir pk.0+46D)</t>
  </si>
  <si>
    <t>Esamų medžių d43cm pašalinimas su kelmų išrovimu(pk.0+31D)</t>
  </si>
  <si>
    <t>Esamo asfaltbetonio dangos frezavimas, kai h=6cm</t>
  </si>
  <si>
    <t>Demontuotų plytelių (statybinių šiukšlių) išvežimas 10km atstumu</t>
  </si>
  <si>
    <t>Esamų vejos bortų demontavimas ir statybinių šiukšlių išvežimas 10km atstumu</t>
  </si>
  <si>
    <t>Sankasos įrengimo darbai</t>
  </si>
  <si>
    <t>Iškasto grunto išvežimas 10km atstumu</t>
  </si>
  <si>
    <t>Asfaltbetonio dangos AC 16 PD h=8cm įrengimas</t>
  </si>
  <si>
    <t>Kelio bortų 100.30.15 įrengimas ant betono C15/20 pagrindo h=20cm</t>
  </si>
  <si>
    <t>Kelio bortų 100.30 – 22.15 įrengimas ant betono C15/20 pagrindo h=20cm</t>
  </si>
  <si>
    <t>Kelio bortų 100.30 – 15.22 įrengimas ant betono C15/20 pagrindo h=20cm</t>
  </si>
  <si>
    <t>Kelio bortų 100.30.15 R6m įrengimas ant betono C15/20 pagrindo h=20cm</t>
  </si>
  <si>
    <t>Ratų atmušėjų įrengimas aikštelėse</t>
  </si>
  <si>
    <t>Šaligatvių, nuovažų dangų įrengimo ir kiti darbai</t>
  </si>
  <si>
    <t>Betono trinkelių įrengimas h=8cm ant skaldos atsijų 0/4 pagrindo h=3cm šaligatvių takams</t>
  </si>
  <si>
    <t>Iš jų: su kauburėliais</t>
  </si>
  <si>
    <t>Vedamojo paviršiaus įrengimas (silpnaregiams ir akliesiems)</t>
  </si>
  <si>
    <t>Asfaltbetonio dangos AC 16 PD h=8cm įrengimas (nuovažoms)</t>
  </si>
  <si>
    <t>Asfaltbetonio dangos AC 16 PD h=8cm įrengimas (pėsčiųjų ir dviračių takams)</t>
  </si>
  <si>
    <t>Ryšių šulinių liukų apibetonavimas</t>
  </si>
  <si>
    <t>Esamo elektros kabelio įdėjimas į remontinį PVC d110mm vamzdį</t>
  </si>
  <si>
    <t>Esamų kelio ženklų perstatymas</t>
  </si>
  <si>
    <t>Esamų kelio ženklų demontavimas ir statybinių šiukšlių išvežimas</t>
  </si>
  <si>
    <t>Kelio ženklo Nr.528 ,,Stovėjimo vieta“ ir Nr.846 ,,Neįgalieji“ ant vieno stovo įrengimas“</t>
  </si>
  <si>
    <t>Linijų 1.1 įrengimas</t>
  </si>
  <si>
    <t>Linijų 1.13.1 įrengimas (perėjų žymėjimas, kai perėja 3m pločio)</t>
  </si>
  <si>
    <t>Linijų 1.14 įrengimas</t>
  </si>
  <si>
    <t>Linijų 1.5 įrengimas</t>
  </si>
  <si>
    <t>Vejos įrengimas</t>
  </si>
  <si>
    <t>Esamos asfaltbetonio dangos Deltuvos g. frezavimas ir statybinių šiukšlių išvežimas 10km atstumu</t>
  </si>
  <si>
    <t>Esamos dangos sankasos (grunto) kasimas</t>
  </si>
  <si>
    <t>Lovio dugno planiravimas, tankinimas iškasoje</t>
  </si>
  <si>
    <t>Skaldos iš nesurištojo mišinio 0/45 sluoksnio įrengimas, kai h=20cm</t>
  </si>
  <si>
    <t>Nustumto augalinio sluoksnio grąžinimas ant pažeistų vietų</t>
  </si>
  <si>
    <t>Esamo asfaltbetonio dangos frezavimas</t>
  </si>
  <si>
    <t>Esamos akmenų grindinio dangos ardymas ir statybinių šiukšlių išvežimas 10km atstumu</t>
  </si>
  <si>
    <t>Esamos betoninių plytelių dangos demontavimas pėsčiųjų takuose</t>
  </si>
  <si>
    <t>Esamų medžių d44cm pašalinimas su kelmų išrovimu(pk.0+22D)</t>
  </si>
  <si>
    <t>Esamų medžių šaknų apsaugojimas metalinėmis grotelėmis</t>
  </si>
  <si>
    <t>Sankasos lovio viršaus planiravimas, tankinimas</t>
  </si>
  <si>
    <t>Vejos bortų įrengimas 100.20.8 ant betono C15/20 pagrindo h=10cm</t>
  </si>
  <si>
    <t>Kelio bortų 100.22.15 (nužemintų) įrengimas ant betono C15/20 pagrindo h=20cm</t>
  </si>
  <si>
    <t>Kelio bortų 100.30.15 R1m įrengimas ant betono C15/20 pagrindo h=20cm</t>
  </si>
  <si>
    <t>Kelio bortų 100.30.15 R8m įrengimas ant betono C15/20 pagrindo h=20cm</t>
  </si>
  <si>
    <t>Skaldos iš nesurištojo mišinio 0/45 sluoksnio įrengimas, kai h=20cm, automobilių aikštelėse</t>
  </si>
  <si>
    <t>Esamo grunto kasimas</t>
  </si>
  <si>
    <t>Asfaltbetonio dangos AC 22 PN h=8cm įrengimas</t>
  </si>
  <si>
    <t>Asfalto apatinio sluoksnio pagruntavimas bitumine emulsija C 60 BP 1-S</t>
  </si>
  <si>
    <t>Betono trinkelių įrengimas h=8cm ant skaldos atsijų 0/4 pagrindo h=3cm, takams</t>
  </si>
  <si>
    <t>Žvyro 0/32 pagrindo iš nesurištojo mišinio sluoksnio įrengimas, kai h=20cm, takams</t>
  </si>
  <si>
    <t>Skaldos iš nesurištojo mišinio 0/45 sluoksnio įrengimas, kai h=20cm (pėsčiųjų ir dviračių takams)</t>
  </si>
  <si>
    <t>Asfaltbetonio dangos AC 16 PD h=8cm įrengimas (į gatves)</t>
  </si>
  <si>
    <t>Skaldos iš nesurištojo mišinio 0/45 sluoksnio įrengimas, kai h=20cm (į gatves)</t>
  </si>
  <si>
    <t>Ryšių kabelio įdėjimas į remontinį PVC d110mm vamzdį</t>
  </si>
  <si>
    <t>Esamų ryšių šulinių liukų apibetonavimas</t>
  </si>
  <si>
    <t>Elektros kabelio įdėjimas į remontinį PVC d110mm vamzdį</t>
  </si>
  <si>
    <t>Kelio ženklų Nr.533 ir Nr.534 ,,Pėsčiųjų perėja“ ant vieno stovo įrengimas</t>
  </si>
  <si>
    <t>Kelio ženklų Nr.201 ,,Pagrindinis kelias“, Nr.533, Nr.534 ,,Pėsčiųjų perėja“ įrengimas (ant vieno stovo)</t>
  </si>
  <si>
    <t>Kelio ženklų Nr.203 ,,Duoti kelią“, Nr.533, Nr.534 ,,Pėsčiųjų perėja“ įrengimas (ant vieno stovo)</t>
  </si>
  <si>
    <t>Kelio ženklo Nr.413 ,,Pėsčiųjų ir dviračių takas“ įrengimas</t>
  </si>
  <si>
    <t>Kelio ženklų Nr.203 ,,Duoti kelią“ įrengimas</t>
  </si>
  <si>
    <t>Kelio ženklų Nr.201 ,,Pagrindinis kelias“ įrengimas</t>
  </si>
  <si>
    <t>Linijų 1.12 įrengimas</t>
  </si>
  <si>
    <t>Linijų 1.7 įrengimas</t>
  </si>
  <si>
    <t>Viešosios erdvės sutvarkymas</t>
  </si>
  <si>
    <t>Žvyro 0/32 pagrindo iš nesurištojo mišinio sluoksnio įrengimas, kai h=20cm</t>
  </si>
  <si>
    <t>Kelio bortų 100.22 – 15.30 įrengimas ant betono C15/20 pagrindo h=20cm</t>
  </si>
  <si>
    <t>Ratų atmušėjų įrengimas aikštelėje</t>
  </si>
  <si>
    <t>Šiukšliadėžių įrengimas</t>
  </si>
  <si>
    <t>SUSISIEKIMO DALIS</t>
  </si>
  <si>
    <r>
      <t>m</t>
    </r>
    <r>
      <rPr>
        <sz val="8"/>
        <color theme="1"/>
        <rFont val="Times New Roman"/>
        <family val="1"/>
        <charset val="186"/>
      </rPr>
      <t>3</t>
    </r>
  </si>
  <si>
    <r>
      <t>m</t>
    </r>
    <r>
      <rPr>
        <sz val="8"/>
        <color theme="1"/>
        <rFont val="Times New Roman"/>
        <family val="1"/>
        <charset val="186"/>
      </rPr>
      <t>2</t>
    </r>
  </si>
  <si>
    <r>
      <t>IIgr. grunto kasimas 0,4 m</t>
    </r>
    <r>
      <rPr>
        <sz val="8"/>
        <color theme="1"/>
        <rFont val="Times New Roman"/>
        <family val="1"/>
        <charset val="186"/>
      </rPr>
      <t xml:space="preserve">3 </t>
    </r>
    <r>
      <rPr>
        <sz val="12"/>
        <color theme="1"/>
        <rFont val="Times New Roman"/>
        <family val="1"/>
        <charset val="186"/>
      </rPr>
      <t>kaušo talpos ekskavatoriumi</t>
    </r>
  </si>
  <si>
    <r>
      <t xml:space="preserve">Betono trinkelių </t>
    </r>
    <r>
      <rPr>
        <b/>
        <i/>
        <sz val="12"/>
        <color theme="1"/>
        <rFont val="Times New Roman"/>
        <family val="1"/>
        <charset val="186"/>
      </rPr>
      <t xml:space="preserve">10x10x8cm juodos spalvos </t>
    </r>
    <r>
      <rPr>
        <sz val="12"/>
        <color theme="1"/>
        <rFont val="Times New Roman"/>
        <family val="1"/>
        <charset val="186"/>
      </rPr>
      <t>įrengimas ant skaldos atsijų 0/4 pagrindo h=3cm,</t>
    </r>
  </si>
  <si>
    <t>Nufrezuoto asfaltbetonio išvežimas 10km atstumu</t>
  </si>
  <si>
    <t>t</t>
  </si>
  <si>
    <t>Esamų kelio bortų demontavimas ir statybinių šiukšlių išvežimas 10km atstumu</t>
  </si>
  <si>
    <t xml:space="preserve"> t</t>
  </si>
  <si>
    <t>Dangos rekonstrukcijos ir įrengimo darbai</t>
  </si>
  <si>
    <t>Apsauginio šalčiui atsparaus sluoksnio įrengimas – smėlis, kai kl≥1·10-5 m/s, h=40cm</t>
  </si>
  <si>
    <t>Linijų 1.24 ,,Neįgaliojo su vežimėliu simbolis“ įrengimas</t>
  </si>
  <si>
    <t>Kelio bortų 100.22.15 įrengimas ant betono C15/20 pagrindo h=20cm</t>
  </si>
  <si>
    <t>Kelio bortų 100.30.15 R5m įrengimas ant betono C15/20 pagrindo h=20cm</t>
  </si>
  <si>
    <t>Betono trinkelių įrengimas h=8cm ant skaldos atsijų 0/4 pagrindo h=3cm, automobilių aikštelėse (pilkos spalvos)</t>
  </si>
  <si>
    <t>Šalčiui nejautraus sluoksnio įrengimas – smėlis, kai kl≥1·10-5 m/s, h=20cm, takams</t>
  </si>
  <si>
    <t>Apsauginio šalčiui atsparaus sluoksnio įrengimas – smėlis, kai kl≥1·10-5 m/s, h=40cm (nuovažoms)</t>
  </si>
  <si>
    <t>Skaldos iš nesurištojo mišinio 0/45 sluoksnio įrengimas, kai h=20cm (nuovažoms)</t>
  </si>
  <si>
    <t>Šalčiui nejautraus sluoksnio įrengimas – smėlis, kai kl≥1·10-5 m/s, h=20cm (pėsčiųjų ir dviračių takams)</t>
  </si>
  <si>
    <r>
      <t xml:space="preserve">Esamų inžinerinių tinklų šulinių dangčių pakėlimas/nuleidimas iki gatvės/šaligatvio dangos viršaus altitudės (vandentiekio ir kanalizacijos, lietaus nuotekų – </t>
    </r>
    <r>
      <rPr>
        <b/>
        <i/>
        <sz val="12"/>
        <color theme="1"/>
        <rFont val="Times New Roman"/>
        <family val="1"/>
        <charset val="186"/>
      </rPr>
      <t>žiūrėti lietaus nuotekų projekto dalyje)</t>
    </r>
  </si>
  <si>
    <t>Esamo ryšių kabelio įdėjimas į remontinį PVC d110mm vamzdį</t>
  </si>
  <si>
    <t>Ryšių šulinių takuose dangčių pakeitimas į MTT-L (3t), sustiprinant perdangas, esamus demontuojant ir išvežant statybines šiukšles 10km atstumu</t>
  </si>
  <si>
    <t>Kelio ženklo Nr.533 ir Nr.534 ,,Pėsčiųjų perėja“ ant vieno stovo įrengimas“</t>
  </si>
  <si>
    <t>Asfaltbetonio dangos AC 11 VN h=4cm įrengimas</t>
  </si>
  <si>
    <r>
      <t xml:space="preserve"> m</t>
    </r>
    <r>
      <rPr>
        <sz val="8"/>
        <color theme="1"/>
        <rFont val="Times New Roman"/>
        <family val="1"/>
        <charset val="186"/>
      </rPr>
      <t>3</t>
    </r>
  </si>
  <si>
    <t>II ETAPAS (nuo Vasario 16-osios g. iki Ramygalos g.)</t>
  </si>
  <si>
    <t>I ETAPAS (nuo Kauno g. iki Deltuvos g.)</t>
  </si>
  <si>
    <t>Esamų medžių d21cm pašalinimas su kelmų išrovimu (pk.6+06,7D)</t>
  </si>
  <si>
    <t>Esamų medžių d20cm pašalinimas su kelmų išrovimu (pk.6+22K)</t>
  </si>
  <si>
    <t>Esamų medžių d23cm pašalinimas su kelmų išrovimu (pk.4+81D)</t>
  </si>
  <si>
    <t>Esamų medžių d24cm pašalinimas su kelmų išrovimu (pk.4+23K)</t>
  </si>
  <si>
    <t>Esamų medžių d25cm pašalinimas su kelmų išrovimu (pk.1+19K; pk.6+37K)</t>
  </si>
  <si>
    <t>Esamų medžių d26cm pašalinimas su kelmų išrovimu (pk.1+31K)</t>
  </si>
  <si>
    <t>Esamų medžių d28cm pašalinimas su kelmų išrovimu (pk.2+36K; pk.1+95K)</t>
  </si>
  <si>
    <t>Esamų medžių d30cm pašalinimas su kelmų išrovimu (pk.5+60,7K; pk.1+06K; pk.0+30K)</t>
  </si>
  <si>
    <t>Esamų medžių d31cm pašalinimas su kelmų išrovimu (pk.6+67D; pk.6+29K; pk.4+08K; pk.4+15K; pk.4+23K)</t>
  </si>
  <si>
    <t>Esamų medžių d32cm pašalinimas su kelmų išrovimu (pk.2+00K; pk.0+02,5K)</t>
  </si>
  <si>
    <t>Esamų medžių d33cm pašalinimas su kelmų išrovimu (pk.5+66,5D; pk.1+57K; pk.2+51D; pk.1+40K; pk.1+26,4K; pk.0+15K; pk.0+20K)</t>
  </si>
  <si>
    <t>Esamų medžių d36cm pašalinimas su kelmų išrovimu (pk.0+08,9K)</t>
  </si>
  <si>
    <t>Esamų medžių d35cm pašalinimas su kelmų išrovimu (pk.2+62K; pk.0+10D)</t>
  </si>
  <si>
    <t>Esamų medžių d37cm pašalinimas su kelmų išrovimu (pk.2+06,6K; pk.0+45,6D)</t>
  </si>
  <si>
    <t>Esamų medžių d38cm pašalinimas su kelmų išrovimu (pk.2+51D; pk.0+30,5D)</t>
  </si>
  <si>
    <t>Esamų medžių d39cm pašalinimas su kelmų išrovimu (pk.0+84K; pk.0+34,3K; pk.1+89D)</t>
  </si>
  <si>
    <t>Esamų medžių d40cm pašalinimas su kelmų išrovimu (pk.0+64K; pk.2+81K)</t>
  </si>
  <si>
    <t>Esamų medžių d41cm pašalinimas su kelmų išrovimu (pk.6+67D; pk.5+54K; pk.2+49K; pk.1+13K)</t>
  </si>
  <si>
    <t>Esamų medžių d43cm pašalinimas su kelmų išrovimu (pk.2+56K; pk.1+39K; pk.1+57K; pk.0+60D)</t>
  </si>
  <si>
    <t>Asfaltbetonio dangos AC 16 PD h=8cm įrengimas (automobilių aikštelėje)</t>
  </si>
  <si>
    <t>Šalčiui nejautraus sluoksnio įrengimas – smėlis, kai kl≥1·10-5 m/s, h=20cm</t>
  </si>
  <si>
    <t>Esamų medžių d34cm pašalinimas su kelmų išrovimu (pk.0+60K)</t>
  </si>
  <si>
    <t>Esamų medžių d45cm pašalinimas su kelmų išrovimu (pk.0+28,4D)</t>
  </si>
  <si>
    <t>Esamų medžių d46cm pašalinimas su kelmų išrovimu (pk.0+76,7K; pk.2+56K)</t>
  </si>
  <si>
    <t>Esamų medžių d49cm pašalinimas su kelmų išrovimu (pk.0+84K)</t>
  </si>
  <si>
    <t>Esamų medžių d50cm pašalinimas su kelmų išrovimu (pk.0+90D)</t>
  </si>
  <si>
    <t>Esamų medžių d53cm pašalinimas su kelmų išrovimu (pk.0+53,5D)</t>
  </si>
  <si>
    <t>Apsauginio šalčiui atsparaus sluoksnio įrengimas – smėlis, kai kl≥1·10-5 m/s, h=40cm, automobilių aikštelėse</t>
  </si>
  <si>
    <t>Betono trinkelių 20x10x8cm įrengimas (raudonų plytų spalvos) ant skaldos atsijų 0/4 pagrindo h=3cm</t>
  </si>
  <si>
    <t>Betono trinkelių 16x16x8cm įrengimas (gelsvos spalvos) ant skaldos atsijų 0/4 pagrindo h=3cm,</t>
  </si>
  <si>
    <t>Sankasos lovio viršaus, ploto planiravimas, tankinimas</t>
  </si>
  <si>
    <r>
      <t xml:space="preserve">Betono trinkelių įrengimas h=8cm </t>
    </r>
    <r>
      <rPr>
        <b/>
        <i/>
        <sz val="12"/>
        <color theme="1"/>
        <rFont val="Times New Roman"/>
        <family val="1"/>
        <charset val="186"/>
      </rPr>
      <t>(pilkos</t>
    </r>
    <r>
      <rPr>
        <sz val="12"/>
        <color theme="1"/>
        <rFont val="Times New Roman"/>
        <family val="1"/>
        <charset val="186"/>
      </rPr>
      <t xml:space="preserve"> spalvos) ant skaldos atsijų 0/4 pagrindo h=3cm, takams</t>
    </r>
  </si>
  <si>
    <t>Kelio ženklo Nr.151 ,,Greičio mažinimo priemonė“ įrengimas</t>
  </si>
  <si>
    <t>Kelio ženklų Nr.503 ,, Įvažiavimas į vienpusio eismo kelią“, Nr.533, Nr.534 ,,Pėsčiųjų perėja“ įrengimas (ant vieno stovo)</t>
  </si>
  <si>
    <t>Kelio ženklų Nr.505 ,,Įvažiavimas į vienpusio eismo kelią“, Nr.533, Nr.534 ,,Pėsčiųjų perėja“ įrengimas (ant vieno stovo)</t>
  </si>
  <si>
    <r>
      <t xml:space="preserve">Esamų inžinerinių tinklų šulinių dangčių pakėlimas/nuleidimas iki gatvės/šaligatvio dangos viršaus altitudės (vandentiekio ir kanalizacijos, lietaus nuotekų – lietaus nuotekų projekto dalyje) </t>
    </r>
    <r>
      <rPr>
        <b/>
        <i/>
        <sz val="12"/>
        <color theme="1"/>
        <rFont val="Times New Roman"/>
        <family val="1"/>
        <charset val="186"/>
      </rPr>
      <t>žiūrėti lietaus nuotekų projekto dalyje)</t>
    </r>
  </si>
  <si>
    <r>
      <t xml:space="preserve">Esamos asfaltbetonio dangos </t>
    </r>
    <r>
      <rPr>
        <i/>
        <sz val="12"/>
        <color theme="1"/>
        <rFont val="Times New Roman"/>
        <family val="1"/>
        <charset val="186"/>
      </rPr>
      <t>Ramygalos g.</t>
    </r>
    <r>
      <rPr>
        <sz val="12"/>
        <color theme="1"/>
        <rFont val="Times New Roman"/>
        <family val="1"/>
        <charset val="186"/>
      </rPr>
      <t xml:space="preserve"> frezavimas ir statybinių šiukšlių išvežimas 10km atstumu</t>
    </r>
  </si>
  <si>
    <r>
      <t xml:space="preserve">Esamos asfaltbetonio dangos </t>
    </r>
    <r>
      <rPr>
        <i/>
        <sz val="12"/>
        <color theme="1"/>
        <rFont val="Times New Roman"/>
        <family val="1"/>
        <charset val="186"/>
      </rPr>
      <t xml:space="preserve">Vasario 16 osios g. </t>
    </r>
    <r>
      <rPr>
        <sz val="12"/>
        <color theme="1"/>
        <rFont val="Times New Roman"/>
        <family val="1"/>
        <charset val="186"/>
      </rPr>
      <t>frezavimas ir statybinių šiukšlių išvežimas 10km atstumu</t>
    </r>
  </si>
  <si>
    <t>Šaligatvių, nuovažų dangos įrengimo ir kiti darbai</t>
  </si>
  <si>
    <t>1.1</t>
  </si>
  <si>
    <r>
      <t>m</t>
    </r>
    <r>
      <rPr>
        <sz val="8"/>
        <color theme="1"/>
        <rFont val="Times New Roman"/>
        <family val="1"/>
        <charset val="186"/>
      </rPr>
      <t xml:space="preserve">2 </t>
    </r>
  </si>
  <si>
    <t>1.1.</t>
  </si>
  <si>
    <t>Apsauginio šalčiui atsparaus sluoksnio įrengimas – smėlis, kai kl≥1·10-5 m/s, h=40cm (į gatves)</t>
  </si>
  <si>
    <t>Esamos dangos su Vasario 16-osios g. sujungimas su rekonstruojama gatvės danga:
a)esamos asfalto dangos krašto nupjovimas (6,3 m);
b)esamos dangos frezavimas h=6cm (3,2 m2);
c)nufrezuoto asfalto išvežimas 10km atstumu (0,2 m3);
d)armavimo tinklelio įrengimas 50cm atstumu (6 m);
e) sujungimui rišiklis-kelių bitumas PMB 45/80/55 20cm pločiu (6 m);
f) asfaltbetonio AC 16 VN dangos h=4 cm įrengimas (3,2 m2);
g) asfaltbetonio AC 22 PN dangos h=6 cm įrengimas (3,2 m2);
h) asfalto apatinio sluoksnio pagruntavimas bitumine emulsija C 60 BP 1-S (3,2 m2).</t>
  </si>
  <si>
    <t>Esamos dangos su Deltuvos g. sujungimas su rekonstruojama gatvės danga:                                                                    a)esamos asfalto dangos krašto nupjovimas (19 m);
b)esamos dangos frezavimas h=8cm (9,5 m2);
c)nufrezuoto asfalto išvežimas 10km atstumu (0,76 m3);
d)armavimo tinklelio įrengimas 50cm atstumu (19 m);
e) sujungimui rišiklis-kelių bitumas PMB 45/80/55 20cm pločiu (19 m);
f) asfaltbetonio AC 11 VN dangos h=4 cm įrengimas (9,5 m);
g) asfaltbetonio AC 22 PN dangos h=8 cm įrengimas (9,5 m);
h) asfalto apatinio sluoksnio pagruntavimas bitumine emulsija C 60 BP 1-S (9,5 m).</t>
  </si>
  <si>
    <t>Esamos dangos su Ramygalos g. sujungimas su rekonstruojama gatvės danga:
a)esamos asfalto dangos krašto nupjovimas (25 m);
b)esamos dangos frezavimas h=6cm (12,5);
c)nufrezuoto asfalto išvežimas 10km atstumu (0,75);
d)armavimo tinklelio įrengimas 50cm atstumu (25 m);
e) sujungimui rišiklis-kelių bitumas PMB 45/80/55 20cm pločiu (25 m);
f) asfaltbetonio AC 11 VN dangos h=4 cm įrengimas (12,5 m);
g) asfaltbetonio AC 22 PN dangos h=6 cm įrengimas (12,5 m);
h) asfalto apatinio sluoksnio pagruntavimas bitumine emulsija C 60 BP 1-S (12,5 m).</t>
  </si>
  <si>
    <t>Esamos dangos Kauno g. sujungimas su rekonstruojama gatvės danga:                                                                                a)esamos asfalto dangos krašto nupjovimas (19 m);
b)esamos dangos frezavimas h=8cm (9,5 m2);
c)nufrezuoto asfalto išvežimas 10km atstumu (0,76 m3);
d)armavimo tinklelio įrengimas 50cm atstumu (19 m);
e) sujungimui rišiklis-kelių bitumas PMB 45/80/55 20cm pločiu (19 m);
f) asfaltbetonio AC 11 VN dangos h=4 cm įrengimas (9,5 m);
g) asfaltbetonio AC 22 PN dangos h=8 cm įrengimas (9,5 m);
h) asfalto apatinio sluoksnio pagruntavimas bitumine emulsija C 60 BP 1-S (9,5 m).</t>
  </si>
  <si>
    <t>nuo Kauno g. iki Deltuvos g. lietaus nuotekų įrengimo darbai</t>
  </si>
  <si>
    <t>I ETAPAS</t>
  </si>
  <si>
    <t>Grunto kasimas ir užvertimas rankiniu būdu sankirtose su kitomis komunikacijomis</t>
  </si>
  <si>
    <t>PVC d250mm vamzdžių paklojimas ant smėlio h=10cm</t>
  </si>
  <si>
    <t>Iškasto grunto iš tranšėjų užstūmimas 75kV buldozeriu 10m atstumu</t>
  </si>
  <si>
    <t>Vnt.</t>
  </si>
  <si>
    <t>kompl.</t>
  </si>
  <si>
    <t>Šulinių žymėjimo stovų su ženklais įrengimas ties DN425 pagrindinėmis lietaus nuvedimo trasomis</t>
  </si>
  <si>
    <t>Vamzdynų praplovimas, bandymas ir video diagnostika</t>
  </si>
  <si>
    <t>nuo Vasario 16-osios g. iki Ramygalos g. lietaus nuotekų įrengimo darbai</t>
  </si>
  <si>
    <t>II ETAPAS</t>
  </si>
  <si>
    <t>Šulinėlių įrengimas d425mm su ,,plaukiojančio“ tipo dangčiais, atlaikančiais 40t apkrovą</t>
  </si>
  <si>
    <t>Esamų šulinių žymėjimo stovų su ženklais išmontavimas ir naujų įrengimas</t>
  </si>
  <si>
    <t>Angų iškirtimas esamame lietaus nuotekų šulinyje vamzdžių pajungimui</t>
  </si>
  <si>
    <t>Esamo griovio dugno pavalymas rankiniu būdu</t>
  </si>
  <si>
    <t>Griovio šlaite akmenų antgalio įrengimas iš demontuotos akmenų dangos A.Smetonos g. Betonas</t>
  </si>
  <si>
    <t>Akmenys</t>
  </si>
  <si>
    <t>Esamų lietaus šulinėlių su grotelėmis demontavimas ir statybių šiukšlių išvežimas 10km atstumu</t>
  </si>
  <si>
    <t>Esamų krūmų pašalinimas griovyje</t>
  </si>
  <si>
    <t>ha</t>
  </si>
  <si>
    <t>Esamų g/b vamzdžių nuotrupų demontavimas ties esamu grioviu su metalinėmis grotelėmis ir statybinių šiukšlių išvežimas 10km atstumu</t>
  </si>
  <si>
    <t>PVC d200mm vamzdžių paklojimas ant smėlio h=10cm</t>
  </si>
  <si>
    <t>Šulinėlių įrengimas d600/630mm su ,,plaukiojančio“ tipo dangčiais, atlaikančiais 40t apkrovą</t>
  </si>
  <si>
    <t>Esamų lietaus nuotekų šulinių dangčių demontavimas ir pakeitimas naujais, ,,plaukiojančio“ tipo ir su UAB ,,Ukmergės vandenys“ logotipu</t>
  </si>
  <si>
    <t>Esamų vandentiekio, buitinių nuotekų šulinių dangčių demontavimas ir pakeitimas naujais, ,,plaukiojančio“ tipo ir su UAB ,,Ukmergės vandenys“ logotipu</t>
  </si>
  <si>
    <t>Esamų šulinių dangčių pakėlimas/nuleidimas iki projektuojamos gatvės dangos</t>
  </si>
  <si>
    <t>Angų išpjovimas esamame g/b lietaus nuotekų šulinyje vamzdžių pajungimui</t>
  </si>
  <si>
    <t>Esamų g/b vamzdžių nuotrupų demontavimas ties esamu grioviu Kapinės g. su metalinėmis grotelėmis ir statybinių šiukšlių išvežimas 10km atstumu</t>
  </si>
  <si>
    <t>Esamų lietaus linijų demontavimas, kai d300mm, ir statybių šiukšlių išvežimas 10km atstumu</t>
  </si>
  <si>
    <t>Esamų lietaus linijų demontavimas, kai d200mm, ir statybių šiukšlių išvežimas 10km atstumu</t>
  </si>
  <si>
    <t>Esamo g/b lietaus šulinėlio d100mm demontavimas ir statybių šiukšlių išvežimas 10km atstumu</t>
  </si>
  <si>
    <t>Lietaus nuvedimo trasos įrengimas, kasant 0,4 m3 kaušo talpos ekskavatoriumi IIgr.gruntą</t>
  </si>
  <si>
    <t>PVC d315mm vamzdžių paklojimas ant smėlio h=10cm</t>
  </si>
  <si>
    <t>m3</t>
  </si>
  <si>
    <t>13.1</t>
  </si>
  <si>
    <t>26.1</t>
  </si>
  <si>
    <t>Erdvė tarp A.Smetonos ir Ramygalos g.</t>
  </si>
  <si>
    <t>LIETAUS NUOTEKŲ DALIS</t>
  </si>
  <si>
    <t>DARBŲ KIEKIŲ ŽINIARAŠTIS NR. 1</t>
  </si>
  <si>
    <t>DARBŲ KIEKIŲ ŽINIARAŠTIS NR. 2</t>
  </si>
  <si>
    <r>
      <t>Lietaus nuvedimo trasos įrengimas, kasant 0,4 m</t>
    </r>
    <r>
      <rPr>
        <sz val="8"/>
        <color theme="1"/>
        <rFont val="Times New Roman"/>
        <family val="1"/>
        <charset val="186"/>
      </rPr>
      <t xml:space="preserve">3 </t>
    </r>
    <r>
      <rPr>
        <sz val="12"/>
        <color theme="1"/>
        <rFont val="Times New Roman"/>
        <family val="1"/>
        <charset val="186"/>
      </rPr>
      <t>kaušo talpos ekskavatoriumi IIgr.gruntą</t>
    </r>
  </si>
  <si>
    <r>
      <t xml:space="preserve">Šulinėlių įrengimas d425mm su </t>
    </r>
    <r>
      <rPr>
        <i/>
        <sz val="12"/>
        <color theme="1"/>
        <rFont val="Times New Roman"/>
        <family val="1"/>
        <charset val="186"/>
      </rPr>
      <t xml:space="preserve">bordiūrinio </t>
    </r>
    <r>
      <rPr>
        <sz val="12"/>
        <color theme="1"/>
        <rFont val="Times New Roman"/>
        <family val="1"/>
        <charset val="186"/>
      </rPr>
      <t>tipo grotelėmis, atlaikančiomis 40t apkrovą</t>
    </r>
  </si>
  <si>
    <r>
      <t xml:space="preserve">Esamų </t>
    </r>
    <r>
      <rPr>
        <i/>
        <sz val="12"/>
        <color theme="1"/>
        <rFont val="Times New Roman"/>
        <family val="1"/>
        <charset val="186"/>
      </rPr>
      <t xml:space="preserve">vandentiekio ir buitinių nuotekų </t>
    </r>
    <r>
      <rPr>
        <sz val="12"/>
        <color theme="1"/>
        <rFont val="Times New Roman"/>
        <family val="1"/>
        <charset val="186"/>
      </rPr>
      <t>šulinių dangčių demontavimas ir pakeitimas naujais, ,,plaukiojančio“ tipo ir su UAB ,,Ukmergės vandenys“ logotipu</t>
    </r>
  </si>
  <si>
    <r>
      <t>m</t>
    </r>
    <r>
      <rPr>
        <sz val="8"/>
        <color theme="1"/>
        <rFont val="Times New Roman"/>
        <family val="1"/>
        <charset val="186"/>
      </rPr>
      <t xml:space="preserve">3 </t>
    </r>
  </si>
  <si>
    <t xml:space="preserve">Iš viso Žiniaraštyje Nr. 1 </t>
  </si>
  <si>
    <t xml:space="preserve">Iš viso Žiniaraštyje Nr. 2 </t>
  </si>
  <si>
    <t>1. Statybos darbai</t>
  </si>
  <si>
    <t>1.</t>
  </si>
  <si>
    <t>2.</t>
  </si>
  <si>
    <t>3.</t>
  </si>
  <si>
    <t>4.</t>
  </si>
  <si>
    <t>5.</t>
  </si>
  <si>
    <t>HDPE d75mm vamzdžių paklojimas uždaru būdu</t>
  </si>
  <si>
    <t>6.</t>
  </si>
  <si>
    <t>7.</t>
  </si>
  <si>
    <t>8.</t>
  </si>
  <si>
    <t>Kabelio tiesimas vamzdžiuose uždaru būdu</t>
  </si>
  <si>
    <t>9.</t>
  </si>
  <si>
    <t>10.</t>
  </si>
  <si>
    <t>Signalinės juostos paklojimas</t>
  </si>
  <si>
    <t>11.</t>
  </si>
  <si>
    <t>Kabelio tiesimas konstrukcijose</t>
  </si>
  <si>
    <t>12.</t>
  </si>
  <si>
    <t>13.</t>
  </si>
  <si>
    <t>GAS spintoj</t>
  </si>
  <si>
    <t>14.</t>
  </si>
  <si>
    <t>Duobių kasimas pamatams</t>
  </si>
  <si>
    <t>15.</t>
  </si>
  <si>
    <t>Gembės montavimas</t>
  </si>
  <si>
    <t>vnt</t>
  </si>
  <si>
    <t>16.</t>
  </si>
  <si>
    <t>Pamatų įrengimas</t>
  </si>
  <si>
    <t>17.</t>
  </si>
  <si>
    <t>Atramų sumontavimas</t>
  </si>
  <si>
    <t>18.</t>
  </si>
  <si>
    <t>19.</t>
  </si>
  <si>
    <t>Automatinio jungiklio įrengimas ir pajungimas (esama AVS)</t>
  </si>
  <si>
    <t>20.</t>
  </si>
  <si>
    <t>21.</t>
  </si>
  <si>
    <t>Kabelio izoliacijos varžos matavimas</t>
  </si>
  <si>
    <t>22.</t>
  </si>
  <si>
    <t>Laidų Cu 3x1,5 įtraukimas atramose</t>
  </si>
  <si>
    <t>23.</t>
  </si>
  <si>
    <t>24.</t>
  </si>
  <si>
    <t>25.</t>
  </si>
  <si>
    <t>Įžeminimo kontūro R≤10Ω įrengimas</t>
  </si>
  <si>
    <t>26.</t>
  </si>
  <si>
    <t>Įžeminimo juostos paklojimas tranšėjose</t>
  </si>
  <si>
    <t>27.</t>
  </si>
  <si>
    <t>Įžeminimo juostos tvirtinimas konstrukcijomis</t>
  </si>
  <si>
    <t>28.</t>
  </si>
  <si>
    <t>Įžemiklio prijungimas</t>
  </si>
  <si>
    <t>29.</t>
  </si>
  <si>
    <t>Įžeminimo kontūro varžos matavimas</t>
  </si>
  <si>
    <t>30.</t>
  </si>
  <si>
    <t>Kontaktų pereinamosios varžos matavimai</t>
  </si>
  <si>
    <t>31.</t>
  </si>
  <si>
    <t>Grandinės (tarp fazinio ir nulinio laidų) varžos matavimas</t>
  </si>
  <si>
    <t>32.</t>
  </si>
  <si>
    <t>Žalios vejos atstatymas</t>
  </si>
  <si>
    <t>33.</t>
  </si>
  <si>
    <t>35.</t>
  </si>
  <si>
    <t>Statybinių šiukšlių išvežimas</t>
  </si>
  <si>
    <t>36.</t>
  </si>
  <si>
    <t>Esamos 0,4kV OL demontavimas</t>
  </si>
  <si>
    <t>2. Statybos produktai</t>
  </si>
  <si>
    <t>Metalinės atramos h-3,5m (virš žemės paviršiaus)</t>
  </si>
  <si>
    <t>Metalinės atramos h-6,5m (virš žemės paviršiaus)</t>
  </si>
  <si>
    <t>Metalinės atramos h-8,6m (virš žemės paviršiaus)</t>
  </si>
  <si>
    <t>G/B pamatai atramoms</t>
  </si>
  <si>
    <t>Apsauginė guma pamatui</t>
  </si>
  <si>
    <t>Gembė 1m/1m</t>
  </si>
  <si>
    <t>Elektros įrenginių žymenys</t>
  </si>
  <si>
    <t>LED šviestuvas 53 W (gatvių)</t>
  </si>
  <si>
    <t>LED šviestuvas 49 W (perėjų)</t>
  </si>
  <si>
    <t>LED šviestuvas 30 W (tako)</t>
  </si>
  <si>
    <t>Automatinis jungiklis 1C 16A (esama AVS)</t>
  </si>
  <si>
    <t>Automatinis jungiklis 1C 6A</t>
  </si>
  <si>
    <t>PE vamzdis d50mm (atviru būdu)</t>
  </si>
  <si>
    <t>PE vamzdis d75mm (atviru būdu)</t>
  </si>
  <si>
    <t>HDPE vamzdis d75mm (uždaru būdu)</t>
  </si>
  <si>
    <t>Signalinė juosta</t>
  </si>
  <si>
    <t>Aliuminis kabelis su XLPE izoliacija Al 4x16</t>
  </si>
  <si>
    <t>Aliuminis kabelis su XLPE izoliacija Al 4x35</t>
  </si>
  <si>
    <t>Laidai Cu 3x1,5</t>
  </si>
  <si>
    <t>0,4 kV galinė mova AL 4x16</t>
  </si>
  <si>
    <t>0,4 kV galinė mova AL 4x35</t>
  </si>
  <si>
    <t>Cinkuota įžeminimo juosta 30x4mm</t>
  </si>
  <si>
    <t>Sujungimo movelė 14,2mm</t>
  </si>
  <si>
    <t>Įkalimo galvutė 14,2mm</t>
  </si>
  <si>
    <t>Antgalis 14,2mm</t>
  </si>
  <si>
    <t>Kryžminė jungtis 1/4</t>
  </si>
  <si>
    <t>Išpildomoji nuotrauka</t>
  </si>
  <si>
    <t>m2</t>
  </si>
  <si>
    <t>Tranšėjų kasimas ir užpylimas mechanizuotai</t>
  </si>
  <si>
    <t>Tranšėjų kasimas ir užpylimas rankiniu būdu</t>
  </si>
  <si>
    <t>PE d50mm vamzdžių paklojimas atviru būdu</t>
  </si>
  <si>
    <t>PE d75mm vamzdžių paklojimas atviru būdu</t>
  </si>
  <si>
    <t>Kabelio tiesimas vamzdžiuose atviru būdu</t>
  </si>
  <si>
    <t>Šviestuvų įrengimas ant atramų ir prijungimas</t>
  </si>
  <si>
    <t>Automatinio jungiklio įrengimas ir pajungimas</t>
  </si>
  <si>
    <t>0,4 kV galinių movų montavimas (AL 4x16)</t>
  </si>
  <si>
    <t>0,4 kV galinių movų montavimas (AL 4x35)</t>
  </si>
  <si>
    <t>Esamos apšvietimo atramos perkėlimas</t>
  </si>
  <si>
    <t>37.</t>
  </si>
  <si>
    <t>Gelžbetoninių atramų demontavimas</t>
  </si>
  <si>
    <t>Cinkuotas strypas 14,2x1500 (papild. įž. perkeliamai atramai)</t>
  </si>
  <si>
    <t>DARBŲ KIEKIŲ ŽINIARAŠTIS NR. 3</t>
  </si>
  <si>
    <t>Eilės Nr.</t>
  </si>
  <si>
    <t>Darbo pavadinimas, aprašymas</t>
  </si>
  <si>
    <t>Mato vnt.</t>
  </si>
  <si>
    <t>Kontrolinių - geodezinių nuotraukų atlikimas</t>
  </si>
  <si>
    <t>Kadastrinių bylų parengimas su VĮ Registrų centras patikra</t>
  </si>
  <si>
    <t>Iš viso Žiniaraštyje Nr. 4</t>
  </si>
  <si>
    <t>KADASTRINIAI MATAVIMAI</t>
  </si>
  <si>
    <t>DARBŲ KIEKIŲ ŽINIARAŠTIS NR. 4</t>
  </si>
  <si>
    <t>PVC kritimo stovų su alkūnėmis ir trišakiais įrengimas, kai d315mm                                       stovai iš PVC d315                                          trišakiai iš PVC d315                                        alkūnės iš PVC d315</t>
  </si>
  <si>
    <t>PVC kritimo stovų su alkūnėmis ir trišakiais įrengimas, kai d250mm                                      stovai iš PVC d250                                                trišakiai iš PVC d250                                       alkūnės iš PVC d250</t>
  </si>
  <si>
    <t>Medžių (liepų) sodinukų sodinimas d10- 12cm apimties</t>
  </si>
  <si>
    <t>Sandarinimo juostų įrengimas prie kelio bortų</t>
  </si>
  <si>
    <t>Skaldos iš nesurištojo mišinio 0/32 sluoksnio įrengimas, kai h=20cm (pėsčiųjų ir dviračių takams)</t>
  </si>
  <si>
    <t>14.1</t>
  </si>
  <si>
    <t>Medžių (liepų) sodinukų sodinimas d10-12cm apimties</t>
  </si>
  <si>
    <t>Stendų įrengimas</t>
  </si>
  <si>
    <t>SMETONOS GATVĖS UKMERGĖJE REKONSTRUKCIJA. ELEKTROTECHNINĖ DALIS</t>
  </si>
  <si>
    <t>Iš viso žiniaraštyje Nr.3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</si>
</sst>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????????0.0?;\-???????0.0?;?"/>
  </numFmts>
  <fonts count="20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  <charset val="186"/>
    </font>
    <font>
      <b/>
      <sz val="12"/>
      <color rgb="FF3F3F3F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</font>
    <font>
      <sz val="11"/>
      <color indexed="8"/>
      <name val="Calibri"/>
      <family val="2"/>
      <charset val="186"/>
    </font>
    <font>
      <b/>
      <sz val="12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3F3F3F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1" fillId="3" borderId="2" applyNumberFormat="0" applyAlignment="0" applyProtection="0"/>
    <xf numFmtId="0" fontId="10" fillId="4" borderId="3" applyNumberFormat="0" applyFont="0" applyAlignment="0" applyProtection="0"/>
    <xf numFmtId="0" fontId="10" fillId="0" borderId="0"/>
    <xf numFmtId="0" fontId="18" fillId="0" borderId="0"/>
  </cellStyleXfs>
  <cellXfs count="8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1" fillId="2" borderId="1" xfId="0" applyFont="1" applyFill="1" applyBorder="1" applyAlignment="1">
      <alignment horizontal="center" vertical="top" wrapText="1"/>
    </xf>
    <xf numFmtId="0" fontId="4" fillId="0" borderId="0" xfId="0" applyFont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/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 applyAlignment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 indent="1"/>
    </xf>
    <xf numFmtId="0" fontId="14" fillId="3" borderId="2" xfId="2" applyFont="1"/>
    <xf numFmtId="0" fontId="4" fillId="4" borderId="3" xfId="3" applyFont="1" applyAlignment="1">
      <alignment horizontal="center" vertical="center" wrapText="1"/>
    </xf>
    <xf numFmtId="0" fontId="4" fillId="4" borderId="3" xfId="3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5" fillId="2" borderId="1" xfId="1" applyFont="1" applyFill="1" applyBorder="1" applyAlignment="1">
      <alignment horizontal="center" vertical="center" wrapText="1"/>
    </xf>
    <xf numFmtId="164" fontId="15" fillId="2" borderId="1" xfId="1" applyNumberFormat="1" applyFont="1" applyFill="1" applyBorder="1" applyAlignment="1">
      <alignment horizontal="center" vertical="center" wrapText="1"/>
    </xf>
    <xf numFmtId="0" fontId="15" fillId="2" borderId="9" xfId="1" applyFont="1" applyFill="1" applyBorder="1" applyAlignment="1">
      <alignment horizontal="center" vertical="center" wrapText="1"/>
    </xf>
    <xf numFmtId="1" fontId="3" fillId="2" borderId="1" xfId="1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/>
    </xf>
    <xf numFmtId="0" fontId="16" fillId="2" borderId="1" xfId="4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2" fontId="5" fillId="2" borderId="1" xfId="4" applyNumberFormat="1" applyFont="1" applyFill="1" applyBorder="1" applyAlignment="1">
      <alignment horizontal="center" vertical="center" wrapText="1"/>
    </xf>
    <xf numFmtId="2" fontId="17" fillId="2" borderId="1" xfId="4" applyNumberFormat="1" applyFont="1" applyFill="1" applyBorder="1" applyAlignment="1">
      <alignment horizontal="center" vertical="center" wrapText="1"/>
    </xf>
    <xf numFmtId="2" fontId="16" fillId="2" borderId="1" xfId="4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2" borderId="1" xfId="4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right"/>
    </xf>
    <xf numFmtId="0" fontId="5" fillId="0" borderId="1" xfId="0" applyFont="1" applyBorder="1" applyAlignment="1">
      <alignment vertical="center" wrapText="1"/>
    </xf>
    <xf numFmtId="0" fontId="14" fillId="3" borderId="5" xfId="2" applyFont="1" applyBorder="1" applyAlignment="1">
      <alignment horizontal="left" vertical="center" wrapText="1" indent="5"/>
    </xf>
    <xf numFmtId="0" fontId="14" fillId="3" borderId="6" xfId="2" applyFont="1" applyBorder="1" applyAlignment="1">
      <alignment horizontal="left" vertical="center" wrapText="1" indent="5"/>
    </xf>
    <xf numFmtId="0" fontId="14" fillId="3" borderId="7" xfId="2" applyFont="1" applyBorder="1" applyAlignment="1">
      <alignment horizontal="left" vertical="center" wrapText="1" indent="5"/>
    </xf>
    <xf numFmtId="0" fontId="14" fillId="3" borderId="2" xfId="2" applyFont="1" applyAlignment="1">
      <alignment horizontal="left" vertical="center" wrapText="1" indent="5"/>
    </xf>
    <xf numFmtId="0" fontId="13" fillId="2" borderId="9" xfId="4" applyFont="1" applyFill="1" applyBorder="1" applyAlignment="1">
      <alignment horizontal="left" vertical="center" wrapText="1"/>
    </xf>
    <xf numFmtId="0" fontId="13" fillId="2" borderId="10" xfId="4" applyFont="1" applyFill="1" applyBorder="1" applyAlignment="1">
      <alignment horizontal="left" vertical="center" wrapText="1"/>
    </xf>
    <xf numFmtId="0" fontId="13" fillId="2" borderId="11" xfId="4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right"/>
    </xf>
    <xf numFmtId="0" fontId="1" fillId="2" borderId="10" xfId="0" applyFont="1" applyFill="1" applyBorder="1" applyAlignment="1">
      <alignment horizontal="right"/>
    </xf>
    <xf numFmtId="0" fontId="1" fillId="2" borderId="11" xfId="0" applyFont="1" applyFill="1" applyBorder="1" applyAlignment="1">
      <alignment horizontal="right"/>
    </xf>
    <xf numFmtId="0" fontId="3" fillId="2" borderId="0" xfId="0" applyFont="1" applyFill="1" applyAlignment="1">
      <alignment horizontal="center"/>
    </xf>
    <xf numFmtId="0" fontId="15" fillId="2" borderId="1" xfId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3" fillId="2" borderId="1" xfId="4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3"/>
    </xf>
    <xf numFmtId="0" fontId="12" fillId="2" borderId="9" xfId="0" applyFont="1" applyFill="1" applyBorder="1" applyAlignment="1">
      <alignment horizontal="right"/>
    </xf>
    <xf numFmtId="0" fontId="12" fillId="2" borderId="10" xfId="0" applyFont="1" applyFill="1" applyBorder="1" applyAlignment="1">
      <alignment horizontal="right"/>
    </xf>
    <xf numFmtId="0" fontId="12" fillId="2" borderId="11" xfId="0" applyFont="1" applyFill="1" applyBorder="1" applyAlignment="1">
      <alignment horizontal="right"/>
    </xf>
    <xf numFmtId="14" fontId="4" fillId="0" borderId="0" xfId="0" applyNumberFormat="1" applyFont="1" applyAlignment="1">
      <alignment horizontal="left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/>
    </xf>
    <xf numFmtId="2" fontId="4" fillId="4" borderId="3" xfId="3" applyNumberFormat="1" applyFont="1" applyAlignment="1">
      <alignment horizontal="center" vertical="center" wrapText="1"/>
    </xf>
    <xf numFmtId="2" fontId="4" fillId="4" borderId="3" xfId="3" applyNumberFormat="1" applyFont="1" applyAlignment="1">
      <alignment horizontal="center"/>
    </xf>
    <xf numFmtId="2" fontId="4" fillId="0" borderId="1" xfId="0" applyNumberFormat="1" applyFont="1" applyBorder="1" applyAlignment="1">
      <alignment horizontal="center" vertical="center"/>
    </xf>
    <xf numFmtId="0" fontId="14" fillId="3" borderId="8" xfId="2" applyFont="1" applyBorder="1" applyAlignment="1">
      <alignment horizontal="center"/>
    </xf>
    <xf numFmtId="165" fontId="13" fillId="0" borderId="1" xfId="0" applyNumberFormat="1" applyFont="1" applyBorder="1" applyAlignment="1">
      <alignment horizontal="left" vertical="center"/>
    </xf>
    <xf numFmtId="0" fontId="19" fillId="0" borderId="9" xfId="5" applyFont="1" applyBorder="1" applyAlignment="1">
      <alignment horizontal="right"/>
    </xf>
    <xf numFmtId="0" fontId="19" fillId="0" borderId="10" xfId="5" applyFont="1" applyBorder="1" applyAlignment="1">
      <alignment horizontal="right"/>
    </xf>
    <xf numFmtId="0" fontId="19" fillId="0" borderId="11" xfId="5" applyFont="1" applyBorder="1" applyAlignment="1">
      <alignment horizontal="right"/>
    </xf>
    <xf numFmtId="0" fontId="5" fillId="0" borderId="1" xfId="0" applyFont="1" applyBorder="1" applyAlignment="1">
      <alignment horizontal="center"/>
    </xf>
  </cellXfs>
  <cellStyles count="6">
    <cellStyle name="Įprastas" xfId="0" builtinId="0"/>
    <cellStyle name="Įprastas_Elektrotechnikos dalis" xfId="5"/>
    <cellStyle name="Išvestis" xfId="2" builtinId="21"/>
    <cellStyle name="Normal 4" xfId="4"/>
    <cellStyle name="Normal 95" xfId="1"/>
    <cellStyle name="Pastaba" xfId="3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0"/>
  <sheetViews>
    <sheetView tabSelected="1" topLeftCell="A213" zoomScale="115" zoomScaleNormal="115" workbookViewId="0">
      <selection activeCell="I226" sqref="I226"/>
    </sheetView>
  </sheetViews>
  <sheetFormatPr defaultColWidth="8.88671875" defaultRowHeight="15.6" x14ac:dyDescent="0.3"/>
  <cols>
    <col min="1" max="1" width="8.88671875" style="10"/>
    <col min="2" max="2" width="57.44140625" style="7" customWidth="1"/>
    <col min="3" max="3" width="11.6640625" style="7" customWidth="1"/>
    <col min="4" max="4" width="11.6640625" style="10" customWidth="1"/>
    <col min="5" max="5" width="12.33203125" style="7" customWidth="1"/>
    <col min="6" max="6" width="13" style="7" customWidth="1"/>
    <col min="7" max="16384" width="8.88671875" style="7"/>
  </cols>
  <sheetData>
    <row r="1" spans="1:8" x14ac:dyDescent="0.3">
      <c r="A1" s="52" t="s">
        <v>192</v>
      </c>
      <c r="B1" s="52"/>
      <c r="C1" s="52"/>
      <c r="D1" s="52"/>
      <c r="E1" s="52"/>
      <c r="F1" s="52"/>
    </row>
    <row r="2" spans="1:8" x14ac:dyDescent="0.3">
      <c r="A2" s="52" t="s">
        <v>80</v>
      </c>
      <c r="B2" s="52"/>
      <c r="C2" s="52"/>
      <c r="D2" s="52"/>
      <c r="E2" s="52"/>
      <c r="F2" s="52"/>
    </row>
    <row r="4" spans="1:8" s="5" customFormat="1" ht="46.8" x14ac:dyDescent="0.3">
      <c r="A4" s="6" t="s">
        <v>3</v>
      </c>
      <c r="B4" s="1" t="s">
        <v>4</v>
      </c>
      <c r="C4" s="1" t="s">
        <v>5</v>
      </c>
      <c r="D4" s="2" t="s">
        <v>0</v>
      </c>
      <c r="E4" s="3" t="s">
        <v>6</v>
      </c>
      <c r="F4" s="4" t="s">
        <v>7</v>
      </c>
    </row>
    <row r="5" spans="1:8" s="5" customFormat="1" x14ac:dyDescent="0.3">
      <c r="A5" s="6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</row>
    <row r="6" spans="1:8" ht="18" customHeight="1" x14ac:dyDescent="0.3">
      <c r="A6" s="20"/>
      <c r="B6" s="21" t="s">
        <v>106</v>
      </c>
      <c r="C6" s="20"/>
      <c r="D6" s="23"/>
      <c r="E6" s="20"/>
      <c r="F6" s="22"/>
      <c r="G6" s="11"/>
      <c r="H6" s="11"/>
    </row>
    <row r="7" spans="1:8" ht="16.2" x14ac:dyDescent="0.3">
      <c r="A7" s="14"/>
      <c r="B7" s="12" t="s">
        <v>8</v>
      </c>
      <c r="C7" s="14"/>
      <c r="D7" s="24"/>
      <c r="E7" s="14"/>
      <c r="F7" s="13"/>
      <c r="G7" s="11"/>
      <c r="H7" s="11"/>
    </row>
    <row r="8" spans="1:8" x14ac:dyDescent="0.3">
      <c r="A8" s="9">
        <v>1</v>
      </c>
      <c r="B8" s="15" t="s">
        <v>9</v>
      </c>
      <c r="C8" s="9" t="s">
        <v>1</v>
      </c>
      <c r="D8" s="43">
        <v>112</v>
      </c>
      <c r="E8" s="43">
        <v>0.38</v>
      </c>
      <c r="F8" s="50">
        <f>ROUND((D8*E8),2)</f>
        <v>42.56</v>
      </c>
      <c r="G8" s="11"/>
      <c r="H8" s="11"/>
    </row>
    <row r="9" spans="1:8" ht="24" customHeight="1" x14ac:dyDescent="0.3">
      <c r="A9" s="9">
        <v>2</v>
      </c>
      <c r="B9" s="15" t="s">
        <v>10</v>
      </c>
      <c r="C9" s="9" t="s">
        <v>81</v>
      </c>
      <c r="D9" s="43">
        <v>64</v>
      </c>
      <c r="E9" s="43">
        <v>5.2</v>
      </c>
      <c r="F9" s="50">
        <f t="shared" ref="F9:F73" si="0">ROUND((D9*E9),2)</f>
        <v>332.8</v>
      </c>
      <c r="G9" s="11"/>
      <c r="H9" s="11"/>
    </row>
    <row r="10" spans="1:8" ht="21.75" customHeight="1" x14ac:dyDescent="0.3">
      <c r="A10" s="9">
        <v>3</v>
      </c>
      <c r="B10" s="15" t="s">
        <v>44</v>
      </c>
      <c r="C10" s="9" t="s">
        <v>81</v>
      </c>
      <c r="D10" s="43">
        <v>64</v>
      </c>
      <c r="E10" s="43">
        <v>4.0999999999999996</v>
      </c>
      <c r="F10" s="50">
        <f t="shared" si="0"/>
        <v>262.39999999999998</v>
      </c>
      <c r="G10" s="11"/>
      <c r="H10" s="11"/>
    </row>
    <row r="11" spans="1:8" ht="31.2" x14ac:dyDescent="0.3">
      <c r="A11" s="9">
        <v>4</v>
      </c>
      <c r="B11" s="15" t="s">
        <v>11</v>
      </c>
      <c r="C11" s="9" t="s">
        <v>2</v>
      </c>
      <c r="D11" s="43">
        <v>2</v>
      </c>
      <c r="E11" s="43">
        <v>184</v>
      </c>
      <c r="F11" s="50">
        <f t="shared" si="0"/>
        <v>368</v>
      </c>
      <c r="G11" s="11"/>
      <c r="H11" s="11"/>
    </row>
    <row r="12" spans="1:8" ht="31.2" x14ac:dyDescent="0.3">
      <c r="A12" s="9">
        <v>5</v>
      </c>
      <c r="B12" s="15" t="s">
        <v>12</v>
      </c>
      <c r="C12" s="9" t="s">
        <v>2</v>
      </c>
      <c r="D12" s="43">
        <v>1</v>
      </c>
      <c r="E12" s="43">
        <v>246</v>
      </c>
      <c r="F12" s="50">
        <f t="shared" si="0"/>
        <v>246</v>
      </c>
      <c r="G12" s="11"/>
      <c r="H12" s="11"/>
    </row>
    <row r="13" spans="1:8" ht="22.5" customHeight="1" x14ac:dyDescent="0.3">
      <c r="A13" s="9">
        <v>6</v>
      </c>
      <c r="B13" s="15" t="s">
        <v>13</v>
      </c>
      <c r="C13" s="9" t="s">
        <v>82</v>
      </c>
      <c r="D13" s="43">
        <v>798</v>
      </c>
      <c r="E13" s="43">
        <v>2</v>
      </c>
      <c r="F13" s="50">
        <f t="shared" si="0"/>
        <v>1596</v>
      </c>
      <c r="G13" s="11"/>
      <c r="H13" s="11"/>
    </row>
    <row r="14" spans="1:8" ht="26.25" customHeight="1" x14ac:dyDescent="0.3">
      <c r="A14" s="9">
        <v>7</v>
      </c>
      <c r="B14" s="15" t="s">
        <v>85</v>
      </c>
      <c r="C14" s="9" t="s">
        <v>86</v>
      </c>
      <c r="D14" s="43">
        <v>114.9</v>
      </c>
      <c r="E14" s="43">
        <v>3.1</v>
      </c>
      <c r="F14" s="50">
        <f t="shared" si="0"/>
        <v>356.19</v>
      </c>
      <c r="G14" s="11"/>
      <c r="H14" s="11"/>
    </row>
    <row r="15" spans="1:8" ht="35.25" customHeight="1" x14ac:dyDescent="0.3">
      <c r="A15" s="9">
        <v>8</v>
      </c>
      <c r="B15" s="15" t="s">
        <v>47</v>
      </c>
      <c r="C15" s="9" t="s">
        <v>82</v>
      </c>
      <c r="D15" s="43">
        <v>346</v>
      </c>
      <c r="E15" s="43">
        <v>2</v>
      </c>
      <c r="F15" s="50">
        <f t="shared" si="0"/>
        <v>692</v>
      </c>
      <c r="G15" s="11"/>
      <c r="H15" s="11"/>
    </row>
    <row r="16" spans="1:8" ht="35.25" customHeight="1" x14ac:dyDescent="0.3">
      <c r="A16" s="9">
        <v>9</v>
      </c>
      <c r="B16" s="15" t="s">
        <v>14</v>
      </c>
      <c r="C16" s="9" t="s">
        <v>86</v>
      </c>
      <c r="D16" s="43">
        <v>46.7</v>
      </c>
      <c r="E16" s="43">
        <v>26</v>
      </c>
      <c r="F16" s="50">
        <f t="shared" si="0"/>
        <v>1214.2</v>
      </c>
      <c r="G16" s="11"/>
      <c r="H16" s="11"/>
    </row>
    <row r="17" spans="1:8" ht="35.25" customHeight="1" x14ac:dyDescent="0.3">
      <c r="A17" s="9">
        <v>10</v>
      </c>
      <c r="B17" s="15" t="s">
        <v>87</v>
      </c>
      <c r="C17" s="9" t="s">
        <v>86</v>
      </c>
      <c r="D17" s="43">
        <v>3.6</v>
      </c>
      <c r="E17" s="43">
        <v>26</v>
      </c>
      <c r="F17" s="50">
        <f t="shared" si="0"/>
        <v>93.6</v>
      </c>
      <c r="G17" s="11"/>
      <c r="H17" s="11"/>
    </row>
    <row r="18" spans="1:8" ht="35.25" customHeight="1" x14ac:dyDescent="0.3">
      <c r="A18" s="9">
        <v>11</v>
      </c>
      <c r="B18" s="15" t="s">
        <v>15</v>
      </c>
      <c r="C18" s="9" t="s">
        <v>88</v>
      </c>
      <c r="D18" s="43">
        <v>0.25</v>
      </c>
      <c r="E18" s="43">
        <v>26</v>
      </c>
      <c r="F18" s="50">
        <f t="shared" si="0"/>
        <v>6.5</v>
      </c>
      <c r="G18" s="11"/>
      <c r="H18" s="11"/>
    </row>
    <row r="19" spans="1:8" ht="27" customHeight="1" x14ac:dyDescent="0.3">
      <c r="A19" s="9">
        <v>12</v>
      </c>
      <c r="B19" s="15" t="s">
        <v>312</v>
      </c>
      <c r="C19" s="9" t="s">
        <v>2</v>
      </c>
      <c r="D19" s="43">
        <v>2</v>
      </c>
      <c r="E19" s="43">
        <v>170</v>
      </c>
      <c r="F19" s="50">
        <f t="shared" si="0"/>
        <v>340</v>
      </c>
      <c r="G19" s="11"/>
      <c r="H19" s="11"/>
    </row>
    <row r="20" spans="1:8" ht="18.75" customHeight="1" x14ac:dyDescent="0.3">
      <c r="A20" s="14"/>
      <c r="B20" s="12" t="s">
        <v>16</v>
      </c>
      <c r="C20" s="14"/>
      <c r="D20" s="43"/>
      <c r="E20" s="43"/>
      <c r="F20" s="50">
        <f t="shared" si="0"/>
        <v>0</v>
      </c>
      <c r="G20" s="11"/>
      <c r="H20" s="11"/>
    </row>
    <row r="21" spans="1:8" ht="24" customHeight="1" x14ac:dyDescent="0.3">
      <c r="A21" s="9">
        <v>1</v>
      </c>
      <c r="B21" s="15" t="s">
        <v>83</v>
      </c>
      <c r="C21" s="9" t="s">
        <v>81</v>
      </c>
      <c r="D21" s="43">
        <v>1105</v>
      </c>
      <c r="E21" s="43">
        <v>2.5</v>
      </c>
      <c r="F21" s="50">
        <f t="shared" si="0"/>
        <v>2762.5</v>
      </c>
      <c r="G21" s="11"/>
      <c r="H21" s="11"/>
    </row>
    <row r="22" spans="1:8" ht="21" customHeight="1" x14ac:dyDescent="0.3">
      <c r="A22" s="9">
        <v>2</v>
      </c>
      <c r="B22" s="15" t="s">
        <v>17</v>
      </c>
      <c r="C22" s="9" t="s">
        <v>81</v>
      </c>
      <c r="D22" s="43">
        <v>1105</v>
      </c>
      <c r="E22" s="43">
        <v>2.7</v>
      </c>
      <c r="F22" s="50">
        <f t="shared" si="0"/>
        <v>2983.5</v>
      </c>
      <c r="G22" s="11"/>
      <c r="H22" s="11"/>
    </row>
    <row r="23" spans="1:8" ht="18.75" customHeight="1" x14ac:dyDescent="0.3">
      <c r="A23" s="9">
        <v>3</v>
      </c>
      <c r="B23" s="15" t="s">
        <v>50</v>
      </c>
      <c r="C23" s="9" t="s">
        <v>81</v>
      </c>
      <c r="D23" s="43">
        <v>482.7</v>
      </c>
      <c r="E23" s="43">
        <v>1.6</v>
      </c>
      <c r="F23" s="50">
        <f t="shared" si="0"/>
        <v>772.32</v>
      </c>
      <c r="G23" s="11"/>
      <c r="H23" s="11"/>
    </row>
    <row r="24" spans="1:8" ht="16.2" x14ac:dyDescent="0.3">
      <c r="A24" s="18"/>
      <c r="B24" s="12" t="s">
        <v>89</v>
      </c>
      <c r="C24" s="18"/>
      <c r="D24" s="43"/>
      <c r="E24" s="43"/>
      <c r="F24" s="50">
        <f t="shared" si="0"/>
        <v>0</v>
      </c>
      <c r="G24" s="11"/>
      <c r="H24" s="11"/>
    </row>
    <row r="25" spans="1:8" ht="18" customHeight="1" x14ac:dyDescent="0.3">
      <c r="A25" s="9">
        <v>1</v>
      </c>
      <c r="B25" s="15" t="s">
        <v>18</v>
      </c>
      <c r="C25" s="9" t="s">
        <v>82</v>
      </c>
      <c r="D25" s="43">
        <v>725</v>
      </c>
      <c r="E25" s="43">
        <v>17.690000000000001</v>
      </c>
      <c r="F25" s="50">
        <f t="shared" si="0"/>
        <v>12825.25</v>
      </c>
      <c r="G25" s="11"/>
      <c r="H25" s="11"/>
    </row>
    <row r="26" spans="1:8" ht="31.2" x14ac:dyDescent="0.3">
      <c r="A26" s="9">
        <v>2</v>
      </c>
      <c r="B26" s="15" t="s">
        <v>43</v>
      </c>
      <c r="C26" s="9" t="s">
        <v>82</v>
      </c>
      <c r="D26" s="43">
        <v>798</v>
      </c>
      <c r="E26" s="43">
        <v>8.9</v>
      </c>
      <c r="F26" s="50">
        <f t="shared" si="0"/>
        <v>7102.2</v>
      </c>
      <c r="G26" s="11"/>
      <c r="H26" s="11"/>
    </row>
    <row r="27" spans="1:8" ht="31.2" x14ac:dyDescent="0.3">
      <c r="A27" s="9">
        <v>3</v>
      </c>
      <c r="B27" s="15" t="s">
        <v>90</v>
      </c>
      <c r="C27" s="9" t="s">
        <v>81</v>
      </c>
      <c r="D27" s="43">
        <v>320</v>
      </c>
      <c r="E27" s="43">
        <v>18</v>
      </c>
      <c r="F27" s="50">
        <f t="shared" si="0"/>
        <v>5760</v>
      </c>
      <c r="G27" s="11"/>
      <c r="H27" s="11"/>
    </row>
    <row r="28" spans="1:8" ht="187.2" x14ac:dyDescent="0.3">
      <c r="A28" s="23">
        <v>4</v>
      </c>
      <c r="B28" s="15" t="s">
        <v>153</v>
      </c>
      <c r="C28" s="9" t="s">
        <v>1</v>
      </c>
      <c r="D28" s="43">
        <v>9.5</v>
      </c>
      <c r="E28" s="43">
        <v>44.74</v>
      </c>
      <c r="F28" s="50">
        <f t="shared" si="0"/>
        <v>425.03</v>
      </c>
      <c r="G28" s="11"/>
      <c r="H28" s="11"/>
    </row>
    <row r="29" spans="1:8" ht="186" customHeight="1" x14ac:dyDescent="0.3">
      <c r="A29" s="9">
        <v>5</v>
      </c>
      <c r="B29" s="15" t="s">
        <v>151</v>
      </c>
      <c r="C29" s="9" t="s">
        <v>1</v>
      </c>
      <c r="D29" s="43">
        <v>9.5</v>
      </c>
      <c r="E29" s="43">
        <v>44.74</v>
      </c>
      <c r="F29" s="50">
        <f t="shared" si="0"/>
        <v>425.03</v>
      </c>
      <c r="G29" s="11"/>
      <c r="H29" s="11"/>
    </row>
    <row r="30" spans="1:8" ht="31.2" x14ac:dyDescent="0.3">
      <c r="A30" s="9">
        <v>6</v>
      </c>
      <c r="B30" s="15" t="s">
        <v>51</v>
      </c>
      <c r="C30" s="9" t="s">
        <v>1</v>
      </c>
      <c r="D30" s="43">
        <v>350</v>
      </c>
      <c r="E30" s="43">
        <v>13</v>
      </c>
      <c r="F30" s="50">
        <f t="shared" si="0"/>
        <v>4550</v>
      </c>
      <c r="G30" s="11"/>
      <c r="H30" s="11"/>
    </row>
    <row r="31" spans="1:8" ht="31.2" x14ac:dyDescent="0.3">
      <c r="A31" s="9">
        <v>7</v>
      </c>
      <c r="B31" s="15" t="s">
        <v>19</v>
      </c>
      <c r="C31" s="9" t="s">
        <v>1</v>
      </c>
      <c r="D31" s="43">
        <v>162</v>
      </c>
      <c r="E31" s="43">
        <v>27</v>
      </c>
      <c r="F31" s="50">
        <f t="shared" si="0"/>
        <v>4374</v>
      </c>
      <c r="G31" s="11"/>
      <c r="H31" s="11"/>
    </row>
    <row r="32" spans="1:8" ht="31.2" x14ac:dyDescent="0.3">
      <c r="A32" s="9">
        <v>8</v>
      </c>
      <c r="B32" s="15" t="s">
        <v>92</v>
      </c>
      <c r="C32" s="9" t="s">
        <v>1</v>
      </c>
      <c r="D32" s="43">
        <v>105</v>
      </c>
      <c r="E32" s="43">
        <v>26</v>
      </c>
      <c r="F32" s="50">
        <f t="shared" si="0"/>
        <v>2730</v>
      </c>
      <c r="G32" s="11"/>
      <c r="H32" s="11"/>
    </row>
    <row r="33" spans="1:8" ht="31.2" x14ac:dyDescent="0.3">
      <c r="A33" s="9">
        <v>9</v>
      </c>
      <c r="B33" s="15" t="s">
        <v>20</v>
      </c>
      <c r="C33" s="9" t="s">
        <v>1</v>
      </c>
      <c r="D33" s="43">
        <v>9</v>
      </c>
      <c r="E33" s="43">
        <v>28</v>
      </c>
      <c r="F33" s="50">
        <f t="shared" si="0"/>
        <v>252</v>
      </c>
      <c r="G33" s="11"/>
      <c r="H33" s="11"/>
    </row>
    <row r="34" spans="1:8" ht="31.2" x14ac:dyDescent="0.3">
      <c r="A34" s="9">
        <v>10</v>
      </c>
      <c r="B34" s="15" t="s">
        <v>21</v>
      </c>
      <c r="C34" s="9" t="s">
        <v>1</v>
      </c>
      <c r="D34" s="43">
        <v>9</v>
      </c>
      <c r="E34" s="43">
        <v>28</v>
      </c>
      <c r="F34" s="50">
        <f t="shared" si="0"/>
        <v>252</v>
      </c>
      <c r="G34" s="11"/>
      <c r="H34" s="11"/>
    </row>
    <row r="35" spans="1:8" ht="31.2" x14ac:dyDescent="0.3">
      <c r="A35" s="9">
        <v>11</v>
      </c>
      <c r="B35" s="15" t="s">
        <v>93</v>
      </c>
      <c r="C35" s="9" t="s">
        <v>1</v>
      </c>
      <c r="D35" s="43">
        <v>32</v>
      </c>
      <c r="E35" s="43">
        <v>32</v>
      </c>
      <c r="F35" s="50">
        <f t="shared" si="0"/>
        <v>1024</v>
      </c>
      <c r="G35" s="11"/>
      <c r="H35" s="11"/>
    </row>
    <row r="36" spans="1:8" ht="31.2" x14ac:dyDescent="0.3">
      <c r="A36" s="9">
        <v>12</v>
      </c>
      <c r="B36" s="15" t="s">
        <v>22</v>
      </c>
      <c r="C36" s="9" t="s">
        <v>1</v>
      </c>
      <c r="D36" s="43">
        <v>17</v>
      </c>
      <c r="E36" s="43">
        <v>32</v>
      </c>
      <c r="F36" s="50">
        <f t="shared" si="0"/>
        <v>544</v>
      </c>
      <c r="G36" s="11"/>
      <c r="H36" s="11"/>
    </row>
    <row r="37" spans="1:8" ht="31.2" x14ac:dyDescent="0.3">
      <c r="A37" s="9">
        <v>13</v>
      </c>
      <c r="B37" s="15" t="s">
        <v>54</v>
      </c>
      <c r="C37" s="9" t="s">
        <v>1</v>
      </c>
      <c r="D37" s="43">
        <v>24</v>
      </c>
      <c r="E37" s="43">
        <v>32</v>
      </c>
      <c r="F37" s="50">
        <f t="shared" si="0"/>
        <v>768</v>
      </c>
      <c r="G37" s="11"/>
      <c r="H37" s="11"/>
    </row>
    <row r="38" spans="1:8" x14ac:dyDescent="0.3">
      <c r="A38" s="43" t="s">
        <v>188</v>
      </c>
      <c r="B38" s="71" t="s">
        <v>313</v>
      </c>
      <c r="C38" s="72" t="s">
        <v>1</v>
      </c>
      <c r="D38" s="72">
        <v>358</v>
      </c>
      <c r="E38" s="72">
        <v>3.3</v>
      </c>
      <c r="F38" s="50">
        <f>ROUND((D38*E38),2)</f>
        <v>1181.4000000000001</v>
      </c>
      <c r="G38" s="11"/>
      <c r="H38" s="11"/>
    </row>
    <row r="39" spans="1:8" ht="31.2" x14ac:dyDescent="0.3">
      <c r="A39" s="9">
        <v>14</v>
      </c>
      <c r="B39" s="15" t="s">
        <v>94</v>
      </c>
      <c r="C39" s="9" t="s">
        <v>82</v>
      </c>
      <c r="D39" s="43">
        <v>263</v>
      </c>
      <c r="E39" s="43">
        <v>33</v>
      </c>
      <c r="F39" s="50">
        <f>ROUND((D39*E39),2)</f>
        <v>8679</v>
      </c>
      <c r="G39" s="11"/>
      <c r="H39" s="11"/>
    </row>
    <row r="40" spans="1:8" ht="31.2" x14ac:dyDescent="0.3">
      <c r="A40" s="9">
        <v>15</v>
      </c>
      <c r="B40" s="15" t="s">
        <v>55</v>
      </c>
      <c r="C40" s="9" t="s">
        <v>82</v>
      </c>
      <c r="D40" s="43">
        <v>289</v>
      </c>
      <c r="E40" s="43">
        <v>9</v>
      </c>
      <c r="F40" s="50">
        <f t="shared" si="0"/>
        <v>2601</v>
      </c>
      <c r="G40" s="11"/>
      <c r="H40" s="11"/>
    </row>
    <row r="41" spans="1:8" ht="31.2" x14ac:dyDescent="0.3">
      <c r="A41" s="9">
        <v>16</v>
      </c>
      <c r="B41" s="15" t="s">
        <v>90</v>
      </c>
      <c r="C41" s="9" t="s">
        <v>81</v>
      </c>
      <c r="D41" s="43">
        <v>115.6</v>
      </c>
      <c r="E41" s="43">
        <v>16</v>
      </c>
      <c r="F41" s="50">
        <f t="shared" si="0"/>
        <v>1849.6</v>
      </c>
      <c r="G41" s="11"/>
      <c r="H41" s="11"/>
    </row>
    <row r="42" spans="1:8" x14ac:dyDescent="0.3">
      <c r="A42" s="9">
        <v>17</v>
      </c>
      <c r="B42" s="15" t="s">
        <v>23</v>
      </c>
      <c r="C42" s="9" t="s">
        <v>2</v>
      </c>
      <c r="D42" s="43">
        <v>16</v>
      </c>
      <c r="E42" s="43">
        <v>15</v>
      </c>
      <c r="F42" s="50">
        <f t="shared" si="0"/>
        <v>240</v>
      </c>
      <c r="G42" s="11"/>
      <c r="H42" s="11"/>
    </row>
    <row r="43" spans="1:8" ht="19.5" customHeight="1" x14ac:dyDescent="0.3">
      <c r="A43" s="18"/>
      <c r="B43" s="12" t="s">
        <v>24</v>
      </c>
      <c r="C43" s="18"/>
      <c r="D43" s="43"/>
      <c r="E43" s="43"/>
      <c r="F43" s="50">
        <f t="shared" si="0"/>
        <v>0</v>
      </c>
      <c r="G43" s="11"/>
      <c r="H43" s="11"/>
    </row>
    <row r="44" spans="1:8" ht="31.2" x14ac:dyDescent="0.3">
      <c r="A44" s="8">
        <v>1</v>
      </c>
      <c r="B44" s="15" t="s">
        <v>25</v>
      </c>
      <c r="C44" s="9" t="s">
        <v>82</v>
      </c>
      <c r="D44" s="43">
        <v>334</v>
      </c>
      <c r="E44" s="43">
        <v>30</v>
      </c>
      <c r="F44" s="50">
        <f t="shared" si="0"/>
        <v>10020</v>
      </c>
      <c r="G44" s="11"/>
      <c r="H44" s="11"/>
    </row>
    <row r="45" spans="1:8" x14ac:dyDescent="0.3">
      <c r="A45" s="27" t="s">
        <v>148</v>
      </c>
      <c r="B45" s="15" t="s">
        <v>26</v>
      </c>
      <c r="C45" s="9" t="s">
        <v>82</v>
      </c>
      <c r="D45" s="43">
        <v>13</v>
      </c>
      <c r="E45" s="43">
        <v>33</v>
      </c>
      <c r="F45" s="50">
        <f t="shared" si="0"/>
        <v>429</v>
      </c>
      <c r="G45" s="11"/>
      <c r="H45" s="11"/>
    </row>
    <row r="46" spans="1:8" x14ac:dyDescent="0.3">
      <c r="A46" s="9">
        <v>2</v>
      </c>
      <c r="B46" s="15" t="s">
        <v>27</v>
      </c>
      <c r="C46" s="9" t="s">
        <v>82</v>
      </c>
      <c r="D46" s="43">
        <v>7.2</v>
      </c>
      <c r="E46" s="43">
        <v>35</v>
      </c>
      <c r="F46" s="50">
        <f t="shared" si="0"/>
        <v>252</v>
      </c>
      <c r="G46" s="11"/>
      <c r="H46" s="11"/>
    </row>
    <row r="47" spans="1:8" ht="31.2" x14ac:dyDescent="0.3">
      <c r="A47" s="9">
        <v>3</v>
      </c>
      <c r="B47" s="15" t="s">
        <v>60</v>
      </c>
      <c r="C47" s="9" t="s">
        <v>82</v>
      </c>
      <c r="D47" s="43">
        <v>351</v>
      </c>
      <c r="E47" s="43">
        <v>5</v>
      </c>
      <c r="F47" s="50">
        <f t="shared" si="0"/>
        <v>1755</v>
      </c>
      <c r="G47" s="11"/>
      <c r="H47" s="11"/>
    </row>
    <row r="48" spans="1:8" ht="31.2" x14ac:dyDescent="0.3">
      <c r="A48" s="9">
        <v>4</v>
      </c>
      <c r="B48" s="15" t="s">
        <v>95</v>
      </c>
      <c r="C48" s="9" t="s">
        <v>82</v>
      </c>
      <c r="D48" s="43">
        <v>351</v>
      </c>
      <c r="E48" s="43">
        <v>5</v>
      </c>
      <c r="F48" s="50">
        <f t="shared" si="0"/>
        <v>1755</v>
      </c>
      <c r="G48" s="11"/>
      <c r="H48" s="11"/>
    </row>
    <row r="49" spans="1:8" ht="31.2" x14ac:dyDescent="0.3">
      <c r="A49" s="9">
        <v>5</v>
      </c>
      <c r="B49" s="15" t="s">
        <v>96</v>
      </c>
      <c r="C49" s="9" t="s">
        <v>81</v>
      </c>
      <c r="D49" s="43">
        <v>53</v>
      </c>
      <c r="E49" s="43">
        <v>9</v>
      </c>
      <c r="F49" s="50">
        <f t="shared" si="0"/>
        <v>477</v>
      </c>
      <c r="G49" s="11"/>
      <c r="H49" s="11"/>
    </row>
    <row r="50" spans="1:8" ht="31.2" x14ac:dyDescent="0.3">
      <c r="A50" s="9">
        <v>6</v>
      </c>
      <c r="B50" s="15" t="s">
        <v>97</v>
      </c>
      <c r="C50" s="9" t="s">
        <v>82</v>
      </c>
      <c r="D50" s="43">
        <v>132</v>
      </c>
      <c r="E50" s="43">
        <v>8.9</v>
      </c>
      <c r="F50" s="50">
        <f t="shared" si="0"/>
        <v>1174.8</v>
      </c>
      <c r="G50" s="11"/>
      <c r="H50" s="11"/>
    </row>
    <row r="51" spans="1:8" ht="31.2" x14ac:dyDescent="0.3">
      <c r="A51" s="9">
        <v>7</v>
      </c>
      <c r="B51" s="15" t="s">
        <v>28</v>
      </c>
      <c r="C51" s="9" t="s">
        <v>82</v>
      </c>
      <c r="D51" s="43">
        <v>120</v>
      </c>
      <c r="E51" s="43">
        <v>19.91</v>
      </c>
      <c r="F51" s="50">
        <f t="shared" si="0"/>
        <v>2389.1999999999998</v>
      </c>
      <c r="G51" s="11"/>
      <c r="H51" s="11"/>
    </row>
    <row r="52" spans="1:8" ht="31.2" x14ac:dyDescent="0.3">
      <c r="A52" s="9">
        <v>8</v>
      </c>
      <c r="B52" s="15" t="s">
        <v>29</v>
      </c>
      <c r="C52" s="9" t="s">
        <v>82</v>
      </c>
      <c r="D52" s="43">
        <v>285</v>
      </c>
      <c r="E52" s="43">
        <v>19.91</v>
      </c>
      <c r="F52" s="50">
        <f t="shared" si="0"/>
        <v>5674.35</v>
      </c>
      <c r="G52" s="11"/>
      <c r="H52" s="11"/>
    </row>
    <row r="53" spans="1:8" ht="31.2" x14ac:dyDescent="0.3">
      <c r="A53" s="9">
        <v>9</v>
      </c>
      <c r="B53" s="15" t="s">
        <v>314</v>
      </c>
      <c r="C53" s="9" t="s">
        <v>82</v>
      </c>
      <c r="D53" s="43">
        <v>300</v>
      </c>
      <c r="E53" s="43">
        <v>8.9</v>
      </c>
      <c r="F53" s="50">
        <f t="shared" si="0"/>
        <v>2670</v>
      </c>
      <c r="G53" s="11"/>
      <c r="H53" s="11"/>
    </row>
    <row r="54" spans="1:8" ht="31.2" x14ac:dyDescent="0.3">
      <c r="A54" s="9">
        <v>10</v>
      </c>
      <c r="B54" s="15" t="s">
        <v>98</v>
      </c>
      <c r="C54" s="9" t="s">
        <v>81</v>
      </c>
      <c r="D54" s="43">
        <v>60</v>
      </c>
      <c r="E54" s="43">
        <v>16</v>
      </c>
      <c r="F54" s="50">
        <f t="shared" si="0"/>
        <v>960</v>
      </c>
      <c r="G54" s="11"/>
      <c r="H54" s="11"/>
    </row>
    <row r="55" spans="1:8" ht="62.25" customHeight="1" x14ac:dyDescent="0.3">
      <c r="A55" s="9">
        <v>11</v>
      </c>
      <c r="B55" s="15" t="s">
        <v>99</v>
      </c>
      <c r="C55" s="9" t="s">
        <v>2</v>
      </c>
      <c r="D55" s="43">
        <v>2</v>
      </c>
      <c r="E55" s="43">
        <v>80</v>
      </c>
      <c r="F55" s="50">
        <f t="shared" si="0"/>
        <v>160</v>
      </c>
      <c r="G55" s="11"/>
      <c r="H55" s="11"/>
    </row>
    <row r="56" spans="1:8" ht="31.2" x14ac:dyDescent="0.3">
      <c r="A56" s="9">
        <v>12</v>
      </c>
      <c r="B56" s="15" t="s">
        <v>100</v>
      </c>
      <c r="C56" s="9" t="s">
        <v>1</v>
      </c>
      <c r="D56" s="43">
        <v>113</v>
      </c>
      <c r="E56" s="43">
        <v>9</v>
      </c>
      <c r="F56" s="50">
        <f t="shared" si="0"/>
        <v>1017</v>
      </c>
      <c r="G56" s="11"/>
      <c r="H56" s="11"/>
    </row>
    <row r="57" spans="1:8" ht="46.8" x14ac:dyDescent="0.3">
      <c r="A57" s="9">
        <v>13</v>
      </c>
      <c r="B57" s="15" t="s">
        <v>101</v>
      </c>
      <c r="C57" s="9" t="s">
        <v>2</v>
      </c>
      <c r="D57" s="43">
        <v>2</v>
      </c>
      <c r="E57" s="43">
        <v>80</v>
      </c>
      <c r="F57" s="50">
        <f t="shared" si="0"/>
        <v>160</v>
      </c>
      <c r="G57" s="11"/>
      <c r="H57" s="11"/>
    </row>
    <row r="58" spans="1:8" x14ac:dyDescent="0.3">
      <c r="A58" s="9">
        <v>14</v>
      </c>
      <c r="B58" s="15" t="s">
        <v>30</v>
      </c>
      <c r="C58" s="9" t="s">
        <v>2</v>
      </c>
      <c r="D58" s="43">
        <v>2</v>
      </c>
      <c r="E58" s="43">
        <v>30</v>
      </c>
      <c r="F58" s="50">
        <f t="shared" si="0"/>
        <v>60</v>
      </c>
      <c r="G58" s="11"/>
      <c r="H58" s="11"/>
    </row>
    <row r="59" spans="1:8" ht="31.2" x14ac:dyDescent="0.3">
      <c r="A59" s="9">
        <v>15</v>
      </c>
      <c r="B59" s="15" t="s">
        <v>31</v>
      </c>
      <c r="C59" s="9" t="s">
        <v>1</v>
      </c>
      <c r="D59" s="43">
        <v>49</v>
      </c>
      <c r="E59" s="43">
        <v>9</v>
      </c>
      <c r="F59" s="50">
        <f t="shared" si="0"/>
        <v>441</v>
      </c>
      <c r="G59" s="11"/>
      <c r="H59" s="11"/>
    </row>
    <row r="60" spans="1:8" x14ac:dyDescent="0.3">
      <c r="A60" s="9">
        <v>16</v>
      </c>
      <c r="B60" s="15" t="s">
        <v>32</v>
      </c>
      <c r="C60" s="9" t="s">
        <v>2</v>
      </c>
      <c r="D60" s="43">
        <v>1</v>
      </c>
      <c r="E60" s="43">
        <v>52</v>
      </c>
      <c r="F60" s="50">
        <f t="shared" si="0"/>
        <v>52</v>
      </c>
      <c r="G60" s="11"/>
      <c r="H60" s="11"/>
    </row>
    <row r="61" spans="1:8" ht="31.2" x14ac:dyDescent="0.3">
      <c r="A61" s="9">
        <v>17</v>
      </c>
      <c r="B61" s="15" t="s">
        <v>33</v>
      </c>
      <c r="C61" s="9" t="s">
        <v>2</v>
      </c>
      <c r="D61" s="43">
        <v>2</v>
      </c>
      <c r="E61" s="43">
        <v>40</v>
      </c>
      <c r="F61" s="50">
        <f t="shared" si="0"/>
        <v>80</v>
      </c>
      <c r="G61" s="11"/>
      <c r="H61" s="11"/>
    </row>
    <row r="62" spans="1:8" ht="31.2" x14ac:dyDescent="0.3">
      <c r="A62" s="9">
        <v>18</v>
      </c>
      <c r="B62" s="15" t="s">
        <v>69</v>
      </c>
      <c r="C62" s="9" t="s">
        <v>2</v>
      </c>
      <c r="D62" s="43">
        <v>2</v>
      </c>
      <c r="E62" s="43">
        <v>140</v>
      </c>
      <c r="F62" s="50">
        <f t="shared" si="0"/>
        <v>280</v>
      </c>
      <c r="G62" s="11"/>
      <c r="H62" s="11"/>
    </row>
    <row r="63" spans="1:8" ht="31.2" x14ac:dyDescent="0.3">
      <c r="A63" s="9">
        <v>19</v>
      </c>
      <c r="B63" s="15" t="s">
        <v>102</v>
      </c>
      <c r="C63" s="9" t="s">
        <v>2</v>
      </c>
      <c r="D63" s="43">
        <v>2</v>
      </c>
      <c r="E63" s="43">
        <v>110</v>
      </c>
      <c r="F63" s="50">
        <f t="shared" si="0"/>
        <v>220</v>
      </c>
      <c r="G63" s="11"/>
      <c r="H63" s="11"/>
    </row>
    <row r="64" spans="1:8" ht="31.2" x14ac:dyDescent="0.3">
      <c r="A64" s="9">
        <v>20</v>
      </c>
      <c r="B64" s="15" t="s">
        <v>34</v>
      </c>
      <c r="C64" s="9" t="s">
        <v>2</v>
      </c>
      <c r="D64" s="43">
        <v>1</v>
      </c>
      <c r="E64" s="43">
        <v>110</v>
      </c>
      <c r="F64" s="50">
        <f t="shared" si="0"/>
        <v>110</v>
      </c>
      <c r="G64" s="11"/>
      <c r="H64" s="11"/>
    </row>
    <row r="65" spans="1:8" x14ac:dyDescent="0.3">
      <c r="A65" s="9">
        <v>21</v>
      </c>
      <c r="B65" s="15" t="s">
        <v>91</v>
      </c>
      <c r="C65" s="9" t="s">
        <v>2</v>
      </c>
      <c r="D65" s="43">
        <v>1</v>
      </c>
      <c r="E65" s="43">
        <v>60</v>
      </c>
      <c r="F65" s="50">
        <f t="shared" si="0"/>
        <v>60</v>
      </c>
      <c r="G65" s="11"/>
      <c r="H65" s="11"/>
    </row>
    <row r="66" spans="1:8" x14ac:dyDescent="0.3">
      <c r="A66" s="9">
        <v>22</v>
      </c>
      <c r="B66" s="15" t="s">
        <v>35</v>
      </c>
      <c r="C66" s="9" t="s">
        <v>1</v>
      </c>
      <c r="D66" s="43">
        <v>84</v>
      </c>
      <c r="E66" s="43">
        <v>4</v>
      </c>
      <c r="F66" s="50">
        <f t="shared" si="0"/>
        <v>336</v>
      </c>
      <c r="G66" s="11"/>
      <c r="H66" s="11"/>
    </row>
    <row r="67" spans="1:8" ht="31.2" x14ac:dyDescent="0.3">
      <c r="A67" s="9">
        <v>23</v>
      </c>
      <c r="B67" s="15" t="s">
        <v>36</v>
      </c>
      <c r="C67" s="9" t="s">
        <v>82</v>
      </c>
      <c r="D67" s="43">
        <v>36</v>
      </c>
      <c r="E67" s="43">
        <v>35</v>
      </c>
      <c r="F67" s="50">
        <f t="shared" si="0"/>
        <v>1260</v>
      </c>
      <c r="G67" s="11"/>
      <c r="H67" s="11"/>
    </row>
    <row r="68" spans="1:8" x14ac:dyDescent="0.3">
      <c r="A68" s="9">
        <v>24</v>
      </c>
      <c r="B68" s="15" t="s">
        <v>37</v>
      </c>
      <c r="C68" s="9" t="s">
        <v>1</v>
      </c>
      <c r="D68" s="43">
        <v>12</v>
      </c>
      <c r="E68" s="43">
        <v>35</v>
      </c>
      <c r="F68" s="50">
        <f t="shared" si="0"/>
        <v>420</v>
      </c>
      <c r="G68" s="11"/>
      <c r="H68" s="11"/>
    </row>
    <row r="69" spans="1:8" x14ac:dyDescent="0.3">
      <c r="A69" s="9">
        <v>25</v>
      </c>
      <c r="B69" s="15" t="s">
        <v>38</v>
      </c>
      <c r="C69" s="9" t="s">
        <v>1</v>
      </c>
      <c r="D69" s="43">
        <v>106</v>
      </c>
      <c r="E69" s="43">
        <v>35</v>
      </c>
      <c r="F69" s="50">
        <f t="shared" si="0"/>
        <v>3710</v>
      </c>
      <c r="G69" s="11"/>
      <c r="H69" s="11"/>
    </row>
    <row r="70" spans="1:8" x14ac:dyDescent="0.3">
      <c r="A70" s="9">
        <v>26</v>
      </c>
      <c r="B70" s="15" t="s">
        <v>39</v>
      </c>
      <c r="C70" s="9" t="s">
        <v>82</v>
      </c>
      <c r="D70" s="43">
        <v>430</v>
      </c>
      <c r="E70" s="43">
        <v>2.2999999999999998</v>
      </c>
      <c r="F70" s="50">
        <f t="shared" si="0"/>
        <v>989</v>
      </c>
      <c r="G70" s="11"/>
      <c r="H70" s="11"/>
    </row>
    <row r="71" spans="1:8" ht="28.5" customHeight="1" x14ac:dyDescent="0.3">
      <c r="A71" s="9">
        <v>27</v>
      </c>
      <c r="B71" s="19" t="s">
        <v>40</v>
      </c>
      <c r="C71" s="9" t="s">
        <v>82</v>
      </c>
      <c r="D71" s="43">
        <v>13</v>
      </c>
      <c r="E71" s="43">
        <v>6</v>
      </c>
      <c r="F71" s="50">
        <f t="shared" si="0"/>
        <v>78</v>
      </c>
      <c r="G71" s="11"/>
      <c r="H71" s="11"/>
    </row>
    <row r="72" spans="1:8" x14ac:dyDescent="0.3">
      <c r="A72" s="9">
        <v>28</v>
      </c>
      <c r="B72" s="15" t="s">
        <v>41</v>
      </c>
      <c r="C72" s="9" t="s">
        <v>81</v>
      </c>
      <c r="D72" s="43">
        <v>8</v>
      </c>
      <c r="E72" s="43">
        <v>2.9</v>
      </c>
      <c r="F72" s="50">
        <f t="shared" si="0"/>
        <v>23.2</v>
      </c>
      <c r="G72" s="11"/>
      <c r="H72" s="11"/>
    </row>
    <row r="73" spans="1:8" x14ac:dyDescent="0.3">
      <c r="A73" s="9">
        <v>29</v>
      </c>
      <c r="B73" s="15" t="s">
        <v>42</v>
      </c>
      <c r="C73" s="9" t="s">
        <v>104</v>
      </c>
      <c r="D73" s="43">
        <v>3.9</v>
      </c>
      <c r="E73" s="43">
        <v>1.6</v>
      </c>
      <c r="F73" s="50">
        <f t="shared" si="0"/>
        <v>6.24</v>
      </c>
      <c r="G73" s="11"/>
      <c r="H73" s="11"/>
    </row>
    <row r="74" spans="1:8" ht="31.2" x14ac:dyDescent="0.3">
      <c r="A74" s="9">
        <v>30</v>
      </c>
      <c r="B74" s="15" t="s">
        <v>90</v>
      </c>
      <c r="C74" s="9" t="s">
        <v>81</v>
      </c>
      <c r="D74" s="43">
        <v>5.5</v>
      </c>
      <c r="E74" s="43">
        <v>16</v>
      </c>
      <c r="F74" s="50">
        <f t="shared" ref="F74:F138" si="1">ROUND((D74*E74),2)</f>
        <v>88</v>
      </c>
      <c r="G74" s="11"/>
      <c r="H74" s="11"/>
    </row>
    <row r="75" spans="1:8" ht="31.2" x14ac:dyDescent="0.3">
      <c r="A75" s="9">
        <v>31</v>
      </c>
      <c r="B75" s="15" t="s">
        <v>43</v>
      </c>
      <c r="C75" s="9" t="s">
        <v>82</v>
      </c>
      <c r="D75" s="43">
        <v>13</v>
      </c>
      <c r="E75" s="43">
        <v>8.9</v>
      </c>
      <c r="F75" s="50">
        <f t="shared" si="1"/>
        <v>115.7</v>
      </c>
      <c r="G75" s="11"/>
      <c r="H75" s="11"/>
    </row>
    <row r="76" spans="1:8" x14ac:dyDescent="0.3">
      <c r="A76" s="9">
        <v>32</v>
      </c>
      <c r="B76" s="15" t="s">
        <v>103</v>
      </c>
      <c r="C76" s="9" t="s">
        <v>82</v>
      </c>
      <c r="D76" s="43">
        <v>13</v>
      </c>
      <c r="E76" s="43">
        <v>22.82</v>
      </c>
      <c r="F76" s="50">
        <f t="shared" si="1"/>
        <v>296.66000000000003</v>
      </c>
      <c r="G76" s="11"/>
      <c r="H76" s="11"/>
    </row>
    <row r="77" spans="1:8" x14ac:dyDescent="0.3">
      <c r="A77" s="9">
        <v>33</v>
      </c>
      <c r="B77" s="15" t="s">
        <v>57</v>
      </c>
      <c r="C77" s="9" t="s">
        <v>82</v>
      </c>
      <c r="D77" s="43">
        <v>13</v>
      </c>
      <c r="E77" s="43">
        <v>29.74</v>
      </c>
      <c r="F77" s="50">
        <f t="shared" si="1"/>
        <v>386.62</v>
      </c>
      <c r="G77" s="11"/>
      <c r="H77" s="11"/>
    </row>
    <row r="78" spans="1:8" ht="31.2" x14ac:dyDescent="0.3">
      <c r="A78" s="9">
        <v>34</v>
      </c>
      <c r="B78" s="15" t="s">
        <v>58</v>
      </c>
      <c r="C78" s="9" t="s">
        <v>82</v>
      </c>
      <c r="D78" s="43">
        <v>13</v>
      </c>
      <c r="E78" s="43">
        <v>0.45</v>
      </c>
      <c r="F78" s="50">
        <f t="shared" si="1"/>
        <v>5.85</v>
      </c>
      <c r="G78" s="11"/>
      <c r="H78" s="11"/>
    </row>
    <row r="79" spans="1:8" ht="21" customHeight="1" x14ac:dyDescent="0.3">
      <c r="A79" s="20"/>
      <c r="B79" s="12" t="s">
        <v>105</v>
      </c>
      <c r="C79" s="20"/>
      <c r="D79" s="43"/>
      <c r="E79" s="43"/>
      <c r="F79" s="50">
        <f t="shared" si="1"/>
        <v>0</v>
      </c>
      <c r="G79" s="11"/>
      <c r="H79" s="11"/>
    </row>
    <row r="80" spans="1:8" ht="16.2" x14ac:dyDescent="0.3">
      <c r="A80" s="14"/>
      <c r="B80" s="12" t="s">
        <v>8</v>
      </c>
      <c r="C80" s="14"/>
      <c r="D80" s="43"/>
      <c r="E80" s="43"/>
      <c r="F80" s="50">
        <f t="shared" si="1"/>
        <v>0</v>
      </c>
      <c r="G80" s="11"/>
      <c r="H80" s="11"/>
    </row>
    <row r="81" spans="1:8" x14ac:dyDescent="0.3">
      <c r="A81" s="9">
        <v>1</v>
      </c>
      <c r="B81" s="15" t="s">
        <v>9</v>
      </c>
      <c r="C81" s="9" t="s">
        <v>1</v>
      </c>
      <c r="D81" s="43">
        <v>697</v>
      </c>
      <c r="E81" s="43">
        <v>0.38</v>
      </c>
      <c r="F81" s="50">
        <f t="shared" si="1"/>
        <v>264.86</v>
      </c>
      <c r="G81" s="11"/>
      <c r="H81" s="11"/>
    </row>
    <row r="82" spans="1:8" x14ac:dyDescent="0.3">
      <c r="A82" s="9">
        <v>2</v>
      </c>
      <c r="B82" s="15" t="s">
        <v>10</v>
      </c>
      <c r="C82" s="9" t="s">
        <v>81</v>
      </c>
      <c r="D82" s="43">
        <v>220</v>
      </c>
      <c r="E82" s="43">
        <v>5.2</v>
      </c>
      <c r="F82" s="50">
        <f t="shared" si="1"/>
        <v>1144</v>
      </c>
      <c r="G82" s="11"/>
      <c r="H82" s="11"/>
    </row>
    <row r="83" spans="1:8" x14ac:dyDescent="0.3">
      <c r="A83" s="9">
        <v>3</v>
      </c>
      <c r="B83" s="15" t="s">
        <v>44</v>
      </c>
      <c r="C83" s="9" t="s">
        <v>81</v>
      </c>
      <c r="D83" s="43">
        <v>220</v>
      </c>
      <c r="E83" s="43">
        <v>4.0999999999999996</v>
      </c>
      <c r="F83" s="50">
        <f t="shared" si="1"/>
        <v>902</v>
      </c>
      <c r="G83" s="11"/>
      <c r="H83" s="11"/>
    </row>
    <row r="84" spans="1:8" x14ac:dyDescent="0.3">
      <c r="A84" s="9">
        <v>4</v>
      </c>
      <c r="B84" s="15" t="s">
        <v>45</v>
      </c>
      <c r="C84" s="9" t="s">
        <v>82</v>
      </c>
      <c r="D84" s="43">
        <v>5047</v>
      </c>
      <c r="E84" s="43">
        <v>2</v>
      </c>
      <c r="F84" s="50">
        <f t="shared" si="1"/>
        <v>10094</v>
      </c>
      <c r="G84" s="11"/>
      <c r="H84" s="11"/>
    </row>
    <row r="85" spans="1:8" x14ac:dyDescent="0.3">
      <c r="A85" s="9">
        <v>5</v>
      </c>
      <c r="B85" s="15" t="s">
        <v>85</v>
      </c>
      <c r="C85" s="9" t="s">
        <v>88</v>
      </c>
      <c r="D85" s="43">
        <v>2018.8</v>
      </c>
      <c r="E85" s="43">
        <v>3.1</v>
      </c>
      <c r="F85" s="50">
        <f t="shared" si="1"/>
        <v>6258.28</v>
      </c>
      <c r="G85" s="11"/>
      <c r="H85" s="11"/>
    </row>
    <row r="86" spans="1:8" ht="31.2" x14ac:dyDescent="0.3">
      <c r="A86" s="9">
        <v>6</v>
      </c>
      <c r="B86" s="15" t="s">
        <v>46</v>
      </c>
      <c r="C86" s="9" t="s">
        <v>86</v>
      </c>
      <c r="D86" s="43">
        <v>246</v>
      </c>
      <c r="E86" s="43">
        <v>6</v>
      </c>
      <c r="F86" s="50">
        <f t="shared" si="1"/>
        <v>1476</v>
      </c>
      <c r="G86" s="11"/>
      <c r="H86" s="11"/>
    </row>
    <row r="87" spans="1:8" ht="31.2" x14ac:dyDescent="0.3">
      <c r="A87" s="9">
        <v>7</v>
      </c>
      <c r="B87" s="15" t="s">
        <v>47</v>
      </c>
      <c r="C87" s="9" t="s">
        <v>82</v>
      </c>
      <c r="D87" s="43">
        <v>2266</v>
      </c>
      <c r="E87" s="43">
        <v>1.2</v>
      </c>
      <c r="F87" s="50">
        <f t="shared" si="1"/>
        <v>2719.2</v>
      </c>
      <c r="G87" s="11"/>
      <c r="H87" s="11"/>
    </row>
    <row r="88" spans="1:8" ht="31.2" x14ac:dyDescent="0.3">
      <c r="A88" s="9">
        <v>8</v>
      </c>
      <c r="B88" s="15" t="s">
        <v>14</v>
      </c>
      <c r="C88" s="9" t="s">
        <v>88</v>
      </c>
      <c r="D88" s="43">
        <v>306</v>
      </c>
      <c r="E88" s="43">
        <v>6</v>
      </c>
      <c r="F88" s="50">
        <f t="shared" si="1"/>
        <v>1836</v>
      </c>
      <c r="G88" s="11"/>
      <c r="H88" s="11"/>
    </row>
    <row r="89" spans="1:8" ht="31.2" x14ac:dyDescent="0.3">
      <c r="A89" s="9">
        <v>9</v>
      </c>
      <c r="B89" s="15" t="s">
        <v>87</v>
      </c>
      <c r="C89" s="9" t="s">
        <v>88</v>
      </c>
      <c r="D89" s="43">
        <v>1.7</v>
      </c>
      <c r="E89" s="43">
        <v>16</v>
      </c>
      <c r="F89" s="50">
        <f t="shared" si="1"/>
        <v>27.2</v>
      </c>
      <c r="G89" s="11"/>
      <c r="H89" s="11"/>
    </row>
    <row r="90" spans="1:8" ht="31.2" x14ac:dyDescent="0.3">
      <c r="A90" s="9">
        <v>10</v>
      </c>
      <c r="B90" s="15" t="s">
        <v>15</v>
      </c>
      <c r="C90" s="9" t="s">
        <v>88</v>
      </c>
      <c r="D90" s="43">
        <v>0.97</v>
      </c>
      <c r="E90" s="43">
        <v>16</v>
      </c>
      <c r="F90" s="50">
        <f t="shared" si="1"/>
        <v>15.52</v>
      </c>
      <c r="G90" s="11"/>
      <c r="H90" s="11"/>
    </row>
    <row r="91" spans="1:8" ht="31.2" x14ac:dyDescent="0.3">
      <c r="A91" s="9">
        <v>11</v>
      </c>
      <c r="B91" s="15" t="s">
        <v>108</v>
      </c>
      <c r="C91" s="9" t="s">
        <v>2</v>
      </c>
      <c r="D91" s="43">
        <v>1</v>
      </c>
      <c r="E91" s="43">
        <v>40</v>
      </c>
      <c r="F91" s="50">
        <f t="shared" si="1"/>
        <v>40</v>
      </c>
      <c r="G91" s="11"/>
      <c r="H91" s="11"/>
    </row>
    <row r="92" spans="1:8" ht="31.2" x14ac:dyDescent="0.3">
      <c r="A92" s="9">
        <v>12</v>
      </c>
      <c r="B92" s="15" t="s">
        <v>107</v>
      </c>
      <c r="C92" s="9" t="s">
        <v>2</v>
      </c>
      <c r="D92" s="43">
        <v>1</v>
      </c>
      <c r="E92" s="43">
        <v>40</v>
      </c>
      <c r="F92" s="50">
        <f t="shared" si="1"/>
        <v>40</v>
      </c>
      <c r="G92" s="11"/>
      <c r="H92" s="11"/>
    </row>
    <row r="93" spans="1:8" ht="31.2" x14ac:dyDescent="0.3">
      <c r="A93" s="9">
        <v>13</v>
      </c>
      <c r="B93" s="15" t="s">
        <v>109</v>
      </c>
      <c r="C93" s="9" t="s">
        <v>2</v>
      </c>
      <c r="D93" s="43">
        <v>1</v>
      </c>
      <c r="E93" s="43">
        <v>40</v>
      </c>
      <c r="F93" s="50">
        <f t="shared" si="1"/>
        <v>40</v>
      </c>
      <c r="G93" s="11"/>
      <c r="H93" s="11"/>
    </row>
    <row r="94" spans="1:8" ht="31.2" x14ac:dyDescent="0.3">
      <c r="A94" s="9">
        <v>14</v>
      </c>
      <c r="B94" s="15" t="s">
        <v>110</v>
      </c>
      <c r="C94" s="9" t="s">
        <v>2</v>
      </c>
      <c r="D94" s="43">
        <v>1</v>
      </c>
      <c r="E94" s="43">
        <v>40</v>
      </c>
      <c r="F94" s="50">
        <f t="shared" si="1"/>
        <v>40</v>
      </c>
      <c r="G94" s="11"/>
      <c r="H94" s="11"/>
    </row>
    <row r="95" spans="1:8" ht="31.2" x14ac:dyDescent="0.3">
      <c r="A95" s="9">
        <v>15</v>
      </c>
      <c r="B95" s="15" t="s">
        <v>111</v>
      </c>
      <c r="C95" s="9" t="s">
        <v>2</v>
      </c>
      <c r="D95" s="43">
        <v>2</v>
      </c>
      <c r="E95" s="43">
        <v>50</v>
      </c>
      <c r="F95" s="50">
        <f t="shared" si="1"/>
        <v>100</v>
      </c>
      <c r="G95" s="11"/>
      <c r="H95" s="11"/>
    </row>
    <row r="96" spans="1:8" ht="31.2" x14ac:dyDescent="0.3">
      <c r="A96" s="9">
        <v>16</v>
      </c>
      <c r="B96" s="15" t="s">
        <v>112</v>
      </c>
      <c r="C96" s="9" t="s">
        <v>2</v>
      </c>
      <c r="D96" s="43">
        <v>1</v>
      </c>
      <c r="E96" s="43">
        <v>50</v>
      </c>
      <c r="F96" s="50">
        <f t="shared" si="1"/>
        <v>50</v>
      </c>
      <c r="G96" s="11"/>
      <c r="H96" s="11"/>
    </row>
    <row r="97" spans="1:8" ht="31.2" x14ac:dyDescent="0.3">
      <c r="A97" s="9">
        <v>17</v>
      </c>
      <c r="B97" s="15" t="s">
        <v>113</v>
      </c>
      <c r="C97" s="9" t="s">
        <v>2</v>
      </c>
      <c r="D97" s="43">
        <v>2</v>
      </c>
      <c r="E97" s="43">
        <v>50</v>
      </c>
      <c r="F97" s="50">
        <f t="shared" si="1"/>
        <v>100</v>
      </c>
      <c r="G97" s="11"/>
      <c r="H97" s="11"/>
    </row>
    <row r="98" spans="1:8" ht="31.2" x14ac:dyDescent="0.3">
      <c r="A98" s="9">
        <v>18</v>
      </c>
      <c r="B98" s="15" t="s">
        <v>114</v>
      </c>
      <c r="C98" s="9" t="s">
        <v>2</v>
      </c>
      <c r="D98" s="43">
        <v>3</v>
      </c>
      <c r="E98" s="43">
        <v>60</v>
      </c>
      <c r="F98" s="50">
        <f t="shared" si="1"/>
        <v>180</v>
      </c>
      <c r="G98" s="11"/>
      <c r="H98" s="11"/>
    </row>
    <row r="99" spans="1:8" ht="35.25" customHeight="1" x14ac:dyDescent="0.3">
      <c r="A99" s="9">
        <v>19</v>
      </c>
      <c r="B99" s="15" t="s">
        <v>115</v>
      </c>
      <c r="C99" s="9" t="s">
        <v>2</v>
      </c>
      <c r="D99" s="43">
        <v>5</v>
      </c>
      <c r="E99" s="43">
        <v>60</v>
      </c>
      <c r="F99" s="50">
        <f t="shared" si="1"/>
        <v>300</v>
      </c>
      <c r="G99" s="11"/>
      <c r="H99" s="11"/>
    </row>
    <row r="100" spans="1:8" ht="31.2" x14ac:dyDescent="0.3">
      <c r="A100" s="9">
        <v>20</v>
      </c>
      <c r="B100" s="15" t="s">
        <v>116</v>
      </c>
      <c r="C100" s="9" t="s">
        <v>2</v>
      </c>
      <c r="D100" s="43">
        <v>2</v>
      </c>
      <c r="E100" s="43">
        <v>60</v>
      </c>
      <c r="F100" s="50">
        <f t="shared" si="1"/>
        <v>120</v>
      </c>
      <c r="G100" s="11"/>
      <c r="H100" s="11"/>
    </row>
    <row r="101" spans="1:8" ht="46.8" x14ac:dyDescent="0.3">
      <c r="A101" s="9">
        <v>21</v>
      </c>
      <c r="B101" s="15" t="s">
        <v>117</v>
      </c>
      <c r="C101" s="9" t="s">
        <v>2</v>
      </c>
      <c r="D101" s="43">
        <v>7</v>
      </c>
      <c r="E101" s="43">
        <v>70</v>
      </c>
      <c r="F101" s="50">
        <f t="shared" si="1"/>
        <v>490</v>
      </c>
      <c r="G101" s="11"/>
      <c r="H101" s="11"/>
    </row>
    <row r="102" spans="1:8" ht="31.2" x14ac:dyDescent="0.3">
      <c r="A102" s="9">
        <v>22</v>
      </c>
      <c r="B102" s="15" t="s">
        <v>128</v>
      </c>
      <c r="C102" s="9" t="s">
        <v>2</v>
      </c>
      <c r="D102" s="43">
        <v>1</v>
      </c>
      <c r="E102" s="43">
        <v>70</v>
      </c>
      <c r="F102" s="50">
        <f t="shared" si="1"/>
        <v>70</v>
      </c>
      <c r="G102" s="11"/>
      <c r="H102" s="11"/>
    </row>
    <row r="103" spans="1:8" ht="31.2" x14ac:dyDescent="0.3">
      <c r="A103" s="9">
        <v>23</v>
      </c>
      <c r="B103" s="15" t="s">
        <v>119</v>
      </c>
      <c r="C103" s="9" t="s">
        <v>2</v>
      </c>
      <c r="D103" s="43">
        <v>2</v>
      </c>
      <c r="E103" s="43">
        <v>70</v>
      </c>
      <c r="F103" s="50">
        <f t="shared" si="1"/>
        <v>140</v>
      </c>
      <c r="G103" s="11"/>
      <c r="H103" s="11"/>
    </row>
    <row r="104" spans="1:8" ht="31.2" x14ac:dyDescent="0.3">
      <c r="A104" s="9">
        <v>24</v>
      </c>
      <c r="B104" s="15" t="s">
        <v>118</v>
      </c>
      <c r="C104" s="9" t="s">
        <v>2</v>
      </c>
      <c r="D104" s="43">
        <v>1</v>
      </c>
      <c r="E104" s="43">
        <v>70</v>
      </c>
      <c r="F104" s="50">
        <f t="shared" si="1"/>
        <v>70</v>
      </c>
      <c r="G104" s="11"/>
      <c r="H104" s="11"/>
    </row>
    <row r="105" spans="1:8" ht="31.2" x14ac:dyDescent="0.3">
      <c r="A105" s="9">
        <v>25</v>
      </c>
      <c r="B105" s="15" t="s">
        <v>120</v>
      </c>
      <c r="C105" s="9" t="s">
        <v>2</v>
      </c>
      <c r="D105" s="43">
        <v>2</v>
      </c>
      <c r="E105" s="43">
        <v>70</v>
      </c>
      <c r="F105" s="50">
        <f t="shared" si="1"/>
        <v>140</v>
      </c>
      <c r="G105" s="11"/>
      <c r="H105" s="11"/>
    </row>
    <row r="106" spans="1:8" ht="31.2" x14ac:dyDescent="0.3">
      <c r="A106" s="9">
        <v>26</v>
      </c>
      <c r="B106" s="15" t="s">
        <v>121</v>
      </c>
      <c r="C106" s="9" t="s">
        <v>2</v>
      </c>
      <c r="D106" s="43">
        <v>2</v>
      </c>
      <c r="E106" s="43">
        <v>70</v>
      </c>
      <c r="F106" s="50">
        <f t="shared" si="1"/>
        <v>140</v>
      </c>
      <c r="G106" s="11"/>
      <c r="H106" s="11"/>
    </row>
    <row r="107" spans="1:8" ht="31.2" x14ac:dyDescent="0.3">
      <c r="A107" s="9">
        <v>27</v>
      </c>
      <c r="B107" s="15" t="s">
        <v>122</v>
      </c>
      <c r="C107" s="9" t="s">
        <v>2</v>
      </c>
      <c r="D107" s="43">
        <v>3</v>
      </c>
      <c r="E107" s="43">
        <v>70</v>
      </c>
      <c r="F107" s="50">
        <f t="shared" si="1"/>
        <v>210</v>
      </c>
      <c r="G107" s="11"/>
      <c r="H107" s="11"/>
    </row>
    <row r="108" spans="1:8" ht="31.2" x14ac:dyDescent="0.3">
      <c r="A108" s="9">
        <v>28</v>
      </c>
      <c r="B108" s="15" t="s">
        <v>123</v>
      </c>
      <c r="C108" s="9" t="s">
        <v>2</v>
      </c>
      <c r="D108" s="43">
        <v>2</v>
      </c>
      <c r="E108" s="43">
        <v>90</v>
      </c>
      <c r="F108" s="50">
        <f t="shared" si="1"/>
        <v>180</v>
      </c>
      <c r="G108" s="11"/>
      <c r="H108" s="11"/>
    </row>
    <row r="109" spans="1:8" ht="31.2" x14ac:dyDescent="0.3">
      <c r="A109" s="9">
        <v>29</v>
      </c>
      <c r="B109" s="15" t="s">
        <v>124</v>
      </c>
      <c r="C109" s="9" t="s">
        <v>2</v>
      </c>
      <c r="D109" s="43">
        <v>4</v>
      </c>
      <c r="E109" s="43">
        <v>90</v>
      </c>
      <c r="F109" s="50">
        <f t="shared" si="1"/>
        <v>360</v>
      </c>
      <c r="G109" s="11"/>
      <c r="H109" s="11"/>
    </row>
    <row r="110" spans="1:8" ht="31.2" x14ac:dyDescent="0.3">
      <c r="A110" s="9">
        <v>30</v>
      </c>
      <c r="B110" s="15" t="s">
        <v>125</v>
      </c>
      <c r="C110" s="9" t="s">
        <v>2</v>
      </c>
      <c r="D110" s="43">
        <v>4</v>
      </c>
      <c r="E110" s="43">
        <v>90</v>
      </c>
      <c r="F110" s="50">
        <f t="shared" si="1"/>
        <v>360</v>
      </c>
      <c r="G110" s="11"/>
      <c r="H110" s="11"/>
    </row>
    <row r="111" spans="1:8" ht="31.2" x14ac:dyDescent="0.3">
      <c r="A111" s="9">
        <v>31</v>
      </c>
      <c r="B111" s="15" t="s">
        <v>48</v>
      </c>
      <c r="C111" s="9" t="s">
        <v>2</v>
      </c>
      <c r="D111" s="43">
        <v>1</v>
      </c>
      <c r="E111" s="43">
        <v>90</v>
      </c>
      <c r="F111" s="50">
        <f t="shared" si="1"/>
        <v>90</v>
      </c>
      <c r="G111" s="11"/>
      <c r="H111" s="11"/>
    </row>
    <row r="112" spans="1:8" ht="31.2" x14ac:dyDescent="0.3">
      <c r="A112" s="9">
        <v>32</v>
      </c>
      <c r="B112" s="15" t="s">
        <v>129</v>
      </c>
      <c r="C112" s="9" t="s">
        <v>2</v>
      </c>
      <c r="D112" s="43">
        <v>1</v>
      </c>
      <c r="E112" s="43">
        <v>90</v>
      </c>
      <c r="F112" s="50">
        <f t="shared" si="1"/>
        <v>90</v>
      </c>
      <c r="G112" s="11"/>
      <c r="H112" s="11"/>
    </row>
    <row r="113" spans="1:8" ht="31.2" x14ac:dyDescent="0.3">
      <c r="A113" s="9">
        <v>33</v>
      </c>
      <c r="B113" s="15" t="s">
        <v>130</v>
      </c>
      <c r="C113" s="9" t="s">
        <v>2</v>
      </c>
      <c r="D113" s="43">
        <v>2</v>
      </c>
      <c r="E113" s="43">
        <v>90</v>
      </c>
      <c r="F113" s="50">
        <f t="shared" si="1"/>
        <v>180</v>
      </c>
      <c r="G113" s="11"/>
      <c r="H113" s="11"/>
    </row>
    <row r="114" spans="1:8" ht="31.2" x14ac:dyDescent="0.3">
      <c r="A114" s="9">
        <v>34</v>
      </c>
      <c r="B114" s="15" t="s">
        <v>131</v>
      </c>
      <c r="C114" s="9" t="s">
        <v>2</v>
      </c>
      <c r="D114" s="43">
        <v>1</v>
      </c>
      <c r="E114" s="43">
        <v>90</v>
      </c>
      <c r="F114" s="50">
        <f t="shared" si="1"/>
        <v>90</v>
      </c>
      <c r="G114" s="11"/>
      <c r="H114" s="11"/>
    </row>
    <row r="115" spans="1:8" ht="31.2" x14ac:dyDescent="0.3">
      <c r="A115" s="9">
        <v>35</v>
      </c>
      <c r="B115" s="15" t="s">
        <v>132</v>
      </c>
      <c r="C115" s="9" t="s">
        <v>2</v>
      </c>
      <c r="D115" s="43">
        <v>1</v>
      </c>
      <c r="E115" s="43">
        <v>150</v>
      </c>
      <c r="F115" s="50">
        <f t="shared" si="1"/>
        <v>150</v>
      </c>
      <c r="G115" s="11"/>
      <c r="H115" s="11"/>
    </row>
    <row r="116" spans="1:8" ht="31.2" x14ac:dyDescent="0.3">
      <c r="A116" s="9">
        <v>36</v>
      </c>
      <c r="B116" s="15" t="s">
        <v>133</v>
      </c>
      <c r="C116" s="9" t="s">
        <v>2</v>
      </c>
      <c r="D116" s="43">
        <v>1</v>
      </c>
      <c r="E116" s="43">
        <v>150</v>
      </c>
      <c r="F116" s="50">
        <f t="shared" si="1"/>
        <v>150</v>
      </c>
      <c r="G116" s="11"/>
      <c r="H116" s="11"/>
    </row>
    <row r="117" spans="1:8" x14ac:dyDescent="0.3">
      <c r="A117" s="9">
        <v>37</v>
      </c>
      <c r="B117" s="15" t="s">
        <v>49</v>
      </c>
      <c r="C117" s="9" t="s">
        <v>160</v>
      </c>
      <c r="D117" s="43">
        <v>1</v>
      </c>
      <c r="E117" s="43">
        <v>60</v>
      </c>
      <c r="F117" s="50">
        <f t="shared" si="1"/>
        <v>60</v>
      </c>
      <c r="G117" s="11"/>
      <c r="H117" s="11"/>
    </row>
    <row r="118" spans="1:8" x14ac:dyDescent="0.3">
      <c r="A118" s="9">
        <v>38</v>
      </c>
      <c r="B118" s="15" t="s">
        <v>312</v>
      </c>
      <c r="C118" s="9" t="s">
        <v>2</v>
      </c>
      <c r="D118" s="43">
        <v>32</v>
      </c>
      <c r="E118" s="43">
        <v>170</v>
      </c>
      <c r="F118" s="50">
        <f t="shared" si="1"/>
        <v>5440</v>
      </c>
      <c r="G118" s="11"/>
      <c r="H118" s="11"/>
    </row>
    <row r="119" spans="1:8" ht="16.2" x14ac:dyDescent="0.3">
      <c r="A119" s="14"/>
      <c r="B119" s="12" t="s">
        <v>16</v>
      </c>
      <c r="C119" s="14"/>
      <c r="D119" s="43"/>
      <c r="E119" s="43"/>
      <c r="F119" s="50">
        <f t="shared" si="1"/>
        <v>0</v>
      </c>
      <c r="G119" s="11"/>
      <c r="H119" s="11"/>
    </row>
    <row r="120" spans="1:8" ht="20.25" customHeight="1" x14ac:dyDescent="0.3">
      <c r="A120" s="9">
        <v>1</v>
      </c>
      <c r="B120" s="15" t="s">
        <v>83</v>
      </c>
      <c r="C120" s="9" t="s">
        <v>81</v>
      </c>
      <c r="D120" s="43">
        <v>5620</v>
      </c>
      <c r="E120" s="43">
        <v>2.5</v>
      </c>
      <c r="F120" s="50">
        <f t="shared" si="1"/>
        <v>14050</v>
      </c>
      <c r="G120" s="11"/>
      <c r="H120" s="11"/>
    </row>
    <row r="121" spans="1:8" x14ac:dyDescent="0.3">
      <c r="A121" s="9">
        <v>2</v>
      </c>
      <c r="B121" s="15" t="s">
        <v>17</v>
      </c>
      <c r="C121" s="9" t="s">
        <v>81</v>
      </c>
      <c r="D121" s="43">
        <v>5620</v>
      </c>
      <c r="E121" s="43">
        <v>2.7</v>
      </c>
      <c r="F121" s="50">
        <f t="shared" si="1"/>
        <v>15174</v>
      </c>
      <c r="G121" s="11"/>
      <c r="H121" s="11"/>
    </row>
    <row r="122" spans="1:8" x14ac:dyDescent="0.3">
      <c r="A122" s="9">
        <v>3</v>
      </c>
      <c r="B122" s="15" t="s">
        <v>50</v>
      </c>
      <c r="C122" s="9" t="s">
        <v>81</v>
      </c>
      <c r="D122" s="43">
        <v>2802</v>
      </c>
      <c r="E122" s="43">
        <v>1.6</v>
      </c>
      <c r="F122" s="50">
        <f t="shared" si="1"/>
        <v>4483.2</v>
      </c>
      <c r="G122" s="11"/>
      <c r="H122" s="11"/>
    </row>
    <row r="123" spans="1:8" ht="16.2" x14ac:dyDescent="0.3">
      <c r="A123" s="18"/>
      <c r="B123" s="12" t="s">
        <v>89</v>
      </c>
      <c r="C123" s="18"/>
      <c r="D123" s="43"/>
      <c r="E123" s="43"/>
      <c r="F123" s="50">
        <f t="shared" si="1"/>
        <v>0</v>
      </c>
      <c r="G123" s="11"/>
      <c r="H123" s="11"/>
    </row>
    <row r="124" spans="1:8" ht="19.5" customHeight="1" x14ac:dyDescent="0.3">
      <c r="A124" s="9">
        <v>1</v>
      </c>
      <c r="B124" s="15" t="s">
        <v>18</v>
      </c>
      <c r="C124" s="9" t="s">
        <v>82</v>
      </c>
      <c r="D124" s="43">
        <v>4210</v>
      </c>
      <c r="E124" s="43">
        <v>17.690000000000001</v>
      </c>
      <c r="F124" s="50">
        <f t="shared" si="1"/>
        <v>74474.899999999994</v>
      </c>
      <c r="G124" s="11"/>
      <c r="H124" s="11"/>
    </row>
    <row r="125" spans="1:8" ht="30.75" customHeight="1" x14ac:dyDescent="0.3">
      <c r="A125" s="9">
        <v>2</v>
      </c>
      <c r="B125" s="15" t="s">
        <v>43</v>
      </c>
      <c r="C125" s="9" t="s">
        <v>82</v>
      </c>
      <c r="D125" s="43">
        <v>4631</v>
      </c>
      <c r="E125" s="43">
        <v>8.9</v>
      </c>
      <c r="F125" s="50">
        <f t="shared" si="1"/>
        <v>41215.9</v>
      </c>
      <c r="G125" s="11"/>
      <c r="H125" s="11"/>
    </row>
    <row r="126" spans="1:8" ht="31.2" x14ac:dyDescent="0.3">
      <c r="A126" s="9">
        <v>3</v>
      </c>
      <c r="B126" s="15" t="s">
        <v>90</v>
      </c>
      <c r="C126" s="9" t="s">
        <v>81</v>
      </c>
      <c r="D126" s="43">
        <v>1853</v>
      </c>
      <c r="E126" s="43">
        <v>16</v>
      </c>
      <c r="F126" s="50">
        <f t="shared" si="1"/>
        <v>29648</v>
      </c>
      <c r="G126" s="11"/>
      <c r="H126" s="11"/>
    </row>
    <row r="127" spans="1:8" ht="187.2" x14ac:dyDescent="0.3">
      <c r="A127" s="9">
        <v>4</v>
      </c>
      <c r="B127" s="15" t="s">
        <v>150</v>
      </c>
      <c r="C127" s="9" t="s">
        <v>287</v>
      </c>
      <c r="D127" s="43">
        <v>3.2</v>
      </c>
      <c r="E127" s="43">
        <v>60.49</v>
      </c>
      <c r="F127" s="50">
        <f t="shared" si="1"/>
        <v>193.57</v>
      </c>
      <c r="G127" s="11"/>
      <c r="H127" s="11"/>
    </row>
    <row r="128" spans="1:8" ht="187.2" x14ac:dyDescent="0.3">
      <c r="A128" s="9">
        <v>5</v>
      </c>
      <c r="B128" s="15" t="s">
        <v>152</v>
      </c>
      <c r="C128" s="9" t="s">
        <v>287</v>
      </c>
      <c r="D128" s="43">
        <v>12.5</v>
      </c>
      <c r="E128" s="43">
        <v>30</v>
      </c>
      <c r="F128" s="50">
        <f t="shared" si="1"/>
        <v>375</v>
      </c>
      <c r="G128" s="11"/>
      <c r="H128" s="11"/>
    </row>
    <row r="129" spans="1:8" ht="31.2" x14ac:dyDescent="0.3">
      <c r="A129" s="9">
        <v>6</v>
      </c>
      <c r="B129" s="15" t="s">
        <v>51</v>
      </c>
      <c r="C129" s="9" t="s">
        <v>1</v>
      </c>
      <c r="D129" s="43">
        <v>3310</v>
      </c>
      <c r="E129" s="43">
        <v>13</v>
      </c>
      <c r="F129" s="50">
        <f t="shared" si="1"/>
        <v>43030</v>
      </c>
      <c r="G129" s="11"/>
      <c r="H129" s="11"/>
    </row>
    <row r="130" spans="1:8" ht="31.2" x14ac:dyDescent="0.3">
      <c r="A130" s="9">
        <v>7</v>
      </c>
      <c r="B130" s="15" t="s">
        <v>19</v>
      </c>
      <c r="C130" s="9" t="s">
        <v>1</v>
      </c>
      <c r="D130" s="43">
        <v>1232</v>
      </c>
      <c r="E130" s="43">
        <v>27</v>
      </c>
      <c r="F130" s="50">
        <f t="shared" si="1"/>
        <v>33264</v>
      </c>
      <c r="G130" s="11"/>
      <c r="H130" s="11"/>
    </row>
    <row r="131" spans="1:8" ht="31.2" x14ac:dyDescent="0.3">
      <c r="A131" s="9">
        <v>8</v>
      </c>
      <c r="B131" s="15" t="s">
        <v>52</v>
      </c>
      <c r="C131" s="9" t="s">
        <v>1</v>
      </c>
      <c r="D131" s="43">
        <v>268</v>
      </c>
      <c r="E131" s="43">
        <v>26</v>
      </c>
      <c r="F131" s="50">
        <f t="shared" si="1"/>
        <v>6968</v>
      </c>
      <c r="G131" s="11"/>
      <c r="H131" s="11"/>
    </row>
    <row r="132" spans="1:8" ht="31.2" x14ac:dyDescent="0.3">
      <c r="A132" s="9">
        <v>9</v>
      </c>
      <c r="B132" s="15" t="s">
        <v>20</v>
      </c>
      <c r="C132" s="9" t="s">
        <v>1</v>
      </c>
      <c r="D132" s="43">
        <v>67</v>
      </c>
      <c r="E132" s="43">
        <v>28</v>
      </c>
      <c r="F132" s="50">
        <f t="shared" si="1"/>
        <v>1876</v>
      </c>
      <c r="G132" s="11"/>
      <c r="H132" s="11"/>
    </row>
    <row r="133" spans="1:8" ht="31.2" x14ac:dyDescent="0.3">
      <c r="A133" s="9">
        <v>10</v>
      </c>
      <c r="B133" s="15" t="s">
        <v>21</v>
      </c>
      <c r="C133" s="9" t="s">
        <v>1</v>
      </c>
      <c r="D133" s="43">
        <v>67</v>
      </c>
      <c r="E133" s="43">
        <v>28</v>
      </c>
      <c r="F133" s="50">
        <f t="shared" si="1"/>
        <v>1876</v>
      </c>
      <c r="G133" s="11"/>
      <c r="H133" s="11"/>
    </row>
    <row r="134" spans="1:8" ht="31.2" x14ac:dyDescent="0.3">
      <c r="A134" s="9">
        <v>11</v>
      </c>
      <c r="B134" s="15" t="s">
        <v>53</v>
      </c>
      <c r="C134" s="9" t="s">
        <v>1</v>
      </c>
      <c r="D134" s="43">
        <v>6</v>
      </c>
      <c r="E134" s="43">
        <v>32</v>
      </c>
      <c r="F134" s="50">
        <f t="shared" si="1"/>
        <v>192</v>
      </c>
      <c r="G134" s="11"/>
      <c r="H134" s="11"/>
    </row>
    <row r="135" spans="1:8" ht="31.2" x14ac:dyDescent="0.3">
      <c r="A135" s="9">
        <v>12</v>
      </c>
      <c r="B135" s="15" t="s">
        <v>93</v>
      </c>
      <c r="C135" s="9" t="s">
        <v>1</v>
      </c>
      <c r="D135" s="43">
        <v>48</v>
      </c>
      <c r="E135" s="43">
        <v>32</v>
      </c>
      <c r="F135" s="50">
        <f t="shared" si="1"/>
        <v>1536</v>
      </c>
      <c r="G135" s="11"/>
      <c r="H135" s="11"/>
    </row>
    <row r="136" spans="1:8" ht="31.2" x14ac:dyDescent="0.3">
      <c r="A136" s="9">
        <v>13</v>
      </c>
      <c r="B136" s="15" t="s">
        <v>22</v>
      </c>
      <c r="C136" s="9" t="s">
        <v>1</v>
      </c>
      <c r="D136" s="43">
        <v>102</v>
      </c>
      <c r="E136" s="43">
        <v>32</v>
      </c>
      <c r="F136" s="50">
        <f t="shared" si="1"/>
        <v>3264</v>
      </c>
      <c r="G136" s="11"/>
      <c r="H136" s="11"/>
    </row>
    <row r="137" spans="1:8" ht="31.2" x14ac:dyDescent="0.3">
      <c r="A137" s="9">
        <v>14</v>
      </c>
      <c r="B137" s="15" t="s">
        <v>54</v>
      </c>
      <c r="C137" s="9" t="s">
        <v>1</v>
      </c>
      <c r="D137" s="43">
        <v>24</v>
      </c>
      <c r="E137" s="43">
        <v>32</v>
      </c>
      <c r="F137" s="50">
        <f t="shared" si="1"/>
        <v>768</v>
      </c>
      <c r="G137" s="11"/>
      <c r="H137" s="11"/>
    </row>
    <row r="138" spans="1:8" x14ac:dyDescent="0.3">
      <c r="A138" s="72" t="s">
        <v>315</v>
      </c>
      <c r="B138" s="71" t="s">
        <v>313</v>
      </c>
      <c r="C138" s="72" t="s">
        <v>1</v>
      </c>
      <c r="D138" s="72">
        <v>1814</v>
      </c>
      <c r="E138" s="43">
        <v>3.3</v>
      </c>
      <c r="F138" s="13">
        <f t="shared" si="1"/>
        <v>5986.2</v>
      </c>
      <c r="G138" s="11"/>
      <c r="H138" s="11"/>
    </row>
    <row r="139" spans="1:8" ht="31.2" x14ac:dyDescent="0.3">
      <c r="A139" s="9">
        <v>16</v>
      </c>
      <c r="B139" s="15" t="s">
        <v>55</v>
      </c>
      <c r="C139" s="9" t="s">
        <v>82</v>
      </c>
      <c r="D139" s="43">
        <v>121</v>
      </c>
      <c r="E139" s="43">
        <v>8.9</v>
      </c>
      <c r="F139" s="50">
        <f t="shared" ref="F138:F201" si="2">ROUND((D139*E139),2)</f>
        <v>1076.9000000000001</v>
      </c>
      <c r="G139" s="11"/>
      <c r="H139" s="11"/>
    </row>
    <row r="140" spans="1:8" ht="31.2" x14ac:dyDescent="0.3">
      <c r="A140" s="16">
        <v>17</v>
      </c>
      <c r="B140" s="15" t="s">
        <v>134</v>
      </c>
      <c r="C140" s="16" t="s">
        <v>104</v>
      </c>
      <c r="D140" s="43">
        <v>48.5</v>
      </c>
      <c r="E140" s="43">
        <v>16</v>
      </c>
      <c r="F140" s="50">
        <f t="shared" si="2"/>
        <v>776</v>
      </c>
      <c r="G140" s="11"/>
      <c r="H140" s="11"/>
    </row>
    <row r="141" spans="1:8" x14ac:dyDescent="0.3">
      <c r="A141" s="9">
        <v>18</v>
      </c>
      <c r="B141" s="15" t="s">
        <v>23</v>
      </c>
      <c r="C141" s="9" t="s">
        <v>2</v>
      </c>
      <c r="D141" s="43">
        <v>5</v>
      </c>
      <c r="E141" s="43">
        <v>65</v>
      </c>
      <c r="F141" s="50">
        <f t="shared" si="2"/>
        <v>325</v>
      </c>
      <c r="G141" s="11"/>
      <c r="H141" s="11"/>
    </row>
    <row r="142" spans="1:8" ht="31.2" x14ac:dyDescent="0.3">
      <c r="A142" s="16">
        <v>19</v>
      </c>
      <c r="B142" s="15" t="s">
        <v>143</v>
      </c>
      <c r="C142" s="9" t="s">
        <v>82</v>
      </c>
      <c r="D142" s="43">
        <v>30</v>
      </c>
      <c r="E142" s="43">
        <v>1.2</v>
      </c>
      <c r="F142" s="50">
        <f t="shared" si="2"/>
        <v>36</v>
      </c>
      <c r="G142" s="11"/>
      <c r="H142" s="11"/>
    </row>
    <row r="143" spans="1:8" x14ac:dyDescent="0.3">
      <c r="A143" s="9">
        <v>20</v>
      </c>
      <c r="B143" s="15" t="s">
        <v>56</v>
      </c>
      <c r="C143" s="9" t="s">
        <v>81</v>
      </c>
      <c r="D143" s="43">
        <v>19</v>
      </c>
      <c r="E143" s="43">
        <v>2.9</v>
      </c>
      <c r="F143" s="50">
        <f t="shared" si="2"/>
        <v>55.1</v>
      </c>
      <c r="G143" s="11"/>
      <c r="H143" s="11"/>
    </row>
    <row r="144" spans="1:8" x14ac:dyDescent="0.3">
      <c r="A144" s="9">
        <v>21</v>
      </c>
      <c r="B144" s="15" t="s">
        <v>42</v>
      </c>
      <c r="C144" s="9" t="s">
        <v>81</v>
      </c>
      <c r="D144" s="28">
        <v>9</v>
      </c>
      <c r="E144" s="43">
        <v>1.6</v>
      </c>
      <c r="F144" s="50">
        <f t="shared" si="2"/>
        <v>14.4</v>
      </c>
      <c r="G144" s="11"/>
      <c r="H144" s="11"/>
    </row>
    <row r="145" spans="1:8" ht="31.2" x14ac:dyDescent="0.3">
      <c r="A145" s="16">
        <v>22</v>
      </c>
      <c r="B145" s="15" t="s">
        <v>90</v>
      </c>
      <c r="C145" s="16" t="s">
        <v>81</v>
      </c>
      <c r="D145" s="28">
        <v>12</v>
      </c>
      <c r="E145" s="43">
        <v>16</v>
      </c>
      <c r="F145" s="50">
        <f t="shared" si="2"/>
        <v>192</v>
      </c>
      <c r="G145" s="11"/>
      <c r="H145" s="11"/>
    </row>
    <row r="146" spans="1:8" ht="31.2" x14ac:dyDescent="0.3">
      <c r="A146" s="9">
        <v>23</v>
      </c>
      <c r="B146" s="15" t="s">
        <v>43</v>
      </c>
      <c r="C146" s="9" t="s">
        <v>82</v>
      </c>
      <c r="D146" s="28">
        <v>30</v>
      </c>
      <c r="E146" s="43">
        <v>8.9</v>
      </c>
      <c r="F146" s="50">
        <f t="shared" si="2"/>
        <v>267</v>
      </c>
      <c r="G146" s="11"/>
      <c r="H146" s="11"/>
    </row>
    <row r="147" spans="1:8" x14ac:dyDescent="0.3">
      <c r="A147" s="16">
        <v>24</v>
      </c>
      <c r="B147" s="15" t="s">
        <v>103</v>
      </c>
      <c r="C147" s="9" t="s">
        <v>82</v>
      </c>
      <c r="D147" s="43">
        <v>30</v>
      </c>
      <c r="E147" s="43">
        <v>22.82</v>
      </c>
      <c r="F147" s="50">
        <f t="shared" si="2"/>
        <v>684.6</v>
      </c>
      <c r="G147" s="11"/>
      <c r="H147" s="11"/>
    </row>
    <row r="148" spans="1:8" x14ac:dyDescent="0.3">
      <c r="A148" s="16">
        <v>25</v>
      </c>
      <c r="B148" s="15" t="s">
        <v>57</v>
      </c>
      <c r="C148" s="9" t="s">
        <v>82</v>
      </c>
      <c r="D148" s="43">
        <v>30</v>
      </c>
      <c r="E148" s="43">
        <v>29.74</v>
      </c>
      <c r="F148" s="50">
        <f t="shared" si="2"/>
        <v>892.2</v>
      </c>
      <c r="G148" s="11"/>
      <c r="H148" s="11"/>
    </row>
    <row r="149" spans="1:8" ht="31.2" x14ac:dyDescent="0.3">
      <c r="A149" s="16">
        <v>26</v>
      </c>
      <c r="B149" s="15" t="s">
        <v>58</v>
      </c>
      <c r="C149" s="9" t="s">
        <v>82</v>
      </c>
      <c r="D149" s="43">
        <v>30</v>
      </c>
      <c r="E149" s="43">
        <v>0.45</v>
      </c>
      <c r="F149" s="50">
        <f t="shared" si="2"/>
        <v>13.5</v>
      </c>
      <c r="G149" s="11"/>
      <c r="H149" s="11"/>
    </row>
    <row r="150" spans="1:8" ht="31.2" x14ac:dyDescent="0.3">
      <c r="A150" s="16">
        <v>27</v>
      </c>
      <c r="B150" s="15" t="s">
        <v>144</v>
      </c>
      <c r="C150" s="9" t="s">
        <v>82</v>
      </c>
      <c r="D150" s="43">
        <v>24</v>
      </c>
      <c r="E150" s="43">
        <v>3</v>
      </c>
      <c r="F150" s="50">
        <f t="shared" si="2"/>
        <v>72</v>
      </c>
      <c r="G150" s="11"/>
      <c r="H150" s="11"/>
    </row>
    <row r="151" spans="1:8" x14ac:dyDescent="0.3">
      <c r="A151" s="9">
        <v>28</v>
      </c>
      <c r="B151" s="15" t="s">
        <v>56</v>
      </c>
      <c r="C151" s="9" t="s">
        <v>81</v>
      </c>
      <c r="D151" s="43">
        <v>14.4</v>
      </c>
      <c r="E151" s="43">
        <v>5.2</v>
      </c>
      <c r="F151" s="50">
        <f t="shared" si="2"/>
        <v>74.88</v>
      </c>
      <c r="G151" s="11"/>
      <c r="H151" s="11"/>
    </row>
    <row r="152" spans="1:8" x14ac:dyDescent="0.3">
      <c r="A152" s="9">
        <v>29</v>
      </c>
      <c r="B152" s="15" t="s">
        <v>42</v>
      </c>
      <c r="C152" s="9" t="s">
        <v>104</v>
      </c>
      <c r="D152" s="43">
        <v>7.2</v>
      </c>
      <c r="E152" s="43">
        <v>1.6</v>
      </c>
      <c r="F152" s="50">
        <f t="shared" si="2"/>
        <v>11.52</v>
      </c>
      <c r="G152" s="11"/>
      <c r="H152" s="11"/>
    </row>
    <row r="153" spans="1:8" ht="31.2" x14ac:dyDescent="0.3">
      <c r="A153" s="16">
        <v>30</v>
      </c>
      <c r="B153" s="15" t="s">
        <v>90</v>
      </c>
      <c r="C153" s="16" t="s">
        <v>81</v>
      </c>
      <c r="D153" s="43">
        <v>9.6</v>
      </c>
      <c r="E153" s="43">
        <v>16</v>
      </c>
      <c r="F153" s="50">
        <f t="shared" si="2"/>
        <v>153.6</v>
      </c>
      <c r="G153" s="11"/>
      <c r="H153" s="11"/>
    </row>
    <row r="154" spans="1:8" ht="31.2" x14ac:dyDescent="0.3">
      <c r="A154" s="9">
        <v>31</v>
      </c>
      <c r="B154" s="15" t="s">
        <v>43</v>
      </c>
      <c r="C154" s="9" t="s">
        <v>81</v>
      </c>
      <c r="D154" s="43">
        <v>4.8</v>
      </c>
      <c r="E154" s="43">
        <v>26</v>
      </c>
      <c r="F154" s="50">
        <f t="shared" si="2"/>
        <v>124.8</v>
      </c>
      <c r="G154" s="11"/>
      <c r="H154" s="11"/>
    </row>
    <row r="155" spans="1:8" x14ac:dyDescent="0.3">
      <c r="A155" s="16">
        <v>32</v>
      </c>
      <c r="B155" s="15" t="s">
        <v>103</v>
      </c>
      <c r="C155" s="9" t="s">
        <v>82</v>
      </c>
      <c r="D155" s="43">
        <v>24</v>
      </c>
      <c r="E155" s="43">
        <v>22.82</v>
      </c>
      <c r="F155" s="50">
        <f t="shared" si="2"/>
        <v>547.67999999999995</v>
      </c>
      <c r="G155" s="11"/>
      <c r="H155" s="11"/>
    </row>
    <row r="156" spans="1:8" x14ac:dyDescent="0.3">
      <c r="A156" s="16">
        <v>33</v>
      </c>
      <c r="B156" s="17" t="s">
        <v>57</v>
      </c>
      <c r="C156" s="9" t="s">
        <v>82</v>
      </c>
      <c r="D156" s="43">
        <v>24</v>
      </c>
      <c r="E156" s="43">
        <v>29.74</v>
      </c>
      <c r="F156" s="50">
        <f t="shared" si="2"/>
        <v>713.76</v>
      </c>
      <c r="G156" s="11"/>
      <c r="H156" s="11"/>
    </row>
    <row r="157" spans="1:8" ht="31.2" x14ac:dyDescent="0.3">
      <c r="A157" s="16">
        <v>34</v>
      </c>
      <c r="B157" s="17" t="s">
        <v>58</v>
      </c>
      <c r="C157" s="9" t="s">
        <v>82</v>
      </c>
      <c r="D157" s="43">
        <v>24</v>
      </c>
      <c r="E157" s="43">
        <v>0.45</v>
      </c>
      <c r="F157" s="50">
        <f t="shared" si="2"/>
        <v>10.8</v>
      </c>
      <c r="G157" s="11"/>
      <c r="H157" s="11"/>
    </row>
    <row r="158" spans="1:8" ht="18" customHeight="1" x14ac:dyDescent="0.3">
      <c r="A158" s="18"/>
      <c r="B158" s="12" t="s">
        <v>145</v>
      </c>
      <c r="C158" s="18"/>
      <c r="D158" s="43"/>
      <c r="E158" s="43"/>
      <c r="F158" s="50">
        <f t="shared" si="2"/>
        <v>0</v>
      </c>
      <c r="G158" s="11"/>
      <c r="H158" s="11"/>
    </row>
    <row r="159" spans="1:8" ht="31.2" x14ac:dyDescent="0.3">
      <c r="A159" s="8">
        <v>1</v>
      </c>
      <c r="B159" s="15" t="s">
        <v>59</v>
      </c>
      <c r="C159" s="16" t="s">
        <v>147</v>
      </c>
      <c r="D159" s="43">
        <v>1465</v>
      </c>
      <c r="E159" s="43">
        <v>30</v>
      </c>
      <c r="F159" s="50">
        <f t="shared" si="2"/>
        <v>43950</v>
      </c>
      <c r="G159" s="11"/>
      <c r="H159" s="11"/>
    </row>
    <row r="160" spans="1:8" ht="18.75" customHeight="1" x14ac:dyDescent="0.3">
      <c r="A160" s="27" t="s">
        <v>146</v>
      </c>
      <c r="B160" s="15" t="s">
        <v>26</v>
      </c>
      <c r="C160" s="9" t="s">
        <v>147</v>
      </c>
      <c r="D160" s="43">
        <v>50</v>
      </c>
      <c r="E160" s="43">
        <v>33</v>
      </c>
      <c r="F160" s="50">
        <f t="shared" si="2"/>
        <v>1650</v>
      </c>
      <c r="G160" s="11"/>
      <c r="H160" s="11"/>
    </row>
    <row r="161" spans="1:8" ht="17.25" customHeight="1" x14ac:dyDescent="0.3">
      <c r="A161" s="16">
        <v>2</v>
      </c>
      <c r="B161" s="17" t="s">
        <v>27</v>
      </c>
      <c r="C161" s="9" t="s">
        <v>82</v>
      </c>
      <c r="D161" s="43">
        <v>24</v>
      </c>
      <c r="E161" s="43">
        <v>40</v>
      </c>
      <c r="F161" s="50">
        <f t="shared" si="2"/>
        <v>960</v>
      </c>
      <c r="G161" s="11"/>
      <c r="H161" s="11"/>
    </row>
    <row r="162" spans="1:8" ht="31.2" x14ac:dyDescent="0.3">
      <c r="A162" s="9">
        <v>3</v>
      </c>
      <c r="B162" s="15" t="s">
        <v>60</v>
      </c>
      <c r="C162" s="9" t="s">
        <v>82</v>
      </c>
      <c r="D162" s="43">
        <v>1544</v>
      </c>
      <c r="E162" s="43">
        <v>6.9</v>
      </c>
      <c r="F162" s="50">
        <f t="shared" si="2"/>
        <v>10653.6</v>
      </c>
      <c r="G162" s="11"/>
      <c r="H162" s="11"/>
    </row>
    <row r="163" spans="1:8" ht="31.2" x14ac:dyDescent="0.3">
      <c r="A163" s="9">
        <v>4</v>
      </c>
      <c r="B163" s="15" t="s">
        <v>95</v>
      </c>
      <c r="C163" s="9" t="s">
        <v>81</v>
      </c>
      <c r="D163" s="43">
        <v>309</v>
      </c>
      <c r="E163" s="43">
        <v>16</v>
      </c>
      <c r="F163" s="50">
        <f t="shared" si="2"/>
        <v>4944</v>
      </c>
      <c r="G163" s="11"/>
      <c r="H163" s="11"/>
    </row>
    <row r="164" spans="1:8" ht="31.2" x14ac:dyDescent="0.3">
      <c r="A164" s="9">
        <v>5</v>
      </c>
      <c r="B164" s="15" t="s">
        <v>29</v>
      </c>
      <c r="C164" s="16" t="s">
        <v>82</v>
      </c>
      <c r="D164" s="43">
        <v>1580</v>
      </c>
      <c r="E164" s="43">
        <v>19.91</v>
      </c>
      <c r="F164" s="50">
        <f t="shared" si="2"/>
        <v>31457.8</v>
      </c>
      <c r="G164" s="11"/>
      <c r="H164" s="11"/>
    </row>
    <row r="165" spans="1:8" ht="31.2" x14ac:dyDescent="0.3">
      <c r="A165" s="9">
        <v>6</v>
      </c>
      <c r="B165" s="15" t="s">
        <v>61</v>
      </c>
      <c r="C165" s="9" t="s">
        <v>82</v>
      </c>
      <c r="D165" s="43">
        <v>1660</v>
      </c>
      <c r="E165" s="43">
        <v>8.9</v>
      </c>
      <c r="F165" s="50">
        <f t="shared" si="2"/>
        <v>14774</v>
      </c>
      <c r="G165" s="11"/>
      <c r="H165" s="11"/>
    </row>
    <row r="166" spans="1:8" ht="31.2" x14ac:dyDescent="0.3">
      <c r="A166" s="16">
        <v>7</v>
      </c>
      <c r="B166" s="15" t="s">
        <v>98</v>
      </c>
      <c r="C166" s="16" t="s">
        <v>81</v>
      </c>
      <c r="D166" s="43">
        <v>332</v>
      </c>
      <c r="E166" s="43">
        <v>16</v>
      </c>
      <c r="F166" s="50">
        <f t="shared" si="2"/>
        <v>5312</v>
      </c>
      <c r="G166" s="11"/>
      <c r="H166" s="11"/>
    </row>
    <row r="167" spans="1:8" x14ac:dyDescent="0.3">
      <c r="A167" s="16">
        <v>8</v>
      </c>
      <c r="B167" s="17" t="s">
        <v>62</v>
      </c>
      <c r="C167" s="9" t="s">
        <v>82</v>
      </c>
      <c r="D167" s="43">
        <v>291</v>
      </c>
      <c r="E167" s="43">
        <v>19.91</v>
      </c>
      <c r="F167" s="50">
        <f t="shared" si="2"/>
        <v>5793.81</v>
      </c>
      <c r="G167" s="11"/>
      <c r="H167" s="11"/>
    </row>
    <row r="168" spans="1:8" ht="31.2" x14ac:dyDescent="0.3">
      <c r="A168" s="9">
        <v>9</v>
      </c>
      <c r="B168" s="15" t="s">
        <v>63</v>
      </c>
      <c r="C168" s="9" t="s">
        <v>82</v>
      </c>
      <c r="D168" s="43">
        <v>320</v>
      </c>
      <c r="E168" s="43">
        <v>8.9</v>
      </c>
      <c r="F168" s="50">
        <f t="shared" si="2"/>
        <v>2848</v>
      </c>
      <c r="G168" s="11"/>
      <c r="H168" s="11"/>
    </row>
    <row r="169" spans="1:8" ht="31.2" x14ac:dyDescent="0.3">
      <c r="A169" s="16">
        <v>10</v>
      </c>
      <c r="B169" s="15" t="s">
        <v>149</v>
      </c>
      <c r="C169" s="16" t="s">
        <v>81</v>
      </c>
      <c r="D169" s="43">
        <v>128</v>
      </c>
      <c r="E169" s="43">
        <v>16</v>
      </c>
      <c r="F169" s="50">
        <f t="shared" si="2"/>
        <v>2048</v>
      </c>
      <c r="G169" s="11"/>
      <c r="H169" s="11"/>
    </row>
    <row r="170" spans="1:8" ht="31.2" x14ac:dyDescent="0.3">
      <c r="A170" s="16">
        <v>11</v>
      </c>
      <c r="B170" s="15" t="s">
        <v>96</v>
      </c>
      <c r="C170" s="16" t="s">
        <v>81</v>
      </c>
      <c r="D170" s="43">
        <v>425</v>
      </c>
      <c r="E170" s="43">
        <v>16</v>
      </c>
      <c r="F170" s="50">
        <f t="shared" si="2"/>
        <v>6800</v>
      </c>
      <c r="G170" s="11"/>
      <c r="H170" s="11"/>
    </row>
    <row r="171" spans="1:8" ht="31.2" x14ac:dyDescent="0.3">
      <c r="A171" s="16">
        <v>12</v>
      </c>
      <c r="B171" s="15" t="s">
        <v>97</v>
      </c>
      <c r="C171" s="16" t="s">
        <v>82</v>
      </c>
      <c r="D171" s="43">
        <v>1062</v>
      </c>
      <c r="E171" s="43">
        <v>8.9</v>
      </c>
      <c r="F171" s="50">
        <f t="shared" si="2"/>
        <v>9451.7999999999993</v>
      </c>
      <c r="G171" s="11"/>
      <c r="H171" s="11"/>
    </row>
    <row r="172" spans="1:8" ht="31.2" x14ac:dyDescent="0.3">
      <c r="A172" s="16">
        <v>13</v>
      </c>
      <c r="B172" s="17" t="s">
        <v>28</v>
      </c>
      <c r="C172" s="9" t="s">
        <v>82</v>
      </c>
      <c r="D172" s="43">
        <v>965</v>
      </c>
      <c r="E172" s="43">
        <v>19.91</v>
      </c>
      <c r="F172" s="50">
        <f t="shared" si="2"/>
        <v>19213.150000000001</v>
      </c>
      <c r="G172" s="11"/>
      <c r="H172" s="11"/>
    </row>
    <row r="173" spans="1:8" ht="69" customHeight="1" x14ac:dyDescent="0.3">
      <c r="A173" s="16">
        <v>14</v>
      </c>
      <c r="B173" s="15" t="s">
        <v>142</v>
      </c>
      <c r="C173" s="16" t="s">
        <v>2</v>
      </c>
      <c r="D173" s="43">
        <v>15</v>
      </c>
      <c r="E173" s="43">
        <v>80</v>
      </c>
      <c r="F173" s="50">
        <f t="shared" si="2"/>
        <v>1200</v>
      </c>
      <c r="G173" s="11"/>
      <c r="H173" s="11"/>
    </row>
    <row r="174" spans="1:8" x14ac:dyDescent="0.3">
      <c r="A174" s="9">
        <v>15</v>
      </c>
      <c r="B174" s="15" t="s">
        <v>64</v>
      </c>
      <c r="C174" s="9" t="s">
        <v>1</v>
      </c>
      <c r="D174" s="43">
        <v>824</v>
      </c>
      <c r="E174" s="43">
        <v>1.4</v>
      </c>
      <c r="F174" s="50">
        <f t="shared" si="2"/>
        <v>1153.5999999999999</v>
      </c>
      <c r="G174" s="11"/>
      <c r="H174" s="11"/>
    </row>
    <row r="175" spans="1:8" ht="46.8" x14ac:dyDescent="0.3">
      <c r="A175" s="16">
        <v>16</v>
      </c>
      <c r="B175" s="15" t="s">
        <v>101</v>
      </c>
      <c r="C175" s="16" t="s">
        <v>2</v>
      </c>
      <c r="D175" s="43">
        <v>18</v>
      </c>
      <c r="E175" s="43">
        <v>200</v>
      </c>
      <c r="F175" s="50">
        <f t="shared" si="2"/>
        <v>3600</v>
      </c>
      <c r="G175" s="11"/>
      <c r="H175" s="11"/>
    </row>
    <row r="176" spans="1:8" x14ac:dyDescent="0.3">
      <c r="A176" s="9">
        <v>17</v>
      </c>
      <c r="B176" s="15" t="s">
        <v>65</v>
      </c>
      <c r="C176" s="16" t="s">
        <v>2</v>
      </c>
      <c r="D176" s="43">
        <v>18</v>
      </c>
      <c r="E176" s="43">
        <v>30</v>
      </c>
      <c r="F176" s="50">
        <f t="shared" si="2"/>
        <v>540</v>
      </c>
      <c r="G176" s="11"/>
      <c r="H176" s="11"/>
    </row>
    <row r="177" spans="1:8" x14ac:dyDescent="0.3">
      <c r="A177" s="9">
        <v>18</v>
      </c>
      <c r="B177" s="15" t="s">
        <v>66</v>
      </c>
      <c r="C177" s="9" t="s">
        <v>1</v>
      </c>
      <c r="D177" s="43">
        <v>835</v>
      </c>
      <c r="E177" s="43">
        <v>1.4</v>
      </c>
      <c r="F177" s="50">
        <f t="shared" si="2"/>
        <v>1169</v>
      </c>
      <c r="G177" s="11"/>
      <c r="H177" s="11"/>
    </row>
    <row r="178" spans="1:8" ht="31.2" x14ac:dyDescent="0.3">
      <c r="A178" s="16">
        <v>19</v>
      </c>
      <c r="B178" s="15" t="s">
        <v>33</v>
      </c>
      <c r="C178" s="16" t="s">
        <v>2</v>
      </c>
      <c r="D178" s="43">
        <v>2</v>
      </c>
      <c r="E178" s="43">
        <v>20</v>
      </c>
      <c r="F178" s="50">
        <f t="shared" si="2"/>
        <v>40</v>
      </c>
      <c r="G178" s="11"/>
      <c r="H178" s="11"/>
    </row>
    <row r="179" spans="1:8" ht="31.2" x14ac:dyDescent="0.3">
      <c r="A179" s="9">
        <v>20</v>
      </c>
      <c r="B179" s="15" t="s">
        <v>67</v>
      </c>
      <c r="C179" s="16" t="s">
        <v>2</v>
      </c>
      <c r="D179" s="43">
        <v>16</v>
      </c>
      <c r="E179" s="43">
        <v>210</v>
      </c>
      <c r="F179" s="50">
        <f t="shared" si="2"/>
        <v>3360</v>
      </c>
      <c r="G179" s="11"/>
      <c r="H179" s="11"/>
    </row>
    <row r="180" spans="1:8" ht="31.2" x14ac:dyDescent="0.3">
      <c r="A180" s="9">
        <v>21</v>
      </c>
      <c r="B180" s="15" t="s">
        <v>68</v>
      </c>
      <c r="C180" s="16" t="s">
        <v>2</v>
      </c>
      <c r="D180" s="43">
        <v>1</v>
      </c>
      <c r="E180" s="43">
        <v>210</v>
      </c>
      <c r="F180" s="50">
        <f t="shared" si="2"/>
        <v>210</v>
      </c>
      <c r="G180" s="11"/>
      <c r="H180" s="11"/>
    </row>
    <row r="181" spans="1:8" ht="31.2" x14ac:dyDescent="0.3">
      <c r="A181" s="9">
        <v>22</v>
      </c>
      <c r="B181" s="15" t="s">
        <v>69</v>
      </c>
      <c r="C181" s="16" t="s">
        <v>2</v>
      </c>
      <c r="D181" s="43">
        <v>5</v>
      </c>
      <c r="E181" s="43">
        <v>210</v>
      </c>
      <c r="F181" s="50">
        <f t="shared" si="2"/>
        <v>1050</v>
      </c>
      <c r="G181" s="11"/>
      <c r="H181" s="11"/>
    </row>
    <row r="182" spans="1:8" ht="36.75" customHeight="1" x14ac:dyDescent="0.3">
      <c r="A182" s="16">
        <v>23</v>
      </c>
      <c r="B182" s="15" t="s">
        <v>141</v>
      </c>
      <c r="C182" s="16" t="s">
        <v>2</v>
      </c>
      <c r="D182" s="43">
        <v>1</v>
      </c>
      <c r="E182" s="43">
        <v>210</v>
      </c>
      <c r="F182" s="50">
        <f t="shared" si="2"/>
        <v>210</v>
      </c>
      <c r="G182" s="11"/>
      <c r="H182" s="11"/>
    </row>
    <row r="183" spans="1:8" ht="38.25" customHeight="1" x14ac:dyDescent="0.3">
      <c r="A183" s="16">
        <v>24</v>
      </c>
      <c r="B183" s="15" t="s">
        <v>140</v>
      </c>
      <c r="C183" s="16" t="s">
        <v>2</v>
      </c>
      <c r="D183" s="43">
        <v>1</v>
      </c>
      <c r="E183" s="43">
        <v>210</v>
      </c>
      <c r="F183" s="50">
        <f t="shared" si="2"/>
        <v>210</v>
      </c>
      <c r="G183" s="11"/>
      <c r="H183" s="11"/>
    </row>
    <row r="184" spans="1:8" ht="31.2" x14ac:dyDescent="0.3">
      <c r="A184" s="16">
        <v>25</v>
      </c>
      <c r="B184" s="15" t="s">
        <v>34</v>
      </c>
      <c r="C184" s="16" t="s">
        <v>2</v>
      </c>
      <c r="D184" s="43">
        <v>2</v>
      </c>
      <c r="E184" s="43">
        <v>146</v>
      </c>
      <c r="F184" s="50">
        <f t="shared" si="2"/>
        <v>292</v>
      </c>
      <c r="G184" s="11"/>
      <c r="H184" s="11"/>
    </row>
    <row r="185" spans="1:8" ht="22.5" customHeight="1" x14ac:dyDescent="0.3">
      <c r="A185" s="16">
        <v>26</v>
      </c>
      <c r="B185" s="15" t="s">
        <v>139</v>
      </c>
      <c r="C185" s="16" t="s">
        <v>2</v>
      </c>
      <c r="D185" s="43">
        <v>1</v>
      </c>
      <c r="E185" s="43">
        <v>140</v>
      </c>
      <c r="F185" s="50">
        <f t="shared" si="2"/>
        <v>140</v>
      </c>
      <c r="G185" s="11"/>
      <c r="H185" s="11"/>
    </row>
    <row r="186" spans="1:8" x14ac:dyDescent="0.3">
      <c r="A186" s="9">
        <v>27</v>
      </c>
      <c r="B186" s="15" t="s">
        <v>70</v>
      </c>
      <c r="C186" s="16" t="s">
        <v>2</v>
      </c>
      <c r="D186" s="43">
        <v>1</v>
      </c>
      <c r="E186" s="43">
        <v>140</v>
      </c>
      <c r="F186" s="50">
        <f t="shared" si="2"/>
        <v>140</v>
      </c>
      <c r="G186" s="11"/>
      <c r="H186" s="11"/>
    </row>
    <row r="187" spans="1:8" x14ac:dyDescent="0.3">
      <c r="A187" s="9">
        <v>28</v>
      </c>
      <c r="B187" s="15" t="s">
        <v>71</v>
      </c>
      <c r="C187" s="16" t="s">
        <v>2</v>
      </c>
      <c r="D187" s="43">
        <v>1</v>
      </c>
      <c r="E187" s="43">
        <v>140</v>
      </c>
      <c r="F187" s="50">
        <f t="shared" si="2"/>
        <v>140</v>
      </c>
      <c r="G187" s="11"/>
      <c r="H187" s="11"/>
    </row>
    <row r="188" spans="1:8" x14ac:dyDescent="0.3">
      <c r="A188" s="9">
        <v>29</v>
      </c>
      <c r="B188" s="15" t="s">
        <v>72</v>
      </c>
      <c r="C188" s="16" t="s">
        <v>2</v>
      </c>
      <c r="D188" s="43">
        <v>2</v>
      </c>
      <c r="E188" s="43">
        <v>140</v>
      </c>
      <c r="F188" s="50">
        <f t="shared" si="2"/>
        <v>280</v>
      </c>
      <c r="G188" s="11"/>
      <c r="H188" s="11"/>
    </row>
    <row r="189" spans="1:8" x14ac:dyDescent="0.3">
      <c r="A189" s="16">
        <v>30</v>
      </c>
      <c r="B189" s="15" t="s">
        <v>91</v>
      </c>
      <c r="C189" s="16" t="s">
        <v>2</v>
      </c>
      <c r="D189" s="43">
        <v>2</v>
      </c>
      <c r="E189" s="43">
        <v>60</v>
      </c>
      <c r="F189" s="50">
        <f t="shared" si="2"/>
        <v>120</v>
      </c>
      <c r="G189" s="11"/>
      <c r="H189" s="11"/>
    </row>
    <row r="190" spans="1:8" x14ac:dyDescent="0.3">
      <c r="A190" s="9">
        <v>31</v>
      </c>
      <c r="B190" s="15" t="s">
        <v>35</v>
      </c>
      <c r="C190" s="9" t="s">
        <v>1</v>
      </c>
      <c r="D190" s="43">
        <v>74.5</v>
      </c>
      <c r="E190" s="43">
        <v>4</v>
      </c>
      <c r="F190" s="50">
        <f t="shared" si="2"/>
        <v>298</v>
      </c>
      <c r="G190" s="11"/>
      <c r="H190" s="11"/>
    </row>
    <row r="191" spans="1:8" x14ac:dyDescent="0.3">
      <c r="A191" s="9">
        <v>32</v>
      </c>
      <c r="B191" s="15" t="s">
        <v>38</v>
      </c>
      <c r="C191" s="9" t="s">
        <v>1</v>
      </c>
      <c r="D191" s="43">
        <v>668</v>
      </c>
      <c r="E191" s="43">
        <v>2</v>
      </c>
      <c r="F191" s="50">
        <f t="shared" si="2"/>
        <v>1336</v>
      </c>
      <c r="G191" s="11"/>
      <c r="H191" s="11"/>
    </row>
    <row r="192" spans="1:8" ht="31.2" x14ac:dyDescent="0.3">
      <c r="A192" s="16">
        <v>33</v>
      </c>
      <c r="B192" s="17" t="s">
        <v>36</v>
      </c>
      <c r="C192" s="9" t="s">
        <v>82</v>
      </c>
      <c r="D192" s="43">
        <v>212</v>
      </c>
      <c r="E192" s="43">
        <v>35</v>
      </c>
      <c r="F192" s="50">
        <f t="shared" si="2"/>
        <v>7420</v>
      </c>
      <c r="G192" s="11"/>
      <c r="H192" s="11"/>
    </row>
    <row r="193" spans="1:8" x14ac:dyDescent="0.3">
      <c r="A193" s="9">
        <v>34</v>
      </c>
      <c r="B193" s="15" t="s">
        <v>73</v>
      </c>
      <c r="C193" s="9" t="s">
        <v>1</v>
      </c>
      <c r="D193" s="43">
        <v>31.5</v>
      </c>
      <c r="E193" s="43">
        <v>3</v>
      </c>
      <c r="F193" s="50">
        <f t="shared" si="2"/>
        <v>94.5</v>
      </c>
      <c r="G193" s="11"/>
      <c r="H193" s="11"/>
    </row>
    <row r="194" spans="1:8" x14ac:dyDescent="0.3">
      <c r="A194" s="9">
        <v>35</v>
      </c>
      <c r="B194" s="15" t="s">
        <v>74</v>
      </c>
      <c r="C194" s="9" t="s">
        <v>1</v>
      </c>
      <c r="D194" s="43">
        <v>34.5</v>
      </c>
      <c r="E194" s="43">
        <v>3</v>
      </c>
      <c r="F194" s="50">
        <f t="shared" si="2"/>
        <v>103.5</v>
      </c>
      <c r="G194" s="11"/>
      <c r="H194" s="11"/>
    </row>
    <row r="195" spans="1:8" x14ac:dyDescent="0.3">
      <c r="A195" s="9">
        <v>26</v>
      </c>
      <c r="B195" s="15" t="s">
        <v>39</v>
      </c>
      <c r="C195" s="9" t="s">
        <v>82</v>
      </c>
      <c r="D195" s="43">
        <v>4055</v>
      </c>
      <c r="E195" s="43">
        <v>2</v>
      </c>
      <c r="F195" s="50">
        <f t="shared" si="2"/>
        <v>8110</v>
      </c>
      <c r="G195" s="11"/>
      <c r="H195" s="11"/>
    </row>
    <row r="196" spans="1:8" ht="16.2" x14ac:dyDescent="0.3">
      <c r="A196" s="14"/>
      <c r="B196" s="12" t="s">
        <v>75</v>
      </c>
      <c r="C196" s="14"/>
      <c r="D196" s="43"/>
      <c r="E196" s="43"/>
      <c r="F196" s="50">
        <f t="shared" si="2"/>
        <v>0</v>
      </c>
      <c r="G196" s="11"/>
      <c r="H196" s="11"/>
    </row>
    <row r="197" spans="1:8" x14ac:dyDescent="0.3">
      <c r="A197" s="16">
        <v>1</v>
      </c>
      <c r="B197" s="15" t="s">
        <v>10</v>
      </c>
      <c r="C197" s="16" t="s">
        <v>81</v>
      </c>
      <c r="D197" s="43">
        <v>54</v>
      </c>
      <c r="E197" s="43">
        <v>5.2</v>
      </c>
      <c r="F197" s="50">
        <f t="shared" si="2"/>
        <v>280.8</v>
      </c>
      <c r="G197" s="11"/>
      <c r="H197" s="11"/>
    </row>
    <row r="198" spans="1:8" x14ac:dyDescent="0.3">
      <c r="A198" s="16">
        <v>2</v>
      </c>
      <c r="B198" s="15" t="s">
        <v>44</v>
      </c>
      <c r="C198" s="9" t="s">
        <v>81</v>
      </c>
      <c r="D198" s="43">
        <v>54</v>
      </c>
      <c r="E198" s="43">
        <v>2.1</v>
      </c>
      <c r="F198" s="50">
        <f t="shared" si="2"/>
        <v>113.4</v>
      </c>
      <c r="G198" s="11"/>
      <c r="H198" s="11"/>
    </row>
    <row r="199" spans="1:8" x14ac:dyDescent="0.3">
      <c r="A199" s="16">
        <v>3</v>
      </c>
      <c r="B199" s="17" t="s">
        <v>83</v>
      </c>
      <c r="C199" s="9" t="s">
        <v>81</v>
      </c>
      <c r="D199" s="43">
        <v>377</v>
      </c>
      <c r="E199" s="43">
        <v>2.5</v>
      </c>
      <c r="F199" s="50">
        <f t="shared" si="2"/>
        <v>942.5</v>
      </c>
      <c r="G199" s="11"/>
      <c r="H199" s="11"/>
    </row>
    <row r="200" spans="1:8" x14ac:dyDescent="0.3">
      <c r="A200" s="9">
        <v>4</v>
      </c>
      <c r="B200" s="15" t="s">
        <v>17</v>
      </c>
      <c r="C200" s="9" t="s">
        <v>81</v>
      </c>
      <c r="D200" s="43">
        <v>377</v>
      </c>
      <c r="E200" s="43">
        <v>2.7</v>
      </c>
      <c r="F200" s="50">
        <f t="shared" si="2"/>
        <v>1017.9</v>
      </c>
      <c r="G200" s="11"/>
      <c r="H200" s="11"/>
    </row>
    <row r="201" spans="1:8" x14ac:dyDescent="0.3">
      <c r="A201" s="16">
        <v>5</v>
      </c>
      <c r="B201" s="15" t="s">
        <v>137</v>
      </c>
      <c r="C201" s="16" t="s">
        <v>81</v>
      </c>
      <c r="D201" s="43">
        <v>378</v>
      </c>
      <c r="E201" s="43">
        <v>1.6</v>
      </c>
      <c r="F201" s="50">
        <f t="shared" si="2"/>
        <v>604.79999999999995</v>
      </c>
      <c r="G201" s="11"/>
      <c r="H201" s="11"/>
    </row>
    <row r="202" spans="1:8" ht="31.8" x14ac:dyDescent="0.3">
      <c r="A202" s="16">
        <v>6</v>
      </c>
      <c r="B202" s="15" t="s">
        <v>138</v>
      </c>
      <c r="C202" s="9" t="s">
        <v>82</v>
      </c>
      <c r="D202" s="43">
        <v>220</v>
      </c>
      <c r="E202" s="43">
        <v>30</v>
      </c>
      <c r="F202" s="50">
        <f t="shared" ref="F202:F230" si="3">ROUND((D202*E202),2)</f>
        <v>6600</v>
      </c>
      <c r="G202" s="11"/>
      <c r="H202" s="11"/>
    </row>
    <row r="203" spans="1:8" ht="31.2" x14ac:dyDescent="0.3">
      <c r="A203" s="16">
        <v>7</v>
      </c>
      <c r="B203" s="15" t="s">
        <v>76</v>
      </c>
      <c r="C203" s="16" t="s">
        <v>82</v>
      </c>
      <c r="D203" s="43">
        <v>231</v>
      </c>
      <c r="E203" s="43">
        <v>7</v>
      </c>
      <c r="F203" s="50">
        <f t="shared" si="3"/>
        <v>1617</v>
      </c>
      <c r="G203" s="11"/>
      <c r="H203" s="11"/>
    </row>
    <row r="204" spans="1:8" ht="31.2" x14ac:dyDescent="0.3">
      <c r="A204" s="16">
        <v>8</v>
      </c>
      <c r="B204" s="15" t="s">
        <v>127</v>
      </c>
      <c r="C204" s="16" t="s">
        <v>104</v>
      </c>
      <c r="D204" s="43">
        <v>46.2</v>
      </c>
      <c r="E204" s="43">
        <v>16</v>
      </c>
      <c r="F204" s="50">
        <f t="shared" si="3"/>
        <v>739.2</v>
      </c>
      <c r="G204" s="11"/>
      <c r="H204" s="11"/>
    </row>
    <row r="205" spans="1:8" ht="31.2" x14ac:dyDescent="0.3">
      <c r="A205" s="16">
        <v>9</v>
      </c>
      <c r="B205" s="15" t="s">
        <v>136</v>
      </c>
      <c r="C205" s="9" t="s">
        <v>82</v>
      </c>
      <c r="D205" s="43">
        <v>193</v>
      </c>
      <c r="E205" s="43">
        <v>32</v>
      </c>
      <c r="F205" s="50">
        <f t="shared" si="3"/>
        <v>6176</v>
      </c>
      <c r="G205" s="11"/>
      <c r="H205" s="11"/>
    </row>
    <row r="206" spans="1:8" ht="31.2" x14ac:dyDescent="0.3">
      <c r="A206" s="9">
        <v>10</v>
      </c>
      <c r="B206" s="15" t="s">
        <v>76</v>
      </c>
      <c r="C206" s="9" t="s">
        <v>82</v>
      </c>
      <c r="D206" s="43">
        <v>203</v>
      </c>
      <c r="E206" s="43">
        <v>5.5</v>
      </c>
      <c r="F206" s="50">
        <f t="shared" si="3"/>
        <v>1116.5</v>
      </c>
      <c r="G206" s="11"/>
      <c r="H206" s="11"/>
    </row>
    <row r="207" spans="1:8" ht="31.2" x14ac:dyDescent="0.3">
      <c r="A207" s="16">
        <v>11</v>
      </c>
      <c r="B207" s="15" t="s">
        <v>127</v>
      </c>
      <c r="C207" s="16" t="s">
        <v>81</v>
      </c>
      <c r="D207" s="43">
        <v>40.5</v>
      </c>
      <c r="E207" s="43">
        <v>16</v>
      </c>
      <c r="F207" s="50">
        <f t="shared" si="3"/>
        <v>648</v>
      </c>
      <c r="G207" s="11"/>
      <c r="H207" s="11"/>
    </row>
    <row r="208" spans="1:8" ht="31.2" x14ac:dyDescent="0.3">
      <c r="A208" s="16">
        <v>12</v>
      </c>
      <c r="B208" s="17" t="s">
        <v>135</v>
      </c>
      <c r="C208" s="9" t="s">
        <v>82</v>
      </c>
      <c r="D208" s="43">
        <v>174</v>
      </c>
      <c r="E208" s="43">
        <v>32</v>
      </c>
      <c r="F208" s="50">
        <f t="shared" si="3"/>
        <v>5568</v>
      </c>
      <c r="G208" s="11"/>
      <c r="H208" s="11"/>
    </row>
    <row r="209" spans="1:8" ht="31.2" x14ac:dyDescent="0.3">
      <c r="A209" s="9">
        <v>13</v>
      </c>
      <c r="B209" s="15" t="s">
        <v>76</v>
      </c>
      <c r="C209" s="9" t="s">
        <v>82</v>
      </c>
      <c r="D209" s="43">
        <v>183</v>
      </c>
      <c r="E209" s="43">
        <v>5</v>
      </c>
      <c r="F209" s="50">
        <f t="shared" si="3"/>
        <v>915</v>
      </c>
      <c r="G209" s="11"/>
      <c r="H209" s="11"/>
    </row>
    <row r="210" spans="1:8" ht="31.2" x14ac:dyDescent="0.3">
      <c r="A210" s="9">
        <v>14</v>
      </c>
      <c r="B210" s="15" t="s">
        <v>127</v>
      </c>
      <c r="C210" s="9" t="s">
        <v>81</v>
      </c>
      <c r="D210" s="43">
        <v>36.5</v>
      </c>
      <c r="E210" s="43">
        <v>5.5</v>
      </c>
      <c r="F210" s="50">
        <f t="shared" si="3"/>
        <v>200.75</v>
      </c>
      <c r="G210" s="11"/>
      <c r="H210" s="11"/>
    </row>
    <row r="211" spans="1:8" ht="28.5" customHeight="1" x14ac:dyDescent="0.3">
      <c r="A211" s="9">
        <v>15</v>
      </c>
      <c r="B211" s="15" t="s">
        <v>84</v>
      </c>
      <c r="C211" s="9" t="s">
        <v>82</v>
      </c>
      <c r="D211" s="43">
        <v>13</v>
      </c>
      <c r="E211" s="43">
        <v>32</v>
      </c>
      <c r="F211" s="50">
        <f t="shared" si="3"/>
        <v>416</v>
      </c>
      <c r="G211" s="11"/>
      <c r="H211" s="11"/>
    </row>
    <row r="212" spans="1:8" ht="31.2" x14ac:dyDescent="0.3">
      <c r="A212" s="9">
        <v>16</v>
      </c>
      <c r="B212" s="15" t="s">
        <v>76</v>
      </c>
      <c r="C212" s="9" t="s">
        <v>82</v>
      </c>
      <c r="D212" s="43">
        <v>13.6</v>
      </c>
      <c r="E212" s="43">
        <v>5.5</v>
      </c>
      <c r="F212" s="50">
        <f t="shared" si="3"/>
        <v>74.8</v>
      </c>
      <c r="G212" s="11"/>
      <c r="H212" s="11"/>
    </row>
    <row r="213" spans="1:8" ht="31.2" x14ac:dyDescent="0.3">
      <c r="A213" s="9">
        <v>17</v>
      </c>
      <c r="B213" s="15" t="s">
        <v>127</v>
      </c>
      <c r="C213" s="9" t="s">
        <v>81</v>
      </c>
      <c r="D213" s="43">
        <v>2.7</v>
      </c>
      <c r="E213" s="43">
        <v>16</v>
      </c>
      <c r="F213" s="50">
        <f t="shared" si="3"/>
        <v>43.2</v>
      </c>
      <c r="G213" s="11"/>
      <c r="H213" s="11"/>
    </row>
    <row r="214" spans="1:8" ht="31.2" x14ac:dyDescent="0.3">
      <c r="A214" s="9">
        <v>18</v>
      </c>
      <c r="B214" s="15" t="s">
        <v>51</v>
      </c>
      <c r="C214" s="9" t="s">
        <v>1</v>
      </c>
      <c r="D214" s="43">
        <v>336</v>
      </c>
      <c r="E214" s="43">
        <v>13</v>
      </c>
      <c r="F214" s="50">
        <f t="shared" si="3"/>
        <v>4368</v>
      </c>
      <c r="G214" s="11"/>
      <c r="H214" s="11"/>
    </row>
    <row r="215" spans="1:8" ht="31.2" x14ac:dyDescent="0.3">
      <c r="A215" s="9">
        <v>19</v>
      </c>
      <c r="B215" s="15" t="s">
        <v>126</v>
      </c>
      <c r="C215" s="9" t="s">
        <v>82</v>
      </c>
      <c r="D215" s="43">
        <v>82</v>
      </c>
      <c r="E215" s="43">
        <v>19.91</v>
      </c>
      <c r="F215" s="50">
        <f t="shared" si="3"/>
        <v>1632.62</v>
      </c>
      <c r="G215" s="11"/>
      <c r="H215" s="11"/>
    </row>
    <row r="216" spans="1:8" ht="31.2" x14ac:dyDescent="0.3">
      <c r="A216" s="9">
        <v>20</v>
      </c>
      <c r="B216" s="15" t="s">
        <v>43</v>
      </c>
      <c r="C216" s="9" t="s">
        <v>82</v>
      </c>
      <c r="D216" s="43">
        <v>86</v>
      </c>
      <c r="E216" s="43">
        <v>8.9</v>
      </c>
      <c r="F216" s="50">
        <f t="shared" si="3"/>
        <v>765.4</v>
      </c>
      <c r="G216" s="11"/>
      <c r="H216" s="11"/>
    </row>
    <row r="217" spans="1:8" ht="31.2" x14ac:dyDescent="0.3">
      <c r="A217" s="9">
        <v>21</v>
      </c>
      <c r="B217" s="15" t="s">
        <v>90</v>
      </c>
      <c r="C217" s="9" t="s">
        <v>104</v>
      </c>
      <c r="D217" s="43">
        <v>34.4</v>
      </c>
      <c r="E217" s="43">
        <v>16</v>
      </c>
      <c r="F217" s="50">
        <f t="shared" si="3"/>
        <v>550.4</v>
      </c>
      <c r="G217" s="11"/>
      <c r="H217" s="11"/>
    </row>
    <row r="218" spans="1:8" ht="31.2" x14ac:dyDescent="0.3">
      <c r="A218" s="9">
        <v>22</v>
      </c>
      <c r="B218" s="15" t="s">
        <v>19</v>
      </c>
      <c r="C218" s="9" t="s">
        <v>1</v>
      </c>
      <c r="D218" s="43">
        <v>37</v>
      </c>
      <c r="E218" s="43">
        <v>28</v>
      </c>
      <c r="F218" s="50">
        <f t="shared" si="3"/>
        <v>1036</v>
      </c>
      <c r="G218" s="11"/>
      <c r="H218" s="11"/>
    </row>
    <row r="219" spans="1:8" ht="31.2" x14ac:dyDescent="0.3">
      <c r="A219" s="9">
        <v>23</v>
      </c>
      <c r="B219" s="15" t="s">
        <v>52</v>
      </c>
      <c r="C219" s="9" t="s">
        <v>1</v>
      </c>
      <c r="D219" s="43">
        <v>19</v>
      </c>
      <c r="E219" s="43">
        <v>28</v>
      </c>
      <c r="F219" s="50">
        <f t="shared" si="3"/>
        <v>532</v>
      </c>
      <c r="G219" s="11"/>
      <c r="H219" s="11"/>
    </row>
    <row r="220" spans="1:8" ht="31.2" x14ac:dyDescent="0.3">
      <c r="A220" s="9">
        <v>24</v>
      </c>
      <c r="B220" s="15" t="s">
        <v>21</v>
      </c>
      <c r="C220" s="9" t="s">
        <v>1</v>
      </c>
      <c r="D220" s="43">
        <v>1</v>
      </c>
      <c r="E220" s="43">
        <v>28</v>
      </c>
      <c r="F220" s="50">
        <f t="shared" si="3"/>
        <v>28</v>
      </c>
      <c r="G220" s="11"/>
      <c r="H220" s="11"/>
    </row>
    <row r="221" spans="1:8" ht="31.2" x14ac:dyDescent="0.3">
      <c r="A221" s="9">
        <v>25</v>
      </c>
      <c r="B221" s="15" t="s">
        <v>77</v>
      </c>
      <c r="C221" s="9" t="s">
        <v>1</v>
      </c>
      <c r="D221" s="43">
        <v>1</v>
      </c>
      <c r="E221" s="43">
        <v>28</v>
      </c>
      <c r="F221" s="50">
        <f t="shared" si="3"/>
        <v>28</v>
      </c>
      <c r="G221" s="11"/>
      <c r="H221" s="11"/>
    </row>
    <row r="222" spans="1:8" ht="31.2" x14ac:dyDescent="0.3">
      <c r="A222" s="9">
        <v>26</v>
      </c>
      <c r="B222" s="15" t="s">
        <v>53</v>
      </c>
      <c r="C222" s="9" t="s">
        <v>1</v>
      </c>
      <c r="D222" s="43">
        <v>2</v>
      </c>
      <c r="E222" s="43">
        <v>28</v>
      </c>
      <c r="F222" s="50">
        <f t="shared" si="3"/>
        <v>56</v>
      </c>
      <c r="G222" s="11"/>
      <c r="H222" s="11"/>
    </row>
    <row r="223" spans="1:8" x14ac:dyDescent="0.3">
      <c r="A223" s="9">
        <v>27</v>
      </c>
      <c r="B223" s="15" t="s">
        <v>35</v>
      </c>
      <c r="C223" s="9" t="s">
        <v>1</v>
      </c>
      <c r="D223" s="43">
        <v>30.6</v>
      </c>
      <c r="E223" s="43">
        <v>4</v>
      </c>
      <c r="F223" s="50">
        <f t="shared" si="3"/>
        <v>122.4</v>
      </c>
      <c r="G223" s="11"/>
      <c r="H223" s="11"/>
    </row>
    <row r="224" spans="1:8" x14ac:dyDescent="0.3">
      <c r="A224" s="9">
        <v>28</v>
      </c>
      <c r="B224" s="15" t="s">
        <v>91</v>
      </c>
      <c r="C224" s="16" t="s">
        <v>2</v>
      </c>
      <c r="D224" s="43">
        <v>1</v>
      </c>
      <c r="E224" s="43">
        <v>60</v>
      </c>
      <c r="F224" s="50">
        <f t="shared" si="3"/>
        <v>60</v>
      </c>
      <c r="G224" s="11"/>
      <c r="H224" s="11"/>
    </row>
    <row r="225" spans="1:8" x14ac:dyDescent="0.3">
      <c r="A225" s="9">
        <v>29</v>
      </c>
      <c r="B225" s="15" t="s">
        <v>78</v>
      </c>
      <c r="C225" s="16" t="s">
        <v>2</v>
      </c>
      <c r="D225" s="43">
        <v>6</v>
      </c>
      <c r="E225" s="43">
        <v>65</v>
      </c>
      <c r="F225" s="50">
        <f t="shared" si="3"/>
        <v>390</v>
      </c>
      <c r="G225" s="11"/>
      <c r="H225" s="11"/>
    </row>
    <row r="226" spans="1:8" x14ac:dyDescent="0.3">
      <c r="A226" s="9">
        <v>30</v>
      </c>
      <c r="B226" s="15" t="s">
        <v>316</v>
      </c>
      <c r="C226" s="16" t="s">
        <v>2</v>
      </c>
      <c r="D226" s="43">
        <v>7</v>
      </c>
      <c r="E226" s="43">
        <v>170</v>
      </c>
      <c r="F226" s="50">
        <f t="shared" si="3"/>
        <v>1190</v>
      </c>
      <c r="G226" s="11"/>
      <c r="H226" s="11"/>
    </row>
    <row r="227" spans="1:8" x14ac:dyDescent="0.3">
      <c r="A227" s="9">
        <v>31</v>
      </c>
      <c r="B227" s="15" t="s">
        <v>39</v>
      </c>
      <c r="C227" s="16" t="s">
        <v>2</v>
      </c>
      <c r="D227" s="43">
        <v>425</v>
      </c>
      <c r="E227" s="43">
        <v>2</v>
      </c>
      <c r="F227" s="50">
        <f t="shared" si="3"/>
        <v>850</v>
      </c>
      <c r="G227" s="11"/>
      <c r="H227" s="11"/>
    </row>
    <row r="228" spans="1:8" x14ac:dyDescent="0.3">
      <c r="A228" s="9">
        <v>32</v>
      </c>
      <c r="B228" s="15" t="s">
        <v>79</v>
      </c>
      <c r="C228" s="16" t="s">
        <v>2</v>
      </c>
      <c r="D228" s="43">
        <v>5</v>
      </c>
      <c r="E228" s="43">
        <v>300</v>
      </c>
      <c r="F228" s="50">
        <f t="shared" si="3"/>
        <v>1500</v>
      </c>
      <c r="G228" s="11"/>
      <c r="H228" s="11"/>
    </row>
    <row r="229" spans="1:8" x14ac:dyDescent="0.3">
      <c r="A229" s="72">
        <v>34</v>
      </c>
      <c r="B229" s="71" t="s">
        <v>317</v>
      </c>
      <c r="C229" s="72" t="s">
        <v>2</v>
      </c>
      <c r="D229" s="72">
        <v>2</v>
      </c>
      <c r="E229" s="73">
        <v>300</v>
      </c>
      <c r="F229" s="88">
        <f t="shared" si="3"/>
        <v>600</v>
      </c>
      <c r="G229" s="11"/>
      <c r="H229" s="11"/>
    </row>
    <row r="230" spans="1:8" x14ac:dyDescent="0.3">
      <c r="A230" s="74" t="s">
        <v>198</v>
      </c>
      <c r="B230" s="75"/>
      <c r="C230" s="75"/>
      <c r="D230" s="75"/>
      <c r="E230" s="76"/>
      <c r="F230" s="46">
        <f>ROUND(SUM(F8:F229),2)</f>
        <v>655991.69999999995</v>
      </c>
    </row>
  </sheetData>
  <mergeCells count="3">
    <mergeCell ref="A1:F1"/>
    <mergeCell ref="A2:F2"/>
    <mergeCell ref="A230:E230"/>
  </mergeCells>
  <pageMargins left="0.7" right="0.7" top="0.75" bottom="0.75" header="0.3" footer="0.3"/>
  <pageSetup paperSize="9" scale="76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51" zoomScale="115" zoomScaleNormal="115" workbookViewId="0">
      <selection activeCell="F64" sqref="F64"/>
    </sheetView>
  </sheetViews>
  <sheetFormatPr defaultColWidth="9.109375" defaultRowHeight="13.8" x14ac:dyDescent="0.25"/>
  <cols>
    <col min="1" max="1" width="9.109375" style="11"/>
    <col min="2" max="2" width="48.109375" style="11" customWidth="1"/>
    <col min="3" max="3" width="16.5546875" style="11" customWidth="1"/>
    <col min="4" max="4" width="12.6640625" style="26" customWidth="1"/>
    <col min="5" max="5" width="13.33203125" style="11" customWidth="1"/>
    <col min="6" max="6" width="12.109375" style="11" customWidth="1"/>
    <col min="7" max="16384" width="9.109375" style="11"/>
  </cols>
  <sheetData>
    <row r="1" spans="1:6" ht="15.6" x14ac:dyDescent="0.25">
      <c r="A1" s="52" t="s">
        <v>193</v>
      </c>
      <c r="B1" s="52"/>
      <c r="C1" s="52"/>
      <c r="D1" s="52"/>
      <c r="E1" s="52"/>
      <c r="F1" s="52"/>
    </row>
    <row r="2" spans="1:6" ht="15.6" x14ac:dyDescent="0.25">
      <c r="A2" s="52" t="s">
        <v>191</v>
      </c>
      <c r="B2" s="52"/>
      <c r="C2" s="52"/>
      <c r="D2" s="52"/>
      <c r="E2" s="52"/>
      <c r="F2" s="52"/>
    </row>
    <row r="3" spans="1:6" ht="15.6" x14ac:dyDescent="0.3">
      <c r="A3" s="10"/>
      <c r="B3" s="7"/>
      <c r="C3" s="7"/>
      <c r="D3" s="10"/>
      <c r="E3" s="7"/>
      <c r="F3" s="7"/>
    </row>
    <row r="4" spans="1:6" ht="46.8" x14ac:dyDescent="0.25">
      <c r="A4" s="6" t="s">
        <v>3</v>
      </c>
      <c r="B4" s="1" t="s">
        <v>4</v>
      </c>
      <c r="C4" s="1" t="s">
        <v>5</v>
      </c>
      <c r="D4" s="2" t="s">
        <v>0</v>
      </c>
      <c r="E4" s="3" t="s">
        <v>6</v>
      </c>
      <c r="F4" s="4" t="s">
        <v>7</v>
      </c>
    </row>
    <row r="5" spans="1:6" ht="15.6" x14ac:dyDescent="0.25">
      <c r="A5" s="30">
        <v>1</v>
      </c>
      <c r="B5" s="31">
        <v>2</v>
      </c>
      <c r="C5" s="31">
        <v>3</v>
      </c>
      <c r="D5" s="31">
        <v>4</v>
      </c>
      <c r="E5" s="31">
        <v>5</v>
      </c>
      <c r="F5" s="31">
        <v>6</v>
      </c>
    </row>
    <row r="6" spans="1:6" ht="32.4" x14ac:dyDescent="0.25">
      <c r="A6" s="54"/>
      <c r="B6" s="21" t="s">
        <v>154</v>
      </c>
      <c r="C6" s="13"/>
      <c r="D6" s="25"/>
      <c r="E6" s="13"/>
      <c r="F6" s="13"/>
    </row>
    <row r="7" spans="1:6" ht="16.2" x14ac:dyDescent="0.25">
      <c r="A7" s="54"/>
      <c r="B7" s="21" t="s">
        <v>155</v>
      </c>
      <c r="C7" s="13"/>
      <c r="D7" s="25"/>
      <c r="E7" s="13"/>
      <c r="F7" s="13"/>
    </row>
    <row r="8" spans="1:6" ht="41.25" customHeight="1" x14ac:dyDescent="0.25">
      <c r="A8" s="16">
        <v>1</v>
      </c>
      <c r="B8" s="8" t="s">
        <v>194</v>
      </c>
      <c r="C8" s="16" t="s">
        <v>81</v>
      </c>
      <c r="D8" s="43">
        <v>62</v>
      </c>
      <c r="E8" s="49">
        <v>5</v>
      </c>
      <c r="F8" s="50">
        <f t="shared" ref="F8:F15" si="0">ROUND((D8*E8),2)</f>
        <v>310</v>
      </c>
    </row>
    <row r="9" spans="1:6" ht="47.25" customHeight="1" x14ac:dyDescent="0.25">
      <c r="A9" s="16">
        <v>2</v>
      </c>
      <c r="B9" s="8" t="s">
        <v>156</v>
      </c>
      <c r="C9" s="16" t="s">
        <v>81</v>
      </c>
      <c r="D9" s="43">
        <v>8</v>
      </c>
      <c r="E9" s="49">
        <v>8</v>
      </c>
      <c r="F9" s="50">
        <f t="shared" si="0"/>
        <v>64</v>
      </c>
    </row>
    <row r="10" spans="1:6" ht="31.2" x14ac:dyDescent="0.25">
      <c r="A10" s="16">
        <v>3</v>
      </c>
      <c r="B10" s="8" t="s">
        <v>157</v>
      </c>
      <c r="C10" s="16" t="s">
        <v>1</v>
      </c>
      <c r="D10" s="43">
        <v>78</v>
      </c>
      <c r="E10" s="49">
        <v>33</v>
      </c>
      <c r="F10" s="50">
        <f t="shared" si="0"/>
        <v>2574</v>
      </c>
    </row>
    <row r="11" spans="1:6" ht="31.2" x14ac:dyDescent="0.25">
      <c r="A11" s="16">
        <v>4</v>
      </c>
      <c r="B11" s="8" t="s">
        <v>175</v>
      </c>
      <c r="C11" s="16" t="s">
        <v>1</v>
      </c>
      <c r="D11" s="43">
        <v>12</v>
      </c>
      <c r="E11" s="49">
        <v>29</v>
      </c>
      <c r="F11" s="50">
        <f t="shared" si="0"/>
        <v>348</v>
      </c>
    </row>
    <row r="12" spans="1:6" ht="54" customHeight="1" x14ac:dyDescent="0.25">
      <c r="A12" s="16">
        <v>5</v>
      </c>
      <c r="B12" s="8" t="s">
        <v>158</v>
      </c>
      <c r="C12" s="16" t="s">
        <v>81</v>
      </c>
      <c r="D12" s="43">
        <v>62</v>
      </c>
      <c r="E12" s="49">
        <v>1.2</v>
      </c>
      <c r="F12" s="50">
        <f t="shared" si="0"/>
        <v>74.400000000000006</v>
      </c>
    </row>
    <row r="13" spans="1:6" ht="31.2" x14ac:dyDescent="0.25">
      <c r="A13" s="16">
        <v>6</v>
      </c>
      <c r="B13" s="8" t="s">
        <v>165</v>
      </c>
      <c r="C13" s="16" t="s">
        <v>159</v>
      </c>
      <c r="D13" s="43">
        <v>2</v>
      </c>
      <c r="E13" s="49">
        <v>600</v>
      </c>
      <c r="F13" s="50">
        <f t="shared" si="0"/>
        <v>1200</v>
      </c>
    </row>
    <row r="14" spans="1:6" ht="49.5" customHeight="1" x14ac:dyDescent="0.25">
      <c r="A14" s="16">
        <v>7</v>
      </c>
      <c r="B14" s="8" t="s">
        <v>195</v>
      </c>
      <c r="C14" s="16" t="s">
        <v>159</v>
      </c>
      <c r="D14" s="43">
        <v>4</v>
      </c>
      <c r="E14" s="49">
        <v>800</v>
      </c>
      <c r="F14" s="50">
        <f t="shared" si="0"/>
        <v>3200</v>
      </c>
    </row>
    <row r="15" spans="1:6" ht="102" customHeight="1" x14ac:dyDescent="0.25">
      <c r="A15" s="16">
        <v>8</v>
      </c>
      <c r="B15" s="8" t="s">
        <v>311</v>
      </c>
      <c r="C15" s="43" t="s">
        <v>160</v>
      </c>
      <c r="D15" s="43">
        <v>1</v>
      </c>
      <c r="E15" s="51">
        <v>280</v>
      </c>
      <c r="F15" s="50">
        <f t="shared" si="0"/>
        <v>280</v>
      </c>
    </row>
    <row r="16" spans="1:6" ht="71.25" customHeight="1" x14ac:dyDescent="0.25">
      <c r="A16" s="16">
        <v>9</v>
      </c>
      <c r="B16" s="8" t="s">
        <v>196</v>
      </c>
      <c r="C16" s="16" t="s">
        <v>159</v>
      </c>
      <c r="D16" s="43">
        <v>2</v>
      </c>
      <c r="E16" s="49">
        <v>290</v>
      </c>
      <c r="F16" s="50">
        <f t="shared" ref="F16:F62" si="1">ROUND((D16*E16),2)</f>
        <v>580</v>
      </c>
    </row>
    <row r="17" spans="1:6" ht="41.25" customHeight="1" x14ac:dyDescent="0.25">
      <c r="A17" s="16">
        <v>10</v>
      </c>
      <c r="B17" s="8" t="s">
        <v>179</v>
      </c>
      <c r="C17" s="16" t="s">
        <v>159</v>
      </c>
      <c r="D17" s="43">
        <v>2</v>
      </c>
      <c r="E17" s="49">
        <v>80</v>
      </c>
      <c r="F17" s="50">
        <f t="shared" si="1"/>
        <v>160</v>
      </c>
    </row>
    <row r="18" spans="1:6" ht="40.5" customHeight="1" x14ac:dyDescent="0.25">
      <c r="A18" s="16">
        <v>11</v>
      </c>
      <c r="B18" s="8" t="s">
        <v>180</v>
      </c>
      <c r="C18" s="16" t="s">
        <v>159</v>
      </c>
      <c r="D18" s="43">
        <v>1</v>
      </c>
      <c r="E18" s="49">
        <v>60</v>
      </c>
      <c r="F18" s="50">
        <f t="shared" si="1"/>
        <v>60</v>
      </c>
    </row>
    <row r="19" spans="1:6" ht="31.2" x14ac:dyDescent="0.25">
      <c r="A19" s="16">
        <v>12</v>
      </c>
      <c r="B19" s="8" t="s">
        <v>161</v>
      </c>
      <c r="C19" s="16" t="s">
        <v>159</v>
      </c>
      <c r="D19" s="43">
        <v>2</v>
      </c>
      <c r="E19" s="49">
        <v>59</v>
      </c>
      <c r="F19" s="50">
        <f t="shared" si="1"/>
        <v>118</v>
      </c>
    </row>
    <row r="20" spans="1:6" ht="31.2" x14ac:dyDescent="0.25">
      <c r="A20" s="16">
        <v>13</v>
      </c>
      <c r="B20" s="8" t="s">
        <v>162</v>
      </c>
      <c r="C20" s="16" t="s">
        <v>1</v>
      </c>
      <c r="D20" s="43">
        <v>90</v>
      </c>
      <c r="E20" s="49">
        <v>1.45</v>
      </c>
      <c r="F20" s="50">
        <f t="shared" si="1"/>
        <v>130.5</v>
      </c>
    </row>
    <row r="21" spans="1:6" ht="32.4" x14ac:dyDescent="0.25">
      <c r="A21" s="54"/>
      <c r="B21" s="21" t="s">
        <v>163</v>
      </c>
      <c r="C21" s="20"/>
      <c r="D21" s="43"/>
      <c r="E21" s="49"/>
      <c r="F21" s="50">
        <f t="shared" si="1"/>
        <v>0</v>
      </c>
    </row>
    <row r="22" spans="1:6" ht="16.2" x14ac:dyDescent="0.25">
      <c r="A22" s="54"/>
      <c r="B22" s="32" t="s">
        <v>164</v>
      </c>
      <c r="C22" s="20"/>
      <c r="D22" s="43"/>
      <c r="E22" s="49"/>
      <c r="F22" s="50">
        <f t="shared" si="1"/>
        <v>0</v>
      </c>
    </row>
    <row r="23" spans="1:6" ht="31.2" x14ac:dyDescent="0.25">
      <c r="A23" s="16">
        <v>1</v>
      </c>
      <c r="B23" s="8" t="s">
        <v>185</v>
      </c>
      <c r="C23" s="16" t="s">
        <v>81</v>
      </c>
      <c r="D23" s="43">
        <v>665</v>
      </c>
      <c r="E23" s="49">
        <v>5</v>
      </c>
      <c r="F23" s="50">
        <f t="shared" si="1"/>
        <v>3325</v>
      </c>
    </row>
    <row r="24" spans="1:6" ht="60" customHeight="1" x14ac:dyDescent="0.25">
      <c r="A24" s="16">
        <v>2</v>
      </c>
      <c r="B24" s="8" t="s">
        <v>156</v>
      </c>
      <c r="C24" s="16" t="s">
        <v>81</v>
      </c>
      <c r="D24" s="43">
        <v>17</v>
      </c>
      <c r="E24" s="49">
        <v>8</v>
      </c>
      <c r="F24" s="50">
        <f t="shared" si="1"/>
        <v>136</v>
      </c>
    </row>
    <row r="25" spans="1:6" ht="31.2" x14ac:dyDescent="0.25">
      <c r="A25" s="16">
        <v>3</v>
      </c>
      <c r="B25" s="8" t="s">
        <v>186</v>
      </c>
      <c r="C25" s="16" t="s">
        <v>1</v>
      </c>
      <c r="D25" s="43">
        <v>590</v>
      </c>
      <c r="E25" s="49">
        <v>38</v>
      </c>
      <c r="F25" s="50">
        <f t="shared" si="1"/>
        <v>22420</v>
      </c>
    </row>
    <row r="26" spans="1:6" ht="32.25" customHeight="1" x14ac:dyDescent="0.25">
      <c r="A26" s="16">
        <v>4</v>
      </c>
      <c r="B26" s="8" t="s">
        <v>157</v>
      </c>
      <c r="C26" s="16" t="s">
        <v>1</v>
      </c>
      <c r="D26" s="43">
        <v>188</v>
      </c>
      <c r="E26" s="43">
        <v>33</v>
      </c>
      <c r="F26" s="50">
        <f t="shared" si="1"/>
        <v>6204</v>
      </c>
    </row>
    <row r="27" spans="1:6" ht="33.75" customHeight="1" x14ac:dyDescent="0.25">
      <c r="A27" s="16">
        <v>5</v>
      </c>
      <c r="B27" s="8" t="s">
        <v>175</v>
      </c>
      <c r="C27" s="16" t="s">
        <v>1</v>
      </c>
      <c r="D27" s="43">
        <v>108</v>
      </c>
      <c r="E27" s="43">
        <v>29</v>
      </c>
      <c r="F27" s="50">
        <f t="shared" si="1"/>
        <v>3132</v>
      </c>
    </row>
    <row r="28" spans="1:6" ht="34.5" customHeight="1" x14ac:dyDescent="0.25">
      <c r="A28" s="16">
        <v>6</v>
      </c>
      <c r="B28" s="8" t="s">
        <v>158</v>
      </c>
      <c r="C28" s="16" t="s">
        <v>81</v>
      </c>
      <c r="D28" s="43">
        <v>665</v>
      </c>
      <c r="E28" s="43">
        <v>2.5</v>
      </c>
      <c r="F28" s="50">
        <f t="shared" si="1"/>
        <v>1662.5</v>
      </c>
    </row>
    <row r="29" spans="1:6" ht="36.75" customHeight="1" x14ac:dyDescent="0.25">
      <c r="A29" s="16">
        <v>7</v>
      </c>
      <c r="B29" s="8" t="s">
        <v>165</v>
      </c>
      <c r="C29" s="16" t="s">
        <v>159</v>
      </c>
      <c r="D29" s="43">
        <v>15</v>
      </c>
      <c r="E29" s="43">
        <v>600</v>
      </c>
      <c r="F29" s="50">
        <f t="shared" si="1"/>
        <v>9000</v>
      </c>
    </row>
    <row r="30" spans="1:6" ht="34.5" customHeight="1" x14ac:dyDescent="0.25">
      <c r="A30" s="16">
        <v>8</v>
      </c>
      <c r="B30" s="8" t="s">
        <v>195</v>
      </c>
      <c r="C30" s="16" t="s">
        <v>159</v>
      </c>
      <c r="D30" s="43">
        <v>38</v>
      </c>
      <c r="E30" s="43">
        <v>800</v>
      </c>
      <c r="F30" s="50">
        <f t="shared" si="1"/>
        <v>30400</v>
      </c>
    </row>
    <row r="31" spans="1:6" ht="36.75" customHeight="1" x14ac:dyDescent="0.25">
      <c r="A31" s="16">
        <v>9</v>
      </c>
      <c r="B31" s="8" t="s">
        <v>176</v>
      </c>
      <c r="C31" s="16" t="s">
        <v>159</v>
      </c>
      <c r="D31" s="43">
        <v>21</v>
      </c>
      <c r="E31" s="43">
        <v>1200</v>
      </c>
      <c r="F31" s="50">
        <f t="shared" si="1"/>
        <v>25200</v>
      </c>
    </row>
    <row r="32" spans="1:6" ht="81" customHeight="1" x14ac:dyDescent="0.25">
      <c r="A32" s="16">
        <v>10</v>
      </c>
      <c r="B32" s="8" t="s">
        <v>310</v>
      </c>
      <c r="C32" s="43" t="s">
        <v>160</v>
      </c>
      <c r="D32" s="43">
        <v>1</v>
      </c>
      <c r="E32" s="48">
        <v>280</v>
      </c>
      <c r="F32" s="50">
        <f t="shared" si="1"/>
        <v>280</v>
      </c>
    </row>
    <row r="33" spans="1:6" ht="56.25" customHeight="1" x14ac:dyDescent="0.25">
      <c r="A33" s="16">
        <v>11</v>
      </c>
      <c r="B33" s="8" t="s">
        <v>177</v>
      </c>
      <c r="C33" s="16" t="s">
        <v>159</v>
      </c>
      <c r="D33" s="43">
        <v>2</v>
      </c>
      <c r="E33" s="43">
        <v>290</v>
      </c>
      <c r="F33" s="50">
        <f t="shared" si="1"/>
        <v>580</v>
      </c>
    </row>
    <row r="34" spans="1:6" ht="66" customHeight="1" x14ac:dyDescent="0.25">
      <c r="A34" s="16">
        <v>12</v>
      </c>
      <c r="B34" s="8" t="s">
        <v>178</v>
      </c>
      <c r="C34" s="16" t="s">
        <v>159</v>
      </c>
      <c r="D34" s="43">
        <v>45</v>
      </c>
      <c r="E34" s="43">
        <v>290</v>
      </c>
      <c r="F34" s="50">
        <f t="shared" si="1"/>
        <v>13050</v>
      </c>
    </row>
    <row r="35" spans="1:6" ht="32.25" customHeight="1" x14ac:dyDescent="0.25">
      <c r="A35" s="16">
        <v>13</v>
      </c>
      <c r="B35" s="8" t="s">
        <v>179</v>
      </c>
      <c r="C35" s="16" t="s">
        <v>159</v>
      </c>
      <c r="D35" s="43">
        <v>45</v>
      </c>
      <c r="E35" s="43">
        <v>80</v>
      </c>
      <c r="F35" s="50">
        <f t="shared" si="1"/>
        <v>3600</v>
      </c>
    </row>
    <row r="36" spans="1:6" ht="39" customHeight="1" x14ac:dyDescent="0.25">
      <c r="A36" s="16">
        <v>14</v>
      </c>
      <c r="B36" s="8" t="s">
        <v>180</v>
      </c>
      <c r="C36" s="16" t="s">
        <v>159</v>
      </c>
      <c r="D36" s="43">
        <v>3</v>
      </c>
      <c r="E36" s="43">
        <v>60</v>
      </c>
      <c r="F36" s="50">
        <f t="shared" si="1"/>
        <v>180</v>
      </c>
    </row>
    <row r="37" spans="1:6" ht="39" customHeight="1" x14ac:dyDescent="0.25">
      <c r="A37" s="16">
        <v>16</v>
      </c>
      <c r="B37" s="8" t="s">
        <v>166</v>
      </c>
      <c r="C37" s="16" t="s">
        <v>159</v>
      </c>
      <c r="D37" s="43">
        <v>45</v>
      </c>
      <c r="E37" s="43">
        <v>69</v>
      </c>
      <c r="F37" s="50">
        <f t="shared" si="1"/>
        <v>3105</v>
      </c>
    </row>
    <row r="38" spans="1:6" ht="45" customHeight="1" x14ac:dyDescent="0.25">
      <c r="A38" s="16">
        <v>17</v>
      </c>
      <c r="B38" s="8" t="s">
        <v>161</v>
      </c>
      <c r="C38" s="16" t="s">
        <v>159</v>
      </c>
      <c r="D38" s="43">
        <v>23</v>
      </c>
      <c r="E38" s="43">
        <v>59</v>
      </c>
      <c r="F38" s="50">
        <f t="shared" si="1"/>
        <v>1357</v>
      </c>
    </row>
    <row r="39" spans="1:6" ht="37.5" customHeight="1" x14ac:dyDescent="0.25">
      <c r="A39" s="16">
        <v>18</v>
      </c>
      <c r="B39" s="8" t="s">
        <v>162</v>
      </c>
      <c r="C39" s="16" t="s">
        <v>1</v>
      </c>
      <c r="D39" s="43">
        <v>886</v>
      </c>
      <c r="E39" s="43">
        <v>1.45</v>
      </c>
      <c r="F39" s="50">
        <f t="shared" si="1"/>
        <v>1284.7</v>
      </c>
    </row>
    <row r="40" spans="1:6" ht="37.5" customHeight="1" x14ac:dyDescent="0.25">
      <c r="A40" s="16">
        <v>19</v>
      </c>
      <c r="B40" s="8" t="s">
        <v>167</v>
      </c>
      <c r="C40" s="16" t="s">
        <v>159</v>
      </c>
      <c r="D40" s="43">
        <v>1</v>
      </c>
      <c r="E40" s="43">
        <v>60</v>
      </c>
      <c r="F40" s="50">
        <f t="shared" si="1"/>
        <v>60</v>
      </c>
    </row>
    <row r="41" spans="1:6" ht="37.5" customHeight="1" x14ac:dyDescent="0.25">
      <c r="A41" s="16">
        <v>20</v>
      </c>
      <c r="B41" s="8" t="s">
        <v>171</v>
      </c>
      <c r="C41" s="16" t="s">
        <v>159</v>
      </c>
      <c r="D41" s="43">
        <v>2</v>
      </c>
      <c r="E41" s="43">
        <v>12</v>
      </c>
      <c r="F41" s="50">
        <f t="shared" si="1"/>
        <v>24</v>
      </c>
    </row>
    <row r="42" spans="1:6" ht="37.5" customHeight="1" x14ac:dyDescent="0.25">
      <c r="A42" s="16">
        <v>21</v>
      </c>
      <c r="B42" s="8" t="s">
        <v>184</v>
      </c>
      <c r="C42" s="16" t="s">
        <v>159</v>
      </c>
      <c r="D42" s="43">
        <v>1</v>
      </c>
      <c r="E42" s="43">
        <v>35</v>
      </c>
      <c r="F42" s="50">
        <f t="shared" si="1"/>
        <v>35</v>
      </c>
    </row>
    <row r="43" spans="1:6" ht="37.5" customHeight="1" x14ac:dyDescent="0.25">
      <c r="A43" s="16">
        <v>22</v>
      </c>
      <c r="B43" s="8" t="s">
        <v>183</v>
      </c>
      <c r="C43" s="16" t="s">
        <v>1</v>
      </c>
      <c r="D43" s="43">
        <v>18</v>
      </c>
      <c r="E43" s="43">
        <v>18.2</v>
      </c>
      <c r="F43" s="50">
        <f t="shared" si="1"/>
        <v>327.60000000000002</v>
      </c>
    </row>
    <row r="44" spans="1:6" ht="37.5" customHeight="1" x14ac:dyDescent="0.25">
      <c r="A44" s="16">
        <v>23</v>
      </c>
      <c r="B44" s="8" t="s">
        <v>182</v>
      </c>
      <c r="C44" s="16" t="s">
        <v>1</v>
      </c>
      <c r="D44" s="43">
        <v>20</v>
      </c>
      <c r="E44" s="43">
        <v>25.2</v>
      </c>
      <c r="F44" s="50">
        <f t="shared" si="1"/>
        <v>504</v>
      </c>
    </row>
    <row r="45" spans="1:6" ht="56.25" customHeight="1" x14ac:dyDescent="0.25">
      <c r="A45" s="16">
        <v>24</v>
      </c>
      <c r="B45" s="8" t="s">
        <v>181</v>
      </c>
      <c r="C45" s="16" t="s">
        <v>81</v>
      </c>
      <c r="D45" s="43">
        <v>1</v>
      </c>
      <c r="E45" s="43">
        <v>35</v>
      </c>
      <c r="F45" s="50">
        <f t="shared" si="1"/>
        <v>35</v>
      </c>
    </row>
    <row r="46" spans="1:6" ht="18.75" customHeight="1" x14ac:dyDescent="0.25">
      <c r="A46" s="16">
        <v>25</v>
      </c>
      <c r="B46" s="8" t="s">
        <v>168</v>
      </c>
      <c r="C46" s="16" t="s">
        <v>81</v>
      </c>
      <c r="D46" s="43">
        <v>1</v>
      </c>
      <c r="E46" s="49">
        <v>8.1999999999999993</v>
      </c>
      <c r="F46" s="50">
        <f t="shared" si="1"/>
        <v>8.1999999999999993</v>
      </c>
    </row>
    <row r="47" spans="1:6" ht="31.2" x14ac:dyDescent="0.25">
      <c r="A47" s="16">
        <v>26</v>
      </c>
      <c r="B47" s="8" t="s">
        <v>169</v>
      </c>
      <c r="C47" s="16" t="s">
        <v>81</v>
      </c>
      <c r="D47" s="43">
        <v>0.01</v>
      </c>
      <c r="E47" s="49">
        <v>450</v>
      </c>
      <c r="F47" s="50">
        <f t="shared" si="1"/>
        <v>4.5</v>
      </c>
    </row>
    <row r="48" spans="1:6" ht="21" customHeight="1" x14ac:dyDescent="0.25">
      <c r="A48" s="27" t="s">
        <v>189</v>
      </c>
      <c r="B48" s="8" t="s">
        <v>170</v>
      </c>
      <c r="C48" s="16" t="s">
        <v>81</v>
      </c>
      <c r="D48" s="43">
        <v>0.03</v>
      </c>
      <c r="E48" s="49">
        <v>450</v>
      </c>
      <c r="F48" s="50">
        <f t="shared" si="1"/>
        <v>13.5</v>
      </c>
    </row>
    <row r="49" spans="1:6" ht="24" customHeight="1" x14ac:dyDescent="0.25">
      <c r="A49" s="29"/>
      <c r="B49" s="21" t="s">
        <v>190</v>
      </c>
      <c r="C49" s="29"/>
      <c r="D49" s="43"/>
      <c r="E49" s="49"/>
      <c r="F49" s="50">
        <f t="shared" si="1"/>
        <v>0</v>
      </c>
    </row>
    <row r="50" spans="1:6" ht="34.5" customHeight="1" x14ac:dyDescent="0.25">
      <c r="A50" s="16">
        <v>1</v>
      </c>
      <c r="B50" s="8" t="s">
        <v>194</v>
      </c>
      <c r="C50" s="16" t="s">
        <v>81</v>
      </c>
      <c r="D50" s="43">
        <v>45</v>
      </c>
      <c r="E50" s="49">
        <v>5</v>
      </c>
      <c r="F50" s="50">
        <f t="shared" si="1"/>
        <v>225</v>
      </c>
    </row>
    <row r="51" spans="1:6" ht="41.25" customHeight="1" x14ac:dyDescent="0.25">
      <c r="A51" s="16">
        <v>2</v>
      </c>
      <c r="B51" s="8" t="s">
        <v>156</v>
      </c>
      <c r="C51" s="16" t="s">
        <v>81</v>
      </c>
      <c r="D51" s="43">
        <v>6</v>
      </c>
      <c r="E51" s="49">
        <v>8</v>
      </c>
      <c r="F51" s="50">
        <f t="shared" si="1"/>
        <v>48</v>
      </c>
    </row>
    <row r="52" spans="1:6" ht="31.2" x14ac:dyDescent="0.25">
      <c r="A52" s="16">
        <v>3</v>
      </c>
      <c r="B52" s="8" t="s">
        <v>157</v>
      </c>
      <c r="C52" s="16" t="s">
        <v>1</v>
      </c>
      <c r="D52" s="43">
        <v>65</v>
      </c>
      <c r="E52" s="49">
        <v>33</v>
      </c>
      <c r="F52" s="50">
        <f t="shared" si="1"/>
        <v>2145</v>
      </c>
    </row>
    <row r="53" spans="1:6" ht="31.2" x14ac:dyDescent="0.25">
      <c r="A53" s="16">
        <v>4</v>
      </c>
      <c r="B53" s="8" t="s">
        <v>158</v>
      </c>
      <c r="C53" s="16" t="s">
        <v>81</v>
      </c>
      <c r="D53" s="43">
        <v>45</v>
      </c>
      <c r="E53" s="49">
        <v>1.2</v>
      </c>
      <c r="F53" s="50">
        <f t="shared" si="1"/>
        <v>54</v>
      </c>
    </row>
    <row r="54" spans="1:6" ht="31.2" x14ac:dyDescent="0.25">
      <c r="A54" s="16">
        <v>5</v>
      </c>
      <c r="B54" s="8" t="s">
        <v>165</v>
      </c>
      <c r="C54" s="16" t="s">
        <v>159</v>
      </c>
      <c r="D54" s="43">
        <v>4</v>
      </c>
      <c r="E54" s="49">
        <v>600</v>
      </c>
      <c r="F54" s="50">
        <f t="shared" si="1"/>
        <v>2400</v>
      </c>
    </row>
    <row r="55" spans="1:6" ht="39" customHeight="1" x14ac:dyDescent="0.25">
      <c r="A55" s="16">
        <v>6</v>
      </c>
      <c r="B55" s="8" t="s">
        <v>195</v>
      </c>
      <c r="C55" s="16" t="s">
        <v>159</v>
      </c>
      <c r="D55" s="43">
        <v>1</v>
      </c>
      <c r="E55" s="49">
        <v>800</v>
      </c>
      <c r="F55" s="50">
        <f t="shared" si="1"/>
        <v>800</v>
      </c>
    </row>
    <row r="56" spans="1:6" ht="39.75" customHeight="1" x14ac:dyDescent="0.25">
      <c r="A56" s="16">
        <v>7</v>
      </c>
      <c r="B56" s="8" t="s">
        <v>167</v>
      </c>
      <c r="C56" s="16" t="s">
        <v>159</v>
      </c>
      <c r="D56" s="43">
        <v>1</v>
      </c>
      <c r="E56" s="49">
        <v>60</v>
      </c>
      <c r="F56" s="50">
        <f t="shared" si="1"/>
        <v>60</v>
      </c>
    </row>
    <row r="57" spans="1:6" ht="31.2" x14ac:dyDescent="0.25">
      <c r="A57" s="16">
        <v>8</v>
      </c>
      <c r="B57" s="8" t="s">
        <v>171</v>
      </c>
      <c r="C57" s="16" t="s">
        <v>159</v>
      </c>
      <c r="D57" s="43">
        <v>1</v>
      </c>
      <c r="E57" s="49">
        <v>35</v>
      </c>
      <c r="F57" s="50">
        <f t="shared" si="1"/>
        <v>35</v>
      </c>
    </row>
    <row r="58" spans="1:6" ht="23.25" customHeight="1" x14ac:dyDescent="0.25">
      <c r="A58" s="16">
        <v>9</v>
      </c>
      <c r="B58" s="8" t="s">
        <v>172</v>
      </c>
      <c r="C58" s="16" t="s">
        <v>173</v>
      </c>
      <c r="D58" s="43">
        <v>0.01</v>
      </c>
      <c r="E58" s="49">
        <v>1500</v>
      </c>
      <c r="F58" s="50">
        <f t="shared" si="1"/>
        <v>15</v>
      </c>
    </row>
    <row r="59" spans="1:6" ht="51.75" customHeight="1" x14ac:dyDescent="0.25">
      <c r="A59" s="16">
        <v>10</v>
      </c>
      <c r="B59" s="8" t="s">
        <v>174</v>
      </c>
      <c r="C59" s="16" t="s">
        <v>81</v>
      </c>
      <c r="D59" s="43">
        <v>1</v>
      </c>
      <c r="E59" s="49">
        <v>140</v>
      </c>
      <c r="F59" s="50">
        <f t="shared" si="1"/>
        <v>140</v>
      </c>
    </row>
    <row r="60" spans="1:6" ht="31.2" x14ac:dyDescent="0.25">
      <c r="A60" s="16">
        <v>11</v>
      </c>
      <c r="B60" s="8" t="s">
        <v>162</v>
      </c>
      <c r="C60" s="16" t="s">
        <v>1</v>
      </c>
      <c r="D60" s="43">
        <v>65</v>
      </c>
      <c r="E60" s="49">
        <v>1.45</v>
      </c>
      <c r="F60" s="50">
        <f t="shared" si="1"/>
        <v>94.25</v>
      </c>
    </row>
    <row r="61" spans="1:6" ht="15.6" x14ac:dyDescent="0.25">
      <c r="A61" s="16">
        <v>12</v>
      </c>
      <c r="B61" s="8" t="s">
        <v>168</v>
      </c>
      <c r="C61" s="16" t="s">
        <v>81</v>
      </c>
      <c r="D61" s="43">
        <v>1</v>
      </c>
      <c r="E61" s="49">
        <v>8.1999999999999993</v>
      </c>
      <c r="F61" s="50">
        <f t="shared" si="1"/>
        <v>8.1999999999999993</v>
      </c>
    </row>
    <row r="62" spans="1:6" ht="31.2" x14ac:dyDescent="0.25">
      <c r="A62" s="16">
        <v>13</v>
      </c>
      <c r="B62" s="8" t="s">
        <v>169</v>
      </c>
      <c r="C62" s="16" t="s">
        <v>197</v>
      </c>
      <c r="D62" s="43">
        <v>0.01</v>
      </c>
      <c r="E62" s="49">
        <v>450</v>
      </c>
      <c r="F62" s="50">
        <f t="shared" si="1"/>
        <v>4.5</v>
      </c>
    </row>
    <row r="63" spans="1:6" ht="18" customHeight="1" x14ac:dyDescent="0.25">
      <c r="A63" s="27" t="s">
        <v>188</v>
      </c>
      <c r="B63" s="8" t="s">
        <v>170</v>
      </c>
      <c r="C63" s="16" t="s">
        <v>81</v>
      </c>
      <c r="D63" s="43">
        <v>0.03</v>
      </c>
      <c r="E63" s="49">
        <v>150</v>
      </c>
      <c r="F63" s="50">
        <f>ROUND((D31*E31),2)</f>
        <v>25200</v>
      </c>
    </row>
    <row r="64" spans="1:6" s="7" customFormat="1" ht="15.6" x14ac:dyDescent="0.3">
      <c r="A64" s="53" t="s">
        <v>199</v>
      </c>
      <c r="B64" s="53"/>
      <c r="C64" s="53"/>
      <c r="D64" s="53"/>
      <c r="E64" s="53"/>
      <c r="F64" s="46">
        <f>ROUND(SUM(F8:F63),2)</f>
        <v>166255.85</v>
      </c>
    </row>
  </sheetData>
  <mergeCells count="5">
    <mergeCell ref="A64:E64"/>
    <mergeCell ref="A21:A22"/>
    <mergeCell ref="A6:A7"/>
    <mergeCell ref="A1:F1"/>
    <mergeCell ref="A2:F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75"/>
  <sheetViews>
    <sheetView topLeftCell="A53" zoomScale="115" zoomScaleNormal="115" workbookViewId="0">
      <selection activeCell="F75" sqref="F75"/>
    </sheetView>
  </sheetViews>
  <sheetFormatPr defaultColWidth="9.109375" defaultRowHeight="15.6" x14ac:dyDescent="0.3"/>
  <cols>
    <col min="1" max="1" width="9.109375" style="7"/>
    <col min="2" max="2" width="46.5546875" style="36" customWidth="1"/>
    <col min="3" max="3" width="11.88671875" style="7" customWidth="1"/>
    <col min="4" max="4" width="11" style="7" customWidth="1"/>
    <col min="5" max="5" width="15.109375" style="7" customWidth="1"/>
    <col min="6" max="6" width="13" style="7" customWidth="1"/>
    <col min="7" max="16384" width="9.109375" style="7"/>
  </cols>
  <sheetData>
    <row r="3" spans="1:6" x14ac:dyDescent="0.3">
      <c r="A3" s="52" t="s">
        <v>301</v>
      </c>
      <c r="B3" s="52"/>
      <c r="C3" s="52"/>
      <c r="D3" s="52"/>
      <c r="E3" s="52"/>
      <c r="F3" s="52"/>
    </row>
    <row r="4" spans="1:6" ht="44.25" customHeight="1" x14ac:dyDescent="0.3">
      <c r="A4" s="52" t="s">
        <v>318</v>
      </c>
      <c r="B4" s="52"/>
      <c r="C4" s="52"/>
      <c r="D4" s="52"/>
      <c r="E4" s="52"/>
      <c r="F4" s="52"/>
    </row>
    <row r="5" spans="1:6" x14ac:dyDescent="0.3">
      <c r="A5" s="44"/>
      <c r="B5" s="44"/>
      <c r="C5" s="44"/>
      <c r="D5" s="44"/>
      <c r="E5" s="44"/>
      <c r="F5" s="44"/>
    </row>
    <row r="6" spans="1:6" ht="15.6" customHeight="1" x14ac:dyDescent="0.3">
      <c r="B6" s="77">
        <v>45845</v>
      </c>
    </row>
    <row r="7" spans="1:6" ht="31.2" x14ac:dyDescent="0.3">
      <c r="A7" s="6" t="s">
        <v>3</v>
      </c>
      <c r="B7" s="1" t="s">
        <v>4</v>
      </c>
      <c r="C7" s="1" t="s">
        <v>5</v>
      </c>
      <c r="D7" s="2" t="s">
        <v>0</v>
      </c>
      <c r="E7" s="3" t="s">
        <v>6</v>
      </c>
      <c r="F7" s="4" t="s">
        <v>7</v>
      </c>
    </row>
    <row r="8" spans="1:6" x14ac:dyDescent="0.3">
      <c r="A8" s="6">
        <v>1</v>
      </c>
      <c r="B8" s="1">
        <v>2</v>
      </c>
      <c r="C8" s="1">
        <v>3</v>
      </c>
      <c r="D8" s="1">
        <v>4</v>
      </c>
      <c r="E8" s="1">
        <v>5</v>
      </c>
      <c r="F8" s="1">
        <v>6</v>
      </c>
    </row>
    <row r="9" spans="1:6" ht="15.6" customHeight="1" x14ac:dyDescent="0.3">
      <c r="A9" s="58" t="s">
        <v>200</v>
      </c>
      <c r="B9" s="58"/>
      <c r="C9" s="58"/>
      <c r="D9" s="58"/>
      <c r="E9" s="58"/>
      <c r="F9" s="33"/>
    </row>
    <row r="10" spans="1:6" x14ac:dyDescent="0.3">
      <c r="A10" s="43" t="s">
        <v>201</v>
      </c>
      <c r="B10" s="17" t="s">
        <v>288</v>
      </c>
      <c r="C10" s="43" t="s">
        <v>1</v>
      </c>
      <c r="D10" s="78">
        <v>500</v>
      </c>
      <c r="E10" s="78">
        <v>7.8</v>
      </c>
      <c r="F10" s="79">
        <f t="shared" ref="F10:F45" si="0">D10*E10</f>
        <v>3900</v>
      </c>
    </row>
    <row r="11" spans="1:6" x14ac:dyDescent="0.3">
      <c r="A11" s="43" t="s">
        <v>202</v>
      </c>
      <c r="B11" s="17" t="s">
        <v>289</v>
      </c>
      <c r="C11" s="43" t="s">
        <v>1</v>
      </c>
      <c r="D11" s="78">
        <v>202</v>
      </c>
      <c r="E11" s="78">
        <v>9.9</v>
      </c>
      <c r="F11" s="79">
        <f t="shared" si="0"/>
        <v>1999.8000000000002</v>
      </c>
    </row>
    <row r="12" spans="1:6" x14ac:dyDescent="0.3">
      <c r="A12" s="43" t="s">
        <v>203</v>
      </c>
      <c r="B12" s="17" t="s">
        <v>290</v>
      </c>
      <c r="C12" s="43" t="s">
        <v>1</v>
      </c>
      <c r="D12" s="78">
        <v>115</v>
      </c>
      <c r="E12" s="78">
        <v>0.95</v>
      </c>
      <c r="F12" s="79">
        <f t="shared" si="0"/>
        <v>109.25</v>
      </c>
    </row>
    <row r="13" spans="1:6" x14ac:dyDescent="0.3">
      <c r="A13" s="43" t="s">
        <v>204</v>
      </c>
      <c r="B13" s="17" t="s">
        <v>291</v>
      </c>
      <c r="C13" s="43" t="s">
        <v>1</v>
      </c>
      <c r="D13" s="78">
        <v>626</v>
      </c>
      <c r="E13" s="78">
        <v>0.98</v>
      </c>
      <c r="F13" s="79">
        <f t="shared" si="0"/>
        <v>613.48</v>
      </c>
    </row>
    <row r="14" spans="1:6" x14ac:dyDescent="0.3">
      <c r="A14" s="43" t="s">
        <v>205</v>
      </c>
      <c r="B14" s="17" t="s">
        <v>206</v>
      </c>
      <c r="C14" s="43" t="s">
        <v>1</v>
      </c>
      <c r="D14" s="78">
        <v>311</v>
      </c>
      <c r="E14" s="78">
        <v>24.5</v>
      </c>
      <c r="F14" s="79">
        <f t="shared" si="0"/>
        <v>7619.5</v>
      </c>
    </row>
    <row r="15" spans="1:6" x14ac:dyDescent="0.3">
      <c r="A15" s="43" t="s">
        <v>207</v>
      </c>
      <c r="B15" s="17" t="s">
        <v>292</v>
      </c>
      <c r="C15" s="43" t="s">
        <v>1</v>
      </c>
      <c r="D15" s="78">
        <v>115</v>
      </c>
      <c r="E15" s="78">
        <v>1.02</v>
      </c>
      <c r="F15" s="79">
        <f t="shared" si="0"/>
        <v>117.3</v>
      </c>
    </row>
    <row r="16" spans="1:6" x14ac:dyDescent="0.3">
      <c r="A16" s="43" t="s">
        <v>208</v>
      </c>
      <c r="B16" s="17" t="s">
        <v>292</v>
      </c>
      <c r="C16" s="43" t="s">
        <v>1</v>
      </c>
      <c r="D16" s="78">
        <v>626</v>
      </c>
      <c r="E16" s="78">
        <v>0.98</v>
      </c>
      <c r="F16" s="79">
        <f t="shared" si="0"/>
        <v>613.48</v>
      </c>
    </row>
    <row r="17" spans="1:6" x14ac:dyDescent="0.3">
      <c r="A17" s="43" t="s">
        <v>209</v>
      </c>
      <c r="B17" s="17" t="s">
        <v>210</v>
      </c>
      <c r="C17" s="43" t="s">
        <v>1</v>
      </c>
      <c r="D17" s="78">
        <v>122</v>
      </c>
      <c r="E17" s="78">
        <v>1.1000000000000001</v>
      </c>
      <c r="F17" s="79">
        <f t="shared" si="0"/>
        <v>134.20000000000002</v>
      </c>
    </row>
    <row r="18" spans="1:6" x14ac:dyDescent="0.3">
      <c r="A18" s="43" t="s">
        <v>211</v>
      </c>
      <c r="B18" s="17" t="s">
        <v>210</v>
      </c>
      <c r="C18" s="43" t="s">
        <v>1</v>
      </c>
      <c r="D18" s="78">
        <v>189</v>
      </c>
      <c r="E18" s="78">
        <v>1.1499999999999999</v>
      </c>
      <c r="F18" s="79">
        <f t="shared" si="0"/>
        <v>217.35</v>
      </c>
    </row>
    <row r="19" spans="1:6" x14ac:dyDescent="0.3">
      <c r="A19" s="43" t="s">
        <v>212</v>
      </c>
      <c r="B19" s="17" t="s">
        <v>213</v>
      </c>
      <c r="C19" s="43" t="s">
        <v>1</v>
      </c>
      <c r="D19" s="78">
        <v>702</v>
      </c>
      <c r="E19" s="78">
        <v>0.96</v>
      </c>
      <c r="F19" s="79">
        <f t="shared" si="0"/>
        <v>673.92</v>
      </c>
    </row>
    <row r="20" spans="1:6" x14ac:dyDescent="0.3">
      <c r="A20" s="43" t="s">
        <v>214</v>
      </c>
      <c r="B20" s="17" t="s">
        <v>215</v>
      </c>
      <c r="C20" s="43" t="s">
        <v>1</v>
      </c>
      <c r="D20" s="78">
        <v>72</v>
      </c>
      <c r="E20" s="78">
        <v>0.96</v>
      </c>
      <c r="F20" s="79">
        <f t="shared" si="0"/>
        <v>69.12</v>
      </c>
    </row>
    <row r="21" spans="1:6" x14ac:dyDescent="0.3">
      <c r="A21" s="43" t="s">
        <v>216</v>
      </c>
      <c r="B21" s="17" t="s">
        <v>215</v>
      </c>
      <c r="C21" s="43" t="s">
        <v>1</v>
      </c>
      <c r="D21" s="78">
        <v>118</v>
      </c>
      <c r="E21" s="78">
        <v>0.98</v>
      </c>
      <c r="F21" s="79">
        <f t="shared" si="0"/>
        <v>115.64</v>
      </c>
    </row>
    <row r="22" spans="1:6" x14ac:dyDescent="0.3">
      <c r="A22" s="43" t="s">
        <v>217</v>
      </c>
      <c r="B22" s="17" t="s">
        <v>218</v>
      </c>
      <c r="C22" s="43" t="s">
        <v>1</v>
      </c>
      <c r="D22" s="78">
        <v>2</v>
      </c>
      <c r="E22" s="78">
        <v>6.5</v>
      </c>
      <c r="F22" s="79">
        <f t="shared" si="0"/>
        <v>13</v>
      </c>
    </row>
    <row r="23" spans="1:6" x14ac:dyDescent="0.3">
      <c r="A23" s="43" t="s">
        <v>219</v>
      </c>
      <c r="B23" s="17" t="s">
        <v>220</v>
      </c>
      <c r="C23" s="43" t="s">
        <v>187</v>
      </c>
      <c r="D23" s="78">
        <v>47</v>
      </c>
      <c r="E23" s="78">
        <v>17</v>
      </c>
      <c r="F23" s="79">
        <f t="shared" si="0"/>
        <v>799</v>
      </c>
    </row>
    <row r="24" spans="1:6" x14ac:dyDescent="0.3">
      <c r="A24" s="43" t="s">
        <v>221</v>
      </c>
      <c r="B24" s="17" t="s">
        <v>222</v>
      </c>
      <c r="C24" s="43" t="s">
        <v>223</v>
      </c>
      <c r="D24" s="78">
        <v>30</v>
      </c>
      <c r="E24" s="78">
        <v>56</v>
      </c>
      <c r="F24" s="79">
        <f t="shared" si="0"/>
        <v>1680</v>
      </c>
    </row>
    <row r="25" spans="1:6" x14ac:dyDescent="0.3">
      <c r="A25" s="43" t="s">
        <v>224</v>
      </c>
      <c r="B25" s="17" t="s">
        <v>225</v>
      </c>
      <c r="C25" s="43" t="s">
        <v>223</v>
      </c>
      <c r="D25" s="78">
        <v>47</v>
      </c>
      <c r="E25" s="78">
        <v>75</v>
      </c>
      <c r="F25" s="79">
        <f t="shared" si="0"/>
        <v>3525</v>
      </c>
    </row>
    <row r="26" spans="1:6" x14ac:dyDescent="0.3">
      <c r="A26" s="43" t="s">
        <v>226</v>
      </c>
      <c r="B26" s="17" t="s">
        <v>227</v>
      </c>
      <c r="C26" s="43" t="s">
        <v>223</v>
      </c>
      <c r="D26" s="78">
        <v>47</v>
      </c>
      <c r="E26" s="78">
        <v>72</v>
      </c>
      <c r="F26" s="79">
        <f t="shared" si="0"/>
        <v>3384</v>
      </c>
    </row>
    <row r="27" spans="1:6" x14ac:dyDescent="0.3">
      <c r="A27" s="43" t="s">
        <v>228</v>
      </c>
      <c r="B27" s="17" t="s">
        <v>293</v>
      </c>
      <c r="C27" s="43" t="s">
        <v>223</v>
      </c>
      <c r="D27" s="78">
        <v>52</v>
      </c>
      <c r="E27" s="78">
        <v>74</v>
      </c>
      <c r="F27" s="79">
        <f t="shared" si="0"/>
        <v>3848</v>
      </c>
    </row>
    <row r="28" spans="1:6" ht="31.2" x14ac:dyDescent="0.3">
      <c r="A28" s="43" t="s">
        <v>229</v>
      </c>
      <c r="B28" s="17" t="s">
        <v>230</v>
      </c>
      <c r="C28" s="43" t="s">
        <v>223</v>
      </c>
      <c r="D28" s="78">
        <v>1</v>
      </c>
      <c r="E28" s="78">
        <v>50</v>
      </c>
      <c r="F28" s="79">
        <f t="shared" si="0"/>
        <v>50</v>
      </c>
    </row>
    <row r="29" spans="1:6" x14ac:dyDescent="0.3">
      <c r="A29" s="43" t="s">
        <v>231</v>
      </c>
      <c r="B29" s="17" t="s">
        <v>294</v>
      </c>
      <c r="C29" s="43" t="s">
        <v>223</v>
      </c>
      <c r="D29" s="78">
        <v>52</v>
      </c>
      <c r="E29" s="78">
        <v>6.5</v>
      </c>
      <c r="F29" s="79">
        <f t="shared" si="0"/>
        <v>338</v>
      </c>
    </row>
    <row r="30" spans="1:6" x14ac:dyDescent="0.3">
      <c r="A30" s="43" t="s">
        <v>232</v>
      </c>
      <c r="B30" s="17" t="s">
        <v>233</v>
      </c>
      <c r="C30" s="43" t="s">
        <v>223</v>
      </c>
      <c r="D30" s="78">
        <v>48</v>
      </c>
      <c r="E30" s="78">
        <v>7</v>
      </c>
      <c r="F30" s="79">
        <f t="shared" si="0"/>
        <v>336</v>
      </c>
    </row>
    <row r="31" spans="1:6" x14ac:dyDescent="0.3">
      <c r="A31" s="43" t="s">
        <v>234</v>
      </c>
      <c r="B31" s="17" t="s">
        <v>235</v>
      </c>
      <c r="C31" s="43" t="s">
        <v>1</v>
      </c>
      <c r="D31" s="78">
        <v>412</v>
      </c>
      <c r="E31" s="78">
        <v>0.98</v>
      </c>
      <c r="F31" s="79">
        <f t="shared" si="0"/>
        <v>403.76</v>
      </c>
    </row>
    <row r="32" spans="1:6" x14ac:dyDescent="0.3">
      <c r="A32" s="43" t="s">
        <v>236</v>
      </c>
      <c r="B32" s="17" t="s">
        <v>295</v>
      </c>
      <c r="C32" s="43" t="s">
        <v>223</v>
      </c>
      <c r="D32" s="78">
        <v>34</v>
      </c>
      <c r="E32" s="78">
        <v>12.8</v>
      </c>
      <c r="F32" s="79">
        <f t="shared" si="0"/>
        <v>435.20000000000005</v>
      </c>
    </row>
    <row r="33" spans="1:6" x14ac:dyDescent="0.3">
      <c r="A33" s="43" t="s">
        <v>237</v>
      </c>
      <c r="B33" s="17" t="s">
        <v>296</v>
      </c>
      <c r="C33" s="43" t="s">
        <v>223</v>
      </c>
      <c r="D33" s="78">
        <v>60</v>
      </c>
      <c r="E33" s="78">
        <v>14.8</v>
      </c>
      <c r="F33" s="79">
        <f t="shared" si="0"/>
        <v>888</v>
      </c>
    </row>
    <row r="34" spans="1:6" x14ac:dyDescent="0.3">
      <c r="A34" s="43" t="s">
        <v>238</v>
      </c>
      <c r="B34" s="17" t="s">
        <v>239</v>
      </c>
      <c r="C34" s="43" t="s">
        <v>223</v>
      </c>
      <c r="D34" s="78">
        <v>48</v>
      </c>
      <c r="E34" s="78">
        <v>32</v>
      </c>
      <c r="F34" s="79">
        <f t="shared" si="0"/>
        <v>1536</v>
      </c>
    </row>
    <row r="35" spans="1:6" x14ac:dyDescent="0.3">
      <c r="A35" s="43" t="s">
        <v>240</v>
      </c>
      <c r="B35" s="17" t="s">
        <v>241</v>
      </c>
      <c r="C35" s="43" t="s">
        <v>1</v>
      </c>
      <c r="D35" s="78">
        <v>48</v>
      </c>
      <c r="E35" s="78">
        <v>1.6</v>
      </c>
      <c r="F35" s="79">
        <f t="shared" si="0"/>
        <v>76.800000000000011</v>
      </c>
    </row>
    <row r="36" spans="1:6" x14ac:dyDescent="0.3">
      <c r="A36" s="43" t="s">
        <v>242</v>
      </c>
      <c r="B36" s="17" t="s">
        <v>243</v>
      </c>
      <c r="C36" s="43" t="s">
        <v>1</v>
      </c>
      <c r="D36" s="78">
        <v>48</v>
      </c>
      <c r="E36" s="78">
        <v>1.4</v>
      </c>
      <c r="F36" s="79">
        <f t="shared" si="0"/>
        <v>67.199999999999989</v>
      </c>
    </row>
    <row r="37" spans="1:6" x14ac:dyDescent="0.3">
      <c r="A37" s="43" t="s">
        <v>244</v>
      </c>
      <c r="B37" s="17" t="s">
        <v>245</v>
      </c>
      <c r="C37" s="43" t="s">
        <v>223</v>
      </c>
      <c r="D37" s="78">
        <v>48</v>
      </c>
      <c r="E37" s="78">
        <v>2.1</v>
      </c>
      <c r="F37" s="79">
        <f t="shared" si="0"/>
        <v>100.80000000000001</v>
      </c>
    </row>
    <row r="38" spans="1:6" x14ac:dyDescent="0.3">
      <c r="A38" s="43" t="s">
        <v>246</v>
      </c>
      <c r="B38" s="17" t="s">
        <v>247</v>
      </c>
      <c r="C38" s="43" t="s">
        <v>223</v>
      </c>
      <c r="D38" s="78">
        <v>48</v>
      </c>
      <c r="E38" s="78">
        <v>7</v>
      </c>
      <c r="F38" s="79">
        <f t="shared" si="0"/>
        <v>336</v>
      </c>
    </row>
    <row r="39" spans="1:6" x14ac:dyDescent="0.3">
      <c r="A39" s="43" t="s">
        <v>248</v>
      </c>
      <c r="B39" s="17" t="s">
        <v>249</v>
      </c>
      <c r="C39" s="43" t="s">
        <v>160</v>
      </c>
      <c r="D39" s="78">
        <v>48</v>
      </c>
      <c r="E39" s="78">
        <v>7</v>
      </c>
      <c r="F39" s="79">
        <f t="shared" si="0"/>
        <v>336</v>
      </c>
    </row>
    <row r="40" spans="1:6" ht="31.2" x14ac:dyDescent="0.3">
      <c r="A40" s="43" t="s">
        <v>250</v>
      </c>
      <c r="B40" s="17" t="s">
        <v>251</v>
      </c>
      <c r="C40" s="43" t="s">
        <v>160</v>
      </c>
      <c r="D40" s="78">
        <v>48</v>
      </c>
      <c r="E40" s="78">
        <v>7</v>
      </c>
      <c r="F40" s="79">
        <f t="shared" si="0"/>
        <v>336</v>
      </c>
    </row>
    <row r="41" spans="1:6" x14ac:dyDescent="0.3">
      <c r="A41" s="43" t="s">
        <v>252</v>
      </c>
      <c r="B41" s="17" t="s">
        <v>253</v>
      </c>
      <c r="C41" s="43" t="s">
        <v>287</v>
      </c>
      <c r="D41" s="78">
        <v>702</v>
      </c>
      <c r="E41" s="78">
        <v>0.7</v>
      </c>
      <c r="F41" s="79">
        <f t="shared" si="0"/>
        <v>491.4</v>
      </c>
    </row>
    <row r="42" spans="1:6" x14ac:dyDescent="0.3">
      <c r="A42" s="43" t="s">
        <v>254</v>
      </c>
      <c r="B42" s="17" t="s">
        <v>297</v>
      </c>
      <c r="C42" s="43" t="s">
        <v>2</v>
      </c>
      <c r="D42" s="78">
        <v>1</v>
      </c>
      <c r="E42" s="78">
        <v>420</v>
      </c>
      <c r="F42" s="79">
        <f t="shared" si="0"/>
        <v>420</v>
      </c>
    </row>
    <row r="43" spans="1:6" x14ac:dyDescent="0.3">
      <c r="A43" s="43" t="s">
        <v>255</v>
      </c>
      <c r="B43" s="17" t="s">
        <v>256</v>
      </c>
      <c r="C43" s="43" t="s">
        <v>86</v>
      </c>
      <c r="D43" s="78">
        <v>10</v>
      </c>
      <c r="E43" s="78">
        <v>22</v>
      </c>
      <c r="F43" s="79">
        <f t="shared" si="0"/>
        <v>220</v>
      </c>
    </row>
    <row r="44" spans="1:6" ht="15.6" customHeight="1" x14ac:dyDescent="0.3">
      <c r="A44" s="43" t="s">
        <v>257</v>
      </c>
      <c r="B44" s="17" t="s">
        <v>258</v>
      </c>
      <c r="C44" s="43" t="s">
        <v>1</v>
      </c>
      <c r="D44" s="78">
        <v>800</v>
      </c>
      <c r="E44" s="78">
        <v>0.63</v>
      </c>
      <c r="F44" s="79">
        <f t="shared" si="0"/>
        <v>504</v>
      </c>
    </row>
    <row r="45" spans="1:6" x14ac:dyDescent="0.3">
      <c r="A45" s="34" t="s">
        <v>298</v>
      </c>
      <c r="B45" s="35" t="s">
        <v>299</v>
      </c>
      <c r="C45" s="34" t="s">
        <v>223</v>
      </c>
      <c r="D45" s="80">
        <v>18</v>
      </c>
      <c r="E45" s="80">
        <v>125</v>
      </c>
      <c r="F45" s="81">
        <f t="shared" si="0"/>
        <v>2250</v>
      </c>
    </row>
    <row r="46" spans="1:6" ht="15.6" customHeight="1" x14ac:dyDescent="0.3">
      <c r="A46" s="55" t="s">
        <v>259</v>
      </c>
      <c r="B46" s="56"/>
      <c r="C46" s="56"/>
      <c r="D46" s="56"/>
      <c r="E46" s="57"/>
      <c r="F46" s="83"/>
    </row>
    <row r="47" spans="1:6" x14ac:dyDescent="0.3">
      <c r="A47" s="43" t="s">
        <v>201</v>
      </c>
      <c r="B47" s="17" t="s">
        <v>260</v>
      </c>
      <c r="C47" s="43" t="s">
        <v>223</v>
      </c>
      <c r="D47" s="43">
        <v>4</v>
      </c>
      <c r="E47" s="78">
        <v>155</v>
      </c>
      <c r="F47" s="82">
        <f t="shared" ref="F47:F74" si="1">D47*E47</f>
        <v>620</v>
      </c>
    </row>
    <row r="48" spans="1:6" x14ac:dyDescent="0.3">
      <c r="A48" s="43" t="s">
        <v>202</v>
      </c>
      <c r="B48" s="17" t="s">
        <v>261</v>
      </c>
      <c r="C48" s="43" t="s">
        <v>223</v>
      </c>
      <c r="D48" s="43">
        <v>18</v>
      </c>
      <c r="E48" s="78">
        <v>185</v>
      </c>
      <c r="F48" s="82">
        <f t="shared" si="1"/>
        <v>3330</v>
      </c>
    </row>
    <row r="49" spans="1:6" x14ac:dyDescent="0.3">
      <c r="A49" s="43" t="s">
        <v>203</v>
      </c>
      <c r="B49" s="17" t="s">
        <v>262</v>
      </c>
      <c r="C49" s="43" t="s">
        <v>223</v>
      </c>
      <c r="D49" s="43">
        <v>25</v>
      </c>
      <c r="E49" s="78">
        <v>215</v>
      </c>
      <c r="F49" s="82">
        <f t="shared" si="1"/>
        <v>5375</v>
      </c>
    </row>
    <row r="50" spans="1:6" x14ac:dyDescent="0.3">
      <c r="A50" s="43" t="s">
        <v>204</v>
      </c>
      <c r="B50" s="27" t="s">
        <v>263</v>
      </c>
      <c r="C50" s="43" t="s">
        <v>223</v>
      </c>
      <c r="D50" s="43">
        <v>47</v>
      </c>
      <c r="E50" s="78">
        <v>89</v>
      </c>
      <c r="F50" s="82">
        <f t="shared" si="1"/>
        <v>4183</v>
      </c>
    </row>
    <row r="51" spans="1:6" x14ac:dyDescent="0.3">
      <c r="A51" s="43" t="s">
        <v>205</v>
      </c>
      <c r="B51" s="17" t="s">
        <v>264</v>
      </c>
      <c r="C51" s="43" t="s">
        <v>223</v>
      </c>
      <c r="D51" s="43">
        <v>47</v>
      </c>
      <c r="E51" s="78">
        <v>6.8</v>
      </c>
      <c r="F51" s="82">
        <f t="shared" si="1"/>
        <v>319.59999999999997</v>
      </c>
    </row>
    <row r="52" spans="1:6" x14ac:dyDescent="0.3">
      <c r="A52" s="43" t="s">
        <v>207</v>
      </c>
      <c r="B52" s="17" t="s">
        <v>265</v>
      </c>
      <c r="C52" s="43" t="s">
        <v>223</v>
      </c>
      <c r="D52" s="43">
        <v>25</v>
      </c>
      <c r="E52" s="78">
        <v>67</v>
      </c>
      <c r="F52" s="82">
        <f t="shared" si="1"/>
        <v>1675</v>
      </c>
    </row>
    <row r="53" spans="1:6" x14ac:dyDescent="0.3">
      <c r="A53" s="43" t="s">
        <v>208</v>
      </c>
      <c r="B53" s="43" t="s">
        <v>266</v>
      </c>
      <c r="C53" s="43" t="s">
        <v>160</v>
      </c>
      <c r="D53" s="43">
        <v>47</v>
      </c>
      <c r="E53" s="78">
        <v>2.1</v>
      </c>
      <c r="F53" s="82">
        <f t="shared" si="1"/>
        <v>98.7</v>
      </c>
    </row>
    <row r="54" spans="1:6" x14ac:dyDescent="0.3">
      <c r="A54" s="43" t="s">
        <v>209</v>
      </c>
      <c r="B54" s="17" t="s">
        <v>267</v>
      </c>
      <c r="C54" s="43" t="s">
        <v>223</v>
      </c>
      <c r="D54" s="43">
        <v>25</v>
      </c>
      <c r="E54" s="78">
        <v>230</v>
      </c>
      <c r="F54" s="82">
        <f t="shared" si="1"/>
        <v>5750</v>
      </c>
    </row>
    <row r="55" spans="1:6" x14ac:dyDescent="0.3">
      <c r="A55" s="43" t="s">
        <v>211</v>
      </c>
      <c r="B55" s="17" t="s">
        <v>268</v>
      </c>
      <c r="C55" s="43" t="s">
        <v>223</v>
      </c>
      <c r="D55" s="43">
        <v>23</v>
      </c>
      <c r="E55" s="78">
        <v>220</v>
      </c>
      <c r="F55" s="82">
        <f t="shared" si="1"/>
        <v>5060</v>
      </c>
    </row>
    <row r="56" spans="1:6" x14ac:dyDescent="0.3">
      <c r="A56" s="43" t="s">
        <v>212</v>
      </c>
      <c r="B56" s="17" t="s">
        <v>269</v>
      </c>
      <c r="C56" s="43" t="s">
        <v>223</v>
      </c>
      <c r="D56" s="43">
        <v>4</v>
      </c>
      <c r="E56" s="78">
        <v>209</v>
      </c>
      <c r="F56" s="82">
        <f t="shared" si="1"/>
        <v>836</v>
      </c>
    </row>
    <row r="57" spans="1:6" x14ac:dyDescent="0.3">
      <c r="A57" s="43" t="s">
        <v>214</v>
      </c>
      <c r="B57" s="17" t="s">
        <v>270</v>
      </c>
      <c r="C57" s="43" t="s">
        <v>223</v>
      </c>
      <c r="D57" s="43">
        <v>1</v>
      </c>
      <c r="E57" s="78">
        <v>8.1999999999999993</v>
      </c>
      <c r="F57" s="82">
        <f t="shared" si="1"/>
        <v>8.1999999999999993</v>
      </c>
    </row>
    <row r="58" spans="1:6" x14ac:dyDescent="0.3">
      <c r="A58" s="43" t="s">
        <v>216</v>
      </c>
      <c r="B58" s="17" t="s">
        <v>271</v>
      </c>
      <c r="C58" s="43" t="s">
        <v>223</v>
      </c>
      <c r="D58" s="43">
        <v>52</v>
      </c>
      <c r="E58" s="78">
        <v>5.6</v>
      </c>
      <c r="F58" s="82">
        <f t="shared" si="1"/>
        <v>291.2</v>
      </c>
    </row>
    <row r="59" spans="1:6" x14ac:dyDescent="0.3">
      <c r="A59" s="43" t="s">
        <v>217</v>
      </c>
      <c r="B59" s="17" t="s">
        <v>272</v>
      </c>
      <c r="C59" s="43" t="s">
        <v>1</v>
      </c>
      <c r="D59" s="43">
        <v>115</v>
      </c>
      <c r="E59" s="78">
        <v>1.29</v>
      </c>
      <c r="F59" s="82">
        <f t="shared" si="1"/>
        <v>148.35</v>
      </c>
    </row>
    <row r="60" spans="1:6" x14ac:dyDescent="0.3">
      <c r="A60" s="43" t="s">
        <v>219</v>
      </c>
      <c r="B60" s="17" t="s">
        <v>273</v>
      </c>
      <c r="C60" s="43" t="s">
        <v>1</v>
      </c>
      <c r="D60" s="43">
        <v>626</v>
      </c>
      <c r="E60" s="78">
        <v>1.8</v>
      </c>
      <c r="F60" s="82">
        <f t="shared" si="1"/>
        <v>1126.8</v>
      </c>
    </row>
    <row r="61" spans="1:6" x14ac:dyDescent="0.3">
      <c r="A61" s="43" t="s">
        <v>221</v>
      </c>
      <c r="B61" s="17" t="s">
        <v>274</v>
      </c>
      <c r="C61" s="43" t="s">
        <v>1</v>
      </c>
      <c r="D61" s="43">
        <v>311</v>
      </c>
      <c r="E61" s="78">
        <v>3.5</v>
      </c>
      <c r="F61" s="82">
        <f t="shared" si="1"/>
        <v>1088.5</v>
      </c>
    </row>
    <row r="62" spans="1:6" x14ac:dyDescent="0.3">
      <c r="A62" s="43" t="s">
        <v>224</v>
      </c>
      <c r="B62" s="17" t="s">
        <v>275</v>
      </c>
      <c r="C62" s="43" t="s">
        <v>1</v>
      </c>
      <c r="D62" s="43">
        <v>702</v>
      </c>
      <c r="E62" s="78">
        <v>0.18</v>
      </c>
      <c r="F62" s="82">
        <f t="shared" si="1"/>
        <v>126.36</v>
      </c>
    </row>
    <row r="63" spans="1:6" x14ac:dyDescent="0.3">
      <c r="A63" s="43" t="s">
        <v>226</v>
      </c>
      <c r="B63" s="17" t="s">
        <v>276</v>
      </c>
      <c r="C63" s="43" t="s">
        <v>1</v>
      </c>
      <c r="D63" s="43">
        <v>299</v>
      </c>
      <c r="E63" s="78">
        <v>2.2000000000000002</v>
      </c>
      <c r="F63" s="82">
        <f t="shared" si="1"/>
        <v>657.80000000000007</v>
      </c>
    </row>
    <row r="64" spans="1:6" x14ac:dyDescent="0.3">
      <c r="A64" s="43" t="s">
        <v>228</v>
      </c>
      <c r="B64" s="17" t="s">
        <v>277</v>
      </c>
      <c r="C64" s="43" t="s">
        <v>1</v>
      </c>
      <c r="D64" s="43">
        <v>945</v>
      </c>
      <c r="E64" s="78">
        <v>3.7</v>
      </c>
      <c r="F64" s="82">
        <f t="shared" si="1"/>
        <v>3496.5</v>
      </c>
    </row>
    <row r="65" spans="1:6" x14ac:dyDescent="0.3">
      <c r="A65" s="43" t="s">
        <v>229</v>
      </c>
      <c r="B65" s="17" t="s">
        <v>278</v>
      </c>
      <c r="C65" s="43" t="s">
        <v>1</v>
      </c>
      <c r="D65" s="43">
        <v>412</v>
      </c>
      <c r="E65" s="78">
        <v>1.03</v>
      </c>
      <c r="F65" s="82">
        <f t="shared" si="1"/>
        <v>424.36</v>
      </c>
    </row>
    <row r="66" spans="1:6" ht="30.75" customHeight="1" x14ac:dyDescent="0.3">
      <c r="A66" s="43" t="s">
        <v>231</v>
      </c>
      <c r="B66" s="17" t="s">
        <v>279</v>
      </c>
      <c r="C66" s="43" t="s">
        <v>223</v>
      </c>
      <c r="D66" s="43">
        <v>34</v>
      </c>
      <c r="E66" s="78">
        <v>7.9</v>
      </c>
      <c r="F66" s="82">
        <f t="shared" si="1"/>
        <v>268.60000000000002</v>
      </c>
    </row>
    <row r="67" spans="1:6" x14ac:dyDescent="0.3">
      <c r="A67" s="43" t="s">
        <v>232</v>
      </c>
      <c r="B67" s="17" t="s">
        <v>280</v>
      </c>
      <c r="C67" s="43" t="s">
        <v>223</v>
      </c>
      <c r="D67" s="43">
        <v>60</v>
      </c>
      <c r="E67" s="78">
        <v>9.5</v>
      </c>
      <c r="F67" s="82">
        <f t="shared" si="1"/>
        <v>570</v>
      </c>
    </row>
    <row r="68" spans="1:6" ht="31.2" x14ac:dyDescent="0.3">
      <c r="A68" s="43" t="s">
        <v>234</v>
      </c>
      <c r="B68" s="17" t="s">
        <v>300</v>
      </c>
      <c r="C68" s="43" t="s">
        <v>223</v>
      </c>
      <c r="D68" s="43">
        <v>48</v>
      </c>
      <c r="E68" s="78">
        <v>45.2</v>
      </c>
      <c r="F68" s="82">
        <f t="shared" si="1"/>
        <v>2169.6000000000004</v>
      </c>
    </row>
    <row r="69" spans="1:6" x14ac:dyDescent="0.3">
      <c r="A69" s="43" t="s">
        <v>236</v>
      </c>
      <c r="B69" s="17" t="s">
        <v>281</v>
      </c>
      <c r="C69" s="43" t="s">
        <v>1</v>
      </c>
      <c r="D69" s="43">
        <v>48</v>
      </c>
      <c r="E69" s="78">
        <v>1.3</v>
      </c>
      <c r="F69" s="82">
        <f t="shared" si="1"/>
        <v>62.400000000000006</v>
      </c>
    </row>
    <row r="70" spans="1:6" x14ac:dyDescent="0.3">
      <c r="A70" s="43" t="s">
        <v>237</v>
      </c>
      <c r="B70" s="17" t="s">
        <v>282</v>
      </c>
      <c r="C70" s="43" t="s">
        <v>223</v>
      </c>
      <c r="D70" s="43">
        <v>48</v>
      </c>
      <c r="E70" s="78">
        <v>5.4</v>
      </c>
      <c r="F70" s="82">
        <f t="shared" si="1"/>
        <v>259.20000000000005</v>
      </c>
    </row>
    <row r="71" spans="1:6" x14ac:dyDescent="0.3">
      <c r="A71" s="43" t="s">
        <v>238</v>
      </c>
      <c r="B71" s="17" t="s">
        <v>283</v>
      </c>
      <c r="C71" s="43" t="s">
        <v>223</v>
      </c>
      <c r="D71" s="43">
        <v>48</v>
      </c>
      <c r="E71" s="78">
        <v>4.8</v>
      </c>
      <c r="F71" s="82">
        <f t="shared" si="1"/>
        <v>230.39999999999998</v>
      </c>
    </row>
    <row r="72" spans="1:6" x14ac:dyDescent="0.3">
      <c r="A72" s="43" t="s">
        <v>240</v>
      </c>
      <c r="B72" s="17" t="s">
        <v>284</v>
      </c>
      <c r="C72" s="43" t="s">
        <v>223</v>
      </c>
      <c r="D72" s="43">
        <v>48</v>
      </c>
      <c r="E72" s="78">
        <v>4.5</v>
      </c>
      <c r="F72" s="82">
        <f t="shared" si="1"/>
        <v>216</v>
      </c>
    </row>
    <row r="73" spans="1:6" x14ac:dyDescent="0.3">
      <c r="A73" s="43" t="s">
        <v>242</v>
      </c>
      <c r="B73" s="17" t="s">
        <v>285</v>
      </c>
      <c r="C73" s="43" t="s">
        <v>223</v>
      </c>
      <c r="D73" s="43">
        <v>48</v>
      </c>
      <c r="E73" s="78">
        <v>5.4</v>
      </c>
      <c r="F73" s="82">
        <f t="shared" si="1"/>
        <v>259.20000000000005</v>
      </c>
    </row>
    <row r="74" spans="1:6" x14ac:dyDescent="0.3">
      <c r="A74" s="43" t="s">
        <v>244</v>
      </c>
      <c r="B74" s="17" t="s">
        <v>286</v>
      </c>
      <c r="C74" s="43" t="s">
        <v>223</v>
      </c>
      <c r="D74" s="43">
        <v>2</v>
      </c>
      <c r="E74" s="78">
        <v>640</v>
      </c>
      <c r="F74" s="82">
        <f t="shared" si="1"/>
        <v>1280</v>
      </c>
    </row>
    <row r="75" spans="1:6" x14ac:dyDescent="0.3">
      <c r="A75" s="85" t="s">
        <v>319</v>
      </c>
      <c r="B75" s="86"/>
      <c r="C75" s="86"/>
      <c r="D75" s="86"/>
      <c r="E75" s="87"/>
      <c r="F75" s="84">
        <f>SUM(F10:F74)</f>
        <v>78487.97</v>
      </c>
    </row>
  </sheetData>
  <mergeCells count="5">
    <mergeCell ref="A75:E75"/>
    <mergeCell ref="A3:F3"/>
    <mergeCell ref="A4:F4"/>
    <mergeCell ref="A9:E9"/>
    <mergeCell ref="A46:E46"/>
  </mergeCells>
  <pageMargins left="0.7" right="0.7" top="0.75" bottom="0.75" header="0.3" footer="0.3"/>
  <pageSetup paperSize="9" scale="82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zoomScale="130" zoomScaleNormal="130" workbookViewId="0">
      <selection activeCell="J8" sqref="J8"/>
    </sheetView>
  </sheetViews>
  <sheetFormatPr defaultRowHeight="14.4" x14ac:dyDescent="0.3"/>
  <cols>
    <col min="7" max="7" width="10.44140625" customWidth="1"/>
  </cols>
  <sheetData>
    <row r="1" spans="1:10" ht="22.5" customHeight="1" x14ac:dyDescent="0.3">
      <c r="A1" s="52" t="s">
        <v>309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15.6" x14ac:dyDescent="0.3">
      <c r="A2" s="65" t="s">
        <v>308</v>
      </c>
      <c r="B2" s="65"/>
      <c r="C2" s="65"/>
      <c r="D2" s="65"/>
      <c r="E2" s="65"/>
      <c r="F2" s="65"/>
      <c r="G2" s="65"/>
      <c r="H2" s="65"/>
      <c r="I2" s="65"/>
      <c r="J2" s="65"/>
    </row>
    <row r="3" spans="1:10" ht="15.6" x14ac:dyDescent="0.3">
      <c r="A3" s="65"/>
      <c r="B3" s="65"/>
      <c r="C3" s="65"/>
      <c r="D3" s="65"/>
      <c r="E3" s="65"/>
      <c r="F3" s="65"/>
      <c r="G3" s="65"/>
      <c r="H3" s="65"/>
      <c r="I3" s="65"/>
      <c r="J3" s="65"/>
    </row>
    <row r="4" spans="1:10" ht="55.2" x14ac:dyDescent="0.3">
      <c r="A4" s="37" t="s">
        <v>302</v>
      </c>
      <c r="B4" s="66" t="s">
        <v>303</v>
      </c>
      <c r="C4" s="66"/>
      <c r="D4" s="66"/>
      <c r="E4" s="66"/>
      <c r="F4" s="66"/>
      <c r="G4" s="37" t="s">
        <v>304</v>
      </c>
      <c r="H4" s="38" t="s">
        <v>0</v>
      </c>
      <c r="I4" s="39" t="s">
        <v>6</v>
      </c>
      <c r="J4" s="38" t="s">
        <v>7</v>
      </c>
    </row>
    <row r="5" spans="1:10" ht="15.6" x14ac:dyDescent="0.3">
      <c r="A5" s="1">
        <v>1</v>
      </c>
      <c r="B5" s="67">
        <v>2</v>
      </c>
      <c r="C5" s="68"/>
      <c r="D5" s="68"/>
      <c r="E5" s="68"/>
      <c r="F5" s="69"/>
      <c r="G5" s="1">
        <v>3</v>
      </c>
      <c r="H5" s="1">
        <v>4</v>
      </c>
      <c r="I5" s="3">
        <v>5</v>
      </c>
      <c r="J5" s="40">
        <v>6</v>
      </c>
    </row>
    <row r="6" spans="1:10" ht="24.75" customHeight="1" x14ac:dyDescent="0.3">
      <c r="A6" s="41" t="s">
        <v>201</v>
      </c>
      <c r="B6" s="70" t="s">
        <v>305</v>
      </c>
      <c r="C6" s="70"/>
      <c r="D6" s="70"/>
      <c r="E6" s="70"/>
      <c r="F6" s="70"/>
      <c r="G6" s="42" t="s">
        <v>160</v>
      </c>
      <c r="H6" s="47">
        <v>1</v>
      </c>
      <c r="I6" s="47">
        <v>2100</v>
      </c>
      <c r="J6" s="45">
        <f t="shared" ref="J6:J7" si="0">ROUND((H6*I6),2)</f>
        <v>2100</v>
      </c>
    </row>
    <row r="7" spans="1:10" ht="39" customHeight="1" x14ac:dyDescent="0.3">
      <c r="A7" s="41" t="s">
        <v>202</v>
      </c>
      <c r="B7" s="59" t="s">
        <v>306</v>
      </c>
      <c r="C7" s="60"/>
      <c r="D7" s="60"/>
      <c r="E7" s="60"/>
      <c r="F7" s="61"/>
      <c r="G7" s="42" t="s">
        <v>160</v>
      </c>
      <c r="H7" s="47">
        <v>1</v>
      </c>
      <c r="I7" s="47">
        <v>1700</v>
      </c>
      <c r="J7" s="45">
        <f t="shared" si="0"/>
        <v>1700</v>
      </c>
    </row>
    <row r="8" spans="1:10" ht="15.6" x14ac:dyDescent="0.3">
      <c r="A8" s="62" t="s">
        <v>307</v>
      </c>
      <c r="B8" s="63"/>
      <c r="C8" s="63"/>
      <c r="D8" s="63"/>
      <c r="E8" s="63"/>
      <c r="F8" s="63"/>
      <c r="G8" s="63"/>
      <c r="H8" s="63"/>
      <c r="I8" s="64"/>
      <c r="J8" s="46">
        <v>3800</v>
      </c>
    </row>
  </sheetData>
  <mergeCells count="8">
    <mergeCell ref="B7:F7"/>
    <mergeCell ref="A8:I8"/>
    <mergeCell ref="A1:J1"/>
    <mergeCell ref="A2:J2"/>
    <mergeCell ref="A3:J3"/>
    <mergeCell ref="B4:F4"/>
    <mergeCell ref="B5:F5"/>
    <mergeCell ref="B6:F6"/>
  </mergeCells>
  <pageMargins left="0.7" right="0.7" top="0.75" bottom="0.75" header="0.3" footer="0.3"/>
  <pageSetup paperSize="9" scale="94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3</vt:i4>
      </vt:variant>
    </vt:vector>
  </HeadingPairs>
  <TitlesOfParts>
    <vt:vector size="7" baseType="lpstr">
      <vt:lpstr>Susisiekimo dalis</vt:lpstr>
      <vt:lpstr>LIETAUS NUOTEKŲ DALIS</vt:lpstr>
      <vt:lpstr>Elektrotechnikos dalis</vt:lpstr>
      <vt:lpstr>Kadastriniai matavimai</vt:lpstr>
      <vt:lpstr>'Elektrotechnikos dalis'!Print_Area</vt:lpstr>
      <vt:lpstr>'Kadastriniai matavimai'!Print_Area</vt:lpstr>
      <vt:lpstr>'Susisiekimo dalis'!Print_Area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Rasa Šepetienė</dc:creator>
  <cp:lastModifiedBy>HP</cp:lastModifiedBy>
  <cp:lastPrinted>2025-06-17T12:57:46Z</cp:lastPrinted>
  <dcterms:created xsi:type="dcterms:W3CDTF">2025-02-21T06:30:29Z</dcterms:created>
  <dcterms:modified xsi:type="dcterms:W3CDTF">2025-07-08T10:50:00Z</dcterms:modified>
</cp:coreProperties>
</file>