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seagate-d4\Gamybinis\Liucija\konkursai L\Konkursai 2018\2018-05\2018-05-04 (2140) iki 145 Ut. reg. (Ut.An.Ukm.mol)\Galutinis pasiūlymas Anykš. Utena 06-12\"/>
    </mc:Choice>
  </mc:AlternateContent>
  <xr:revisionPtr revIDLastSave="0" documentId="10_ncr:8100000_{81B2CA4F-8099-4CD1-97A7-AA05019DEE9D}" xr6:coauthVersionLast="33" xr6:coauthVersionMax="33" xr10:uidLastSave="{00000000-0000-0000-0000-000000000000}"/>
  <bookViews>
    <workbookView xWindow="0" yWindow="0" windowWidth="20496" windowHeight="6948" xr2:uid="{00000000-000D-0000-FFFF-FFFF00000000}"/>
  </bookViews>
  <sheets>
    <sheet name="Priedas Nr.1" sheetId="23" r:id="rId1"/>
  </sheets>
  <definedNames>
    <definedName name="_xlnm._FilterDatabase" localSheetId="0" hidden="1">'Priedas Nr.1'!$A$6:$I$207</definedName>
  </definedNames>
  <calcPr calcId="162913"/>
</workbook>
</file>

<file path=xl/calcChain.xml><?xml version="1.0" encoding="utf-8"?>
<calcChain xmlns="http://schemas.openxmlformats.org/spreadsheetml/2006/main">
  <c r="G207" i="23" l="1"/>
  <c r="H206" i="23"/>
  <c r="I206" i="23" s="1"/>
  <c r="E206" i="23"/>
  <c r="H205" i="23"/>
  <c r="I205" i="23" s="1"/>
  <c r="E205" i="23"/>
  <c r="H204" i="23"/>
  <c r="I204" i="23" s="1"/>
  <c r="E204" i="23"/>
  <c r="H203" i="23"/>
  <c r="I203" i="23" s="1"/>
  <c r="E203" i="23"/>
  <c r="H202" i="23"/>
  <c r="I202" i="23" s="1"/>
  <c r="E202" i="23"/>
  <c r="H201" i="23"/>
  <c r="I201" i="23" s="1"/>
  <c r="E201" i="23"/>
  <c r="H200" i="23"/>
  <c r="I200" i="23" s="1"/>
  <c r="E200" i="23"/>
  <c r="H199" i="23"/>
  <c r="I199" i="23" s="1"/>
  <c r="E199" i="23"/>
  <c r="H198" i="23"/>
  <c r="I198" i="23" s="1"/>
  <c r="E198" i="23"/>
  <c r="H197" i="23"/>
  <c r="I197" i="23" s="1"/>
  <c r="E197" i="23"/>
  <c r="H196" i="23"/>
  <c r="I196" i="23" s="1"/>
  <c r="E196" i="23"/>
  <c r="H195" i="23"/>
  <c r="I195" i="23" s="1"/>
  <c r="E195" i="23"/>
  <c r="H194" i="23"/>
  <c r="I194" i="23" s="1"/>
  <c r="E194" i="23"/>
  <c r="H193" i="23"/>
  <c r="I193" i="23" s="1"/>
  <c r="E193" i="23"/>
  <c r="H192" i="23"/>
  <c r="I192" i="23" s="1"/>
  <c r="E192" i="23"/>
  <c r="H191" i="23"/>
  <c r="I191" i="23" s="1"/>
  <c r="E191" i="23"/>
  <c r="H190" i="23"/>
  <c r="I190" i="23" s="1"/>
  <c r="E190" i="23"/>
  <c r="H189" i="23"/>
  <c r="I189" i="23" s="1"/>
  <c r="E189" i="23"/>
  <c r="H188" i="23"/>
  <c r="I188" i="23" s="1"/>
  <c r="E188" i="23"/>
  <c r="H187" i="23"/>
  <c r="I187" i="23" s="1"/>
  <c r="E187" i="23"/>
  <c r="H186" i="23"/>
  <c r="I186" i="23" s="1"/>
  <c r="E186" i="23"/>
  <c r="H185" i="23"/>
  <c r="I185" i="23" s="1"/>
  <c r="E185" i="23"/>
  <c r="H184" i="23"/>
  <c r="I184" i="23" s="1"/>
  <c r="E184" i="23"/>
  <c r="H183" i="23"/>
  <c r="I183" i="23" s="1"/>
  <c r="E183" i="23"/>
  <c r="H182" i="23"/>
  <c r="I182" i="23" s="1"/>
  <c r="E182" i="23"/>
  <c r="H181" i="23"/>
  <c r="I181" i="23" s="1"/>
  <c r="E181" i="23"/>
  <c r="H180" i="23"/>
  <c r="I180" i="23" s="1"/>
  <c r="E180" i="23"/>
  <c r="H179" i="23"/>
  <c r="I179" i="23" s="1"/>
  <c r="E179" i="23"/>
  <c r="H178" i="23"/>
  <c r="I178" i="23" s="1"/>
  <c r="E178" i="23"/>
  <c r="H177" i="23"/>
  <c r="I177" i="23" s="1"/>
  <c r="E177" i="23"/>
  <c r="H176" i="23"/>
  <c r="I176" i="23" s="1"/>
  <c r="E176" i="23"/>
  <c r="H175" i="23"/>
  <c r="I175" i="23" s="1"/>
  <c r="E175" i="23"/>
  <c r="H174" i="23"/>
  <c r="I174" i="23" s="1"/>
  <c r="E174" i="23"/>
  <c r="H173" i="23"/>
  <c r="I173" i="23" s="1"/>
  <c r="E173" i="23"/>
  <c r="H172" i="23"/>
  <c r="I172" i="23" s="1"/>
  <c r="E172" i="23"/>
  <c r="H171" i="23"/>
  <c r="I171" i="23" s="1"/>
  <c r="E171" i="23"/>
  <c r="H170" i="23"/>
  <c r="I170" i="23" s="1"/>
  <c r="E170" i="23"/>
  <c r="H169" i="23"/>
  <c r="I169" i="23" s="1"/>
  <c r="E169" i="23"/>
  <c r="H168" i="23"/>
  <c r="I168" i="23" s="1"/>
  <c r="E168" i="23"/>
  <c r="H167" i="23"/>
  <c r="I167" i="23" s="1"/>
  <c r="E167" i="23"/>
  <c r="H166" i="23"/>
  <c r="I166" i="23" s="1"/>
  <c r="E166" i="23"/>
  <c r="H165" i="23"/>
  <c r="I165" i="23" s="1"/>
  <c r="E165" i="23"/>
  <c r="H164" i="23"/>
  <c r="I164" i="23" s="1"/>
  <c r="E164" i="23"/>
  <c r="H163" i="23"/>
  <c r="I163" i="23" s="1"/>
  <c r="E163" i="23"/>
  <c r="H162" i="23"/>
  <c r="I162" i="23" s="1"/>
  <c r="E162" i="23"/>
  <c r="H161" i="23"/>
  <c r="I161" i="23" s="1"/>
  <c r="E161" i="23"/>
  <c r="H160" i="23"/>
  <c r="I160" i="23" s="1"/>
  <c r="E160" i="23"/>
  <c r="H159" i="23"/>
  <c r="I159" i="23" s="1"/>
  <c r="E159" i="23"/>
  <c r="H158" i="23"/>
  <c r="I158" i="23" s="1"/>
  <c r="E158" i="23"/>
  <c r="H157" i="23"/>
  <c r="I157" i="23" s="1"/>
  <c r="E157" i="23"/>
  <c r="H156" i="23"/>
  <c r="I156" i="23" s="1"/>
  <c r="E156" i="23"/>
  <c r="H155" i="23"/>
  <c r="I155" i="23" s="1"/>
  <c r="E155" i="23"/>
  <c r="H154" i="23"/>
  <c r="I154" i="23" s="1"/>
  <c r="E154" i="23"/>
  <c r="H153" i="23"/>
  <c r="I153" i="23" s="1"/>
  <c r="E153" i="23"/>
  <c r="H152" i="23"/>
  <c r="I152" i="23" s="1"/>
  <c r="E152" i="23"/>
  <c r="H151" i="23"/>
  <c r="I151" i="23" s="1"/>
  <c r="E151" i="23"/>
  <c r="H150" i="23"/>
  <c r="I150" i="23" s="1"/>
  <c r="E150" i="23"/>
  <c r="H149" i="23"/>
  <c r="I149" i="23" s="1"/>
  <c r="E149" i="23"/>
  <c r="H148" i="23"/>
  <c r="I148" i="23" s="1"/>
  <c r="E148" i="23"/>
  <c r="H147" i="23"/>
  <c r="I147" i="23" s="1"/>
  <c r="E147" i="23"/>
  <c r="H146" i="23"/>
  <c r="I146" i="23" s="1"/>
  <c r="E146" i="23"/>
  <c r="H145" i="23"/>
  <c r="I145" i="23" s="1"/>
  <c r="E145" i="23"/>
  <c r="H144" i="23"/>
  <c r="I144" i="23" s="1"/>
  <c r="E144" i="23"/>
  <c r="H143" i="23"/>
  <c r="I143" i="23" s="1"/>
  <c r="E143" i="23"/>
  <c r="H142" i="23"/>
  <c r="I142" i="23" s="1"/>
  <c r="E142" i="23"/>
  <c r="H141" i="23"/>
  <c r="I141" i="23" s="1"/>
  <c r="E141" i="23"/>
  <c r="H140" i="23"/>
  <c r="I140" i="23" s="1"/>
  <c r="E140" i="23"/>
  <c r="H139" i="23"/>
  <c r="I139" i="23" s="1"/>
  <c r="E139" i="23"/>
  <c r="H138" i="23"/>
  <c r="I138" i="23" s="1"/>
  <c r="E138" i="23"/>
  <c r="H137" i="23"/>
  <c r="I137" i="23" s="1"/>
  <c r="E137" i="23"/>
  <c r="H136" i="23"/>
  <c r="I136" i="23" s="1"/>
  <c r="E136" i="23"/>
  <c r="H135" i="23"/>
  <c r="I135" i="23" s="1"/>
  <c r="E135" i="23"/>
  <c r="H134" i="23"/>
  <c r="I134" i="23" s="1"/>
  <c r="E134" i="23"/>
  <c r="H133" i="23"/>
  <c r="I133" i="23" s="1"/>
  <c r="E133" i="23"/>
  <c r="H132" i="23"/>
  <c r="I132" i="23" s="1"/>
  <c r="E132" i="23"/>
  <c r="H131" i="23"/>
  <c r="I131" i="23" s="1"/>
  <c r="E131" i="23"/>
  <c r="H130" i="23"/>
  <c r="I130" i="23" s="1"/>
  <c r="E130" i="23"/>
  <c r="H129" i="23"/>
  <c r="I129" i="23" s="1"/>
  <c r="E129" i="23"/>
  <c r="H128" i="23"/>
  <c r="I128" i="23" s="1"/>
  <c r="E128" i="23"/>
  <c r="H127" i="23"/>
  <c r="I127" i="23" s="1"/>
  <c r="E127" i="23"/>
  <c r="H126" i="23"/>
  <c r="I126" i="23" s="1"/>
  <c r="E126" i="23"/>
  <c r="H125" i="23"/>
  <c r="I125" i="23" s="1"/>
  <c r="E125" i="23"/>
  <c r="H124" i="23"/>
  <c r="I124" i="23" s="1"/>
  <c r="E124" i="23"/>
  <c r="H123" i="23"/>
  <c r="I123" i="23" s="1"/>
  <c r="E123" i="23"/>
  <c r="H122" i="23"/>
  <c r="I122" i="23" s="1"/>
  <c r="E122" i="23"/>
  <c r="H121" i="23"/>
  <c r="I121" i="23" s="1"/>
  <c r="E121" i="23"/>
  <c r="H120" i="23"/>
  <c r="I120" i="23" s="1"/>
  <c r="E120" i="23"/>
  <c r="H119" i="23"/>
  <c r="I119" i="23" s="1"/>
  <c r="E119" i="23"/>
  <c r="H118" i="23"/>
  <c r="I118" i="23" s="1"/>
  <c r="E118" i="23"/>
  <c r="H117" i="23"/>
  <c r="I117" i="23" s="1"/>
  <c r="E117" i="23"/>
  <c r="H116" i="23"/>
  <c r="I116" i="23" s="1"/>
  <c r="E116" i="23"/>
  <c r="H115" i="23"/>
  <c r="I115" i="23" s="1"/>
  <c r="E115" i="23"/>
  <c r="H114" i="23"/>
  <c r="I114" i="23" s="1"/>
  <c r="E114" i="23"/>
  <c r="H113" i="23"/>
  <c r="I113" i="23" s="1"/>
  <c r="E113" i="23"/>
  <c r="H112" i="23"/>
  <c r="I112" i="23" s="1"/>
  <c r="E112" i="23"/>
  <c r="H111" i="23"/>
  <c r="I111" i="23" s="1"/>
  <c r="E111" i="23"/>
  <c r="H110" i="23"/>
  <c r="I110" i="23" s="1"/>
  <c r="E110" i="23"/>
  <c r="H109" i="23"/>
  <c r="I109" i="23" s="1"/>
  <c r="E109" i="23"/>
  <c r="H108" i="23"/>
  <c r="I108" i="23" s="1"/>
  <c r="E108" i="23"/>
  <c r="H107" i="23"/>
  <c r="I107" i="23" s="1"/>
  <c r="E107" i="23"/>
  <c r="H106" i="23"/>
  <c r="I106" i="23" s="1"/>
  <c r="E106" i="23"/>
  <c r="H105" i="23"/>
  <c r="I105" i="23" s="1"/>
  <c r="E105" i="23"/>
  <c r="H104" i="23"/>
  <c r="I104" i="23" s="1"/>
  <c r="E104" i="23"/>
  <c r="H103" i="23"/>
  <c r="I103" i="23" s="1"/>
  <c r="E103" i="23"/>
  <c r="H102" i="23"/>
  <c r="I102" i="23" s="1"/>
  <c r="E102" i="23"/>
  <c r="H101" i="23"/>
  <c r="I101" i="23" s="1"/>
  <c r="E101" i="23"/>
  <c r="H100" i="23"/>
  <c r="I100" i="23" s="1"/>
  <c r="E100" i="23"/>
  <c r="H99" i="23"/>
  <c r="I99" i="23" s="1"/>
  <c r="E99" i="23"/>
  <c r="H98" i="23"/>
  <c r="I98" i="23" s="1"/>
  <c r="E98" i="23"/>
  <c r="H97" i="23"/>
  <c r="I97" i="23" s="1"/>
  <c r="E97" i="23"/>
  <c r="H96" i="23"/>
  <c r="I96" i="23" s="1"/>
  <c r="E96" i="23"/>
  <c r="H95" i="23"/>
  <c r="I95" i="23" s="1"/>
  <c r="E95" i="23"/>
  <c r="H94" i="23"/>
  <c r="I94" i="23" s="1"/>
  <c r="E94" i="23"/>
  <c r="H93" i="23"/>
  <c r="I93" i="23" s="1"/>
  <c r="E93" i="23"/>
  <c r="H92" i="23"/>
  <c r="I92" i="23" s="1"/>
  <c r="E92" i="23"/>
  <c r="H91" i="23"/>
  <c r="I91" i="23" s="1"/>
  <c r="E91" i="23"/>
  <c r="H90" i="23"/>
  <c r="I90" i="23" s="1"/>
  <c r="E90" i="23"/>
  <c r="H89" i="23"/>
  <c r="I89" i="23" s="1"/>
  <c r="E89" i="23"/>
  <c r="H88" i="23"/>
  <c r="I88" i="23" s="1"/>
  <c r="E88" i="23"/>
  <c r="H87" i="23"/>
  <c r="I87" i="23" s="1"/>
  <c r="E87" i="23"/>
  <c r="H86" i="23"/>
  <c r="I86" i="23" s="1"/>
  <c r="E86" i="23"/>
  <c r="H85" i="23"/>
  <c r="I85" i="23" s="1"/>
  <c r="E85" i="23"/>
  <c r="H84" i="23"/>
  <c r="I84" i="23" s="1"/>
  <c r="E84" i="23"/>
  <c r="H83" i="23"/>
  <c r="I83" i="23" s="1"/>
  <c r="E83" i="23"/>
  <c r="H82" i="23"/>
  <c r="I82" i="23" s="1"/>
  <c r="E82" i="23"/>
  <c r="H81" i="23"/>
  <c r="I81" i="23" s="1"/>
  <c r="E81" i="23"/>
  <c r="H80" i="23"/>
  <c r="I80" i="23" s="1"/>
  <c r="E80" i="23"/>
  <c r="H79" i="23"/>
  <c r="I79" i="23" s="1"/>
  <c r="E79" i="23"/>
  <c r="H78" i="23"/>
  <c r="I78" i="23" s="1"/>
  <c r="E78" i="23"/>
  <c r="H77" i="23"/>
  <c r="I77" i="23" s="1"/>
  <c r="E77" i="23"/>
  <c r="H76" i="23"/>
  <c r="I76" i="23" s="1"/>
  <c r="E76" i="23"/>
  <c r="H75" i="23"/>
  <c r="I75" i="23" s="1"/>
  <c r="E75" i="23"/>
  <c r="H74" i="23"/>
  <c r="I74" i="23" s="1"/>
  <c r="E74" i="23"/>
  <c r="H73" i="23"/>
  <c r="I73" i="23" s="1"/>
  <c r="E73" i="23"/>
  <c r="H72" i="23"/>
  <c r="I72" i="23" s="1"/>
  <c r="E72" i="23"/>
  <c r="H71" i="23"/>
  <c r="I71" i="23" s="1"/>
  <c r="E71" i="23"/>
  <c r="H70" i="23"/>
  <c r="I70" i="23" s="1"/>
  <c r="E70" i="23"/>
  <c r="H69" i="23"/>
  <c r="I69" i="23" s="1"/>
  <c r="E69" i="23"/>
  <c r="H68" i="23"/>
  <c r="I68" i="23" s="1"/>
  <c r="E68" i="23"/>
  <c r="H67" i="23"/>
  <c r="I67" i="23" s="1"/>
  <c r="E67" i="23"/>
  <c r="H66" i="23"/>
  <c r="I66" i="23" s="1"/>
  <c r="E66" i="23"/>
  <c r="H65" i="23"/>
  <c r="I65" i="23" s="1"/>
  <c r="E65" i="23"/>
  <c r="H64" i="23"/>
  <c r="I64" i="23" s="1"/>
  <c r="E64" i="23"/>
  <c r="H63" i="23"/>
  <c r="I63" i="23" s="1"/>
  <c r="E63" i="23"/>
  <c r="H62" i="23"/>
  <c r="I62" i="23" s="1"/>
  <c r="E62" i="23"/>
  <c r="H61" i="23"/>
  <c r="I61" i="23" s="1"/>
  <c r="E61" i="23"/>
  <c r="H60" i="23"/>
  <c r="I60" i="23" s="1"/>
  <c r="E60" i="23"/>
  <c r="H59" i="23"/>
  <c r="I59" i="23" s="1"/>
  <c r="E59" i="23"/>
  <c r="H58" i="23"/>
  <c r="I58" i="23" s="1"/>
  <c r="E58" i="23"/>
  <c r="H57" i="23"/>
  <c r="I57" i="23" s="1"/>
  <c r="E57" i="23"/>
  <c r="H56" i="23"/>
  <c r="I56" i="23" s="1"/>
  <c r="E56" i="23"/>
  <c r="H55" i="23"/>
  <c r="I55" i="23" s="1"/>
  <c r="E55" i="23"/>
  <c r="H54" i="23"/>
  <c r="I54" i="23" s="1"/>
  <c r="E54" i="23"/>
  <c r="H53" i="23"/>
  <c r="I53" i="23" s="1"/>
  <c r="E53" i="23"/>
  <c r="H52" i="23"/>
  <c r="I52" i="23" s="1"/>
  <c r="E52" i="23"/>
  <c r="H51" i="23"/>
  <c r="I51" i="23" s="1"/>
  <c r="E51" i="23"/>
  <c r="H50" i="23"/>
  <c r="I50" i="23" s="1"/>
  <c r="E50" i="23"/>
  <c r="H49" i="23"/>
  <c r="I49" i="23" s="1"/>
  <c r="E49" i="23"/>
  <c r="H48" i="23"/>
  <c r="I48" i="23" s="1"/>
  <c r="E48" i="23"/>
  <c r="H47" i="23"/>
  <c r="I47" i="23" s="1"/>
  <c r="E47" i="23"/>
  <c r="H46" i="23"/>
  <c r="I46" i="23" s="1"/>
  <c r="E46" i="23"/>
  <c r="H45" i="23"/>
  <c r="I45" i="23" s="1"/>
  <c r="E45" i="23"/>
  <c r="H44" i="23"/>
  <c r="I44" i="23" s="1"/>
  <c r="E44" i="23"/>
  <c r="H43" i="23"/>
  <c r="I43" i="23" s="1"/>
  <c r="E43" i="23"/>
  <c r="H42" i="23"/>
  <c r="I42" i="23" s="1"/>
  <c r="E42" i="23"/>
  <c r="H41" i="23"/>
  <c r="I41" i="23" s="1"/>
  <c r="E41" i="23"/>
  <c r="H40" i="23"/>
  <c r="I40" i="23" s="1"/>
  <c r="E40" i="23"/>
  <c r="H39" i="23"/>
  <c r="I39" i="23" s="1"/>
  <c r="E39" i="23"/>
  <c r="H38" i="23"/>
  <c r="I38" i="23" s="1"/>
  <c r="E38" i="23"/>
  <c r="H37" i="23"/>
  <c r="I37" i="23" s="1"/>
  <c r="E37" i="23"/>
  <c r="H36" i="23"/>
  <c r="I36" i="23" s="1"/>
  <c r="E36" i="23"/>
  <c r="H35" i="23"/>
  <c r="I35" i="23" s="1"/>
  <c r="E35" i="23"/>
  <c r="H34" i="23"/>
  <c r="I34" i="23" s="1"/>
  <c r="E34" i="23"/>
  <c r="H33" i="23"/>
  <c r="I33" i="23" s="1"/>
  <c r="E33" i="23"/>
  <c r="H32" i="23"/>
  <c r="I32" i="23" s="1"/>
  <c r="E32" i="23"/>
  <c r="H31" i="23"/>
  <c r="I31" i="23" s="1"/>
  <c r="E31" i="23"/>
  <c r="H30" i="23"/>
  <c r="I30" i="23" s="1"/>
  <c r="E30" i="23"/>
  <c r="H29" i="23"/>
  <c r="I29" i="23" s="1"/>
  <c r="E29" i="23"/>
  <c r="H28" i="23"/>
  <c r="I28" i="23" s="1"/>
  <c r="E28" i="23"/>
  <c r="H27" i="23"/>
  <c r="I27" i="23" s="1"/>
  <c r="E27" i="23"/>
  <c r="H26" i="23"/>
  <c r="I26" i="23" s="1"/>
  <c r="E26" i="23"/>
  <c r="H25" i="23"/>
  <c r="I25" i="23" s="1"/>
  <c r="E25" i="23"/>
  <c r="H24" i="23"/>
  <c r="I24" i="23" s="1"/>
  <c r="E24" i="23"/>
  <c r="H23" i="23"/>
  <c r="I23" i="23" s="1"/>
  <c r="E23" i="23"/>
  <c r="H22" i="23"/>
  <c r="I22" i="23" s="1"/>
  <c r="E22" i="23"/>
  <c r="H21" i="23"/>
  <c r="I21" i="23" s="1"/>
  <c r="E21" i="23"/>
  <c r="H20" i="23"/>
  <c r="I20" i="23" s="1"/>
  <c r="E20" i="23"/>
  <c r="H19" i="23"/>
  <c r="I19" i="23" s="1"/>
  <c r="E19" i="23"/>
  <c r="H18" i="23"/>
  <c r="I18" i="23" s="1"/>
  <c r="E18" i="23"/>
  <c r="H17" i="23"/>
  <c r="I17" i="23" s="1"/>
  <c r="E17" i="23"/>
  <c r="H16" i="23"/>
  <c r="I16" i="23" s="1"/>
  <c r="E16" i="23"/>
  <c r="H15" i="23"/>
  <c r="I15" i="23" s="1"/>
  <c r="E15" i="23"/>
  <c r="H14" i="23"/>
  <c r="I14" i="23" s="1"/>
  <c r="E14" i="23"/>
  <c r="H13" i="23"/>
  <c r="I13" i="23" s="1"/>
  <c r="E13" i="23"/>
  <c r="H12" i="23"/>
  <c r="I12" i="23" s="1"/>
  <c r="E12" i="23"/>
  <c r="H11" i="23"/>
  <c r="I11" i="23" s="1"/>
  <c r="E11" i="23"/>
  <c r="H10" i="23"/>
  <c r="I10" i="23" s="1"/>
  <c r="E10" i="23"/>
  <c r="H9" i="23"/>
  <c r="I9" i="23" s="1"/>
  <c r="E9" i="23"/>
  <c r="H8" i="23"/>
  <c r="I8" i="23" s="1"/>
  <c r="E8" i="23"/>
  <c r="H7" i="23"/>
  <c r="E7" i="23"/>
  <c r="H207" i="23" l="1"/>
  <c r="I7" i="23"/>
  <c r="I207" i="23" s="1"/>
</calcChain>
</file>

<file path=xl/sharedStrings.xml><?xml version="1.0" encoding="utf-8"?>
<sst xmlns="http://schemas.openxmlformats.org/spreadsheetml/2006/main" count="413" uniqueCount="218">
  <si>
    <t>Eil.
Nr.</t>
  </si>
  <si>
    <t>DARBŲ PAVADINIMAS</t>
  </si>
  <si>
    <t>ĮAS  montavimas su srovės transformatoriais nuo 300 A iki 600 A ir bandymų gnybtynų kai automatas 300 A</t>
  </si>
  <si>
    <t>Įžeminimo kontūro iki 10 omų varžos įrengimas</t>
  </si>
  <si>
    <t>Pradūrimas po gatve</t>
  </si>
  <si>
    <t>Plastikinio vamzdžio tiesimas atramoje, įtraukiant Al 4x16 mm2 kabelį</t>
  </si>
  <si>
    <t>13 m vienstiebės atramos montavimas</t>
  </si>
  <si>
    <t>13 m galinės atramos montavimas</t>
  </si>
  <si>
    <t>11 m vienstiebės atramos montavimas</t>
  </si>
  <si>
    <t>11 m galinės atramos montavimas</t>
  </si>
  <si>
    <t>9 m vienstiebės atramos montavimas</t>
  </si>
  <si>
    <t>9 m galinės atramos montavimas</t>
  </si>
  <si>
    <t>9 m paramsčio montavimas</t>
  </si>
  <si>
    <t>11 m paramsčio montavimas</t>
  </si>
  <si>
    <t>13 m paramsčio montavimas</t>
  </si>
  <si>
    <t>Atotampos atramai montavimas</t>
  </si>
  <si>
    <t>Kabelio  AMKA 3x16+25 mm2 tiesimas</t>
  </si>
  <si>
    <t xml:space="preserve">Kabelio  AMKA 3x25+35  mm2 tiesimas </t>
  </si>
  <si>
    <t>Kabelio  AMKA 3x35+50 mm2 tiesimas</t>
  </si>
  <si>
    <t xml:space="preserve">Kabelio  AMKA 3x50+70 mm2 tiesimas </t>
  </si>
  <si>
    <t xml:space="preserve">Kabelio  AMKA 3x70+95 mm2 tiesimas </t>
  </si>
  <si>
    <t xml:space="preserve">Linijinio automatinio jungiklio montavimas KT, ST „D“ tipo 20-80 A                                                                                        </t>
  </si>
  <si>
    <t xml:space="preserve">Linijinio automatinio jungiklio montavimas KT, ST „D“ tipo 80-160 A                                                                                           </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</si>
  <si>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</si>
  <si>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</si>
  <si>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</si>
  <si>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</si>
  <si>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</si>
  <si>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</si>
  <si>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</si>
  <si>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Žalios vejos atstatymas</t>
  </si>
  <si>
    <t xml:space="preserve">10 kV saugiklių keitimas </t>
  </si>
  <si>
    <t>Metalinės kabelio apsaugos prie atramos montavimas</t>
  </si>
  <si>
    <t>10 kV galinės movos iki 50 mm2 skerspjūvio montavimas</t>
  </si>
  <si>
    <t>10 kV stulpinės galinės movos iki 50 mm2 skerspjūvio montavimas</t>
  </si>
  <si>
    <t>10 kV jungiamosios movos iki 50  mm2 skerspjūvio montavimas</t>
  </si>
  <si>
    <t>Stulpinės transformatorinės (iki 63 kVA) montavimas</t>
  </si>
  <si>
    <t>Stulpinės transformatorinės (iki 400 kVA) montavimas</t>
  </si>
  <si>
    <t>Vertikalaus 10 kV oro linijos skyriklio montavimas</t>
  </si>
  <si>
    <t>Horizontalaus 10 kV oro linijos skyriklio montavimas</t>
  </si>
  <si>
    <t>Automatizuotos elektros energijos apskaitos sistemos (AEEAS) montavimas</t>
  </si>
  <si>
    <t>Įžeminimo kontūro iki 30 omų varžos įrengimas</t>
  </si>
  <si>
    <t>10 kV oro linijos skyriklio demontavimas</t>
  </si>
  <si>
    <t>Atramų numeravimas, numeravimo atnaujinimas</t>
  </si>
  <si>
    <t>iki 10 kV kabelio bandymas</t>
  </si>
  <si>
    <t>Vienfazio automatinio jungiklio nuo 6 iki 63 A sumontavimas, keitimas ĮAS, KS</t>
  </si>
  <si>
    <t>Iki 1 kV kabelio AXPK (arba analogas) 4x16 mm² paklojimas tranšėjoje</t>
  </si>
  <si>
    <t>Uždaro perėjimo įrengimas kryptinio gręžimo būdu 63 iki 160 mm2</t>
  </si>
  <si>
    <t>Iki 1 kV kabelio AXPK (arba analogas) virš 4x120 iki 4x240mm² paklojimas tranšėjoje</t>
  </si>
  <si>
    <t>Iki 1 kV kabelio AXPK (arba analogas) virš 4x16 iki 4x35 mm² paklojimas tranšėjoje</t>
  </si>
  <si>
    <t>Iki 1 kV kabelio AXPK (arba analogas) virš 4x35 iki 4x70mm² paklojimas tranšėjoje</t>
  </si>
  <si>
    <t>Iki 1 kV kabelio AXPK (arba analogas) virš 4x70 iki 4x120mm² paklojimas tranšėjoje</t>
  </si>
  <si>
    <t>Iki 1 kV kabelio AXPK (arba analogas) virš 4x16 iki 4x35 mm2 tiesimas ant pastato sienos</t>
  </si>
  <si>
    <t>Plastikinio vamzdžio tiesimas atramoje, įtraukiant virš 4x16 iki Al 4x35 mm2 kabelį</t>
  </si>
  <si>
    <t>Plastikinio vamzdžio tiesimas atramoje, įtraukiant virš 4x35 iki Al 4x70 mm2 kabelį</t>
  </si>
  <si>
    <t>Plastikinio vamzdžio tiesimas atramoje, įtraukiant virš 4x70 iki Al 4x120 mm2 kabelį</t>
  </si>
  <si>
    <t xml:space="preserve">Saugiklių – kirtiklių bloko (VR arba HOR) 00÷1 gabarito su saugikliais (nuo 16 A iki 250 A) montavimas, keitimas MT, KT, TR, ST, KS.   </t>
  </si>
  <si>
    <t xml:space="preserve">Saugiklių – kirtiklių bloko (VR arba HOR) 2÷3 gabarito su saugikliais (nuo 80 A iki 630 A) montavimas, keitimas MT, KT, TR, ST, KS.   </t>
  </si>
  <si>
    <t xml:space="preserve">Saugiklių – kirtiklių bloko 4a gabarito su saugikliais ( nuou 500 A iki 1250 A) montavimas, ketimas MT, KT, TR, ST, KS.   </t>
  </si>
  <si>
    <t>Srovės transf. demontavimas KT, TR, MT ir KS</t>
  </si>
  <si>
    <t>Iki 1 kV galinės movos iki 16 mm2 skerspjūvio montavimas</t>
  </si>
  <si>
    <t>Iki 1 kV stulpinės galinės movos iki 70 mm2 skerspjūvio montavimas</t>
  </si>
  <si>
    <t>Žvyruoto kelio dangos storio atstaymas</t>
  </si>
  <si>
    <t>10 kV galinės movos virš 50 iki 120 mm2 skerspjūvio montavimas</t>
  </si>
  <si>
    <t>10 kV galinės movos virš 120 iki 240 mm2 skerspjūvio montavimas</t>
  </si>
  <si>
    <t>10 kV stulpinės galinės movos virš 50 iki 120  mm2 skerspjūvio montavimas</t>
  </si>
  <si>
    <t>10kV jungiamosios movos virš 50 iki 120  mm2 skerspjūvio montavimas</t>
  </si>
  <si>
    <t>10 kV jungiamosios movos virš 120 iki 240  mm2 skerspjūvio montavimas</t>
  </si>
  <si>
    <t>Iki 1 kV jungiamosios movos iki 70  mm2 skerspjūvio montavimas</t>
  </si>
  <si>
    <t>Iki 1 kV jungiamosios pereinamosios movos iki 120 mm2 skerspjūvio montavimas</t>
  </si>
  <si>
    <t>Mato vnt.</t>
  </si>
  <si>
    <t>vnt.</t>
  </si>
  <si>
    <t>m2</t>
  </si>
  <si>
    <t>Tipinių elektros tinklų statybos projektavimo ir montavimo darbų (įkainių) išaiškinimai</t>
  </si>
  <si>
    <t>kompl.</t>
  </si>
  <si>
    <t>Vienfazio ĮAS montavimas su vienu el.skaitikliu ant pastato sienos</t>
  </si>
  <si>
    <t>Vienfazio ĮAS montavimas su vienu el.skaitikliu ant sklypo ribos</t>
  </si>
  <si>
    <t xml:space="preserve">Vienfazio ĮAS įrengimas ant atramos su dviem el. skaitikliais </t>
  </si>
  <si>
    <t xml:space="preserve">Vienfazio ĮAS montavimas ant atramos su vienu el. skaitikliu </t>
  </si>
  <si>
    <t>Vienfazio ĮAS montavimas su dviem el.skaitikliais ant pastato sienos</t>
  </si>
  <si>
    <t>Vienfazio ĮAS įrengimas  su dviem el.skaitikliais ant sklypo ribos</t>
  </si>
  <si>
    <t>Vienfazio ĮAS montavimas ant atramos su keturiais el. skaitikliais</t>
  </si>
  <si>
    <t>Vienfazio ĮAS montavimas su keturiais el.skaitikliais ant pastato sienos</t>
  </si>
  <si>
    <t>Vienfazio ĮAS montavimas su keturiais el.skaitikliais ant sklypo ribos</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</si>
  <si>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</si>
  <si>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</si>
  <si>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</si>
  <si>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</si>
  <si>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</si>
  <si>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</si>
  <si>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</si>
  <si>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</si>
  <si>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 xml:space="preserve">Kabelio  AMKA virš 3x70+95 iki 3x120+95 mm2 tiesimas </t>
  </si>
  <si>
    <t>Iki 1 kV jungiamosios movos virš 70 iki 120  mm2 skerspjūvio montavimas</t>
  </si>
  <si>
    <t>Iki 1 kV jungiamosios movos virš 120 iki 240  mm2 skerspjūvio montavimas</t>
  </si>
  <si>
    <t>Iki 1 kV galinės movos virš 16 iki 35 mm2 skerspjūvio montavimas</t>
  </si>
  <si>
    <t>Iki 1 kV galinės movos viršs 35 iki 70 mm2 skerspjūvio montavimas</t>
  </si>
  <si>
    <t>Iki 1 kV galinės movos virš 70 iki 120  mm2 skerspjūvio montavimas</t>
  </si>
  <si>
    <t>Iki 1 kV galinės movos virš 120 iki 240  mm2 skerspjūvio montavimas</t>
  </si>
  <si>
    <t>Iki 1 kV stulpinės galinės movos virš 70 iki 120  mm2 skerspjūvio montavimas</t>
  </si>
  <si>
    <t>Trifazio automatinio jungiklio nuo 6 iki 63 A sumontavimas, keitimas ĮAS, KS</t>
  </si>
  <si>
    <t>Saugiklio-kirtiklio bloko SZ-152 montavimas, keitimas</t>
  </si>
  <si>
    <t>Iki 1 kV jungiamosios pereinamosios movos virš 120 iki 240 mm2 skerspjūvio montavimas</t>
  </si>
  <si>
    <t>Srovės transf. montavimas, keitimas KT, TR, MT ir KS (iki 300 A)</t>
  </si>
  <si>
    <t>Polietileninio vamzdžio iki ø110 mm paklojimas</t>
  </si>
  <si>
    <t xml:space="preserve">Polietileninio vamzdžio virš ø110 iki ø160 mm paklojimas </t>
  </si>
  <si>
    <t>0,4 kV viršįtampių ribotuvų montavimas ant oro linijos (arba ĮAS, KS ir kt.)</t>
  </si>
  <si>
    <t>Modulinės transformatorinės montavimas</t>
  </si>
  <si>
    <t>Trifazio automatinio jungiklio virš 63 iki 100 A sumontavimas, keitimas ĮAS, KS</t>
  </si>
  <si>
    <t>Trifazio automatinio jungiklio virš 250 iki 500 A sumontavimas, keitimas ĮAS, KS</t>
  </si>
  <si>
    <t>Trifazio automatinio jungiklio virš 100 iki 250 A sumontavimas, keitimas ĮAS, KS</t>
  </si>
  <si>
    <t>ĮAS  montavimas su srovės transformatoriais iki 200 A ir bandymų gnybtynų kai automatas 125 A</t>
  </si>
  <si>
    <t>ĮAS montavimas su srovės transformatoriais iki 200 A ir bandymų gnybtynų kai automatas 160 A</t>
  </si>
  <si>
    <t>ĮAS į montavimas su srovės transformatoriais iki 200 A ir bandymų gnybtynų kai automatas 200 A</t>
  </si>
  <si>
    <t>ĮAS  montavimas su srovės transformatoriais nuo 300 A iki 600 A ir bandymų gnybtynų kai automatas 250 A</t>
  </si>
  <si>
    <t>ĮAS  montavimas su srovės transformatoriais nuo 300 A iki 600 A ir bandymų gnybtynų kai automatas 400 A</t>
  </si>
  <si>
    <t>m</t>
  </si>
  <si>
    <t>Surenkamo vamzdžio (gaubtas) iki ø160 mm paklojimas</t>
  </si>
  <si>
    <t>Operatyviniai perjungimai ir vienos darbo vietos parengimas 0,4 kV žiediniame tinkle</t>
  </si>
  <si>
    <t>Operatyviniai perjungimai ir vienos darbo vietos parengimas 10 kV žiediniame tinkle</t>
  </si>
  <si>
    <t>Operatyviniai perjungimai ir vienos darbo vietos parengimas 0,4 kV radialiniame (spinduliniame) tinkle</t>
  </si>
  <si>
    <t>Operatyviniai perjungimai ir vienos darbo vietos parengimas 10 kV radialiniame (spinduliniame) tinkle</t>
  </si>
  <si>
    <t>Vienos darbo vietos parengimas 0,4 kV radialiniame (spinduliniame) arba žiediniame  tinkle esant įtampai</t>
  </si>
  <si>
    <t>Lyginamųjų koeficientų bei įkainių sandaugos suma iš viso, Eur:</t>
  </si>
  <si>
    <t>A tipo laido iki 120 mm2 demontavimas</t>
  </si>
  <si>
    <t>Abonentinių įrenginių varžų matavimai, techninės dokumentacijos parengimas bei pateikimas VEI, VEI pažymos gavimas</t>
  </si>
  <si>
    <t>Vienfazio lauko tipo paskirstymo skydelio su vienfaziu automatiniu jungikliu iki 63 A montavimas.</t>
  </si>
  <si>
    <t>Trifazio lauko tipo paskirstymo skydelio su trifaziu automatiniu jungikliu iki 63 A montavimas.</t>
  </si>
  <si>
    <t>Vienfazio ĮAS montavimas su šešiais el.skaitikliais ant sklypo ribos</t>
  </si>
  <si>
    <t>Vienfazio ĮAS montavimas su dešimt el.skaitikliu ant sklypo ribos</t>
  </si>
  <si>
    <t>Trifazio ĮAS montavimas ant atramos su vienu el. skaitikliu</t>
  </si>
  <si>
    <t>Trifazio ĮAS montavimas su šešiais el.skaitikliais ant sklypo ribos</t>
  </si>
  <si>
    <t>Trifazio ĮAS montavimas su dešimt el.skaitikliu ant sklypo ribos</t>
  </si>
  <si>
    <t>iki 1 kV kabelio AXPK (arba analogas) nuo 5x10 iki 5x16 mm2 paklojimas tranšėjoje</t>
  </si>
  <si>
    <t xml:space="preserve">A tipo iki 70 mm2 laido montavimas, metalo konstrukcijos, izoliatoriai </t>
  </si>
  <si>
    <t xml:space="preserve">A tipo virš 70 iki 120 mm2 laido montavimas, metalo konstrukcijos, izoliatoriai </t>
  </si>
  <si>
    <t>Kabelio  AMKA iki 3x120+95 mm2 demontavimas</t>
  </si>
  <si>
    <t>0,4kV saugiklių nuo 16 iki 250 A montavimas, keitimas su saugikliais 00÷1 gabarito KT, TR, MT, SD, KS</t>
  </si>
  <si>
    <t>0,4kV saugiklių nuo 80 iki 630 A montavimas, keitimas su saugikliais 2÷3 gabarito KT, TR, MT, SD, KS</t>
  </si>
  <si>
    <t>0,4kV saugiklių iki 1250 A montavimas, keitimas su saugikliais 4a gabarito KT, TR, MT, SD, KS</t>
  </si>
  <si>
    <t>Užrašų/schemų uždėjimas/atnaujinimas ir laidų markiravimas</t>
  </si>
  <si>
    <t>10 kV OL izoliuoto laido iki 70 mm2 tiesimas</t>
  </si>
  <si>
    <t>10 kV OL izoliuoto laido virš 70 mm2 iki 120 mm2 tiesimas</t>
  </si>
  <si>
    <t>0,4 arba 10 kV traversos su viršūne ir izoliatoriais montavimas, keitimas</t>
  </si>
  <si>
    <t>10 kV oro linijos trumpo jungimo indikatoriaus montavimas, keitimas</t>
  </si>
  <si>
    <t>Esamo 0,4 arba 10 kV jėgos kabelio paklojimas</t>
  </si>
  <si>
    <t>10/0,4-0,42 galios transformatorių keitimas (virš 400 kVA iki 1000 kVA)</t>
  </si>
  <si>
    <t>10/0,4-0,42 galios transformatorių keitimas (iki 400 kVA)</t>
  </si>
  <si>
    <t xml:space="preserve">Kabelių spintos montavimas su dešimt apskaitų, bei 3 linijiniu saugiklių –kirtiklių bloku vietu                        </t>
  </si>
  <si>
    <t>Kabelių spintos montavimas su dvejomis apskaitomis, bei 1 linijiniu saugiklių – kirtiklių bloku vieta</t>
  </si>
  <si>
    <t>Kabelių spintos montavimas su keturiomis apskaitomis, bei 1 linijiniu saugiklių – kirtiklių bloku vieta</t>
  </si>
  <si>
    <t>Kabelių spintos montavimas su dvejomis apskaitomis, bei 2 linijiniu saugiklių – kirtiklių bloku vietu</t>
  </si>
  <si>
    <t>Kabelių spintos montavimas su keturiomis apskaitomis, bei 2 linijiniu saugiklių – kirtiklių bloku vietu</t>
  </si>
  <si>
    <t xml:space="preserve">Kabelių spintos montavimas su šešiomis apskaitomis, bei 2 linijiniu saugiklių – kirtiklių bloku vietu                                </t>
  </si>
  <si>
    <t>Kabelių spintos montavimas su dvejomis apskaitomis, bei 3 linijiniu saugiklių – kirtiklių bloku vietu</t>
  </si>
  <si>
    <t xml:space="preserve">Kabelių spintos montavimas su šešiomis apskaitomis, bei 3 linijiniu saugiklių – kirtiklių bloku vietu                                </t>
  </si>
  <si>
    <t>Kabelių spintos montavimas su srovės transformatoriais iki 200 A ir bandymų gnybtynais kai automatas nuo 100 A iki 160 A, bei 3 linijiniu saugiklių – kirtiklių bloku vietu</t>
  </si>
  <si>
    <t xml:space="preserve">Kabelių spintos montavimas su srovės transformatoriais nuo 200 A iki 600 A ir bandymų gnybtynais kai automatas 200 A,bei 3 linijiniu saugiklių – kirtiklių bloku vietu           </t>
  </si>
  <si>
    <t>Kabelių spintos montavimas su srovės transformatoriais nuo 300 A iki 600 A ir bandymų gnybtynais kai automatas virš 160 A iki 250 A, bei 3 linijiniu saugiklių – kirtiklių bloku vietu</t>
  </si>
  <si>
    <t>Kabelių spintos montavimas su srovės transformatoriais nuo 300 A iki 600 A ir bandymų gnybtynais kai automatas virš 250 A iki 400 A, bei 3 linijiniu saugiklių – kirtiklių bloku vietu</t>
  </si>
  <si>
    <t>Kabelių spintos keitimas į tranzitinę dviejų apskaitų spintą, bei 1 linijiniu saugiklių – kirtiklių bloku vieta</t>
  </si>
  <si>
    <t>iki 1 kV varinio kabelio nuo 5x10 iki 5x16 mm2 paklojimas tranšėjoje</t>
  </si>
  <si>
    <t>10 kV jungiamosios pereinamosios movos iki 120 mm2 montavimas</t>
  </si>
  <si>
    <t>10 kV jungiamosios pereinamosios movos virš 120 iki 240 mm2 montavimas</t>
  </si>
  <si>
    <t>KT, ST, MT demontavimas ir išvežimas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</si>
  <si>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</si>
  <si>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</si>
  <si>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</si>
  <si>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</si>
  <si>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Trasos valymas</t>
  </si>
  <si>
    <t>100 m2</t>
  </si>
  <si>
    <t>Lyginamasis svoris pagal darbus, %</t>
  </si>
  <si>
    <t>Medžių šakų genėjimas (medis)</t>
  </si>
  <si>
    <t>Atskirų medžių iškirtimas (medis)</t>
  </si>
  <si>
    <t>9, 11, 13 m  atramos, paramsčio, atramos su paramsčiu demontavimas ir išvežimas arba esamos atramos/paramsčio permontavimas/montavimas</t>
  </si>
  <si>
    <t>Iki 1 kV kabelio AXPK (arba analogas) 4x16 arba nuo 5x10 iki 5x16 mm2 mm2 tiesimas ant pastato sienos</t>
  </si>
  <si>
    <t>ĮAS ant atramos, sienos išmontavimas arba esamo ĮAS permontavimas/montavimas</t>
  </si>
  <si>
    <t>0,4 kV KS, ĮAS su pamatu išmontavimas arba esamo ĮAS, KS permontavimas/montavimas</t>
  </si>
  <si>
    <t>Iki 1 kV kabelio AXPK (arba analogas) nuo 5x10 iki 5x16 arba iki 4x16 mm² tiesimas  vamzdyje arba įrengtomis metalo konstrukcijomis</t>
  </si>
  <si>
    <t>Iki 1 kV kabelio AXPK (arba analogas) virš 4x16 iki 4x35 mm² tiesimas   vamzdyje arba įrengtomis metalo konstrukcijomis</t>
  </si>
  <si>
    <t>Iki 1 kV kabelio AXPK (arba analogas) virš 4x35 iki 4x70 mm² tiesimas  vamzdyje arba įrengtomis metalo konstrukcijomis</t>
  </si>
  <si>
    <t>Iki 1 kV kabelio AXPK (arba analogas) virš 4x70 iki 4x120 mm² tiesimas  vamzdyje arba įrengtomis metalo konstrukcijomis</t>
  </si>
  <si>
    <t>Iki 1 kV kabelio AXPK (arba analogas) virš 4x120 iki 4x240 mm² tiesimas vamzdyje arba įrengtomis metalo konstrukcijomis</t>
  </si>
  <si>
    <t>iki 1 kV varinio kabelio nuo 5x10 iki 5x16 mm2 tiesimas  vamzdyje arba įrengtomis metalo konstrukcijomis</t>
  </si>
  <si>
    <t xml:space="preserve">10 kV OL neizoliuoto arba izoliuoto laido iki 120 mm2 demontavimas </t>
  </si>
  <si>
    <t>Saugiklio-kirtiklio bloko SZ-41 montavimas, keitimas</t>
  </si>
  <si>
    <t>Giluminio įžeminimo įrengimas</t>
  </si>
  <si>
    <t>Įkainių suma įvertinant Lyginamąjį svorį, iš viso kaina, Eur be PVM</t>
  </si>
  <si>
    <t>Įkainių suma įvertinant Lyginamąjį svorį, iš viso kaina, Eur su PVM</t>
  </si>
  <si>
    <t>Asfalto dangos atstatymas (šaltasis asfaltas)</t>
  </si>
  <si>
    <t>Maksimalus priimtinas darbų įkainis, Eur be PVM (ESO)</t>
  </si>
  <si>
    <t>Mato vnt. Įkainis (esant įtampai koef. 1,2), Eur be PVM (Rangovo)</t>
  </si>
  <si>
    <t>Mato vnt. Įkainis (nesant įtampai), Eur be PVM (Rangovo)</t>
  </si>
  <si>
    <t>Projektavimas iki 35 000 Eur be PVM (su topografine nuotrauka)</t>
  </si>
  <si>
    <t>Projektavimas virš 35 000 iki 70 000 Eur be PVM (su topografine nuotrauka)</t>
  </si>
  <si>
    <t>Projektavimas virš 70 000 iki 145 000 Eur be PVM (su topografine nuotrauka)</t>
  </si>
  <si>
    <t>Micro TSPĮ įrengimas, sumontavimas ir prijungimas</t>
  </si>
  <si>
    <t>Geodezinė nuotrauka iki 50 m esant - skaitmeninei, neskaitmeninei topografinėi nuotraukai, vienam objektui (išpildomoji)</t>
  </si>
  <si>
    <t>Geodezinė nuotrauka virš 50 iki 300 m esant - skaitmeninei, neskaitmeninei topografinėi nuotraukai, vienam objektui (išpildomoji)</t>
  </si>
  <si>
    <t>Geodezinis nužymėjimas iki 50 m, vienam objektui</t>
  </si>
  <si>
    <t>Geodezinis nužymėjimas virš 50 iki 300 m, vienam objektui</t>
  </si>
  <si>
    <t>Geodezinis nužymėjimas virš 300 m, vienam objektui</t>
  </si>
  <si>
    <t>10 kV I kl. lauko tipo viršįtampių ribotuvų montavimas, keitimas</t>
  </si>
  <si>
    <t>10 kV II kl. lauko tipo viršįtampių ribotuvų montavimas, keitimas</t>
  </si>
  <si>
    <t>10 kV lauko tipo kibirkštinių iškroviklių montavimas, keitimas</t>
  </si>
  <si>
    <t>1 m geodezinės nuotraukos virš 300 m esant - skaitmeninei, neskaitmeninei topografinėi nuotraukai, vienam objektui (išpildomoji)</t>
  </si>
  <si>
    <t>1 Priedas</t>
  </si>
  <si>
    <t xml:space="preserve">Lyginamieji svoriai, naudojami pasiūlymų vertinimui ir laimėjusio tiekėjo nustatymui iki 145000 EUR </t>
  </si>
  <si>
    <t>10 kV trigyslio kabelio iki 3x50 mm² paklojimas tranšėjoje</t>
  </si>
  <si>
    <t>10 kV trigyslio kabelio virš 3x50 iki 3x120 mm² paklojimas tranšėjoje</t>
  </si>
  <si>
    <t>10 kV trigyslio kabelio virš 3x120 iki 3x240 mm² paklojimas tranšėjoje</t>
  </si>
  <si>
    <t>10 kV trigyslio kabelio iki 3x50 mm² tiesimas  vamzdyje arba įrengtomis metalo konstrukcijomis</t>
  </si>
  <si>
    <t>10 kV trigyslio kabelio virš 3x50 iki 3x120 mm² tiesimas  vamzdyje arba įrengtomis metalo konstrukcijomis</t>
  </si>
  <si>
    <t>10 kV trigyslio kabelio virš 3x120 iki 3x240 mm² tiesimas  vamzdyje arba įrengtomis metalo konstrukcijomis</t>
  </si>
  <si>
    <t>10 kV trigyslio kabelio iki 3x50 mm²  tiesimas atramoje</t>
  </si>
  <si>
    <t>10 kV trigyslio kabelio virš 3x50 iki 3x120 mm²  tiesimas atramoje</t>
  </si>
  <si>
    <t>10 kV trigyslio kabelio virš 3x120 iki 3x240 mm²  tiesimas atramoje</t>
  </si>
  <si>
    <t>Kabelių spintos montavimas su keturiomis apskaitomis, bei 3 linijiniu saugiklių – kirtiklių bloku vietu***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</si>
</sst>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Lt&quot;_-;\-* #,##0.00\ &quot;Lt&quot;_-;_-* &quot;-&quot;??\ &quot;Lt&quot;_-;_-@_-"/>
    <numFmt numFmtId="164" formatCode="0.0"/>
    <numFmt numFmtId="165" formatCode="0.0%"/>
  </numFmts>
  <fonts count="13" x14ac:knownFonts="1">
    <font>
      <sz val="11"/>
      <color theme="1"/>
      <name val="Calibri"/>
      <family val="2"/>
      <charset val="186"/>
      <scheme val="minor"/>
    </font>
    <font>
      <sz val="10"/>
      <color indexed="8"/>
      <name val="Arial"/>
      <family val="2"/>
      <charset val="186"/>
    </font>
    <font>
      <b/>
      <sz val="10"/>
      <name val="Arial"/>
      <family val="2"/>
      <charset val="186"/>
    </font>
    <font>
      <sz val="10"/>
      <name val="Arial"/>
      <family val="2"/>
      <charset val="186"/>
    </font>
    <font>
      <sz val="10"/>
      <name val="Arial"/>
      <family val="2"/>
      <charset val="186"/>
    </font>
    <font>
      <b/>
      <sz val="11"/>
      <name val="Arial"/>
      <family val="2"/>
      <charset val="186"/>
    </font>
    <font>
      <sz val="11"/>
      <color theme="1"/>
      <name val="Calibri"/>
      <family val="2"/>
      <scheme val="minor"/>
    </font>
    <font>
      <b/>
      <sz val="10"/>
      <color theme="1"/>
      <name val="Arial"/>
      <family val="2"/>
      <charset val="186"/>
    </font>
    <font>
      <sz val="10"/>
      <color theme="1"/>
      <name val="Arial"/>
      <family val="2"/>
      <charset val="186"/>
    </font>
    <font>
      <b/>
      <sz val="11"/>
      <color theme="1"/>
      <name val="Arial"/>
      <family val="2"/>
      <charset val="186"/>
    </font>
    <font>
      <b/>
      <sz val="11"/>
      <color indexed="8"/>
      <name val="Arial"/>
      <family val="2"/>
      <charset val="186"/>
    </font>
    <font>
      <sz val="11"/>
      <color theme="1"/>
      <name val="Calibri"/>
      <family val="2"/>
      <charset val="186"/>
      <scheme val="minor"/>
    </font>
    <font>
      <b/>
      <sz val="12"/>
      <name val="Arial"/>
      <family val="2"/>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6" fillId="0" borderId="0"/>
    <xf numFmtId="0" fontId="4" fillId="0" borderId="0"/>
    <xf numFmtId="0" fontId="3" fillId="0" borderId="0"/>
    <xf numFmtId="44" fontId="6" fillId="0" borderId="0" applyFont="0" applyFill="0" applyBorder="0" applyAlignment="0" applyProtection="0"/>
    <xf numFmtId="9" fontId="11" fillId="0" borderId="0" applyFont="0" applyFill="0" applyBorder="0" applyAlignment="0" applyProtection="0"/>
  </cellStyleXfs>
  <cellXfs count="55">
    <xf numFmtId="0" fontId="0" fillId="0" borderId="0" xfId="0"/>
    <xf numFmtId="0" fontId="3" fillId="0" borderId="1" xfId="1" applyFont="1" applyFill="1" applyBorder="1" applyAlignment="1" applyProtection="1">
      <alignment vertical="top" wrapText="1"/>
    </xf>
    <xf numFmtId="0" fontId="3" fillId="0" borderId="1" xfId="1" applyFont="1" applyFill="1" applyBorder="1" applyAlignment="1" applyProtection="1">
      <alignment horizontal="left" vertical="top" wrapText="1"/>
    </xf>
    <xf numFmtId="0" fontId="3" fillId="0" borderId="1" xfId="1" applyFont="1" applyFill="1" applyBorder="1" applyAlignment="1" applyProtection="1">
      <alignment horizontal="center" vertical="center" wrapText="1"/>
    </xf>
    <xf numFmtId="4" fontId="3" fillId="0" borderId="1" xfId="1" applyNumberFormat="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xf>
    <xf numFmtId="0" fontId="3" fillId="0" borderId="1" xfId="1" applyFont="1" applyFill="1" applyBorder="1" applyAlignment="1" applyProtection="1">
      <alignment horizontal="left" vertical="center" wrapText="1"/>
    </xf>
    <xf numFmtId="4" fontId="3" fillId="0" borderId="1" xfId="1" applyNumberFormat="1" applyFont="1" applyFill="1" applyBorder="1" applyAlignment="1" applyProtection="1">
      <alignment horizontal="center" vertical="center"/>
    </xf>
    <xf numFmtId="4" fontId="1" fillId="0" borderId="1" xfId="1" applyNumberFormat="1" applyFont="1" applyFill="1" applyBorder="1" applyAlignment="1" applyProtection="1">
      <alignment horizontal="center" vertical="center"/>
    </xf>
    <xf numFmtId="0" fontId="3" fillId="0" borderId="1" xfId="1" applyFont="1" applyFill="1" applyBorder="1" applyAlignment="1" applyProtection="1">
      <alignment horizontal="justify" vertical="top" wrapText="1"/>
    </xf>
    <xf numFmtId="0" fontId="3" fillId="0" borderId="1" xfId="1" applyFont="1" applyFill="1" applyBorder="1" applyAlignment="1" applyProtection="1">
      <alignment horizontal="left"/>
    </xf>
    <xf numFmtId="0" fontId="3" fillId="0" borderId="1" xfId="1" applyFont="1" applyFill="1" applyBorder="1" applyAlignment="1" applyProtection="1">
      <alignment horizontal="center" vertical="center"/>
    </xf>
    <xf numFmtId="3" fontId="3" fillId="0" borderId="1" xfId="1" applyNumberFormat="1" applyFont="1" applyFill="1" applyBorder="1" applyAlignment="1" applyProtection="1">
      <alignment horizontal="center" vertical="center"/>
    </xf>
    <xf numFmtId="165" fontId="2" fillId="0" borderId="1" xfId="5" applyNumberFormat="1" applyFont="1" applyFill="1" applyBorder="1" applyAlignment="1" applyProtection="1">
      <alignment horizontal="center" vertical="center"/>
    </xf>
    <xf numFmtId="2" fontId="3" fillId="0" borderId="4" xfId="1" applyNumberFormat="1" applyFont="1" applyFill="1" applyBorder="1" applyAlignment="1" applyProtection="1">
      <alignment horizontal="center" vertical="center" wrapText="1"/>
    </xf>
    <xf numFmtId="2" fontId="3" fillId="0" borderId="1" xfId="1" applyNumberFormat="1" applyFont="1" applyFill="1" applyBorder="1" applyAlignment="1" applyProtection="1">
      <alignment horizontal="center" vertical="center" wrapText="1"/>
    </xf>
    <xf numFmtId="2" fontId="3" fillId="0" borderId="3" xfId="1" applyNumberFormat="1" applyFont="1" applyFill="1" applyBorder="1" applyAlignment="1" applyProtection="1">
      <alignment horizontal="center" vertical="center" wrapText="1"/>
    </xf>
    <xf numFmtId="2" fontId="3" fillId="0" borderId="5" xfId="1" applyNumberFormat="1" applyFont="1" applyFill="1" applyBorder="1" applyAlignment="1" applyProtection="1">
      <alignment horizontal="center" vertical="center" wrapText="1"/>
    </xf>
    <xf numFmtId="0" fontId="3" fillId="0" borderId="0" xfId="1" applyFont="1" applyBorder="1" applyAlignment="1" applyProtection="1">
      <alignment horizontal="left"/>
    </xf>
    <xf numFmtId="0" fontId="3" fillId="0" borderId="0" xfId="1" applyFont="1" applyBorder="1" applyAlignment="1" applyProtection="1">
      <alignment horizontal="center" vertical="center"/>
    </xf>
    <xf numFmtId="3" fontId="3" fillId="0" borderId="0" xfId="1" applyNumberFormat="1" applyFont="1" applyBorder="1" applyAlignment="1" applyProtection="1">
      <alignment horizontal="center" vertical="center"/>
    </xf>
    <xf numFmtId="164" fontId="3" fillId="0" borderId="0" xfId="1" applyNumberFormat="1" applyFont="1" applyBorder="1" applyAlignment="1" applyProtection="1">
      <alignment horizontal="center" vertical="center"/>
    </xf>
    <xf numFmtId="0" fontId="1" fillId="0" borderId="0" xfId="1" applyFont="1" applyAlignment="1" applyProtection="1">
      <alignment horizontal="left"/>
    </xf>
    <xf numFmtId="0" fontId="1" fillId="0" borderId="0" xfId="1" applyFont="1" applyAlignment="1" applyProtection="1">
      <alignment horizontal="left" vertical="top"/>
    </xf>
    <xf numFmtId="3" fontId="1" fillId="0" borderId="0" xfId="1" applyNumberFormat="1" applyFont="1" applyAlignment="1" applyProtection="1">
      <alignment horizontal="center" vertical="center"/>
    </xf>
    <xf numFmtId="164" fontId="1" fillId="0" borderId="0" xfId="1" applyNumberFormat="1" applyFont="1" applyAlignment="1" applyProtection="1">
      <alignment horizontal="left"/>
    </xf>
    <xf numFmtId="3" fontId="1" fillId="0" borderId="0" xfId="1" applyNumberFormat="1" applyFont="1" applyAlignment="1" applyProtection="1">
      <alignment horizontal="left"/>
    </xf>
    <xf numFmtId="0" fontId="1" fillId="0" borderId="0" xfId="1" applyFont="1" applyProtection="1"/>
    <xf numFmtId="0" fontId="1" fillId="0" borderId="0" xfId="1" applyFont="1" applyAlignment="1" applyProtection="1">
      <alignment vertical="top"/>
    </xf>
    <xf numFmtId="0" fontId="1" fillId="0" borderId="0" xfId="1" applyFont="1" applyAlignment="1" applyProtection="1">
      <alignment horizontal="center" vertical="center"/>
    </xf>
    <xf numFmtId="164" fontId="1" fillId="0" borderId="0" xfId="1" applyNumberFormat="1" applyFont="1" applyAlignment="1" applyProtection="1">
      <alignment horizontal="center" vertical="center"/>
    </xf>
    <xf numFmtId="3" fontId="1" fillId="0" borderId="0" xfId="1" applyNumberFormat="1" applyFont="1" applyProtection="1"/>
    <xf numFmtId="1" fontId="1" fillId="0" borderId="0" xfId="1" applyNumberFormat="1" applyFont="1" applyAlignment="1" applyProtection="1">
      <alignment horizontal="right"/>
    </xf>
    <xf numFmtId="0" fontId="10" fillId="0" borderId="1" xfId="1" applyFont="1" applyFill="1" applyBorder="1" applyAlignment="1" applyProtection="1">
      <alignment horizontal="center" vertical="center"/>
    </xf>
    <xf numFmtId="3" fontId="9" fillId="0" borderId="1" xfId="0" applyNumberFormat="1" applyFont="1" applyFill="1" applyBorder="1" applyAlignment="1" applyProtection="1">
      <alignment horizontal="center" vertical="center" wrapText="1"/>
    </xf>
    <xf numFmtId="3" fontId="9" fillId="0" borderId="3" xfId="0" applyNumberFormat="1" applyFont="1" applyFill="1" applyBorder="1" applyAlignment="1" applyProtection="1">
      <alignment horizontal="center" vertical="center" wrapText="1"/>
    </xf>
    <xf numFmtId="164" fontId="10" fillId="0" borderId="1" xfId="1" applyNumberFormat="1" applyFont="1" applyFill="1" applyBorder="1" applyAlignment="1" applyProtection="1">
      <alignment horizontal="center" vertical="center" wrapText="1"/>
    </xf>
    <xf numFmtId="0" fontId="1" fillId="0" borderId="0" xfId="1" applyFont="1" applyFill="1" applyProtection="1"/>
    <xf numFmtId="2" fontId="3" fillId="0" borderId="1" xfId="1" applyNumberFormat="1" applyFont="1" applyFill="1" applyBorder="1" applyAlignment="1" applyProtection="1">
      <alignment horizontal="center"/>
    </xf>
    <xf numFmtId="165" fontId="3" fillId="0" borderId="1" xfId="5" applyNumberFormat="1" applyFont="1" applyFill="1" applyBorder="1" applyAlignment="1" applyProtection="1">
      <alignment horizontal="center" vertical="center"/>
    </xf>
    <xf numFmtId="9" fontId="1" fillId="0" borderId="0" xfId="5" applyNumberFormat="1" applyFont="1" applyFill="1" applyProtection="1"/>
    <xf numFmtId="0" fontId="3" fillId="0" borderId="0" xfId="1" applyFont="1" applyFill="1" applyProtection="1"/>
    <xf numFmtId="0" fontId="7" fillId="0" borderId="1" xfId="0" applyFont="1" applyFill="1" applyBorder="1" applyAlignment="1" applyProtection="1">
      <alignment vertical="top"/>
    </xf>
    <xf numFmtId="0" fontId="8" fillId="0" borderId="2" xfId="0" applyFont="1" applyBorder="1" applyAlignment="1" applyProtection="1">
      <alignment vertical="top"/>
    </xf>
    <xf numFmtId="0" fontId="8" fillId="0" borderId="2" xfId="0" applyFont="1" applyBorder="1" applyAlignment="1" applyProtection="1">
      <alignment horizontal="center" vertical="center"/>
    </xf>
    <xf numFmtId="3" fontId="8" fillId="0" borderId="2" xfId="0" applyNumberFormat="1" applyFont="1" applyBorder="1" applyAlignment="1" applyProtection="1">
      <alignment horizontal="center" vertical="center"/>
    </xf>
    <xf numFmtId="3" fontId="7" fillId="0" borderId="2" xfId="0" applyNumberFormat="1" applyFont="1" applyBorder="1" applyAlignment="1" applyProtection="1">
      <alignment horizontal="center" vertical="center"/>
    </xf>
    <xf numFmtId="3" fontId="8" fillId="0" borderId="2" xfId="0" applyNumberFormat="1" applyFont="1" applyBorder="1" applyAlignment="1" applyProtection="1"/>
    <xf numFmtId="0" fontId="7" fillId="0" borderId="0" xfId="0" applyFont="1" applyAlignment="1" applyProtection="1">
      <alignment horizontal="left" vertical="top"/>
    </xf>
    <xf numFmtId="0" fontId="1" fillId="0" borderId="0" xfId="1" applyFont="1" applyAlignment="1" applyProtection="1">
      <alignment vertical="top" wrapText="1"/>
    </xf>
    <xf numFmtId="4" fontId="3" fillId="0" borderId="1" xfId="1" applyNumberFormat="1" applyFont="1" applyFill="1" applyBorder="1" applyAlignment="1" applyProtection="1">
      <alignment horizontal="center" vertical="center" wrapText="1"/>
      <protection locked="0"/>
    </xf>
    <xf numFmtId="0" fontId="5" fillId="0" borderId="0" xfId="1" applyFont="1" applyAlignment="1" applyProtection="1">
      <alignment horizontal="center" vertical="center" wrapText="1"/>
    </xf>
    <xf numFmtId="0" fontId="12" fillId="0" borderId="1" xfId="1" applyFont="1" applyFill="1" applyBorder="1" applyAlignment="1" applyProtection="1">
      <alignment horizontal="center" vertical="center" wrapText="1"/>
    </xf>
    <xf numFmtId="0" fontId="5" fillId="0" borderId="0" xfId="1" applyFont="1" applyBorder="1" applyAlignment="1" applyProtection="1">
      <alignment horizontal="center" vertical="center"/>
    </xf>
  </cellXfs>
  <cellStyles count="6">
    <cellStyle name="Currency 2" xfId="4" xr:uid="{00000000-0005-0000-0000-000000000000}"/>
    <cellStyle name="Įprastas" xfId="0" builtinId="0"/>
    <cellStyle name="Normal 2" xfId="1" xr:uid="{00000000-0005-0000-0000-000002000000}"/>
    <cellStyle name="Normal 3" xfId="2" xr:uid="{00000000-0005-0000-0000-000003000000}"/>
    <cellStyle name="Normal 3 2" xfId="3" xr:uid="{00000000-0005-0000-0000-000004000000}"/>
    <cellStyle name="Procentai" xfId="5" builtinId="5"/>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0</xdr:col>
      <xdr:colOff>0</xdr:colOff>
      <xdr:row>211</xdr:row>
      <xdr:rowOff>11906</xdr:rowOff>
    </xdr:from>
    <xdr:ext cx="12012706" cy="4561844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48062730"/>
          <a:ext cx="12012706" cy="456184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228600" lvl="0" indent="-228600" algn="l">
            <a:buFont typeface="+mj-lt"/>
            <a:buAutoNum type="arabicParenR"/>
          </a:pPr>
          <a:r>
            <a:rPr lang="lt-LT" sz="1050">
              <a:latin typeface="Arial" panose="020B0604020202020204" pitchFamily="34" charset="0"/>
              <a:cs typeface="Arial" panose="020B0604020202020204" pitchFamily="34" charset="0"/>
            </a:rPr>
            <a:t>Visi įkainiai darbai turi būti numatyti su franko išlaidomis (naujų įrenginių ir medžiagų atvežimas, esamų demontuotų įrenginių ir medžiagų išvežimas į AB ESO sandėlį bei atliekamo grunto ir statybinių šiukšlių išvežimas, utilizavimas). </a:t>
          </a:r>
          <a:r>
            <a:rPr lang="lt-LT" sz="1050" u="sng">
              <a:solidFill>
                <a:schemeClr val="dk1"/>
              </a:solidFill>
              <a:latin typeface="Arial" panose="020B0604020202020204" pitchFamily="34" charset="0"/>
              <a:ea typeface="+mn-ea"/>
              <a:cs typeface="Arial" panose="020B0604020202020204" pitchFamily="34" charset="0"/>
            </a:rPr>
            <a:t>Papildomuose darbuose neturi būti atskirai franko išlaidų nes išlaidos numatytos darbų įkainiuose</a:t>
          </a:r>
          <a:r>
            <a:rPr lang="lt-LT" sz="1050" u="sng">
              <a:latin typeface="Arial" panose="020B0604020202020204" pitchFamily="34" charset="0"/>
              <a:cs typeface="Arial" panose="020B0604020202020204" pitchFamily="34" charset="0"/>
            </a:rPr>
            <a:t>. T</a:t>
          </a:r>
          <a:r>
            <a:rPr lang="lt-LT" sz="1100" u="sng">
              <a:solidFill>
                <a:schemeClr val="dk1"/>
              </a:solidFill>
              <a:effectLst/>
              <a:latin typeface="+mn-lt"/>
              <a:ea typeface="+mn-ea"/>
              <a:cs typeface="+mn-cs"/>
            </a:rPr>
            <a:t>aip pat visuose įkainiuose turi būti įvertintas atliekamų darbų sezoniškumas. </a:t>
          </a:r>
          <a:endParaRPr lang="lt-LT" sz="1050">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Naudojami aliumininiai jėgos kabeliai pagal AB ESO techninius reikalavimus,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 4, 7, p. ĮAS montavimas ant atramos, įvertinti visus ĮAS prijungimo darbus (</a:t>
          </a:r>
          <a:r>
            <a:rPr lang="lt-LT" sz="1050" baseline="0">
              <a:solidFill>
                <a:sysClr val="windowText" lastClr="000000"/>
              </a:solidFill>
              <a:latin typeface="Arial" panose="020B0604020202020204" pitchFamily="34" charset="0"/>
              <a:cs typeface="Arial" panose="020B0604020202020204" pitchFamily="34" charset="0"/>
            </a:rPr>
            <a:t>ĮAS </a:t>
          </a:r>
          <a:r>
            <a:rPr lang="lt-LT" sz="1050" strike="noStrike" baseline="0">
              <a:solidFill>
                <a:sysClr val="windowText" lastClr="000000"/>
              </a:solidFill>
              <a:latin typeface="Arial" panose="020B0604020202020204" pitchFamily="34" charset="0"/>
              <a:cs typeface="Arial" panose="020B0604020202020204" pitchFamily="34" charset="0"/>
            </a:rPr>
            <a:t>tvirtinimo elementai, medžiagos ir jų </a:t>
          </a:r>
          <a:r>
            <a:rPr lang="lt-LT" sz="1050" baseline="0">
              <a:solidFill>
                <a:sysClr val="windowText" lastClr="000000"/>
              </a:solidFill>
              <a:latin typeface="Arial" panose="020B0604020202020204" pitchFamily="34" charset="0"/>
              <a:cs typeface="Arial" panose="020B0604020202020204" pitchFamily="34" charset="0"/>
            </a:rPr>
            <a:t>montavimas</a:t>
          </a:r>
          <a:r>
            <a:rPr lang="lt-LT" sz="1050">
              <a:latin typeface="Arial" panose="020B0604020202020204" pitchFamily="34" charset="0"/>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baseline="0">
              <a:solidFill>
                <a:sysClr val="windowText" lastClr="000000"/>
              </a:solidFill>
              <a:effectLst/>
              <a:latin typeface="Arial" panose="020B0604020202020204" pitchFamily="34" charset="0"/>
              <a:ea typeface="+mn-ea"/>
              <a:cs typeface="Arial" panose="020B0604020202020204" pitchFamily="34" charset="0"/>
            </a:rPr>
            <a:t>12, 15, 18 </a:t>
          </a:r>
          <a:r>
            <a:rPr lang="lt-LT" sz="1050" i="0">
              <a:solidFill>
                <a:sysClr val="windowText" lastClr="000000"/>
              </a:solidFill>
              <a:effectLst/>
              <a:latin typeface="Arial" panose="020B0604020202020204" pitchFamily="34" charset="0"/>
              <a:ea typeface="+mn-ea"/>
              <a:cs typeface="Arial" panose="020B0604020202020204" pitchFamily="34" charset="0"/>
            </a:rPr>
            <a:t>p. ĮAS montavimas ant atramos, įvertinti visus ĮAS prijungimo darbus (</a:t>
          </a:r>
          <a:r>
            <a:rPr lang="lt-LT" sz="1050" i="0" baseline="0">
              <a:solidFill>
                <a:sysClr val="windowText" lastClr="000000"/>
              </a:solidFill>
              <a:effectLst/>
              <a:latin typeface="Arial" panose="020B0604020202020204" pitchFamily="34" charset="0"/>
              <a:ea typeface="+mn-ea"/>
              <a:cs typeface="Arial" panose="020B0604020202020204" pitchFamily="34" charset="0"/>
            </a:rPr>
            <a:t>ĮAS montavimas</a:t>
          </a:r>
          <a:r>
            <a:rPr lang="lt-LT" sz="1050" i="0">
              <a:solidFill>
                <a:sysClr val="windowText" lastClr="000000"/>
              </a:solidFill>
              <a:effectLst/>
              <a:latin typeface="Arial" panose="020B0604020202020204" pitchFamily="34" charset="0"/>
              <a:ea typeface="+mn-ea"/>
              <a:cs typeface="Arial" panose="020B0604020202020204" pitchFamily="34" charset="0"/>
            </a:rPr>
            <a:t>,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a:t>
          </a:r>
          <a:r>
            <a:rPr lang="lt-LT" sz="1050" strike="noStrike">
              <a:solidFill>
                <a:sysClr val="windowText" lastClr="000000"/>
              </a:solidFill>
              <a:latin typeface="Arial" panose="020B0604020202020204" pitchFamily="34" charset="0"/>
              <a:cs typeface="Arial" panose="020B0604020202020204" pitchFamily="34" charset="0"/>
            </a:rPr>
            <a:t>13, 16,</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strike="noStrike">
              <a:solidFill>
                <a:sysClr val="windowText" lastClr="000000"/>
              </a:solidFill>
              <a:latin typeface="Arial" panose="020B0604020202020204" pitchFamily="34" charset="0"/>
              <a:cs typeface="Arial" panose="020B0604020202020204" pitchFamily="34" charset="0"/>
            </a:rPr>
            <a:t>19</a:t>
          </a:r>
          <a:r>
            <a:rPr lang="lt-LT" sz="1050" strike="noStrike" baseline="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ĮAS montavimas ant pastato sienos </a:t>
          </a:r>
          <a:r>
            <a:rPr lang="lt-LT" sz="1050">
              <a:solidFill>
                <a:sysClr val="windowText" lastClr="000000"/>
              </a:solidFill>
              <a:latin typeface="Arial" panose="020B0604020202020204" pitchFamily="34" charset="0"/>
              <a:cs typeface="Arial" panose="020B0604020202020204" pitchFamily="34" charset="0"/>
            </a:rPr>
            <a:t>arba sklypo ribos</a:t>
          </a:r>
          <a:r>
            <a:rPr lang="lt-LT" sz="1050">
              <a:latin typeface="Arial" panose="020B0604020202020204" pitchFamily="34" charset="0"/>
              <a:cs typeface="Arial" panose="020B0604020202020204" pitchFamily="34" charset="0"/>
            </a:rPr>
            <a:t>, įvertinti visus ĮAS prijungimo darbus (</a:t>
          </a:r>
          <a:r>
            <a:rPr lang="lt-LT" sz="1050">
              <a:solidFill>
                <a:sysClr val="windowText" lastClr="000000"/>
              </a:solidFill>
              <a:latin typeface="Arial" panose="020B0604020202020204" pitchFamily="34" charset="0"/>
              <a:cs typeface="Arial" panose="020B0604020202020204" pitchFamily="34" charset="0"/>
            </a:rPr>
            <a:t>ĮAS </a:t>
          </a:r>
          <a:r>
            <a:rPr lang="lt-LT" sz="1050" baseline="0">
              <a:solidFill>
                <a:sysClr val="windowText" lastClr="000000"/>
              </a:solidFill>
              <a:latin typeface="Arial" panose="020B0604020202020204" pitchFamily="34" charset="0"/>
              <a:cs typeface="Arial" panose="020B0604020202020204" pitchFamily="34" charset="0"/>
            </a:rPr>
            <a:t>tvirtinimo elementai, medžiagos ir jų montavimas</a:t>
          </a:r>
          <a:r>
            <a:rPr lang="lt-LT" sz="1050">
              <a:latin typeface="Arial" panose="020B0604020202020204" pitchFamily="34" charset="0"/>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14, 17, 20, 21, 22 p. ĮAS montavimas ant sklypo ribos, įvertinti visus ĮAS prijungimo darbus (ĮAS </a:t>
          </a:r>
          <a:r>
            <a:rPr lang="lt-LT" sz="1050" i="0" baseline="0">
              <a:solidFill>
                <a:sysClr val="windowText" lastClr="000000"/>
              </a:solidFill>
              <a:effectLst/>
              <a:latin typeface="Arial" panose="020B0604020202020204" pitchFamily="34" charset="0"/>
              <a:ea typeface="+mn-ea"/>
              <a:cs typeface="Arial" panose="020B0604020202020204" pitchFamily="34" charset="0"/>
            </a:rPr>
            <a:t>montavimas</a:t>
          </a:r>
          <a:r>
            <a:rPr lang="lt-LT" sz="1050" i="0">
              <a:solidFill>
                <a:sysClr val="windowText" lastClr="000000"/>
              </a:solidFill>
              <a:effectLst/>
              <a:latin typeface="Arial" panose="020B0604020202020204" pitchFamily="34" charset="0"/>
              <a:ea typeface="+mn-ea"/>
              <a:cs typeface="Arial" panose="020B0604020202020204" pitchFamily="34" charset="0"/>
            </a:rPr>
            <a:t>,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endParaRPr lang="lt-LT" sz="1050" i="0">
            <a:solidFill>
              <a:sysClr val="windowText" lastClr="000000"/>
            </a:solidFill>
            <a:latin typeface="Arial" panose="020B0604020202020204" pitchFamily="34" charset="0"/>
            <a:cs typeface="Arial" panose="020B0604020202020204" pitchFamily="34" charset="0"/>
          </a:endParaRP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1-11,</a:t>
          </a:r>
          <a:r>
            <a:rPr lang="lt-LT" sz="1050" baseline="0">
              <a:solidFill>
                <a:sysClr val="windowText" lastClr="000000"/>
              </a:solidFill>
              <a:latin typeface="Arial" panose="020B0604020202020204" pitchFamily="34" charset="0"/>
              <a:cs typeface="Arial" panose="020B0604020202020204" pitchFamily="34" charset="0"/>
            </a:rPr>
            <a:t> </a:t>
          </a:r>
          <a:r>
            <a:rPr lang="en-US" sz="1050" baseline="0">
              <a:solidFill>
                <a:sysClr val="windowText" lastClr="000000"/>
              </a:solidFill>
              <a:latin typeface="Arial" panose="020B0604020202020204" pitchFamily="34" charset="0"/>
              <a:cs typeface="Arial" panose="020B0604020202020204" pitchFamily="34" charset="0"/>
            </a:rPr>
            <a:t>13, 16, 19, </a:t>
          </a:r>
          <a:r>
            <a:rPr lang="lt-LT" sz="1050" baseline="0">
              <a:solidFill>
                <a:sysClr val="windowText" lastClr="000000"/>
              </a:solidFill>
              <a:latin typeface="Arial" panose="020B0604020202020204" pitchFamily="34" charset="0"/>
              <a:cs typeface="Arial" panose="020B0604020202020204" pitchFamily="34" charset="0"/>
            </a:rPr>
            <a:t>28, 30-35</a:t>
          </a:r>
          <a:r>
            <a:rPr lang="lt-LT" sz="1050">
              <a:solidFill>
                <a:sysClr val="windowText" lastClr="000000"/>
              </a:solidFill>
              <a:latin typeface="Arial" panose="020B0604020202020204" pitchFamily="34" charset="0"/>
              <a:cs typeface="Arial" panose="020B0604020202020204" pitchFamily="34" charset="0"/>
            </a:rPr>
            <a:t> p. </a:t>
          </a:r>
          <a:r>
            <a:rPr lang="lt-LT" sz="1050" baseline="0">
              <a:solidFill>
                <a:sysClr val="windowText" lastClr="000000"/>
              </a:solidFill>
              <a:latin typeface="Arial" panose="020B0604020202020204" pitchFamily="34" charset="0"/>
              <a:cs typeface="Arial" panose="020B0604020202020204" pitchFamily="34" charset="0"/>
            </a:rPr>
            <a:t>ĮAS ir KS skydus su pamatu, tvirtinimo elementais ir medžiagomis pateikia Tiekėjas (ĮAS ir KS skydai turi būti pilnai sukomplektuoti įskaitant automatinius jungiklius, šynų sistemą, laidus iki elektros skaitiklio, elektros skaitiklio (-ių) montavimas, laikinas plombavimas ir kt.). </a:t>
          </a:r>
          <a:r>
            <a:rPr lang="lt-LT" sz="1050" u="sng" baseline="0">
              <a:solidFill>
                <a:sysClr val="windowText" lastClr="000000"/>
              </a:solidFill>
              <a:latin typeface="Arial" panose="020B0604020202020204" pitchFamily="34" charset="0"/>
              <a:ea typeface="+mn-ea"/>
              <a:cs typeface="Arial" panose="020B0604020202020204" pitchFamily="34" charset="0"/>
            </a:rPr>
            <a:t>Elektros skydų standartinė spalva – RAL 7032. Užsakovas turi teisę užsakant pasirinkti vieną iš šių spalvų - RAL 6005, RAL 7021, RAL 8002, RAL 9017, RAL 1011, RAL 8017, RAL 9003. Skydų dažymo išlaidos turi būti įvertintos darbų įkainiuose.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12, 14, 15, 17, 18, 20-27, 36 p. ĮAS ir KS pamatą, tvirtinimo elementus</a:t>
          </a:r>
          <a:r>
            <a:rPr lang="lt-LT" sz="1050" i="0" baseline="0">
              <a:solidFill>
                <a:sysClr val="windowText" lastClr="000000"/>
              </a:solidFill>
              <a:effectLst/>
              <a:latin typeface="Arial" panose="020B0604020202020204" pitchFamily="34" charset="0"/>
              <a:ea typeface="+mn-ea"/>
              <a:cs typeface="Arial" panose="020B0604020202020204" pitchFamily="34" charset="0"/>
            </a:rPr>
            <a:t> </a:t>
          </a:r>
          <a:r>
            <a:rPr lang="lt-LT" sz="1050" i="0">
              <a:solidFill>
                <a:sysClr val="windowText" lastClr="000000"/>
              </a:solidFill>
              <a:effectLst/>
              <a:latin typeface="Arial" panose="020B0604020202020204" pitchFamily="34" charset="0"/>
              <a:ea typeface="+mn-ea"/>
              <a:cs typeface="Arial" panose="020B0604020202020204" pitchFamily="34" charset="0"/>
            </a:rPr>
            <a:t>ir medžiagas pateikia Rangovas , esant darbų vėlavimui ir AB ESO turint galimybę,  skydus pateikia AB ESO (priešingu atveju, skydus pateikia Rangovas). Apie galimą darbų vėlavimą Rangovas Užsakovą turi informuoti ne vėliau kaip likus 3 d. d. iki skydo montavimo vietos paruošimo dienos.  (ĮAS ir KS skydai turi būti pilnai sukomplektuoti su saugiklių-kirtiklių blokais be saugiklių ir be automatinių jungiklių, įvertinti šynų sistemą, laidus iki elektros skaitiklio, elektros skaitiklio (-ių) montavimas, laikinas plombavimas ir kt.). Elektros skydų standartinė spalva – RAL 7032. Elektros skaitiklį pateiks AB ESO, jeigu pirkimo sąlygose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i="0">
              <a:solidFill>
                <a:sysClr val="windowText" lastClr="000000"/>
              </a:solidFill>
              <a:effectLst/>
              <a:latin typeface="Arial" panose="020B0604020202020204" pitchFamily="34" charset="0"/>
              <a:ea typeface="+mn-ea"/>
              <a:cs typeface="Arial" panose="020B0604020202020204" pitchFamily="34" charset="0"/>
            </a:rPr>
            <a:t>29 įkainio pozicijoje reikia įsivertinti ĮAS ir KS pamatą, tvirtinimo elementus, saugiklius ir užrašų lentelę. Darbų vėlavimo atveju, Rangovui tinkamai informavus Užsakovą ne vėliau kaip likus 3 d. d. iki skydo montavimo vietos paruošimo dienos ir, AB ESO turint galimybę, skydus pateikia AB ESO. Visais kitais atvejais skydus teikia Rangovas. Rangovo teikiamas skydas, kurį jis turi įsivertinti „Perkamų medžiagų, kurias pateiks AB „Energijos skirstymo operatorius“, sąrašas“ 8.7. punkte, turi būti pilnai sukomplektuotas. Elektros skydų standartinė spalva – RAL 7032. Elektros skaitiklį pateiks AB ESO, jeigu pirkimo sąlygose nenurodyta kitaip;</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latin typeface="Arial" panose="020B0604020202020204" pitchFamily="34" charset="0"/>
              <a:cs typeface="Arial" panose="020B0604020202020204" pitchFamily="34" charset="0"/>
            </a:rPr>
            <a:t>Montuojant elektros skaitiklius reikia vadovautis AB ESO patvirtintu „Elektros apskaitos prietaisų įrengimo, kai darbus vykdo Bendrovės rangovai“ tvarkos aprašu;</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Vienfazių ir trifazių automatinių jungiklių diapazonas C iki 63 A jeigu nenurodyta kitaip. Visi automatiniai jungikliai turi būti su „C“ atjungimo charakteristika. Automatinių jungiklių kiekis turi būti toks pat kiek ir elektros energijos apskaitos prietaisų vietų KS, ĮAS;</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14, 16, 17, 19-42 p. Atliekant naujo ĮAS, KS montavimo darbus, atskirais įkainiais skaičiuojami tik įžeminimo kontūro įrengimo darbai, kabelinės linijos tiesimo darbai taikant 1 m įkainį (arba kabelio tiesimas vamzdyje su kabeliu ir vamzdžiu 1 m), galinės movos, operatyviniai perjungimai su darbo vietos paruošimu arba darbo vietos paruošimas dirbant po įtampa;</a:t>
          </a:r>
        </a:p>
        <a:p>
          <a:pPr marL="228600" lvl="0" indent="-228600" algn="l">
            <a:buFont typeface="+mj-lt"/>
            <a:buAutoNum type="arabicParenR"/>
          </a:pPr>
          <a:r>
            <a:rPr lang="lt-LT" sz="1050">
              <a:latin typeface="Arial" panose="020B0604020202020204" pitchFamily="34" charset="0"/>
              <a:cs typeface="Arial" panose="020B0604020202020204" pitchFamily="34" charset="0"/>
            </a:rPr>
            <a:t>ĮAS viršįtampių ribotuvų montuoti nereikia,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Naujiems vienfaziam atvadams naudoti keturgyslius kabelius (nepajungtas jėgos kabelio gyslas izoliuoti);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23-27, 36</a:t>
          </a:r>
          <a:r>
            <a:rPr lang="lt-LT" sz="1050" baseline="0">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a:t>
          </a:r>
          <a:r>
            <a:rPr lang="lt-LT" sz="1050">
              <a:solidFill>
                <a:sysClr val="windowText" lastClr="000000"/>
              </a:solidFill>
              <a:latin typeface="Arial" panose="020B0604020202020204" pitchFamily="34" charset="0"/>
              <a:cs typeface="Arial" panose="020B0604020202020204" pitchFamily="34" charset="0"/>
            </a:rPr>
            <a:t>, automatinių jungiklių </a:t>
          </a:r>
          <a:r>
            <a:rPr lang="lt-LT" sz="1050" strike="noStrike">
              <a:solidFill>
                <a:sysClr val="windowText" lastClr="000000"/>
              </a:solidFill>
              <a:latin typeface="Arial" panose="020B0604020202020204" pitchFamily="34" charset="0"/>
              <a:cs typeface="Arial" panose="020B0604020202020204" pitchFamily="34" charset="0"/>
            </a:rPr>
            <a:t>montavimas</a:t>
          </a:r>
          <a:r>
            <a:rPr lang="lt-LT" sz="1050" strike="noStrike" baseline="0">
              <a:solidFill>
                <a:sysClr val="windowText" lastClr="000000"/>
              </a:solidFill>
              <a:latin typeface="Arial" panose="020B0604020202020204" pitchFamily="34" charset="0"/>
              <a:cs typeface="Arial" panose="020B0604020202020204" pitchFamily="34" charset="0"/>
            </a:rPr>
            <a:t> su automatiniais jungikliais, saugiklių-kirtiklių bloko montavimas su saugikliais </a:t>
          </a:r>
          <a:r>
            <a:rPr lang="lt-LT" sz="1050">
              <a:solidFill>
                <a:sysClr val="windowText" lastClr="000000"/>
              </a:solidFill>
              <a:latin typeface="Arial" panose="020B0604020202020204" pitchFamily="34" charset="0"/>
              <a:cs typeface="Arial" panose="020B0604020202020204" pitchFamily="34" charset="0"/>
            </a:rPr>
            <a:t>vadovautis išaiškinimų punktu Nr. 8,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Įvadinis iki 1 kV jėgos kabelis turi būti prijungiamas prie KS šynų, jeigu nenurodyta kitaip. </a:t>
          </a:r>
          <a:r>
            <a:rPr lang="lt-LT" sz="1050" strike="noStrike" baseline="0">
              <a:solidFill>
                <a:sysClr val="windowText" lastClr="000000"/>
              </a:solidFill>
              <a:latin typeface="Arial" panose="020B0604020202020204" pitchFamily="34" charset="0"/>
              <a:cs typeface="Arial" panose="020B0604020202020204" pitchFamily="34" charset="0"/>
            </a:rPr>
            <a:t>Pagal poreikį saugiklių-kirtiklių blokas aktuojams atskiru įkainių Nr.97-99.</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Elektros skaitiklį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28,</a:t>
          </a:r>
          <a:r>
            <a:rPr lang="lt-LT" sz="1050" baseline="0">
              <a:solidFill>
                <a:sysClr val="windowText" lastClr="000000"/>
              </a:solidFill>
              <a:latin typeface="Arial" panose="020B0604020202020204" pitchFamily="34" charset="0"/>
              <a:cs typeface="Arial" panose="020B0604020202020204" pitchFamily="34" charset="0"/>
            </a:rPr>
            <a:t> 30-35</a:t>
          </a:r>
          <a:r>
            <a:rPr lang="lt-LT" sz="1050">
              <a:solidFill>
                <a:sysClr val="windowText" lastClr="000000"/>
              </a:solidFill>
              <a:latin typeface="Arial" panose="020B0604020202020204" pitchFamily="34" charset="0"/>
              <a:cs typeface="Arial" panose="020B0604020202020204" pitchFamily="34" charset="0"/>
            </a:rPr>
            <a:t> p. įkainyje įvertinti visus KS prijungimo darbus (</a:t>
          </a:r>
          <a:r>
            <a:rPr lang="lt-LT" sz="1050" baseline="0">
              <a:solidFill>
                <a:sysClr val="windowText" lastClr="000000"/>
              </a:solidFill>
              <a:latin typeface="Arial" panose="020B0604020202020204" pitchFamily="34" charset="0"/>
              <a:cs typeface="Arial" panose="020B0604020202020204" pitchFamily="34" charset="0"/>
            </a:rPr>
            <a:t>KS montavimo darbai </a:t>
          </a:r>
          <a:r>
            <a:rPr lang="lt-LT" sz="1050" strike="noStrike" baseline="0">
              <a:solidFill>
                <a:sysClr val="windowText" lastClr="000000"/>
              </a:solidFill>
              <a:latin typeface="Arial" panose="020B0604020202020204" pitchFamily="34" charset="0"/>
              <a:cs typeface="Arial" panose="020B0604020202020204" pitchFamily="34" charset="0"/>
            </a:rPr>
            <a:t>su KS 1 vnt</a:t>
          </a:r>
          <a:r>
            <a:rPr lang="lt-LT" sz="1050" strike="noStrike">
              <a:solidFill>
                <a:sysClr val="windowText" lastClr="000000"/>
              </a:solidFill>
              <a:latin typeface="Arial" panose="020B0604020202020204" pitchFamily="34" charset="0"/>
              <a:cs typeface="Arial" panose="020B0604020202020204" pitchFamily="34" charset="0"/>
            </a:rPr>
            <a:t>., </a:t>
          </a:r>
          <a:r>
            <a:rPr lang="lt-LT" sz="1050">
              <a:solidFill>
                <a:sysClr val="windowText" lastClr="000000"/>
              </a:solidFill>
              <a:latin typeface="Arial" panose="020B0604020202020204" pitchFamily="34" charset="0"/>
              <a:cs typeface="Arial" panose="020B0604020202020204" pitchFamily="34" charset="0"/>
            </a:rPr>
            <a:t>automatinių jungiklių montavimas su automatiniais jungikliais vadovautis išaiškinimų punktu Nr. 7, </a:t>
          </a:r>
          <a:r>
            <a:rPr lang="lt-LT" sz="1050">
              <a:latin typeface="Arial" panose="020B0604020202020204" pitchFamily="34" charset="0"/>
              <a:cs typeface="Arial" panose="020B0604020202020204" pitchFamily="34" charset="0"/>
            </a:rPr>
            <a:t>vertikalaus arba horizontalaus saugiklių-kirtiklių bloko su saugiklių-kirtiklių bloku 1 vnt. (pagal poreikį gali būti 1 arba 2 gabarito) ir su saugikliais 3 vnt. montavimas,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Saugikliai NH-1 arba NH-2 gabarito. Papildomi saugiklių-kirtiklių blokai aktuojami atskiru įkainiu Nr.99-101. Įvadinis iki 1 kV jėgos kabelis turi būti prijungiamas prie KS šynų, jeigu nenurodyta kitaip.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37-42 p. įkainyje įvertinti visus ĮAS prijungimo </a:t>
          </a:r>
          <a:r>
            <a:rPr lang="lt-LT" sz="1050">
              <a:solidFill>
                <a:sysClr val="windowText" lastClr="000000"/>
              </a:solidFill>
              <a:latin typeface="Arial" panose="020B0604020202020204" pitchFamily="34" charset="0"/>
              <a:cs typeface="Arial" panose="020B0604020202020204" pitchFamily="34" charset="0"/>
            </a:rPr>
            <a:t>darbus (</a:t>
          </a:r>
          <a:r>
            <a:rPr lang="lt-LT" sz="1050" baseline="0">
              <a:solidFill>
                <a:sysClr val="windowText" lastClr="000000"/>
              </a:solidFill>
              <a:latin typeface="Arial" panose="020B0604020202020204" pitchFamily="34" charset="0"/>
              <a:cs typeface="Arial" panose="020B0604020202020204" pitchFamily="34" charset="0"/>
            </a:rPr>
            <a:t>ĮAS montavimo darbai su ĮAS 1 vnt</a:t>
          </a:r>
          <a:r>
            <a:rPr lang="lt-LT" sz="1050">
              <a:solidFill>
                <a:sysClr val="windowText" lastClr="000000"/>
              </a:solidFill>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tvirtinimo elementai, medžiagos ir jų montavimas, automatinių jungiklių montavimas su automatiniais jungikliais 1 vnt., srovės transformatorių montavimas su srovės transformatoriais 3 vnt.,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43-47 p. automatinio jungiklio montavimo ir keitimo įkainis taikomas tik tuo atveju, kai reikia sumontuoti ar pakeisti automatinį jungiklį esamame ĮAS, KS. Įkainyje įvertinti visus automatinio jungiklio montavimo ir keitimo darbus (automatinio jungiklio montavimas su automatiniu jungikliu 1 vnt., automatinio jungiklio demontavimas 1 vnt., naujų ir esamų laidų su laidais ir antgaliais, gnybtinais tiesimas/prijungimas/perjungimas/atjungimas prie/nuo aparatų gnybtų, visi būtini matavimai, užrašų, schemų uždėjimas ir laidų markiravimas, esamo vartotojo arba naujojo vartotojo (jeigu jėgos kabelis paklotas) jėgos kabelių užvedimas į ĮAS, KS, jėgos kabelio gyslų nužievinimas, įžeminimo laidininko prijungimas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Vienfazio automatinio jungiklio keitimas į trifazį esamoje dėžėje, kai trifazis atvadas įrengtas, taikome 44-47 p. įkainius;</a:t>
          </a:r>
        </a:p>
        <a:p>
          <a:pPr marL="228600" lvl="0" indent="-228600" algn="l">
            <a:buFont typeface="+mj-lt"/>
            <a:buAutoNum type="arabicParenR"/>
          </a:pPr>
          <a:r>
            <a:rPr lang="lt-LT" sz="1050">
              <a:latin typeface="Arial" panose="020B0604020202020204" pitchFamily="34" charset="0"/>
              <a:cs typeface="Arial" panose="020B0604020202020204" pitchFamily="34" charset="0"/>
            </a:rPr>
            <a:t>Elektros skaitiklius pateiks AB ESO. Esamą (-us) elektros skaitiklį (-ius) demontavimo/permontavimo (suderinus su AB ESO ir gavus leidimą) ir naujo (-ų) montavimo su tvirtinimo elementais ir medžiagomis bei laikino plombavimo darbus įkainiuose turi numatyti Tiekėjas,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48, 49 p. įkainyje įvertinti visus įžeminimo kontūro įrengimo darbus (įžeminimo kontūro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ir iki 30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su įžeminimo kontūro varžos matavimu, grandinės patikrinimu tarp įžemiklių ir įžemintų elementų, įžeminimo kontūro prijungimas prie ĮAS, KS, atramos ir kt.). Vienam ĮAS, KS arba atramos įžeminimui įkainis taikomas vieną kartą;</a:t>
          </a:r>
        </a:p>
        <a:p>
          <a:pPr marL="228600" lvl="0" indent="-228600" algn="l">
            <a:buFont typeface="+mj-lt"/>
            <a:buAutoNum type="arabicParenR"/>
          </a:pPr>
          <a:r>
            <a:rPr lang="lt-LT" sz="1050">
              <a:latin typeface="Arial" panose="020B0604020202020204" pitchFamily="34" charset="0"/>
              <a:cs typeface="Arial" panose="020B0604020202020204" pitchFamily="34" charset="0"/>
            </a:rPr>
            <a:t>50, 51 p. įvertinti visus ĮAS ir KS išmontavimo arba esamo ĮAS, KS permontavimo/montavimo darbus (ĮAS, KS išmontavimas arba esamo ĮAS, KS permontavimas/montavimas ir kt.). Pagal poreikį esamo (-ų) elektros skaitiklio (-ių) demontavimas/permontavimas, laikinas plombavimas (suderinus su AB ESO ir gavus leidimą) į naują (-us) ĮAS ir KS;</a:t>
          </a:r>
        </a:p>
        <a:p>
          <a:pPr marL="228600" lvl="0" indent="-228600" algn="l">
            <a:buFont typeface="+mj-lt"/>
            <a:buAutoNum type="arabicParenR"/>
          </a:pPr>
          <a:r>
            <a:rPr lang="lt-LT" sz="1050">
              <a:latin typeface="Arial" panose="020B0604020202020204" pitchFamily="34" charset="0"/>
              <a:cs typeface="Arial" panose="020B0604020202020204" pitchFamily="34" charset="0"/>
            </a:rPr>
            <a:t>52-53 p. 1 m įkainyje įvertinti visus iki 1 kV jėgos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 Įkainis taikomas tik tuo atveju kai vartotojui įvadą įrengia AB ESO;</a:t>
          </a:r>
        </a:p>
        <a:p>
          <a:pPr marL="228600" lvl="0" indent="-228600" algn="l">
            <a:buFont typeface="+mj-lt"/>
            <a:buAutoNum type="arabicParenR"/>
          </a:pPr>
          <a:r>
            <a:rPr lang="lt-LT" sz="1050">
              <a:latin typeface="Arial" panose="020B0604020202020204" pitchFamily="34" charset="0"/>
              <a:cs typeface="Arial" panose="020B0604020202020204" pitchFamily="34" charset="0"/>
            </a:rPr>
            <a:t>54, 55 p. 1 m įkainyje įvertinti visus iki 1 kV kabelio ant pastato sienos tiesimo darbus (kabelio tiesimas su kabeliu 1 m, gofruoto vamzdžio su sandarinimu montavimas 1 m, tvirtino elementai, kabelio izoliacijos varžos matavimas, grandinės „fazė-nulis“ matavimas,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56-60 p. 1 m įkainyje įvertinti visus iki 1 kV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61, 62 p. 1 m įkainyje įvertinti visus polietileninių vamzdžių klojimo darbus (vamzdžių klojimas 1 m su vamzdžiu ir sandarinimu, tranšėjos kasimas/užpylimas 1 m su tranšėjos dugno išlyginimu, pakloto įrengimas 1 m, signalinės juostos klojimas su juosta 1 m, grunto tankinimas ir kt.). Įkainyje turi būti įvertintas darbų atlikimas esant žemės įšalui iki 30 cm gylyje. Naudojami HDPE, PP arba PE vamzdžiai. Įkainis taip pat taikomas šviesolaidinio kabelio montavimui vamzdyje;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63, 64 p. 1 m įkainyje įvertinti visus pradūrimo arba kryptinio gręžimo montavimo darbus (pradūrimo arba kryptinio gręžimo montavimo darbai, vamzdis pradūrimui arba kryptiniam gręžimui 1 m, duobių iškasimo, duobių užpylimo, grunto tankinimas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65-70 p. 1 m įkainyje įvertinti visus iki 1 kV kabelio tiesimo vamzdyje darbus (kabelio tiesimas vamzdyje su kabeliu 1 m arba kabelio tiesimas įrengtomis metalo konstrukcijomis su kabeliu 1 m, tvirtinimo elementais ir medžiagomis, kabelio izoliacijos varžos matavimas, grandinės „fazė-nulis“ matavimas ir kt.). Vamzdžiai </a:t>
          </a:r>
          <a:r>
            <a:rPr lang="en-US" sz="1050" baseline="0">
              <a:latin typeface="Arial" panose="020B0604020202020204" pitchFamily="34" charset="0"/>
              <a:cs typeface="Arial" panose="020B0604020202020204" pitchFamily="34" charset="0"/>
            </a:rPr>
            <a:t>aktuojami </a:t>
          </a:r>
          <a:r>
            <a:rPr lang="lt-LT" sz="1050" baseline="0">
              <a:latin typeface="Arial" panose="020B0604020202020204" pitchFamily="34" charset="0"/>
              <a:cs typeface="Arial" panose="020B0604020202020204" pitchFamily="34" charset="0"/>
            </a:rPr>
            <a:t>darbų įkainiais Nr.61, 62.</a:t>
          </a:r>
          <a:r>
            <a:rPr lang="lt-LT" sz="1050">
              <a:latin typeface="Arial" panose="020B0604020202020204" pitchFamily="34" charset="0"/>
              <a:cs typeface="Arial" panose="020B0604020202020204" pitchFamily="34" charset="0"/>
            </a:rPr>
            <a: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71-74 p. 1 m įkainyje įvertinti visus vamzdžio tiesimo atramoje įtraukiant kabelį montavimo darbus (vamzdžio su sandarinimu tiesimas atramoje 1 m, tvirtinimo elementų montavimas, kabelio įtraukimas į vamzdį su kabeliu 1 m, kabelio izoliacijos varžos matavimas, grandinės „fazė-nulis“ matavimas, užrašų, schemų uždėjimas ir laidų markiravimas ir kt.). Įkainis taip pat naudojamas tiesiant kabelį su apkabomis atramoje be vamzdžio;</a:t>
          </a:r>
        </a:p>
        <a:p>
          <a:pPr marL="228600" lvl="0" indent="-228600" algn="l">
            <a:buFont typeface="+mj-lt"/>
            <a:buAutoNum type="arabicParenR"/>
          </a:pPr>
          <a:r>
            <a:rPr lang="lt-LT" sz="1050">
              <a:latin typeface="Arial" panose="020B0604020202020204" pitchFamily="34" charset="0"/>
              <a:cs typeface="Arial" panose="020B0604020202020204" pitchFamily="34" charset="0"/>
            </a:rPr>
            <a:t>75, 77, 79 p. įkainyje įvertinti visus vienstiebės atramos montavimo darbus (atramos numeravimas, montavimas su g/b stiebu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76, 78, 80 p. įkainyje įvertinti visus galinės atramos montavimo darbus (numeravimas, atramos su vienu ramsčiu montavimas su g/b stiebais 2 vnt., ramsčio tvirtinimo mazgas su apkabomis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81 p. įkainyje įvertinti visus atramos, paramsčio (-ių) arba atramos su paramsčiu (-iais) demontavimo ir išvežimo darbus (g/b atramos (-ų) demontavimas ir išvežimas, esamų traversų, izoliatorių bei kitų medžiagų demontavimas ir kt.). Įkainis taip pat taikomas esamos atramos arba paramsčio permontavimo/montavimo/keitimo darbams su koeficientu 1,3 (darbų įkainis Nr.81*1,3);</a:t>
          </a:r>
        </a:p>
        <a:p>
          <a:pPr marL="228600" lvl="0" indent="-228600" algn="l">
            <a:buFont typeface="+mj-lt"/>
            <a:buAutoNum type="arabicParenR"/>
          </a:pPr>
          <a:r>
            <a:rPr lang="lt-LT" sz="1050">
              <a:latin typeface="Arial" panose="020B0604020202020204" pitchFamily="34" charset="0"/>
              <a:cs typeface="Arial" panose="020B0604020202020204" pitchFamily="34" charset="0"/>
            </a:rPr>
            <a:t>82-84 p. įkainyje įvertinti visus paramsčio montavimo darbus (paramsčio montavimas su g/b stiebu 1 vnt., ramsčio tvirtinimo mazgas su apkabomis,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85 p. įkainyje įvertinti visus atotampos atramai montavimo darbus (atotampos montavimas su atotampa 1 vnt., su tvirtinimo elementais bei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86, 87 p. 1 m įkainyje įvertinti visus A tipo laido, metalo konstrukcijų (traversų), izoliatorių montavimo darbus (laido montavimas su A tipo laidu 1 m, traversų montavimas su traversomis, izoliatorių montavimas su izoliatoriais, laidų reguliavimas, grandinės „fazė-nulis“ matavimas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88 p. 1 m įkainyje įvertinti visus A tipo laido demontavimo ir išvežimo darbus (A tipo laido demontavimas ir išvežimas 1 m, traversų demontavimas, izoliatorių demontavimas ir kt.). Įkainis taip pat taikomas OL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89-94 p. 1 m įkainyje įvertinti visus kabelio AMKA tiesimo darbus (AMKA montavimas su kabeliu 1 m, traversų montavimas su traversomis, gnybtų montavimas su gnybtais, kabelio izoliacijos varžos matavimą, grandinės „fazė-nulis“ matavimas, OKL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95 p. 1 m įkainyje įvertinti visus kabelio AMKA demontavimo ir išvežimo darbus (AMKA demontavimas ir išvežimas 1 m, traversų demontavimas ir kt.). Įkainis taip pat taikomas OKL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96 p. įkainyje įvertinti visus 0,4 kV viršįtampių ribotuvų montavimo darbus (0,4 kV viršįtampių ribotuvų montavimas su ribotuvais 3 vnt./1 kompl., 0,4 kV viršįtampių ribotuvų prijungimas prie linijos laidų ir įžeminimo su įžeminimo laidininku, užrašų, schemų uždėjimas ir laidų markiravimas ir kt.). Ribotuvus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97,98 p. įkainyje įvertinti visus automatinio jungiklio montavimo darbus (automatinio jungiklio montavimas su automatiniu jungikliu 1 vnt., naujų ir esamų laidų su laidais ir antgaliais, gnybtinais tiesimas/prijungimas/perjungimas/atjungimas prie/nuo aparatų gnybtų, visi būtini matavimai, užrašų, schemų uždėjimas ir laidų markiravimas ir kt.) Visi automatiniai jungikliai turi būti su „D“ atjungimo charakteristika;</a:t>
          </a:r>
        </a:p>
        <a:p>
          <a:pPr marL="228600" lvl="0" indent="-228600" algn="l">
            <a:buFont typeface="+mj-lt"/>
            <a:buAutoNum type="arabicParenR"/>
          </a:pPr>
          <a:r>
            <a:rPr lang="lt-LT" sz="1050">
              <a:latin typeface="Arial" panose="020B0604020202020204" pitchFamily="34" charset="0"/>
              <a:cs typeface="Arial" panose="020B0604020202020204" pitchFamily="34" charset="0"/>
            </a:rPr>
            <a:t>99-101 p. įkainyje įvertinti visus 0,4 kV saugiklių-kirtiklių bloko montavimo darbus (saugiklių-kirtiklio bloko montavimas 1 vnt. su saugikliais 3 vnt., keitimo atveju esamo saugiklių-kirtiklių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102 p. įkainyje įvertinti visus saugiklio-kirtiklio bloko SZ-152 montavimo darbus (SZ-152 montavimo darbai su saugikliais 3 vnt. iki 160 A, traversas SZ-152, keitimo atveju esamo saugiklio-kirtiklio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103-105 p. įkainyje įvertinti visus 0,4 kV saugiklių montavimo darbus (0,4 kV saugiklių montavimas su saugikliais 3 vnt., keitimo atveju esamų saugiklių demontavimas, užrašų, schemų uždėjimas/atnaujinimas ir kt.). Įkainį taikyti tik tuo atveju, kai esamuose elektros įrenginiuose reikia pakeisti 0,4 kV saugiklius;</a:t>
          </a:r>
        </a:p>
        <a:p>
          <a:pPr marL="228600" lvl="0" indent="-228600" algn="l">
            <a:buFont typeface="+mj-lt"/>
            <a:buAutoNum type="arabicParenR"/>
          </a:pPr>
          <a:r>
            <a:rPr lang="lt-LT" sz="1050">
              <a:latin typeface="Arial" panose="020B0604020202020204" pitchFamily="34" charset="0"/>
              <a:cs typeface="Arial" panose="020B0604020202020204" pitchFamily="34" charset="0"/>
            </a:rPr>
            <a:t>106, 107 p. įkainyje įvertinti visus srovės transformatorių montavimo ir demontavimo darbus (srovės transformatorių montavimas/keitimas su srovės transformatoriais 3 vnt., srovės transformatorių demontavimas 3 vnt., naujų ir esamų laidų su laidais ir antgaliais, gnybtinais tiesimas/prijungimas/perjungimas/atjungimas prie/nuo aparatų gnybtų, visi būtini matavimai,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108-114 p. įkainyje įvertinti visus iki 1 kV galinės movos montavimo darbus (galinės movos montavimas ir prijungimas su galine mova 1 vnt., varžtinių antgalių montavimas su antgaliais, gnybtinais,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Kabelių antgaliai turi būti varžtiniai;</a:t>
          </a:r>
        </a:p>
        <a:p>
          <a:pPr marL="228600" lvl="0" indent="-228600" algn="l">
            <a:buFont typeface="+mj-lt"/>
            <a:buAutoNum type="arabicParenR"/>
          </a:pPr>
          <a:r>
            <a:rPr lang="lt-LT" sz="1050">
              <a:latin typeface="Arial" panose="020B0604020202020204" pitchFamily="34" charset="0"/>
              <a:cs typeface="Arial" panose="020B0604020202020204" pitchFamily="34" charset="0"/>
            </a:rPr>
            <a:t>115-119 p. įkainyje įvertinti visus iki 1 kV jungiamosios ir jungiamosios pereinamosios movos montavimo darbus (movos montavimas ir prijungimas su mova 1 vnt., varžtinių sujungiklių montavimas su sujungikliais, žemės kasimo/užpylimo darbai, grunto tankinimas, kabelio suradimas, atrinkimas,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120, 121, 123-12</a:t>
          </a:r>
          <a:r>
            <a:rPr lang="en-US" sz="1050">
              <a:latin typeface="Arial" panose="020B0604020202020204" pitchFamily="34" charset="0"/>
              <a:cs typeface="Arial" panose="020B0604020202020204" pitchFamily="34" charset="0"/>
            </a:rPr>
            <a:t>5</a:t>
          </a:r>
          <a:r>
            <a:rPr lang="lt-LT" sz="1050">
              <a:latin typeface="Arial" panose="020B0604020202020204" pitchFamily="34" charset="0"/>
              <a:cs typeface="Arial" panose="020B0604020202020204" pitchFamily="34" charset="0"/>
            </a:rPr>
            <a:t> p. įkainyje įvertinti visus geodezinės nuotraukos ir geodezinio nužymėjimo darbus. Įkainiai taikomi pagal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linijų suminį trasų ilgį;</a:t>
          </a:r>
        </a:p>
        <a:p>
          <a:pPr marL="228600" lvl="0" indent="-228600" algn="l">
            <a:buFont typeface="+mj-lt"/>
            <a:buAutoNum type="arabicParenR"/>
          </a:pPr>
          <a:r>
            <a:rPr lang="lt-LT" sz="1050">
              <a:latin typeface="Arial" panose="020B0604020202020204" pitchFamily="34" charset="0"/>
              <a:cs typeface="Arial" panose="020B0604020202020204" pitchFamily="34" charset="0"/>
            </a:rPr>
            <a:t>122 p.</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Įkainis Nr. 122 taikomas kartu su įkainiu Nr. 121 tik tuo atveju jeigu visų</a:t>
          </a:r>
          <a:r>
            <a:rPr lang="lt-LT" sz="1050" baseline="0">
              <a:latin typeface="Arial" panose="020B0604020202020204" pitchFamily="34" charset="0"/>
              <a:cs typeface="Arial" panose="020B0604020202020204" pitchFamily="34" charset="0"/>
            </a:rPr>
            <a:t> naujai klojamų kabelinių liniųsuminis </a:t>
          </a:r>
          <a:r>
            <a:rPr lang="lt-LT" sz="1050">
              <a:latin typeface="Arial" panose="020B0604020202020204" pitchFamily="34" charset="0"/>
              <a:cs typeface="Arial" panose="020B0604020202020204" pitchFamily="34" charset="0"/>
            </a:rPr>
            <a:t>trasų ilgis yra didesnis už 300 m. Įkainio skaičiavimo formulė:		</a:t>
          </a:r>
          <a:r>
            <a:rPr lang="en-US" sz="105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	</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𝑋=(𝑌−300)∗į𝑘𝑎𝑖𝑛𝑖𝑠 𝑁𝑟.122</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čia:												Y - visų naujai klojamų kabelinių linijų</a:t>
          </a:r>
          <a:r>
            <a:rPr lang="lt-LT" sz="1050" baseline="0">
              <a:latin typeface="Arial" panose="020B0604020202020204" pitchFamily="34" charset="0"/>
              <a:cs typeface="Arial" panose="020B0604020202020204" pitchFamily="34" charset="0"/>
            </a:rPr>
            <a:t> suminis</a:t>
          </a:r>
          <a:r>
            <a:rPr lang="lt-LT" sz="1050">
              <a:latin typeface="Arial" panose="020B0604020202020204" pitchFamily="34" charset="0"/>
              <a:cs typeface="Arial" panose="020B0604020202020204" pitchFamily="34" charset="0"/>
            </a:rPr>
            <a:t> trasų ilgis;									Įkainis Nr.122 – Teikėjo pasiūlytas darbų įkainis Nr.122.									Skaičiavimo pavyzdys:											Y - visų naujai klojamų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 linijų suminis trasų ilgis lygus 1000 m,								Įkainis Nr.122 – Teikėjo pasiūlytas darbų įkainis Nr.122. lygus 0,5 Eur.								𝑋=(1000−300)∗0,5=350 𝐸𝑢𝑟 </a:t>
          </a:r>
        </a:p>
        <a:p>
          <a:pPr marL="228600" lvl="0" indent="-228600" algn="l">
            <a:buFont typeface="+mj-lt"/>
            <a:buAutoNum type="arabicParenR"/>
          </a:pPr>
          <a:r>
            <a:rPr lang="lt-LT" sz="1050">
              <a:latin typeface="Arial" panose="020B0604020202020204" pitchFamily="34" charset="0"/>
              <a:cs typeface="Arial" panose="020B0604020202020204" pitchFamily="34" charset="0"/>
            </a:rPr>
            <a:t>12</a:t>
          </a:r>
          <a:r>
            <a:rPr lang="en-US" sz="1050">
              <a:latin typeface="Arial" panose="020B0604020202020204" pitchFamily="34" charset="0"/>
              <a:cs typeface="Arial" panose="020B0604020202020204" pitchFamily="34" charset="0"/>
            </a:rPr>
            <a:t>6</a:t>
          </a:r>
          <a:r>
            <a:rPr lang="lt-LT" sz="1050">
              <a:latin typeface="Arial" panose="020B0604020202020204" pitchFamily="34" charset="0"/>
              <a:cs typeface="Arial" panose="020B0604020202020204" pitchFamily="34" charset="0"/>
            </a:rPr>
            <a:t> p. įkainyje įvertinti visus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127, 129, 131, 133 p. 1 m2 įkainyje įvertinti visus dangos ardymo darbus (dangos ardymo darbai 1 m2 su šiukšlių išvežimu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128, 130, 132, 134 p. 1 m2 įkainyje įvertinti visus dangos atstatymo darbus (pilno dangos storio atstatymo darbai su naujomis medžiagomis 1 m2, medžiagų atvežimas į montavimo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135 p. įkainyje įvertinti visus žalios vejos atstatymo darbus (1 m2 žalios vejos atstatymo darbai su žolių sėklomis, augalinis gruntas, augalinio grunto atvežimas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136 p įkainyje įvertinti visus atramų numeravimo atnaujinimo darbus (numeravimo atnaujinimo darbai su plokštele 1 vnt., dažai ir kt.). Įkainyje reikia įvertinti 1 vnt. oro linijų gelžbetoninių atramų (plokštelės medžiaga: minkštas aliuminio-mangano lydinis arba kietas, standus plastikas 1,5 mm) plokštelių kainos vidurkį.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137 p. įkainyje įvertinti visus užrašų/schemų uždėjimo darbus (laidų ir kabelių gyslų markiravimas su markiruote 1 vnt. arba užrašų/schemų uždėjimas/atnaujinimas 1vnt. ir kt.).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138, 139 p. įkainyje įvertinti visus 10/0,42 kV galios transformatoriaus iki 1000 kVA keitimo darbus (esamo galios transformatoriaus demontavimo darbai ir transportavimas į AB ESO sandėlį, naujo galios transformatoriaus atvežimas, galios transformatoriaus montavimas, prijungimas, naujų ir esamų laidų su laidais ir antgaliais, gnybtinais tiesimas/prijungimas/perjungimas/atjungimas prie/nuo aparatų gnybtų, užrašų, schemų uždėjimas ir laidų markiravimas ir kt.). Galios transformatorius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140 p. įkainyje įvertinti visus 10 kV saugiklių keitimo darbus (saugiklių keitimas su saugikliais 3 vnt. iki 100 A,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141 p. įkainyje įvertinti visus metalinės kabelio apsaugos prie atramos montavimo darbus (kabelio apsaugos montavimas su metaliniu gaubtu 1 vnt., gaubto apkabų montavimas su apkabomis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142-143 p. įkainyje įvertinti visus 10 kV OL izoliuoto laido tiesimo darbus (izoliuoto laido montavimas su laidu 1 m, tempiamųjų girliandų, traversų, viršūnių, izoliatorių montavimas su traversomis, viršūnėmis ir izoliatoriais, gnybtų montavimas su gnybtais, izoliuoto laido izoliacijos varžos matavimą, grandinės „fazė-nulis“ matavimas, izoliuoto laido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144 p. 1 m įkainyje įvertinti visus OL neizoliuoto arba izoliuoto laido demontavimo ir išvežimo darbus (neizoliuoto arba izoliuoto laido demontavimas ir išvežimas 1 m, traversų/viršūnių/izoliatorių/tempiamųjų girliandų demontavimas ir kt.). Įkainis taikomas 10 kV OL įvadui/išvadui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145 p. įkainyje įvertinti visus 0,4 arba 10 kV traversos su viršūne ir izoliatoriais montavimo/keitimo darbus (0,4 arba 10 kV traversos su viršūne ir izoliatoriais montavimo/keitimo darbus su traversu, viršūne ir izoliatoriais, laidu reguliavimas, užrašų, schemų uždėjimas ir laidų markiravimas ir kt.). Įkainį taikyti tik tuo atveju, kai esamuose elektros įrenginiuose reikalinga pakeisti 0,4 arba 10 kV traversos su viršūne ir izoliatoriais netiesiant naujų laidų. Įkainis taip pat taikomas jeigu reikia pakeisti tik esamą 0,4 arba 10 kV traversą;</a:t>
          </a:r>
        </a:p>
        <a:p>
          <a:pPr marL="228600" lvl="0" indent="-228600" algn="l">
            <a:buFont typeface="+mj-lt"/>
            <a:buAutoNum type="arabicParenR"/>
          </a:pPr>
          <a:r>
            <a:rPr lang="lt-LT" sz="1050">
              <a:latin typeface="Arial" panose="020B0604020202020204" pitchFamily="34" charset="0"/>
              <a:cs typeface="Arial" panose="020B0604020202020204" pitchFamily="34" charset="0"/>
            </a:rPr>
            <a:t>146, 147, 148 p. įkainyje įvertinti visus montavimo darbus ( 3 vnt./1 kompl.)  prijungimas prie įžeminimo su įžeminimo laidininku ir linijos laidų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149 p. įkainyje įvertinti visus 10 kV OL trumpo jungimo indikatoriaus montavimo darbus (10 kV OL trumpo indikatoriaus montavimas su indikatoriumi, su tvirtinimo elementais ir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150-152 p. 1 m įkainyje įvertinti visus 10 kV kabelio paklojimo tranšėjoje darbus (kabelio tiesimas su kabeliu 1 m, tranšėjos kasimas/užpylimas 1 m, grunto tankinimas, pakloto įrengimas 1 m, signalinės juostos paklojimas su juosta 1 m, apsauginės juostos paklojimas su juosta 1 m, užrašų, schemų uždėjimas ir laidų markiravimas ir kt.). Įkainyje turi būti įvertintas darbų atlikimas esant žemės įšalui iki 30 cm gylyje. Įkainyje reikia įvertinti 1 m 10 kV (trigyslis, viengyslis) jėgos kabelių kainos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153-155 p. 1 m įkainyje įvertinti visu 10 kV kabelio tiesimo vamzdyje darbus (kabelio tiesimas vamzdyje su kabeliu 1 m arba kabelio tiesimas įrengtomis metalo konstrukcijomis su kabeliu 1 m, tvirtinimo elementais ir medžiagomis ir kt.). </a:t>
          </a:r>
          <a:r>
            <a:rPr lang="lt-LT" sz="1100">
              <a:solidFill>
                <a:schemeClr val="dk1"/>
              </a:solidFill>
              <a:effectLst/>
              <a:latin typeface="+mn-lt"/>
              <a:ea typeface="+mn-ea"/>
              <a:cs typeface="+mn-cs"/>
            </a:rPr>
            <a:t>Vamzdžiai </a:t>
          </a:r>
          <a:r>
            <a:rPr lang="en-US" sz="1100" baseline="0">
              <a:solidFill>
                <a:schemeClr val="dk1"/>
              </a:solidFill>
              <a:effectLst/>
              <a:latin typeface="+mn-lt"/>
              <a:ea typeface="+mn-ea"/>
              <a:cs typeface="+mn-cs"/>
            </a:rPr>
            <a:t>aktuojami </a:t>
          </a:r>
          <a:r>
            <a:rPr lang="lt-LT" sz="1100" baseline="0">
              <a:solidFill>
                <a:schemeClr val="dk1"/>
              </a:solidFill>
              <a:effectLst/>
              <a:latin typeface="+mn-lt"/>
              <a:ea typeface="+mn-ea"/>
              <a:cs typeface="+mn-cs"/>
            </a:rPr>
            <a:t>darbų įkainiais Nr.61, 62. </a:t>
          </a:r>
          <a:r>
            <a:rPr lang="lt-LT" sz="1050">
              <a:latin typeface="Arial" panose="020B0604020202020204" pitchFamily="34" charset="0"/>
              <a:cs typeface="Arial" panose="020B0604020202020204" pitchFamily="34" charset="0"/>
            </a:rPr>
            <a:t>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156-158 p. įkainyje įvertinti visus 10 kV kabelio tiesimo atramoje darbus (kabelio tiesimas tvirtinant uždedamomis apkabomis atramoje su kabeliu 1 m ir apkabomis, užrašų, schemų uždėjimas ir laidų markiravimas kt.);</a:t>
          </a:r>
        </a:p>
        <a:p>
          <a:pPr marL="228600" lvl="0" indent="-228600" algn="l">
            <a:buFont typeface="+mj-lt"/>
            <a:buAutoNum type="arabicParenR"/>
          </a:pPr>
          <a:r>
            <a:rPr lang="lt-LT" sz="1100">
              <a:solidFill>
                <a:schemeClr val="dk1"/>
              </a:solidFill>
              <a:effectLst/>
              <a:latin typeface="Arial" panose="020B0604020202020204" pitchFamily="34" charset="0"/>
              <a:ea typeface="+mn-ea"/>
              <a:cs typeface="Arial" panose="020B0604020202020204" pitchFamily="34" charset="0"/>
            </a:rPr>
            <a:t>10 kV trigysliai kabeliai (viename apvalkale) plastikine izoliacija turi būti naudojami</a:t>
          </a:r>
          <a:r>
            <a:rPr lang="lt-LT" sz="1050">
              <a:latin typeface="Arial" panose="020B0604020202020204" pitchFamily="34" charset="0"/>
              <a:cs typeface="Arial" panose="020B0604020202020204" pitchFamily="34" charset="0"/>
            </a:rPr>
            <a:t>: kabelių linijose tarp 10/0,4 kV transformatorinių, tarp transformatorinių ir 10 kV skirstomųjų punktų, tiesiant kabelių linijas žemėje, kai bent viena iš galinių movų yra „stulpinė“, taip pat tiesiant kabelių linijas per kolektorius, tunelius lovius ir pan. </a:t>
          </a:r>
          <a:r>
            <a:rPr lang="lt-LT" sz="1100">
              <a:solidFill>
                <a:schemeClr val="dk1"/>
              </a:solidFill>
              <a:effectLst/>
              <a:latin typeface="Arial" panose="020B0604020202020204" pitchFamily="34" charset="0"/>
              <a:ea typeface="+mn-ea"/>
              <a:cs typeface="Arial" panose="020B0604020202020204" pitchFamily="34" charset="0"/>
            </a:rPr>
            <a:t>Kabelių linijos klojamos tik žemėje (nesant išvadų į oro linijas, kabelių kolektorių, lovų, kanalų ir pan.).</a:t>
          </a:r>
          <a:r>
            <a:rPr lang="lt-LT" sz="1050">
              <a:latin typeface="Arial" panose="020B0604020202020204" pitchFamily="34" charset="0"/>
              <a:cs typeface="Arial" panose="020B0604020202020204" pitchFamily="34" charset="0"/>
            </a:rPr>
            <a:t>;</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159-163 p. įkainyje įvertinti visus 10 kV galinės kabelių movos montavimo darbus (galinės movos montavimas ir prijungimas, varžtinių antgalių montavimas, užrašų, schemų uždėjimas ir laidų markiravimas ir kt.). 10 kV kabelių movas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164-168p. įkainyje </a:t>
          </a:r>
          <a:r>
            <a:rPr lang="lt-LT" sz="1050">
              <a:latin typeface="Arial" panose="020B0604020202020204" pitchFamily="34" charset="0"/>
              <a:cs typeface="Arial" panose="020B0604020202020204" pitchFamily="34" charset="0"/>
            </a:rPr>
            <a:t>įvertinti visus 10 kV jungiamosios ir jungiamosios pereinamosios kabelių movos montavimo darbus (movos montavimas ir prijungimas, varžtinių sujungiklių montavimas, žemės kasimo/užpylimo darbai, kabelio suradimas, atrinkimas, užrašų, schemų uždėjimas ir laidų markiravimas ir kt.). Įkainyje turi būti įvertintas darbų atlikimas esant žemės įšalui iki 30 cm gylyje. 10 kV kabelių movas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169 p. įkainyje įvertinti visus stulpinės transformatorinės iki 63 kVA montavimo darbus (galios transformatoriaus atvežimas ir montavimas, g/b stiebų montavimas su atramomis 2 vnt. (įkainyje įvertinti 9 m,</a:t>
          </a:r>
          <a:r>
            <a:rPr lang="lt-LT" sz="1050" baseline="0">
              <a:latin typeface="Arial" panose="020B0604020202020204" pitchFamily="34" charset="0"/>
              <a:cs typeface="Arial" panose="020B0604020202020204" pitchFamily="34" charset="0"/>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matavimas, 10 ir 0,4 kV viršįtampių ribotuvų montavimas su ribotuvais 6 vnt., 10 kV transformatoriaus įvadų apsauga nuo paukščių 1 kompl., įvadinio 0,4 kV kirtiklio-saugiklio bloko montavimas 1 vnt. su bloku ir saugikliais 3 vnt., linijinio 0,4 kV kirtiklio-saugiklio bloko montavimas 1 vnt. su bloku ir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63 kVA vadovautis techniniais reikalavimais „10/0,4 kV įtampos 10-63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170 p. įkainyje įvertinti visus stulpinės transformatorinės iki 400 kVA montavimo darbus (galios transformatoriaus atvežimas ir montavimas, g/b stiebų montavimas su atramomis 2 vnt. (</a:t>
          </a:r>
          <a:r>
            <a:rPr lang="lt-LT" sz="1100">
              <a:solidFill>
                <a:schemeClr val="dk1"/>
              </a:solidFill>
              <a:effectLst/>
              <a:latin typeface="+mn-lt"/>
              <a:ea typeface="+mn-ea"/>
              <a:cs typeface="+mn-cs"/>
            </a:rPr>
            <a:t>įkainyje įvertinti 9 m,</a:t>
          </a:r>
          <a:r>
            <a:rPr lang="lt-LT" sz="1100" baseline="0">
              <a:solidFill>
                <a:schemeClr val="dk1"/>
              </a:solidFill>
              <a:effectLst/>
              <a:latin typeface="+mn-lt"/>
              <a:ea typeface="+mn-ea"/>
              <a:cs typeface="+mn-cs"/>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matavimu, 10 ir 0,4 kV viršįtampių ribotuvų montavimas su ribotuvais 6 vnt., 10 kV saugiklių montavimas su saugikliais 3 vnt., 10 kV transformatoriaus įvadų apsauga nuo paukščių 1 kompl., įvadinio 0,4 kV kirtiklio-saugiklio bloko montavimas 1 vnt. su bloku ir saugikliais 3 vnt., linijinio 0,4 kV kirtiklio-saugiklio bloko montavimas 1 vnt. su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400 kVA vadovautis techniniais reikalavimais „10/0,4 kV įtampos 100-400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171 p. įkainyje įvertinti visus modulinės transformatorinės (MT) montavimo darbus (MT atvežimas ir montavimas, galios transformatoriaus atvežimas ir montavimas, jeigu reikia duobės iškasimas, pagrindo įrengimas su pamatu,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MT su įžeminimo laidininku, įžeminimo kontūro varžos matavimu. Galios transformatorius, MT ir elektros skaitiklį pateiks AB ESO, jeigu nenurodyta kitaip. Darbų įkainyje įvertinti MGT, MTT iki 160 kVA (mažo gabarito), MTT 1x630 kVA, MTT 2x630 kVA montavimo darbų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172 p. įkainyje įvertinti visus KT, ST, MT demontavimo darbus (KT, ST, MT demontavimo darbai, galios transformatoriaus demontavimas, jeigu reikia 0,4 ir 10 kV išvadų demontavimas,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173-174 p. įkainyje įvertinti visus 10 kV oro linijos skyriklio (OLS) montavimo darbus (10 kV skyriklio montavimas su skyrikliu 1 vnt. ir pirmos klasės viršįtampių ribotuvais 3 vnt., 10 kV viršįtampių ribotuvų prijungimas prie linijos laidų ir įžeminimo su įžeminimo laidininku, įžeminimo kontūro varžos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su įžeminimo laidininku, įžeminimo kontūro varžos matavimas, 10 kV atraminių izoliatorių montavimas su izoliatoriais 3 vnt., tempiamoji girlianda 3 kompl., metalo konstrukcijos, valdymo rankena, pakabinama spyna 1 vnt., laidus SAX, laidų su antgaliais, gnybtinais prijungimas prie aparatų gnybtų ir kt.). Montuojant OLS vadovautis techniniais reikalavimais „10 kV oro linijų skyrikliai“; </a:t>
          </a:r>
        </a:p>
        <a:p>
          <a:pPr marL="228600" lvl="0" indent="-228600" algn="l">
            <a:buFont typeface="+mj-lt"/>
            <a:buAutoNum type="arabicParenR"/>
          </a:pPr>
          <a:r>
            <a:rPr lang="lt-LT" sz="1050">
              <a:latin typeface="Arial" panose="020B0604020202020204" pitchFamily="34" charset="0"/>
              <a:cs typeface="Arial" panose="020B0604020202020204" pitchFamily="34" charset="0"/>
            </a:rPr>
            <a:t>175 p. įkainyje įvertinti visus OLS demontavimo darbus (OLS demontavimo darbai,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176-178 p. įkainyje įvertinti visus projektavimo darbus (projektavimo darbai, topografinės nuotraukos išlaidos ir kt.).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adresu Pramonės g. 7, Alytus (AB ESO Alytaus regionas). Visa projektinė medžiaga turi būti parengta vadovaujantis AB ESO techninių ir darbo projektų rengimo reikalavimais (AB ESO reikalavimai techniniams ir darbo projektams).Techninio projekto statybos montavimo darbų (SMD – neįskaičiavus įrenginių kainos ir PVM) vertė iki 35 000,00, virš 35 000 iki 70 000, virš 70</a:t>
          </a:r>
          <a:r>
            <a:rPr lang="lt-LT" sz="1050" baseline="0">
              <a:latin typeface="Arial" panose="020B0604020202020204" pitchFamily="34" charset="0"/>
              <a:cs typeface="Arial" panose="020B0604020202020204" pitchFamily="34" charset="0"/>
            </a:rPr>
            <a:t> 000 </a:t>
          </a:r>
          <a:r>
            <a:rPr lang="lt-LT" sz="1050">
              <a:latin typeface="Arial" panose="020B0604020202020204" pitchFamily="34" charset="0"/>
              <a:cs typeface="Arial" panose="020B0604020202020204" pitchFamily="34" charset="0"/>
            </a:rPr>
            <a:t>iki 145 000 Eur be PVM. Projektuotojas rengdamas techninį projektą ir numatydamas projekte ĮAS, KS pastatymo vietą turi suderinti ją su naujuoju (-ais) vartotoju (-ais);</a:t>
          </a:r>
        </a:p>
        <a:p>
          <a:pPr marL="228600" lvl="0" indent="-228600" algn="l">
            <a:buFont typeface="+mj-lt"/>
            <a:buAutoNum type="arabicParenR"/>
          </a:pPr>
          <a:r>
            <a:rPr lang="lt-LT" sz="1050">
              <a:latin typeface="Arial" panose="020B0604020202020204" pitchFamily="34" charset="0"/>
              <a:cs typeface="Arial" panose="020B0604020202020204" pitchFamily="34" charset="0"/>
            </a:rPr>
            <a:t>179 p. įkainyje įvertinti visus kabelio bandymo darbus (iki 10 kV jėgos kabelio badymas su protokolų pateikimu AB ESO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180 p. įkainyje įvertinti visus AEEAS montavimo darbus, ryšio patikrinimo, antenos sumontavimo darbus su protokolo pateikimu AB ESO (automatizuotos elektros energijos apskaitos sistemos montavimo darbai žiūrėti „AEEAS įrangos įrengimas techniniai reikalavimai“, ir kt.). AEEAS valdiklį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181 p. įkainis taikomas tik esamoms paklotoms AB ESO kabelinėms ir šviesolaidinėms linijoms. 1 m įkainyje įvertinti visus surenkamų vamzdžių klojimo darbus (surenkamų vamzdžių klojimas 1 m su vamzdžiu ir sandarinimu, 1 m tranšėjos kasimas/užpylimas su tranšėjos dugno išlyginimu, 1 m pakloto įrengimas, signalinės juostos klojimas su juosta 1 m, grunto tankinimas ir kt.). Naujai klojamiems kabeliams įkainis netaikomas;</a:t>
          </a:r>
        </a:p>
        <a:p>
          <a:pPr marL="228600" lvl="0" indent="-228600" algn="l">
            <a:buFont typeface="+mj-lt"/>
            <a:buAutoNum type="arabicParenR"/>
          </a:pPr>
          <a:r>
            <a:rPr lang="lt-LT" sz="1050">
              <a:latin typeface="Arial" panose="020B0604020202020204" pitchFamily="34" charset="0"/>
              <a:cs typeface="Arial" panose="020B0604020202020204" pitchFamily="34" charset="0"/>
            </a:rPr>
            <a:t>182, 183 p. įkainyje įvertinti visus operatyvinius perjungimus 0,4-10 kV radialiniame (spinduliniame)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radialiniame (spinduliniame)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184, 185 p. įkainyje įvertinti visus operatyvinius perjungimus 0,4-10 kV žiediniame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Telia bei kitos pažymos ir leidimai apmokami pagal pateiktą sąskaitą-faktūrą (arba kitą dokumentą kuris įrodytų, kad paslauga buvo atlikta);</a:t>
          </a:r>
        </a:p>
        <a:p>
          <a:pPr marL="228600" lvl="0" indent="-228600" algn="l">
            <a:buFont typeface="+mj-lt"/>
            <a:buAutoNum type="arabicParenR"/>
          </a:pPr>
          <a:r>
            <a:rPr lang="lt-LT" sz="1050">
              <a:latin typeface="Arial" panose="020B0604020202020204" pitchFamily="34" charset="0"/>
              <a:cs typeface="Arial" panose="020B0604020202020204" pitchFamily="34" charset="0"/>
            </a:rPr>
            <a:t> 186 p. 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VEI, bei VEI pažymos gavimas;</a:t>
          </a:r>
        </a:p>
        <a:p>
          <a:pPr marL="228600" lvl="0" indent="-228600" algn="l">
            <a:buFont typeface="+mj-lt"/>
            <a:buAutoNum type="arabicParenR"/>
          </a:pPr>
          <a:r>
            <a:rPr lang="lt-LT" sz="1050">
              <a:latin typeface="Arial" panose="020B0604020202020204" pitchFamily="34" charset="0"/>
              <a:cs typeface="Arial" panose="020B0604020202020204" pitchFamily="34" charset="0"/>
            </a:rPr>
            <a:t> 187, 188 p. įkainyje įvertinti visus lauko tipo paskirstymo skydelio montavimo darbus (tvirtinimo elementai, medžiagos ir jų montavimas, automatinio jungiklio montavimas su automatinių jungikliu, naujų ir esamų laidų su laidais ir antgaliais, gnybtinais tiesimas/prijungimas/perjungimas/atjungimas prie/nuo aparatų gnybtų, užrašų, schemų uždėjimas ir laidų markiravimas, įžeminimo laidininko prijungimas ir kt). Paskirstymo skydelius pateikia tiekėjas pilnai sukomplektuotus įskaitant tvirtinimo elementus, montavimo medžiagas, automatinius jungiklius iki 63 A, kištukinius lizdus,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189 p. įkainyje įvertinti visus esamo 0,4 arba 10 kV jėgos kabelio perklojimo/paklojimo darbus (esamo kabelio atkasimas, tranšėjos užkasimas, esamo kabelio tiesimas, naujos tranšėjos kasimas/užpylimas 1 m, grunto tankinimas, pakloto įrengimas 1 m, signalinės juostos paklojimas su juosta 1 m, apsauginės juostos paklojimas su juosta 1 m, užrašų, schemų uždėjimas ir laidų markiravimas, kabelio suradimas, atrinkimas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190, 191 p. įkainyje įvertinti visus šviesolaidinio kabelio paklojimo darbus (kabelio tiesimas su kabeliu 1 m, tranšėjos kasimas/užpylimas 1 m, grunto tankinimas, pakloto įrengimas 1 m, šviesolaidinio kabelio įputimas į vamzdį 1 m, įspėjamosios juostos paklojimas su juosta 1 m, kabelio reikalingi matavimai, signalinio laido montavimas su laidu 1 m., dėžutės signaliniam kabeliui montavimas su dėžute, signalinio laido rišimo dirželiai su užtraukiamais dirželiais, šviesolaidinio kabelio patikrinimas ir matavimai, šviesolaidinio kabelio žymėjimo ir tvirtinimo medžiagos, užrašų, schemų uždėjimas ir laidų markiravimas ir kt.). Įkainyje turi būti įvertintas darbų atlikimas esant žemės įšalui iki 30 cm gylyje. Įkainis taikomas klojant šviesolaidinį kabelį vamzdyje ir be vamzdžio. Vamzdžio montavimo darbai aktuojami atskiru įkainiu Nr.61;</a:t>
          </a:r>
        </a:p>
        <a:p>
          <a:pPr marL="228600" lvl="0" indent="-228600" algn="l">
            <a:buFont typeface="+mj-lt"/>
            <a:buAutoNum type="arabicParenR"/>
          </a:pPr>
          <a:r>
            <a:rPr lang="lt-LT" sz="1050">
              <a:latin typeface="Arial" panose="020B0604020202020204" pitchFamily="34" charset="0"/>
              <a:cs typeface="Arial" panose="020B0604020202020204" pitchFamily="34" charset="0"/>
            </a:rPr>
            <a:t>192 p. įkainyje įvertinti visus šviesolaidinio kabelio movos montavimo darbus (movos montavimas su mova 1 vnt., naujų ir esamų laidų su laidais ir antgaliais, gnybtinais tiesimas/prijungimas/perjungimas/atjungimas prie/nuo aparatų gnybtų, movos patikrinimas/matavimai, šviesolaidinio kabelio žymėjimo ir tvirtinimo medžiagos,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193 p. įkainyje įvertinti visus gelžbetoninio šulinio su dangčiu montavimo darbus (gelžbetoninio šulinio su dangčių montavimas 1 vnt., duobių kasimas/užkasimas šulinio įrengimui, grunto tankinimas, pakloto įrengimas, perdangos plokštės montavimas su plokšte, metalinių konstrukcijų įrengimų tvirtinimui montavimas su konstrukcijų medžiagomis, skylių vamzdžiams iškalimas ir jų užtaisymas, įžemiklio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ir prijungimu, įžemiklio varžos matavimas, grandinės patikrinimu tarp įžemiklio ir įžemintų elementų, užrašų, schemų uždėjimas ir kt.). Įkainis taikomas montuojant visų tipų RKŠ, taip pat ir gelžbetoninių šulinių elektros jėgos kabeliams;</a:t>
          </a:r>
        </a:p>
        <a:p>
          <a:pPr marL="228600" lvl="0" indent="-228600" algn="l">
            <a:buFont typeface="+mj-lt"/>
            <a:buAutoNum type="arabicParenR"/>
          </a:pPr>
          <a:r>
            <a:rPr lang="lt-LT" sz="1050">
              <a:latin typeface="Arial" panose="020B0604020202020204" pitchFamily="34" charset="0"/>
              <a:cs typeface="Arial" panose="020B0604020202020204" pitchFamily="34" charset="0"/>
            </a:rPr>
            <a:t>194 p. įkainyje įvertinti visus trasos valymo darbus (trasos valymas 100 m2,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195</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įkainyje įvertinti visus atskirų medžių iškirtimo darbus (išvartų surinkimas, krūmų ir medelių, trukdančių kirtimui iškirtimas sausuolių ir išvirtusių medžių surinkimas, medžių kirtimas,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196 p. įkainyje įvertinti visus medžių šakų genėjimo darbus (medžių šakų genėjimas, šakų nuleidimas, supjaustymas ir sudėjimas į krūvas,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197 p. įkainyje įvertinti visus giluminio įžeminimo įrengimo darbus (giluminio įžeminimo kontūro įrengimo darbai su įžeminimo laidininkų ir vamzdžiais, su giluminio įžeminimo kontūro varžos matavimu, grandinės patikrinimu tarp įžemiklių ir įžemintų elementų, giluminio įžeminimo kontūro prijungimas prie įrenginių ir kt.). Įkainis taikomas tik tuo atveju jeigu giluminis įžeminimas yra numatytas techninio projekto sprendiniuose;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198 p. įkainyje įvertinti visus saugiklio-kirtiklio bloko SZ-41 montavimo darbus (SZ-41 montavimo darbai su saugikliais 3 vnt. iki 400 A, traversas SZ-41, keitimo atveju esamo saugiklio-kirtiklio bloko demontavimas, naujų ir esamų laidų su laidais ir antgaliais, gnybtinais tiesimas/prijungimas/perjungimas/atjungimas prie/nuo aparatų gnybtų, užrašų, schemų uždėjimas ir laidų markiravimas ir kt.);</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199 p. įkainyje įvertinti visus asfalto dangos (šaltasis asfaltas) atstatymo darbus (pilno dangos storio atstatymo darbai su naujomis medžiagomis 1 m2, medžiagų atvežimas į montavimo vietą, pagrindo džiovinimas ir pašildymas klojant asfalto-betono dangą šaltu ir šlapiu laikotarpiu 1 m2 ir kt.). Ikainis taikomas tik šaltuoju periodu, imtinai nuo gruodžio 15 d. iki balandžio 15 d., tik tame laikotarpyje kada negaminama paprasta asfalto danga;</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200</a:t>
          </a:r>
          <a:r>
            <a:rPr lang="en-US" sz="1050">
              <a:solidFill>
                <a:schemeClr val="dk1"/>
              </a:solidFill>
              <a:latin typeface="Arial" panose="020B0604020202020204" pitchFamily="34" charset="0"/>
              <a:ea typeface="+mn-ea"/>
              <a:cs typeface="Arial" panose="020B0604020202020204" pitchFamily="34" charset="0"/>
            </a:rPr>
            <a:t> p. </a:t>
          </a:r>
          <a:r>
            <a:rPr lang="lt-LT" sz="1050">
              <a:solidFill>
                <a:schemeClr val="dk1"/>
              </a:solidFill>
              <a:latin typeface="Arial" panose="020B0604020202020204" pitchFamily="34" charset="0"/>
              <a:ea typeface="+mn-ea"/>
              <a:cs typeface="Arial" panose="020B0604020202020204" pitchFamily="34" charset="0"/>
            </a:rPr>
            <a:t>įkainyje įvertinti visus Micro TSPĮ įrengimo, sumontavimo ir prijungimo darbus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 </a:t>
          </a:r>
          <a:r>
            <a:rPr lang="lt-LT" sz="1050">
              <a:solidFill>
                <a:schemeClr val="dk1"/>
              </a:solidFill>
              <a:latin typeface="Arial" panose="020B0604020202020204" pitchFamily="34" charset="0"/>
              <a:ea typeface="+mn-ea"/>
              <a:cs typeface="Arial" panose="020B0604020202020204" pitchFamily="34" charset="0"/>
            </a:rPr>
            <a:t>spintos  tvirtinimas MT numatytoje vietoje, įvertinant visas, reikalingas montavimui medžiagas (tvirtinimo elementai, kabelio pajungimo gnybtai ir t.t.), maitinimo prijungimas, maitinimo kabelio klojimas, antgalių uždėjimas, įžeminimo laidininko prijungimas, gofruotų apsauginių vamzdžių montavimas. MT pirminės komutacijos įrenginių sujungimas su </a:t>
          </a:r>
          <a:r>
            <a:rPr lang="en-US" sz="1050">
              <a:solidFill>
                <a:schemeClr val="dk1"/>
              </a:solidFill>
              <a:latin typeface="Arial" panose="020B0604020202020204" pitchFamily="34" charset="0"/>
              <a:ea typeface="+mn-ea"/>
              <a:cs typeface="Arial" panose="020B0604020202020204" pitchFamily="34" charset="0"/>
            </a:rPr>
            <a:t>Mi</a:t>
          </a:r>
          <a:r>
            <a:rPr lang="lt-LT" sz="1050">
              <a:solidFill>
                <a:schemeClr val="dk1"/>
              </a:solidFill>
              <a:latin typeface="Arial" panose="020B0604020202020204" pitchFamily="34" charset="0"/>
              <a:ea typeface="+mn-ea"/>
              <a:cs typeface="Arial" panose="020B0604020202020204" pitchFamily="34" charset="0"/>
            </a:rPr>
            <a:t>c</a:t>
          </a:r>
          <a:r>
            <a:rPr lang="en-US" sz="1050">
              <a:solidFill>
                <a:schemeClr val="dk1"/>
              </a:solidFill>
              <a:latin typeface="Arial" panose="020B0604020202020204" pitchFamily="34" charset="0"/>
              <a:ea typeface="+mn-ea"/>
              <a:cs typeface="Arial" panose="020B0604020202020204" pitchFamily="34" charset="0"/>
            </a:rPr>
            <a:t>roTSPĮ</a:t>
          </a:r>
          <a:r>
            <a:rPr lang="lt-LT" sz="1050">
              <a:solidFill>
                <a:schemeClr val="dk1"/>
              </a:solidFill>
              <a:latin typeface="Arial" panose="020B0604020202020204" pitchFamily="34" charset="0"/>
              <a:ea typeface="+mn-ea"/>
              <a:cs typeface="Arial" panose="020B0604020202020204" pitchFamily="34" charset="0"/>
            </a:rPr>
            <a:t>. Micro TSPĮ įrangos derinimas, projektavimas bei įrengimas vadovaujantis AB ESO patvirtintais ir internete svetainėje paskeltais „TSPĮ valdymo spintų įrengimo mažo gabarito 1x160 kVA, 1x630 kVA ir 2x630 kVA transformatorinėse techniniais reikalavimais“. Pagal ESO reikalavimus visų  laidų, kabelių (maitinimo, įžeminimo, kontrolinių duomenų perdavimo vyta pora, signalinių, antenos fiderinių) markiravimas. GSM antenos išorinės montavimas (numatant tvirtinimo elementus, antgalių presavimas), anteninės - fiderinės įrangos saugiklio – iškroviklio montavimas.  Daugiafunkcinių matavimo keitiklių montavimas, informacijos mainams su MicroTSPĮ įrengti ekranuota su vyta pora RS-485 ryšių linija (kabelių klojimas, antgalių presavimas).)</a:t>
          </a:r>
        </a:p>
        <a:p>
          <a:pPr marL="228600" lvl="0" indent="-228600" algn="l">
            <a:buFont typeface="+mj-lt"/>
            <a:buAutoNum type="arabicParenR"/>
          </a:pPr>
          <a:r>
            <a:rPr lang="lt-LT" sz="1050">
              <a:solidFill>
                <a:schemeClr val="dk1"/>
              </a:solidFill>
              <a:latin typeface="Arial" panose="020B0604020202020204" pitchFamily="34" charset="0"/>
              <a:ea typeface="+mn-ea"/>
              <a:cs typeface="Arial" panose="020B0604020202020204" pitchFamily="34" charset="0"/>
            </a:rPr>
            <a:t>ĮAS – įvadinė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KS – kabelių spinta (skydas), kabelių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OL – oro linija; Pirkimas iš vienintelio šaltinio</a:t>
          </a:r>
        </a:p>
        <a:p>
          <a:pPr marL="228600" lvl="0" indent="-228600" algn="l">
            <a:buFont typeface="+mj-lt"/>
            <a:buAutoNum type="arabicParenR"/>
          </a:pPr>
          <a:r>
            <a:rPr lang="lt-LT" sz="1050">
              <a:latin typeface="Arial" panose="020B0604020202020204" pitchFamily="34" charset="0"/>
              <a:cs typeface="Arial" panose="020B0604020202020204" pitchFamily="34" charset="0"/>
            </a:rPr>
            <a:t>OKL – oro kabelių linija;</a:t>
          </a:r>
        </a:p>
        <a:p>
          <a:pPr marL="228600" lvl="0" indent="-228600" algn="l">
            <a:buFont typeface="+mj-lt"/>
            <a:buAutoNum type="arabicParenR"/>
          </a:pPr>
          <a:r>
            <a:rPr lang="lt-LT" sz="1050">
              <a:latin typeface="Arial" panose="020B0604020202020204" pitchFamily="34" charset="0"/>
              <a:cs typeface="Arial" panose="020B0604020202020204" pitchFamily="34" charset="0"/>
            </a:rPr>
            <a:t>ST – stulpinė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MT – modulinė galinė transformatorinė, modulinė tranzitinė transformatorinė, modulinė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OLS – oro linijos skyriklis;</a:t>
          </a:r>
        </a:p>
        <a:p>
          <a:pPr marL="228600" lvl="0" indent="-228600" algn="l">
            <a:buFont typeface="+mj-lt"/>
            <a:buAutoNum type="arabicParenR"/>
          </a:pPr>
          <a:r>
            <a:rPr lang="lt-LT" sz="1050">
              <a:latin typeface="Arial" panose="020B0604020202020204" pitchFamily="34" charset="0"/>
              <a:cs typeface="Arial" panose="020B0604020202020204" pitchFamily="34" charset="0"/>
            </a:rPr>
            <a:t>KT – komplektinė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 SMD – statybos montavimo darbai;</a:t>
          </a:r>
        </a:p>
        <a:p>
          <a:pPr marL="228600" lvl="0" indent="-228600" algn="l">
            <a:buFont typeface="+mj-lt"/>
            <a:buAutoNum type="arabicParenR"/>
          </a:pPr>
          <a:r>
            <a:rPr lang="lt-LT" sz="1050">
              <a:latin typeface="Arial" panose="020B0604020202020204" pitchFamily="34" charset="0"/>
              <a:cs typeface="Arial" panose="020B0604020202020204" pitchFamily="34" charset="0"/>
            </a:rPr>
            <a:t> AEEAS – automatizuota elektros energijos apskaitos sistema;</a:t>
          </a:r>
        </a:p>
        <a:p>
          <a:pPr marL="228600" lvl="0" indent="-228600" algn="l">
            <a:buFont typeface="+mj-lt"/>
            <a:buAutoNum type="arabicParenR"/>
          </a:pPr>
          <a:r>
            <a:rPr lang="lt-LT" sz="1050">
              <a:latin typeface="Arial" panose="020B0604020202020204" pitchFamily="34" charset="0"/>
              <a:cs typeface="Arial" panose="020B0604020202020204" pitchFamily="34" charset="0"/>
            </a:rPr>
            <a:t> RKŠ – ryšių kabelių šulinys;</a:t>
          </a:r>
        </a:p>
        <a:p>
          <a:pPr marL="228600" lvl="0" indent="-228600" algn="l">
            <a:buFont typeface="+mj-lt"/>
            <a:buAutoNum type="arabicParenR"/>
          </a:pPr>
          <a:r>
            <a:rPr lang="lt-LT" sz="1050">
              <a:latin typeface="Arial" panose="020B0604020202020204" pitchFamily="34" charset="0"/>
              <a:cs typeface="Arial" panose="020B0604020202020204" pitchFamily="34" charset="0"/>
            </a:rPr>
            <a:t> Telia – Lietuvos telekomunikacijų bendrovė;</a:t>
          </a:r>
        </a:p>
        <a:p>
          <a:pPr marL="228600" lvl="0" indent="-228600" algn="l">
            <a:buFont typeface="+mj-lt"/>
            <a:buAutoNum type="arabicParenR"/>
          </a:pPr>
          <a:r>
            <a:rPr lang="lt-LT" sz="1050">
              <a:latin typeface="Arial" panose="020B0604020202020204" pitchFamily="34" charset="0"/>
              <a:cs typeface="Arial" panose="020B0604020202020204" pitchFamily="34" charset="0"/>
            </a:rPr>
            <a:t> VEI – Valstybinė energetikos inspekcija;</a:t>
          </a:r>
        </a:p>
        <a:p>
          <a:pPr marL="228600" lvl="0" indent="-228600" algn="l">
            <a:buFont typeface="+mj-lt"/>
            <a:buAutoNum type="arabicParenR"/>
          </a:pPr>
          <a:r>
            <a:rPr lang="lt-LT" sz="1050">
              <a:latin typeface="Arial" panose="020B0604020202020204" pitchFamily="34" charset="0"/>
              <a:cs typeface="Arial" panose="020B0604020202020204" pitchFamily="34" charset="0"/>
            </a:rPr>
            <a:t> AB ESO – AB „Energijos skirstymo operatorius“.</a:t>
          </a:r>
        </a:p>
      </xdr:txBody>
    </xdr:sp>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0"/>
  <sheetViews>
    <sheetView tabSelected="1" zoomScale="85" zoomScaleNormal="85" workbookViewId="0">
      <selection activeCell="D172" sqref="D172"/>
    </sheetView>
  </sheetViews>
  <sheetFormatPr defaultColWidth="9.109375" defaultRowHeight="13.2" x14ac:dyDescent="0.25"/>
  <cols>
    <col min="1" max="1" width="4.44140625" style="23" bestFit="1" customWidth="1"/>
    <col min="2" max="2" width="64.5546875" style="29" customWidth="1"/>
    <col min="3" max="3" width="10.6640625" style="30" customWidth="1"/>
    <col min="4" max="4" width="13.44140625" style="25" bestFit="1" customWidth="1"/>
    <col min="5" max="5" width="15" style="25" customWidth="1"/>
    <col min="6" max="6" width="15.5546875" style="25" customWidth="1"/>
    <col min="7" max="7" width="17.6640625" style="31" customWidth="1"/>
    <col min="8" max="8" width="19.33203125" style="32" customWidth="1"/>
    <col min="9" max="9" width="19.33203125" style="28" customWidth="1"/>
    <col min="10" max="10" width="9.109375" style="28" customWidth="1"/>
    <col min="11" max="16384" width="9.109375" style="28"/>
  </cols>
  <sheetData>
    <row r="1" spans="1:11" x14ac:dyDescent="0.25">
      <c r="B1" s="24"/>
      <c r="C1" s="23"/>
      <c r="G1" s="26"/>
      <c r="H1" s="27"/>
      <c r="I1" s="23"/>
    </row>
    <row r="3" spans="1:11" x14ac:dyDescent="0.25">
      <c r="I3" s="33" t="s">
        <v>206</v>
      </c>
    </row>
    <row r="4" spans="1:11" ht="21" customHeight="1" x14ac:dyDescent="0.25">
      <c r="A4" s="52"/>
      <c r="B4" s="52"/>
      <c r="C4" s="52"/>
      <c r="D4" s="52"/>
      <c r="E4" s="52"/>
      <c r="F4" s="52"/>
      <c r="G4" s="52"/>
      <c r="H4" s="52"/>
      <c r="I4" s="52"/>
    </row>
    <row r="5" spans="1:11" ht="46.5" customHeight="1" x14ac:dyDescent="0.25">
      <c r="A5" s="53" t="s">
        <v>207</v>
      </c>
      <c r="B5" s="53"/>
      <c r="C5" s="53"/>
      <c r="D5" s="53"/>
      <c r="E5" s="53"/>
      <c r="F5" s="53"/>
      <c r="G5" s="53"/>
      <c r="H5" s="53"/>
      <c r="I5" s="53"/>
    </row>
    <row r="6" spans="1:11" s="38" customFormat="1" ht="108.75" customHeight="1" x14ac:dyDescent="0.25">
      <c r="A6" s="5" t="s">
        <v>0</v>
      </c>
      <c r="B6" s="6" t="s">
        <v>1</v>
      </c>
      <c r="C6" s="34" t="s">
        <v>70</v>
      </c>
      <c r="D6" s="35" t="s">
        <v>192</v>
      </c>
      <c r="E6" s="35" t="s">
        <v>191</v>
      </c>
      <c r="F6" s="36" t="s">
        <v>190</v>
      </c>
      <c r="G6" s="37" t="s">
        <v>171</v>
      </c>
      <c r="H6" s="37" t="s">
        <v>187</v>
      </c>
      <c r="I6" s="37" t="s">
        <v>188</v>
      </c>
    </row>
    <row r="7" spans="1:11" s="38" customFormat="1" x14ac:dyDescent="0.25">
      <c r="A7" s="7">
        <v>1</v>
      </c>
      <c r="B7" s="2" t="s">
        <v>78</v>
      </c>
      <c r="C7" s="3" t="s">
        <v>71</v>
      </c>
      <c r="D7" s="51">
        <v>210</v>
      </c>
      <c r="E7" s="4">
        <f>+D7*1.2</f>
        <v>252</v>
      </c>
      <c r="F7" s="39">
        <v>416</v>
      </c>
      <c r="G7" s="40">
        <v>0.02</v>
      </c>
      <c r="H7" s="8">
        <f>D7*G7</f>
        <v>4.2</v>
      </c>
      <c r="I7" s="9">
        <f>H7*1.21</f>
        <v>5.0819999999999999</v>
      </c>
      <c r="K7" s="41"/>
    </row>
    <row r="8" spans="1:11" s="38" customFormat="1" x14ac:dyDescent="0.25">
      <c r="A8" s="7">
        <v>2</v>
      </c>
      <c r="B8" s="1" t="s">
        <v>75</v>
      </c>
      <c r="C8" s="3" t="s">
        <v>71</v>
      </c>
      <c r="D8" s="51">
        <v>137</v>
      </c>
      <c r="E8" s="4">
        <f t="shared" ref="E8:E71" si="0">+D8*1.2</f>
        <v>164.4</v>
      </c>
      <c r="F8" s="15">
        <v>273</v>
      </c>
      <c r="G8" s="40">
        <v>1E-3</v>
      </c>
      <c r="H8" s="8">
        <f t="shared" ref="H8:H74" si="1">D8*G8</f>
        <v>0.13700000000000001</v>
      </c>
      <c r="I8" s="9">
        <f t="shared" ref="I8:I74" si="2">H8*1.21</f>
        <v>0.16577</v>
      </c>
    </row>
    <row r="9" spans="1:11" s="38" customFormat="1" x14ac:dyDescent="0.25">
      <c r="A9" s="7">
        <v>3</v>
      </c>
      <c r="B9" s="1" t="s">
        <v>76</v>
      </c>
      <c r="C9" s="3" t="s">
        <v>71</v>
      </c>
      <c r="D9" s="51">
        <v>160</v>
      </c>
      <c r="E9" s="4">
        <f t="shared" si="0"/>
        <v>192</v>
      </c>
      <c r="F9" s="16">
        <v>312</v>
      </c>
      <c r="G9" s="40">
        <v>1E-3</v>
      </c>
      <c r="H9" s="8">
        <f t="shared" si="1"/>
        <v>0.16</v>
      </c>
      <c r="I9" s="9">
        <f t="shared" si="2"/>
        <v>0.19359999999999999</v>
      </c>
    </row>
    <row r="10" spans="1:11" s="38" customFormat="1" x14ac:dyDescent="0.25">
      <c r="A10" s="7">
        <v>4</v>
      </c>
      <c r="B10" s="1" t="s">
        <v>77</v>
      </c>
      <c r="C10" s="3" t="s">
        <v>71</v>
      </c>
      <c r="D10" s="51">
        <v>196</v>
      </c>
      <c r="E10" s="4">
        <f t="shared" si="0"/>
        <v>235.2</v>
      </c>
      <c r="F10" s="16">
        <v>390</v>
      </c>
      <c r="G10" s="40">
        <v>3.0000000000000001E-3</v>
      </c>
      <c r="H10" s="8">
        <f t="shared" si="1"/>
        <v>0.58799999999999997</v>
      </c>
      <c r="I10" s="9">
        <f t="shared" si="2"/>
        <v>0.71147999999999989</v>
      </c>
    </row>
    <row r="11" spans="1:11" s="38" customFormat="1" x14ac:dyDescent="0.25">
      <c r="A11" s="7">
        <v>5</v>
      </c>
      <c r="B11" s="1" t="s">
        <v>79</v>
      </c>
      <c r="C11" s="3" t="s">
        <v>71</v>
      </c>
      <c r="D11" s="51">
        <v>144</v>
      </c>
      <c r="E11" s="4">
        <f t="shared" si="0"/>
        <v>172.79999999999998</v>
      </c>
      <c r="F11" s="16">
        <v>286</v>
      </c>
      <c r="G11" s="40">
        <v>1E-3</v>
      </c>
      <c r="H11" s="8">
        <f t="shared" si="1"/>
        <v>0.14400000000000002</v>
      </c>
      <c r="I11" s="9">
        <f t="shared" si="2"/>
        <v>0.17424000000000001</v>
      </c>
    </row>
    <row r="12" spans="1:11" s="38" customFormat="1" x14ac:dyDescent="0.25">
      <c r="A12" s="7">
        <v>6</v>
      </c>
      <c r="B12" s="1" t="s">
        <v>80</v>
      </c>
      <c r="C12" s="3" t="s">
        <v>71</v>
      </c>
      <c r="D12" s="51">
        <v>175</v>
      </c>
      <c r="E12" s="4">
        <f t="shared" si="0"/>
        <v>210</v>
      </c>
      <c r="F12" s="17">
        <v>328</v>
      </c>
      <c r="G12" s="40">
        <v>1E-3</v>
      </c>
      <c r="H12" s="8">
        <f t="shared" si="1"/>
        <v>0.17500000000000002</v>
      </c>
      <c r="I12" s="9">
        <f t="shared" si="2"/>
        <v>0.21175000000000002</v>
      </c>
    </row>
    <row r="13" spans="1:11" s="38" customFormat="1" x14ac:dyDescent="0.25">
      <c r="A13" s="7">
        <v>7</v>
      </c>
      <c r="B13" s="1" t="s">
        <v>81</v>
      </c>
      <c r="C13" s="3" t="s">
        <v>71</v>
      </c>
      <c r="D13" s="51">
        <v>274</v>
      </c>
      <c r="E13" s="4">
        <f t="shared" si="0"/>
        <v>328.8</v>
      </c>
      <c r="F13" s="39">
        <v>546</v>
      </c>
      <c r="G13" s="40">
        <v>6.0000000000000001E-3</v>
      </c>
      <c r="H13" s="8">
        <f t="shared" si="1"/>
        <v>1.6440000000000001</v>
      </c>
      <c r="I13" s="9">
        <f t="shared" si="2"/>
        <v>1.9892400000000001</v>
      </c>
    </row>
    <row r="14" spans="1:11" s="38" customFormat="1" x14ac:dyDescent="0.25">
      <c r="A14" s="7">
        <v>8</v>
      </c>
      <c r="B14" s="1" t="s">
        <v>82</v>
      </c>
      <c r="C14" s="3" t="s">
        <v>71</v>
      </c>
      <c r="D14" s="51">
        <v>173</v>
      </c>
      <c r="E14" s="4">
        <f t="shared" si="0"/>
        <v>207.6</v>
      </c>
      <c r="F14" s="15">
        <v>344</v>
      </c>
      <c r="G14" s="40">
        <v>1E-3</v>
      </c>
      <c r="H14" s="8">
        <f t="shared" si="1"/>
        <v>0.17300000000000001</v>
      </c>
      <c r="I14" s="9">
        <f t="shared" si="2"/>
        <v>0.20933000000000002</v>
      </c>
    </row>
    <row r="15" spans="1:11" s="38" customFormat="1" x14ac:dyDescent="0.25">
      <c r="A15" s="7">
        <v>9</v>
      </c>
      <c r="B15" s="1" t="s">
        <v>83</v>
      </c>
      <c r="C15" s="3" t="s">
        <v>71</v>
      </c>
      <c r="D15" s="51">
        <v>222</v>
      </c>
      <c r="E15" s="4">
        <f t="shared" si="0"/>
        <v>266.39999999999998</v>
      </c>
      <c r="F15" s="16">
        <v>442</v>
      </c>
      <c r="G15" s="40">
        <v>1E-3</v>
      </c>
      <c r="H15" s="8">
        <f t="shared" si="1"/>
        <v>0.222</v>
      </c>
      <c r="I15" s="9">
        <f t="shared" si="2"/>
        <v>0.26861999999999997</v>
      </c>
    </row>
    <row r="16" spans="1:11" s="38" customFormat="1" x14ac:dyDescent="0.25">
      <c r="A16" s="7">
        <v>10</v>
      </c>
      <c r="B16" s="1" t="s">
        <v>128</v>
      </c>
      <c r="C16" s="3" t="s">
        <v>71</v>
      </c>
      <c r="D16" s="51">
        <v>241</v>
      </c>
      <c r="E16" s="4">
        <f t="shared" si="0"/>
        <v>289.2</v>
      </c>
      <c r="F16" s="17">
        <v>481</v>
      </c>
      <c r="G16" s="40">
        <v>1E-3</v>
      </c>
      <c r="H16" s="8">
        <f t="shared" si="1"/>
        <v>0.24099999999999999</v>
      </c>
      <c r="I16" s="9">
        <f t="shared" si="2"/>
        <v>0.29160999999999998</v>
      </c>
    </row>
    <row r="17" spans="1:9" s="38" customFormat="1" x14ac:dyDescent="0.25">
      <c r="A17" s="7">
        <v>11</v>
      </c>
      <c r="B17" s="1" t="s">
        <v>129</v>
      </c>
      <c r="C17" s="3" t="s">
        <v>71</v>
      </c>
      <c r="D17" s="51">
        <v>293</v>
      </c>
      <c r="E17" s="4">
        <f t="shared" si="0"/>
        <v>351.59999999999997</v>
      </c>
      <c r="F17" s="39">
        <v>585</v>
      </c>
      <c r="G17" s="40">
        <v>1E-3</v>
      </c>
      <c r="H17" s="8">
        <f t="shared" si="1"/>
        <v>0.29299999999999998</v>
      </c>
      <c r="I17" s="9">
        <f t="shared" si="2"/>
        <v>0.35452999999999996</v>
      </c>
    </row>
    <row r="18" spans="1:9" s="38" customFormat="1" x14ac:dyDescent="0.25">
      <c r="A18" s="7">
        <v>12</v>
      </c>
      <c r="B18" s="1" t="s">
        <v>130</v>
      </c>
      <c r="C18" s="3" t="s">
        <v>71</v>
      </c>
      <c r="D18" s="51">
        <v>230</v>
      </c>
      <c r="E18" s="4">
        <f t="shared" si="0"/>
        <v>276</v>
      </c>
      <c r="F18" s="39">
        <v>385</v>
      </c>
      <c r="G18" s="40">
        <v>0.1</v>
      </c>
      <c r="H18" s="8">
        <f t="shared" si="1"/>
        <v>23</v>
      </c>
      <c r="I18" s="9">
        <f t="shared" si="2"/>
        <v>27.83</v>
      </c>
    </row>
    <row r="19" spans="1:9" s="38" customFormat="1" x14ac:dyDescent="0.25">
      <c r="A19" s="7">
        <v>13</v>
      </c>
      <c r="B19" s="1" t="s">
        <v>84</v>
      </c>
      <c r="C19" s="3" t="s">
        <v>71</v>
      </c>
      <c r="D19" s="51">
        <v>144</v>
      </c>
      <c r="E19" s="4">
        <f t="shared" si="0"/>
        <v>172.79999999999998</v>
      </c>
      <c r="F19" s="18">
        <v>286</v>
      </c>
      <c r="G19" s="40">
        <v>0.01</v>
      </c>
      <c r="H19" s="8">
        <f t="shared" si="1"/>
        <v>1.44</v>
      </c>
      <c r="I19" s="9">
        <f t="shared" si="2"/>
        <v>1.7423999999999999</v>
      </c>
    </row>
    <row r="20" spans="1:9" s="38" customFormat="1" x14ac:dyDescent="0.25">
      <c r="A20" s="7">
        <v>14</v>
      </c>
      <c r="B20" s="1" t="s">
        <v>85</v>
      </c>
      <c r="C20" s="3" t="s">
        <v>71</v>
      </c>
      <c r="D20" s="51">
        <v>225</v>
      </c>
      <c r="E20" s="4">
        <f t="shared" si="0"/>
        <v>270</v>
      </c>
      <c r="F20" s="39">
        <v>249</v>
      </c>
      <c r="G20" s="40">
        <v>2.5000000000000001E-2</v>
      </c>
      <c r="H20" s="8">
        <f t="shared" si="1"/>
        <v>5.625</v>
      </c>
      <c r="I20" s="9">
        <f t="shared" si="2"/>
        <v>6.8062499999999995</v>
      </c>
    </row>
    <row r="21" spans="1:9" s="38" customFormat="1" x14ac:dyDescent="0.25">
      <c r="A21" s="7">
        <v>15</v>
      </c>
      <c r="B21" s="1" t="s">
        <v>86</v>
      </c>
      <c r="C21" s="3" t="s">
        <v>71</v>
      </c>
      <c r="D21" s="51">
        <v>265</v>
      </c>
      <c r="E21" s="4">
        <f t="shared" si="0"/>
        <v>318</v>
      </c>
      <c r="F21" s="39">
        <v>427</v>
      </c>
      <c r="G21" s="40">
        <v>0.04</v>
      </c>
      <c r="H21" s="8">
        <f t="shared" si="1"/>
        <v>10.6</v>
      </c>
      <c r="I21" s="9">
        <f t="shared" si="2"/>
        <v>12.825999999999999</v>
      </c>
    </row>
    <row r="22" spans="1:9" s="38" customFormat="1" x14ac:dyDescent="0.25">
      <c r="A22" s="7">
        <v>16</v>
      </c>
      <c r="B22" s="1" t="s">
        <v>87</v>
      </c>
      <c r="C22" s="3" t="s">
        <v>71</v>
      </c>
      <c r="D22" s="51">
        <v>160</v>
      </c>
      <c r="E22" s="4">
        <f t="shared" si="0"/>
        <v>192</v>
      </c>
      <c r="F22" s="18">
        <v>312</v>
      </c>
      <c r="G22" s="40">
        <v>1E-3</v>
      </c>
      <c r="H22" s="8">
        <f t="shared" si="1"/>
        <v>0.16</v>
      </c>
      <c r="I22" s="9">
        <f t="shared" si="2"/>
        <v>0.19359999999999999</v>
      </c>
    </row>
    <row r="23" spans="1:9" s="38" customFormat="1" x14ac:dyDescent="0.25">
      <c r="A23" s="7">
        <v>17</v>
      </c>
      <c r="B23" s="1" t="s">
        <v>88</v>
      </c>
      <c r="C23" s="3" t="s">
        <v>71</v>
      </c>
      <c r="D23" s="51">
        <v>250</v>
      </c>
      <c r="E23" s="4">
        <f t="shared" si="0"/>
        <v>300</v>
      </c>
      <c r="F23" s="39">
        <v>291</v>
      </c>
      <c r="G23" s="40">
        <v>3.0000000000000001E-3</v>
      </c>
      <c r="H23" s="8">
        <f t="shared" si="1"/>
        <v>0.75</v>
      </c>
      <c r="I23" s="9">
        <f t="shared" si="2"/>
        <v>0.90749999999999997</v>
      </c>
    </row>
    <row r="24" spans="1:9" s="38" customFormat="1" x14ac:dyDescent="0.25">
      <c r="A24" s="7">
        <v>18</v>
      </c>
      <c r="B24" s="1" t="s">
        <v>89</v>
      </c>
      <c r="C24" s="3" t="s">
        <v>71</v>
      </c>
      <c r="D24" s="51">
        <v>340</v>
      </c>
      <c r="E24" s="4">
        <f t="shared" si="0"/>
        <v>408</v>
      </c>
      <c r="F24" s="39">
        <v>519</v>
      </c>
      <c r="G24" s="40">
        <v>6.0000000000000001E-3</v>
      </c>
      <c r="H24" s="8">
        <f t="shared" si="1"/>
        <v>2.04</v>
      </c>
      <c r="I24" s="9">
        <f t="shared" si="2"/>
        <v>2.4683999999999999</v>
      </c>
    </row>
    <row r="25" spans="1:9" s="38" customFormat="1" x14ac:dyDescent="0.25">
      <c r="A25" s="7">
        <v>19</v>
      </c>
      <c r="B25" s="1" t="s">
        <v>90</v>
      </c>
      <c r="C25" s="3" t="s">
        <v>71</v>
      </c>
      <c r="D25" s="51">
        <v>222</v>
      </c>
      <c r="E25" s="4">
        <f t="shared" si="0"/>
        <v>266.39999999999998</v>
      </c>
      <c r="F25" s="39">
        <v>442</v>
      </c>
      <c r="G25" s="40">
        <v>1E-3</v>
      </c>
      <c r="H25" s="8">
        <f t="shared" si="1"/>
        <v>0.222</v>
      </c>
      <c r="I25" s="9">
        <f t="shared" si="2"/>
        <v>0.26861999999999997</v>
      </c>
    </row>
    <row r="26" spans="1:9" s="38" customFormat="1" x14ac:dyDescent="0.25">
      <c r="A26" s="7">
        <v>20</v>
      </c>
      <c r="B26" s="1" t="s">
        <v>91</v>
      </c>
      <c r="C26" s="3" t="s">
        <v>71</v>
      </c>
      <c r="D26" s="51">
        <v>198</v>
      </c>
      <c r="E26" s="4">
        <f t="shared" si="0"/>
        <v>237.6</v>
      </c>
      <c r="F26" s="39">
        <v>332</v>
      </c>
      <c r="G26" s="40">
        <v>1.2999999999999999E-2</v>
      </c>
      <c r="H26" s="8">
        <f t="shared" si="1"/>
        <v>2.5739999999999998</v>
      </c>
      <c r="I26" s="9">
        <f t="shared" si="2"/>
        <v>3.1145399999999999</v>
      </c>
    </row>
    <row r="27" spans="1:9" s="38" customFormat="1" x14ac:dyDescent="0.25">
      <c r="A27" s="7">
        <v>21</v>
      </c>
      <c r="B27" s="10" t="s">
        <v>131</v>
      </c>
      <c r="C27" s="3" t="s">
        <v>71</v>
      </c>
      <c r="D27" s="51">
        <v>200</v>
      </c>
      <c r="E27" s="4">
        <f t="shared" si="0"/>
        <v>240</v>
      </c>
      <c r="F27" s="39">
        <v>390</v>
      </c>
      <c r="G27" s="40">
        <v>1E-3</v>
      </c>
      <c r="H27" s="8">
        <f t="shared" si="1"/>
        <v>0.2</v>
      </c>
      <c r="I27" s="9">
        <f t="shared" si="2"/>
        <v>0.24199999999999999</v>
      </c>
    </row>
    <row r="28" spans="1:9" s="38" customFormat="1" x14ac:dyDescent="0.25">
      <c r="A28" s="7">
        <v>22</v>
      </c>
      <c r="B28" s="10" t="s">
        <v>132</v>
      </c>
      <c r="C28" s="3" t="s">
        <v>71</v>
      </c>
      <c r="D28" s="51">
        <v>280</v>
      </c>
      <c r="E28" s="4">
        <f t="shared" si="0"/>
        <v>336</v>
      </c>
      <c r="F28" s="39">
        <v>306</v>
      </c>
      <c r="G28" s="40">
        <v>1E-3</v>
      </c>
      <c r="H28" s="8">
        <f t="shared" si="1"/>
        <v>0.28000000000000003</v>
      </c>
      <c r="I28" s="9">
        <f t="shared" si="2"/>
        <v>0.33880000000000005</v>
      </c>
    </row>
    <row r="29" spans="1:9" s="38" customFormat="1" ht="26.4" x14ac:dyDescent="0.25">
      <c r="A29" s="7">
        <v>23</v>
      </c>
      <c r="B29" s="10" t="s">
        <v>149</v>
      </c>
      <c r="C29" s="3" t="s">
        <v>71</v>
      </c>
      <c r="D29" s="51">
        <v>182</v>
      </c>
      <c r="E29" s="4">
        <f t="shared" si="0"/>
        <v>218.4</v>
      </c>
      <c r="F29" s="39">
        <v>182</v>
      </c>
      <c r="G29" s="40">
        <v>0.02</v>
      </c>
      <c r="H29" s="8">
        <f t="shared" si="1"/>
        <v>3.64</v>
      </c>
      <c r="I29" s="9">
        <f t="shared" si="2"/>
        <v>4.4043999999999999</v>
      </c>
    </row>
    <row r="30" spans="1:9" s="38" customFormat="1" ht="26.4" x14ac:dyDescent="0.25">
      <c r="A30" s="7">
        <v>24</v>
      </c>
      <c r="B30" s="10" t="s">
        <v>150</v>
      </c>
      <c r="C30" s="3" t="s">
        <v>71</v>
      </c>
      <c r="D30" s="51">
        <v>106</v>
      </c>
      <c r="E30" s="4">
        <f t="shared" si="0"/>
        <v>127.19999999999999</v>
      </c>
      <c r="F30" s="39">
        <v>106</v>
      </c>
      <c r="G30" s="40">
        <v>3.0000000000000001E-3</v>
      </c>
      <c r="H30" s="8">
        <f t="shared" si="1"/>
        <v>0.318</v>
      </c>
      <c r="I30" s="9">
        <f t="shared" si="2"/>
        <v>0.38478000000000001</v>
      </c>
    </row>
    <row r="31" spans="1:9" s="38" customFormat="1" ht="26.4" x14ac:dyDescent="0.25">
      <c r="A31" s="7">
        <v>25</v>
      </c>
      <c r="B31" s="10" t="s">
        <v>151</v>
      </c>
      <c r="C31" s="3" t="s">
        <v>71</v>
      </c>
      <c r="D31" s="51">
        <v>184</v>
      </c>
      <c r="E31" s="4">
        <f t="shared" si="0"/>
        <v>220.79999999999998</v>
      </c>
      <c r="F31" s="39">
        <v>184</v>
      </c>
      <c r="G31" s="40">
        <v>3.0000000000000001E-3</v>
      </c>
      <c r="H31" s="8">
        <f t="shared" si="1"/>
        <v>0.55200000000000005</v>
      </c>
      <c r="I31" s="9">
        <f t="shared" si="2"/>
        <v>0.66792000000000007</v>
      </c>
    </row>
    <row r="32" spans="1:9" s="38" customFormat="1" ht="26.4" x14ac:dyDescent="0.25">
      <c r="A32" s="7">
        <v>26</v>
      </c>
      <c r="B32" s="10" t="s">
        <v>152</v>
      </c>
      <c r="C32" s="3" t="s">
        <v>71</v>
      </c>
      <c r="D32" s="51">
        <v>161</v>
      </c>
      <c r="E32" s="4">
        <f t="shared" si="0"/>
        <v>193.2</v>
      </c>
      <c r="F32" s="39">
        <v>161</v>
      </c>
      <c r="G32" s="40">
        <v>1E-3</v>
      </c>
      <c r="H32" s="8">
        <f t="shared" si="1"/>
        <v>0.161</v>
      </c>
      <c r="I32" s="9">
        <f t="shared" si="2"/>
        <v>0.19481000000000001</v>
      </c>
    </row>
    <row r="33" spans="1:9" s="38" customFormat="1" ht="26.4" x14ac:dyDescent="0.25">
      <c r="A33" s="7">
        <v>27</v>
      </c>
      <c r="B33" s="10" t="s">
        <v>153</v>
      </c>
      <c r="C33" s="3" t="s">
        <v>71</v>
      </c>
      <c r="D33" s="51">
        <v>249</v>
      </c>
      <c r="E33" s="4">
        <f t="shared" si="0"/>
        <v>298.8</v>
      </c>
      <c r="F33" s="18">
        <v>249</v>
      </c>
      <c r="G33" s="40">
        <v>1E-3</v>
      </c>
      <c r="H33" s="8">
        <f>D33*G33</f>
        <v>0.249</v>
      </c>
      <c r="I33" s="9">
        <f>H33*1.21</f>
        <v>0.30129</v>
      </c>
    </row>
    <row r="34" spans="1:9" s="38" customFormat="1" ht="26.4" x14ac:dyDescent="0.25">
      <c r="A34" s="7">
        <v>28</v>
      </c>
      <c r="B34" s="10" t="s">
        <v>154</v>
      </c>
      <c r="C34" s="3" t="s">
        <v>71</v>
      </c>
      <c r="D34" s="51">
        <v>715</v>
      </c>
      <c r="E34" s="4">
        <f t="shared" si="0"/>
        <v>858</v>
      </c>
      <c r="F34" s="39">
        <v>715</v>
      </c>
      <c r="G34" s="40">
        <v>1E-3</v>
      </c>
      <c r="H34" s="8">
        <f t="shared" si="1"/>
        <v>0.71499999999999997</v>
      </c>
      <c r="I34" s="9">
        <f t="shared" si="2"/>
        <v>0.86514999999999997</v>
      </c>
    </row>
    <row r="35" spans="1:9" s="38" customFormat="1" ht="26.4" x14ac:dyDescent="0.25">
      <c r="A35" s="7">
        <v>29</v>
      </c>
      <c r="B35" s="10" t="s">
        <v>217</v>
      </c>
      <c r="C35" s="3" t="s">
        <v>71</v>
      </c>
      <c r="D35" s="51">
        <v>34</v>
      </c>
      <c r="E35" s="4">
        <f t="shared" si="0"/>
        <v>40.799999999999997</v>
      </c>
      <c r="F35" s="39">
        <v>34</v>
      </c>
      <c r="G35" s="40">
        <v>3.0000000000000001E-3</v>
      </c>
      <c r="H35" s="8">
        <f t="shared" si="1"/>
        <v>0.10200000000000001</v>
      </c>
      <c r="I35" s="9">
        <f t="shared" si="2"/>
        <v>0.12342</v>
      </c>
    </row>
    <row r="36" spans="1:9" s="38" customFormat="1" ht="26.4" x14ac:dyDescent="0.25">
      <c r="A36" s="7">
        <v>30</v>
      </c>
      <c r="B36" s="10" t="s">
        <v>155</v>
      </c>
      <c r="C36" s="3" t="s">
        <v>71</v>
      </c>
      <c r="D36" s="51">
        <v>600</v>
      </c>
      <c r="E36" s="4">
        <f t="shared" si="0"/>
        <v>720</v>
      </c>
      <c r="F36" s="15">
        <v>1170</v>
      </c>
      <c r="G36" s="40">
        <v>1E-3</v>
      </c>
      <c r="H36" s="8">
        <f t="shared" si="1"/>
        <v>0.6</v>
      </c>
      <c r="I36" s="9">
        <f t="shared" si="2"/>
        <v>0.72599999999999998</v>
      </c>
    </row>
    <row r="37" spans="1:9" s="38" customFormat="1" ht="26.4" x14ac:dyDescent="0.25">
      <c r="A37" s="7">
        <v>31</v>
      </c>
      <c r="B37" s="10" t="s">
        <v>148</v>
      </c>
      <c r="C37" s="3" t="s">
        <v>71</v>
      </c>
      <c r="D37" s="51">
        <v>640</v>
      </c>
      <c r="E37" s="4">
        <f t="shared" si="0"/>
        <v>768</v>
      </c>
      <c r="F37" s="17">
        <v>1261</v>
      </c>
      <c r="G37" s="40">
        <v>1E-3</v>
      </c>
      <c r="H37" s="8">
        <f t="shared" si="1"/>
        <v>0.64</v>
      </c>
      <c r="I37" s="9">
        <f t="shared" si="2"/>
        <v>0.77439999999999998</v>
      </c>
    </row>
    <row r="38" spans="1:9" s="38" customFormat="1" ht="39.6" x14ac:dyDescent="0.25">
      <c r="A38" s="7">
        <v>32</v>
      </c>
      <c r="B38" s="1" t="s">
        <v>156</v>
      </c>
      <c r="C38" s="3" t="s">
        <v>71</v>
      </c>
      <c r="D38" s="51">
        <v>1000</v>
      </c>
      <c r="E38" s="4">
        <f t="shared" si="0"/>
        <v>1200</v>
      </c>
      <c r="F38" s="39">
        <v>1430</v>
      </c>
      <c r="G38" s="40">
        <v>1E-3</v>
      </c>
      <c r="H38" s="8">
        <f t="shared" si="1"/>
        <v>1</v>
      </c>
      <c r="I38" s="9">
        <f t="shared" si="2"/>
        <v>1.21</v>
      </c>
    </row>
    <row r="39" spans="1:9" s="38" customFormat="1" ht="39.6" x14ac:dyDescent="0.25">
      <c r="A39" s="7">
        <v>33</v>
      </c>
      <c r="B39" s="1" t="s">
        <v>157</v>
      </c>
      <c r="C39" s="3" t="s">
        <v>71</v>
      </c>
      <c r="D39" s="51">
        <v>1040</v>
      </c>
      <c r="E39" s="4">
        <f t="shared" si="0"/>
        <v>1248</v>
      </c>
      <c r="F39" s="39">
        <v>1690</v>
      </c>
      <c r="G39" s="40">
        <v>1E-3</v>
      </c>
      <c r="H39" s="8">
        <f t="shared" si="1"/>
        <v>1.04</v>
      </c>
      <c r="I39" s="9">
        <f t="shared" si="2"/>
        <v>1.2584</v>
      </c>
    </row>
    <row r="40" spans="1:9" s="38" customFormat="1" ht="39.6" x14ac:dyDescent="0.25">
      <c r="A40" s="7">
        <v>34</v>
      </c>
      <c r="B40" s="1" t="s">
        <v>158</v>
      </c>
      <c r="C40" s="3" t="s">
        <v>71</v>
      </c>
      <c r="D40" s="51">
        <v>1099</v>
      </c>
      <c r="E40" s="4">
        <f t="shared" si="0"/>
        <v>1318.8</v>
      </c>
      <c r="F40" s="39">
        <v>1755</v>
      </c>
      <c r="G40" s="40">
        <v>1E-3</v>
      </c>
      <c r="H40" s="8">
        <f t="shared" si="1"/>
        <v>1.099</v>
      </c>
      <c r="I40" s="9">
        <f t="shared" si="2"/>
        <v>1.32979</v>
      </c>
    </row>
    <row r="41" spans="1:9" s="38" customFormat="1" ht="39.6" x14ac:dyDescent="0.25">
      <c r="A41" s="7">
        <v>35</v>
      </c>
      <c r="B41" s="1" t="s">
        <v>159</v>
      </c>
      <c r="C41" s="3" t="s">
        <v>71</v>
      </c>
      <c r="D41" s="51">
        <v>1200</v>
      </c>
      <c r="E41" s="4">
        <f t="shared" si="0"/>
        <v>1440</v>
      </c>
      <c r="F41" s="39">
        <v>2210</v>
      </c>
      <c r="G41" s="40">
        <v>1E-3</v>
      </c>
      <c r="H41" s="8">
        <f t="shared" si="1"/>
        <v>1.2</v>
      </c>
      <c r="I41" s="9">
        <f t="shared" si="2"/>
        <v>1.452</v>
      </c>
    </row>
    <row r="42" spans="1:9" s="38" customFormat="1" ht="26.4" x14ac:dyDescent="0.25">
      <c r="A42" s="7">
        <v>36</v>
      </c>
      <c r="B42" s="1" t="s">
        <v>160</v>
      </c>
      <c r="C42" s="3" t="s">
        <v>71</v>
      </c>
      <c r="D42" s="51">
        <v>221</v>
      </c>
      <c r="E42" s="4">
        <f t="shared" si="0"/>
        <v>265.2</v>
      </c>
      <c r="F42" s="39">
        <v>221</v>
      </c>
      <c r="G42" s="40">
        <v>1E-3</v>
      </c>
      <c r="H42" s="8">
        <f t="shared" si="1"/>
        <v>0.221</v>
      </c>
      <c r="I42" s="9">
        <f t="shared" si="2"/>
        <v>0.26740999999999998</v>
      </c>
    </row>
    <row r="43" spans="1:9" s="38" customFormat="1" ht="26.4" x14ac:dyDescent="0.25">
      <c r="A43" s="7">
        <v>37</v>
      </c>
      <c r="B43" s="1" t="s">
        <v>111</v>
      </c>
      <c r="C43" s="3" t="s">
        <v>71</v>
      </c>
      <c r="D43" s="51">
        <v>550</v>
      </c>
      <c r="E43" s="4">
        <f t="shared" si="0"/>
        <v>660</v>
      </c>
      <c r="F43" s="39">
        <v>780</v>
      </c>
      <c r="G43" s="40">
        <v>1E-3</v>
      </c>
      <c r="H43" s="8">
        <f t="shared" si="1"/>
        <v>0.55000000000000004</v>
      </c>
      <c r="I43" s="9">
        <f t="shared" si="2"/>
        <v>0.66549999999999998</v>
      </c>
    </row>
    <row r="44" spans="1:9" s="38" customFormat="1" ht="26.4" x14ac:dyDescent="0.25">
      <c r="A44" s="7">
        <v>38</v>
      </c>
      <c r="B44" s="2" t="s">
        <v>112</v>
      </c>
      <c r="C44" s="3" t="s">
        <v>71</v>
      </c>
      <c r="D44" s="51">
        <v>570</v>
      </c>
      <c r="E44" s="4">
        <f t="shared" si="0"/>
        <v>684</v>
      </c>
      <c r="F44" s="39">
        <v>910</v>
      </c>
      <c r="G44" s="40">
        <v>1E-3</v>
      </c>
      <c r="H44" s="8">
        <f t="shared" si="1"/>
        <v>0.57000000000000006</v>
      </c>
      <c r="I44" s="9">
        <f t="shared" si="2"/>
        <v>0.68970000000000009</v>
      </c>
    </row>
    <row r="45" spans="1:9" s="38" customFormat="1" ht="26.4" x14ac:dyDescent="0.25">
      <c r="A45" s="7">
        <v>39</v>
      </c>
      <c r="B45" s="2" t="s">
        <v>113</v>
      </c>
      <c r="C45" s="3" t="s">
        <v>71</v>
      </c>
      <c r="D45" s="51">
        <v>600</v>
      </c>
      <c r="E45" s="4">
        <f t="shared" si="0"/>
        <v>720</v>
      </c>
      <c r="F45" s="39">
        <v>1170</v>
      </c>
      <c r="G45" s="40">
        <v>1E-3</v>
      </c>
      <c r="H45" s="8">
        <f t="shared" si="1"/>
        <v>0.6</v>
      </c>
      <c r="I45" s="9">
        <f t="shared" si="2"/>
        <v>0.72599999999999998</v>
      </c>
    </row>
    <row r="46" spans="1:9" s="38" customFormat="1" ht="26.4" x14ac:dyDescent="0.25">
      <c r="A46" s="7">
        <v>40</v>
      </c>
      <c r="B46" s="2" t="s">
        <v>114</v>
      </c>
      <c r="C46" s="3" t="s">
        <v>71</v>
      </c>
      <c r="D46" s="51">
        <v>753</v>
      </c>
      <c r="E46" s="4">
        <f t="shared" si="0"/>
        <v>903.6</v>
      </c>
      <c r="F46" s="39">
        <v>1300</v>
      </c>
      <c r="G46" s="40">
        <v>1E-3</v>
      </c>
      <c r="H46" s="8">
        <f t="shared" si="1"/>
        <v>0.753</v>
      </c>
      <c r="I46" s="9">
        <f t="shared" si="2"/>
        <v>0.91113</v>
      </c>
    </row>
    <row r="47" spans="1:9" s="38" customFormat="1" ht="26.4" x14ac:dyDescent="0.25">
      <c r="A47" s="7">
        <v>41</v>
      </c>
      <c r="B47" s="2" t="s">
        <v>2</v>
      </c>
      <c r="C47" s="3" t="s">
        <v>71</v>
      </c>
      <c r="D47" s="51">
        <v>782</v>
      </c>
      <c r="E47" s="4">
        <f t="shared" si="0"/>
        <v>938.4</v>
      </c>
      <c r="F47" s="39">
        <v>1365</v>
      </c>
      <c r="G47" s="40">
        <v>1E-3</v>
      </c>
      <c r="H47" s="8">
        <f t="shared" si="1"/>
        <v>0.78200000000000003</v>
      </c>
      <c r="I47" s="9">
        <f t="shared" si="2"/>
        <v>0.94622000000000006</v>
      </c>
    </row>
    <row r="48" spans="1:9" s="38" customFormat="1" ht="26.4" x14ac:dyDescent="0.25">
      <c r="A48" s="7">
        <v>42</v>
      </c>
      <c r="B48" s="2" t="s">
        <v>115</v>
      </c>
      <c r="C48" s="3" t="s">
        <v>71</v>
      </c>
      <c r="D48" s="51">
        <v>870</v>
      </c>
      <c r="E48" s="4">
        <f t="shared" si="0"/>
        <v>1044</v>
      </c>
      <c r="F48" s="39">
        <v>1430</v>
      </c>
      <c r="G48" s="40">
        <v>1E-3</v>
      </c>
      <c r="H48" s="8">
        <f t="shared" si="1"/>
        <v>0.87</v>
      </c>
      <c r="I48" s="9">
        <f t="shared" si="2"/>
        <v>1.0527</v>
      </c>
    </row>
    <row r="49" spans="1:9" s="38" customFormat="1" ht="26.4" x14ac:dyDescent="0.25">
      <c r="A49" s="7">
        <v>43</v>
      </c>
      <c r="B49" s="1" t="s">
        <v>45</v>
      </c>
      <c r="C49" s="3" t="s">
        <v>71</v>
      </c>
      <c r="D49" s="51">
        <v>16</v>
      </c>
      <c r="E49" s="4">
        <f t="shared" si="0"/>
        <v>19.2</v>
      </c>
      <c r="F49" s="39">
        <v>26</v>
      </c>
      <c r="G49" s="40">
        <v>0.01</v>
      </c>
      <c r="H49" s="8">
        <f t="shared" si="1"/>
        <v>0.16</v>
      </c>
      <c r="I49" s="9">
        <f t="shared" si="2"/>
        <v>0.19359999999999999</v>
      </c>
    </row>
    <row r="50" spans="1:9" s="38" customFormat="1" x14ac:dyDescent="0.25">
      <c r="A50" s="7">
        <v>44</v>
      </c>
      <c r="B50" s="1" t="s">
        <v>100</v>
      </c>
      <c r="C50" s="3" t="s">
        <v>71</v>
      </c>
      <c r="D50" s="51">
        <v>21</v>
      </c>
      <c r="E50" s="4">
        <f t="shared" si="0"/>
        <v>25.2</v>
      </c>
      <c r="F50" s="39">
        <v>39</v>
      </c>
      <c r="G50" s="40">
        <v>0.1</v>
      </c>
      <c r="H50" s="8">
        <f t="shared" si="1"/>
        <v>2.1</v>
      </c>
      <c r="I50" s="9">
        <f t="shared" si="2"/>
        <v>2.5409999999999999</v>
      </c>
    </row>
    <row r="51" spans="1:9" s="38" customFormat="1" ht="26.4" x14ac:dyDescent="0.25">
      <c r="A51" s="7">
        <v>45</v>
      </c>
      <c r="B51" s="1" t="s">
        <v>108</v>
      </c>
      <c r="C51" s="3" t="s">
        <v>71</v>
      </c>
      <c r="D51" s="51">
        <v>80</v>
      </c>
      <c r="E51" s="4">
        <f t="shared" si="0"/>
        <v>96</v>
      </c>
      <c r="F51" s="39">
        <v>117</v>
      </c>
      <c r="G51" s="40">
        <v>0.01</v>
      </c>
      <c r="H51" s="8">
        <f t="shared" si="1"/>
        <v>0.8</v>
      </c>
      <c r="I51" s="9">
        <f t="shared" si="2"/>
        <v>0.96799999999999997</v>
      </c>
    </row>
    <row r="52" spans="1:9" s="38" customFormat="1" ht="26.4" x14ac:dyDescent="0.25">
      <c r="A52" s="7">
        <v>46</v>
      </c>
      <c r="B52" s="10" t="s">
        <v>110</v>
      </c>
      <c r="C52" s="3" t="s">
        <v>71</v>
      </c>
      <c r="D52" s="51">
        <v>284</v>
      </c>
      <c r="E52" s="4">
        <f t="shared" si="0"/>
        <v>340.8</v>
      </c>
      <c r="F52" s="15">
        <v>377</v>
      </c>
      <c r="G52" s="40">
        <v>1E-3</v>
      </c>
      <c r="H52" s="8">
        <f t="shared" si="1"/>
        <v>0.28400000000000003</v>
      </c>
      <c r="I52" s="9">
        <f t="shared" si="2"/>
        <v>0.34364</v>
      </c>
    </row>
    <row r="53" spans="1:9" s="38" customFormat="1" ht="26.4" x14ac:dyDescent="0.25">
      <c r="A53" s="7">
        <v>47</v>
      </c>
      <c r="B53" s="1" t="s">
        <v>109</v>
      </c>
      <c r="C53" s="3" t="s">
        <v>71</v>
      </c>
      <c r="D53" s="51">
        <v>404</v>
      </c>
      <c r="E53" s="4">
        <f t="shared" si="0"/>
        <v>484.79999999999995</v>
      </c>
      <c r="F53" s="16">
        <v>806</v>
      </c>
      <c r="G53" s="40">
        <v>1E-3</v>
      </c>
      <c r="H53" s="8">
        <f t="shared" si="1"/>
        <v>0.40400000000000003</v>
      </c>
      <c r="I53" s="9">
        <f t="shared" si="2"/>
        <v>0.48884</v>
      </c>
    </row>
    <row r="54" spans="1:9" s="38" customFormat="1" x14ac:dyDescent="0.25">
      <c r="A54" s="7">
        <v>48</v>
      </c>
      <c r="B54" s="1" t="s">
        <v>3</v>
      </c>
      <c r="C54" s="3" t="s">
        <v>71</v>
      </c>
      <c r="D54" s="51">
        <v>90</v>
      </c>
      <c r="E54" s="4">
        <f t="shared" si="0"/>
        <v>108</v>
      </c>
      <c r="F54" s="16">
        <v>169</v>
      </c>
      <c r="G54" s="40">
        <v>0.2</v>
      </c>
      <c r="H54" s="8">
        <f t="shared" si="1"/>
        <v>18</v>
      </c>
      <c r="I54" s="9">
        <f t="shared" si="2"/>
        <v>21.78</v>
      </c>
    </row>
    <row r="55" spans="1:9" s="38" customFormat="1" x14ac:dyDescent="0.25">
      <c r="A55" s="7">
        <v>49</v>
      </c>
      <c r="B55" s="1" t="s">
        <v>41</v>
      </c>
      <c r="C55" s="3" t="s">
        <v>71</v>
      </c>
      <c r="D55" s="51">
        <v>80</v>
      </c>
      <c r="E55" s="4">
        <f t="shared" si="0"/>
        <v>96</v>
      </c>
      <c r="F55" s="17">
        <v>130</v>
      </c>
      <c r="G55" s="40">
        <v>0.15</v>
      </c>
      <c r="H55" s="8">
        <f t="shared" si="1"/>
        <v>12</v>
      </c>
      <c r="I55" s="9">
        <f t="shared" si="2"/>
        <v>14.52</v>
      </c>
    </row>
    <row r="56" spans="1:9" s="38" customFormat="1" ht="26.4" x14ac:dyDescent="0.25">
      <c r="A56" s="7">
        <v>50</v>
      </c>
      <c r="B56" s="10" t="s">
        <v>176</v>
      </c>
      <c r="C56" s="3" t="s">
        <v>71</v>
      </c>
      <c r="D56" s="51">
        <v>40</v>
      </c>
      <c r="E56" s="4">
        <f t="shared" si="0"/>
        <v>48</v>
      </c>
      <c r="F56" s="39">
        <v>78</v>
      </c>
      <c r="G56" s="40">
        <v>7.9000000000000001E-2</v>
      </c>
      <c r="H56" s="8">
        <f t="shared" si="1"/>
        <v>3.16</v>
      </c>
      <c r="I56" s="9">
        <f t="shared" si="2"/>
        <v>3.8235999999999999</v>
      </c>
    </row>
    <row r="57" spans="1:9" s="38" customFormat="1" ht="26.4" x14ac:dyDescent="0.25">
      <c r="A57" s="7">
        <v>51</v>
      </c>
      <c r="B57" s="10" t="s">
        <v>177</v>
      </c>
      <c r="C57" s="3" t="s">
        <v>71</v>
      </c>
      <c r="D57" s="51">
        <v>46</v>
      </c>
      <c r="E57" s="4">
        <f t="shared" si="0"/>
        <v>55.199999999999996</v>
      </c>
      <c r="F57" s="39">
        <v>91</v>
      </c>
      <c r="G57" s="40">
        <v>0.05</v>
      </c>
      <c r="H57" s="8">
        <f t="shared" si="1"/>
        <v>2.3000000000000003</v>
      </c>
      <c r="I57" s="9">
        <f t="shared" si="2"/>
        <v>2.7830000000000004</v>
      </c>
    </row>
    <row r="58" spans="1:9" s="38" customFormat="1" x14ac:dyDescent="0.25">
      <c r="A58" s="7">
        <v>52</v>
      </c>
      <c r="B58" s="10" t="s">
        <v>161</v>
      </c>
      <c r="C58" s="3" t="s">
        <v>116</v>
      </c>
      <c r="D58" s="51">
        <v>9</v>
      </c>
      <c r="E58" s="4">
        <f t="shared" si="0"/>
        <v>10.799999999999999</v>
      </c>
      <c r="F58" s="15">
        <v>9</v>
      </c>
      <c r="G58" s="40">
        <v>7.0000000000000001E-3</v>
      </c>
      <c r="H58" s="8">
        <f t="shared" si="1"/>
        <v>6.3E-2</v>
      </c>
      <c r="I58" s="9">
        <f t="shared" si="2"/>
        <v>7.6229999999999992E-2</v>
      </c>
    </row>
    <row r="59" spans="1:9" s="38" customFormat="1" ht="26.4" x14ac:dyDescent="0.25">
      <c r="A59" s="7">
        <v>53</v>
      </c>
      <c r="B59" s="10" t="s">
        <v>133</v>
      </c>
      <c r="C59" s="3" t="s">
        <v>116</v>
      </c>
      <c r="D59" s="51">
        <v>6.5</v>
      </c>
      <c r="E59" s="4">
        <f t="shared" si="0"/>
        <v>7.8</v>
      </c>
      <c r="F59" s="16">
        <v>8</v>
      </c>
      <c r="G59" s="40">
        <v>0.02</v>
      </c>
      <c r="H59" s="8">
        <f t="shared" si="1"/>
        <v>0.13</v>
      </c>
      <c r="I59" s="9">
        <f t="shared" si="2"/>
        <v>0.1573</v>
      </c>
    </row>
    <row r="60" spans="1:9" s="38" customFormat="1" ht="26.4" x14ac:dyDescent="0.25">
      <c r="A60" s="7">
        <v>54</v>
      </c>
      <c r="B60" s="10" t="s">
        <v>175</v>
      </c>
      <c r="C60" s="3" t="s">
        <v>116</v>
      </c>
      <c r="D60" s="51">
        <v>7</v>
      </c>
      <c r="E60" s="4">
        <f t="shared" si="0"/>
        <v>8.4</v>
      </c>
      <c r="F60" s="16">
        <v>9</v>
      </c>
      <c r="G60" s="40">
        <v>0.04</v>
      </c>
      <c r="H60" s="8">
        <f t="shared" si="1"/>
        <v>0.28000000000000003</v>
      </c>
      <c r="I60" s="9">
        <f t="shared" si="2"/>
        <v>0.33880000000000005</v>
      </c>
    </row>
    <row r="61" spans="1:9" s="38" customFormat="1" ht="26.4" x14ac:dyDescent="0.25">
      <c r="A61" s="7">
        <v>55</v>
      </c>
      <c r="B61" s="10" t="s">
        <v>52</v>
      </c>
      <c r="C61" s="3" t="s">
        <v>116</v>
      </c>
      <c r="D61" s="51">
        <v>7.5</v>
      </c>
      <c r="E61" s="4">
        <f t="shared" si="0"/>
        <v>9</v>
      </c>
      <c r="F61" s="16">
        <v>11</v>
      </c>
      <c r="G61" s="40">
        <v>1E-3</v>
      </c>
      <c r="H61" s="8">
        <f t="shared" si="1"/>
        <v>7.4999999999999997E-3</v>
      </c>
      <c r="I61" s="9">
        <f t="shared" si="2"/>
        <v>9.0749999999999997E-3</v>
      </c>
    </row>
    <row r="62" spans="1:9" s="38" customFormat="1" x14ac:dyDescent="0.25">
      <c r="A62" s="7">
        <v>56</v>
      </c>
      <c r="B62" s="10" t="s">
        <v>46</v>
      </c>
      <c r="C62" s="3" t="s">
        <v>116</v>
      </c>
      <c r="D62" s="51">
        <v>5</v>
      </c>
      <c r="E62" s="4">
        <f t="shared" si="0"/>
        <v>6</v>
      </c>
      <c r="F62" s="16">
        <v>7</v>
      </c>
      <c r="G62" s="40">
        <v>0.15</v>
      </c>
      <c r="H62" s="8">
        <f t="shared" si="1"/>
        <v>0.75</v>
      </c>
      <c r="I62" s="9">
        <f t="shared" si="2"/>
        <v>0.90749999999999997</v>
      </c>
    </row>
    <row r="63" spans="1:9" s="38" customFormat="1" ht="26.4" x14ac:dyDescent="0.25">
      <c r="A63" s="7">
        <v>57</v>
      </c>
      <c r="B63" s="10" t="s">
        <v>49</v>
      </c>
      <c r="C63" s="3" t="s">
        <v>116</v>
      </c>
      <c r="D63" s="51">
        <v>7.1</v>
      </c>
      <c r="E63" s="4">
        <f t="shared" si="0"/>
        <v>8.52</v>
      </c>
      <c r="F63" s="17">
        <v>9</v>
      </c>
      <c r="G63" s="40">
        <v>7.0000000000000007E-2</v>
      </c>
      <c r="H63" s="8">
        <f t="shared" si="1"/>
        <v>0.497</v>
      </c>
      <c r="I63" s="9">
        <f t="shared" si="2"/>
        <v>0.60136999999999996</v>
      </c>
    </row>
    <row r="64" spans="1:9" s="38" customFormat="1" ht="26.4" x14ac:dyDescent="0.25">
      <c r="A64" s="7">
        <v>58</v>
      </c>
      <c r="B64" s="1" t="s">
        <v>50</v>
      </c>
      <c r="C64" s="3" t="s">
        <v>116</v>
      </c>
      <c r="D64" s="51">
        <v>9</v>
      </c>
      <c r="E64" s="4">
        <f t="shared" si="0"/>
        <v>10.799999999999999</v>
      </c>
      <c r="F64" s="39">
        <v>13</v>
      </c>
      <c r="G64" s="40">
        <v>0.2</v>
      </c>
      <c r="H64" s="8">
        <f t="shared" si="1"/>
        <v>1.8</v>
      </c>
      <c r="I64" s="9">
        <f t="shared" si="2"/>
        <v>2.1779999999999999</v>
      </c>
    </row>
    <row r="65" spans="1:9" s="38" customFormat="1" ht="26.4" x14ac:dyDescent="0.25">
      <c r="A65" s="7">
        <v>59</v>
      </c>
      <c r="B65" s="2" t="s">
        <v>51</v>
      </c>
      <c r="C65" s="3" t="s">
        <v>116</v>
      </c>
      <c r="D65" s="51">
        <v>12</v>
      </c>
      <c r="E65" s="4">
        <f t="shared" si="0"/>
        <v>14.399999999999999</v>
      </c>
      <c r="F65" s="39">
        <v>19</v>
      </c>
      <c r="G65" s="40">
        <v>0.5</v>
      </c>
      <c r="H65" s="8">
        <f t="shared" si="1"/>
        <v>6</v>
      </c>
      <c r="I65" s="9">
        <f t="shared" si="2"/>
        <v>7.26</v>
      </c>
    </row>
    <row r="66" spans="1:9" s="38" customFormat="1" ht="26.4" x14ac:dyDescent="0.25">
      <c r="A66" s="7">
        <v>60</v>
      </c>
      <c r="B66" s="1" t="s">
        <v>48</v>
      </c>
      <c r="C66" s="3" t="s">
        <v>116</v>
      </c>
      <c r="D66" s="51">
        <v>15</v>
      </c>
      <c r="E66" s="4">
        <f t="shared" si="0"/>
        <v>18</v>
      </c>
      <c r="F66" s="39">
        <v>26</v>
      </c>
      <c r="G66" s="40">
        <v>2E-3</v>
      </c>
      <c r="H66" s="8">
        <f t="shared" si="1"/>
        <v>0.03</v>
      </c>
      <c r="I66" s="9">
        <f t="shared" si="2"/>
        <v>3.6299999999999999E-2</v>
      </c>
    </row>
    <row r="67" spans="1:9" s="38" customFormat="1" x14ac:dyDescent="0.25">
      <c r="A67" s="7">
        <v>61</v>
      </c>
      <c r="B67" s="1" t="s">
        <v>104</v>
      </c>
      <c r="C67" s="3" t="s">
        <v>116</v>
      </c>
      <c r="D67" s="51">
        <v>6</v>
      </c>
      <c r="E67" s="4">
        <f t="shared" si="0"/>
        <v>7.1999999999999993</v>
      </c>
      <c r="F67" s="15">
        <v>7</v>
      </c>
      <c r="G67" s="40">
        <v>0.4</v>
      </c>
      <c r="H67" s="8">
        <f t="shared" si="1"/>
        <v>2.4000000000000004</v>
      </c>
      <c r="I67" s="9">
        <f t="shared" si="2"/>
        <v>2.9040000000000004</v>
      </c>
    </row>
    <row r="68" spans="1:9" s="38" customFormat="1" x14ac:dyDescent="0.25">
      <c r="A68" s="7">
        <v>62</v>
      </c>
      <c r="B68" s="1" t="s">
        <v>105</v>
      </c>
      <c r="C68" s="3" t="s">
        <v>116</v>
      </c>
      <c r="D68" s="51">
        <v>6</v>
      </c>
      <c r="E68" s="4">
        <f t="shared" si="0"/>
        <v>7.1999999999999993</v>
      </c>
      <c r="F68" s="16">
        <v>10</v>
      </c>
      <c r="G68" s="40">
        <v>0.05</v>
      </c>
      <c r="H68" s="8">
        <f t="shared" si="1"/>
        <v>0.30000000000000004</v>
      </c>
      <c r="I68" s="9">
        <f t="shared" si="2"/>
        <v>0.36300000000000004</v>
      </c>
    </row>
    <row r="69" spans="1:9" s="38" customFormat="1" x14ac:dyDescent="0.25">
      <c r="A69" s="7">
        <v>63</v>
      </c>
      <c r="B69" s="1" t="s">
        <v>4</v>
      </c>
      <c r="C69" s="3" t="s">
        <v>116</v>
      </c>
      <c r="D69" s="51">
        <v>26.1</v>
      </c>
      <c r="E69" s="4">
        <f t="shared" si="0"/>
        <v>31.32</v>
      </c>
      <c r="F69" s="16">
        <v>52</v>
      </c>
      <c r="G69" s="40">
        <v>0.3</v>
      </c>
      <c r="H69" s="8">
        <f t="shared" si="1"/>
        <v>7.83</v>
      </c>
      <c r="I69" s="9">
        <f t="shared" si="2"/>
        <v>9.4742999999999995</v>
      </c>
    </row>
    <row r="70" spans="1:9" s="38" customFormat="1" x14ac:dyDescent="0.25">
      <c r="A70" s="7">
        <v>64</v>
      </c>
      <c r="B70" s="1" t="s">
        <v>47</v>
      </c>
      <c r="C70" s="3" t="s">
        <v>116</v>
      </c>
      <c r="D70" s="51">
        <v>40</v>
      </c>
      <c r="E70" s="4">
        <f t="shared" si="0"/>
        <v>48</v>
      </c>
      <c r="F70" s="17">
        <v>58</v>
      </c>
      <c r="G70" s="40">
        <v>0.1</v>
      </c>
      <c r="H70" s="8">
        <f t="shared" si="1"/>
        <v>4</v>
      </c>
      <c r="I70" s="9">
        <f t="shared" si="2"/>
        <v>4.84</v>
      </c>
    </row>
    <row r="71" spans="1:9" s="38" customFormat="1" ht="26.4" x14ac:dyDescent="0.25">
      <c r="A71" s="7">
        <v>65</v>
      </c>
      <c r="B71" s="10" t="s">
        <v>183</v>
      </c>
      <c r="C71" s="3" t="s">
        <v>116</v>
      </c>
      <c r="D71" s="51">
        <v>6.55</v>
      </c>
      <c r="E71" s="4">
        <f t="shared" si="0"/>
        <v>7.8599999999999994</v>
      </c>
      <c r="F71" s="39">
        <v>13</v>
      </c>
      <c r="G71" s="40">
        <v>0.1</v>
      </c>
      <c r="H71" s="8">
        <f t="shared" si="1"/>
        <v>0.65500000000000003</v>
      </c>
      <c r="I71" s="9">
        <f t="shared" si="2"/>
        <v>0.79254999999999998</v>
      </c>
    </row>
    <row r="72" spans="1:9" s="38" customFormat="1" ht="33.75" customHeight="1" x14ac:dyDescent="0.25">
      <c r="A72" s="7">
        <v>66</v>
      </c>
      <c r="B72" s="10" t="s">
        <v>178</v>
      </c>
      <c r="C72" s="3" t="s">
        <v>116</v>
      </c>
      <c r="D72" s="51">
        <v>3.2</v>
      </c>
      <c r="E72" s="4">
        <f t="shared" ref="E72:E137" si="3">+D72*1.2</f>
        <v>3.84</v>
      </c>
      <c r="F72" s="39">
        <v>6</v>
      </c>
      <c r="G72" s="40">
        <v>0.1</v>
      </c>
      <c r="H72" s="8">
        <f t="shared" si="1"/>
        <v>0.32000000000000006</v>
      </c>
      <c r="I72" s="9">
        <f t="shared" si="2"/>
        <v>0.38720000000000004</v>
      </c>
    </row>
    <row r="73" spans="1:9" s="38" customFormat="1" ht="26.4" x14ac:dyDescent="0.25">
      <c r="A73" s="7">
        <v>67</v>
      </c>
      <c r="B73" s="10" t="s">
        <v>179</v>
      </c>
      <c r="C73" s="3" t="s">
        <v>116</v>
      </c>
      <c r="D73" s="51">
        <v>4.1500000000000004</v>
      </c>
      <c r="E73" s="4">
        <f t="shared" si="3"/>
        <v>4.9800000000000004</v>
      </c>
      <c r="F73" s="39">
        <v>7</v>
      </c>
      <c r="G73" s="40">
        <v>0.3</v>
      </c>
      <c r="H73" s="8">
        <f t="shared" si="1"/>
        <v>1.2450000000000001</v>
      </c>
      <c r="I73" s="9">
        <f t="shared" si="2"/>
        <v>1.5064500000000001</v>
      </c>
    </row>
    <row r="74" spans="1:9" s="38" customFormat="1" ht="26.4" x14ac:dyDescent="0.25">
      <c r="A74" s="7">
        <v>68</v>
      </c>
      <c r="B74" s="10" t="s">
        <v>180</v>
      </c>
      <c r="C74" s="3" t="s">
        <v>116</v>
      </c>
      <c r="D74" s="51">
        <v>6</v>
      </c>
      <c r="E74" s="4">
        <f t="shared" si="3"/>
        <v>7.1999999999999993</v>
      </c>
      <c r="F74" s="39">
        <v>10</v>
      </c>
      <c r="G74" s="40">
        <v>0.4</v>
      </c>
      <c r="H74" s="8">
        <f t="shared" si="1"/>
        <v>2.4000000000000004</v>
      </c>
      <c r="I74" s="9">
        <f t="shared" si="2"/>
        <v>2.9040000000000004</v>
      </c>
    </row>
    <row r="75" spans="1:9" s="38" customFormat="1" ht="26.4" x14ac:dyDescent="0.25">
      <c r="A75" s="7">
        <v>69</v>
      </c>
      <c r="B75" s="10" t="s">
        <v>181</v>
      </c>
      <c r="C75" s="3" t="s">
        <v>116</v>
      </c>
      <c r="D75" s="51">
        <v>9</v>
      </c>
      <c r="E75" s="4">
        <f t="shared" si="3"/>
        <v>10.799999999999999</v>
      </c>
      <c r="F75" s="39">
        <v>13</v>
      </c>
      <c r="G75" s="40">
        <v>0.2</v>
      </c>
      <c r="H75" s="8">
        <f t="shared" ref="H75:H138" si="4">D75*G75</f>
        <v>1.8</v>
      </c>
      <c r="I75" s="9">
        <f t="shared" ref="I75:I138" si="5">H75*1.21</f>
        <v>2.1779999999999999</v>
      </c>
    </row>
    <row r="76" spans="1:9" s="38" customFormat="1" ht="26.4" x14ac:dyDescent="0.25">
      <c r="A76" s="7">
        <v>70</v>
      </c>
      <c r="B76" s="1" t="s">
        <v>182</v>
      </c>
      <c r="C76" s="3" t="s">
        <v>116</v>
      </c>
      <c r="D76" s="51">
        <v>14</v>
      </c>
      <c r="E76" s="4">
        <f t="shared" si="3"/>
        <v>16.8</v>
      </c>
      <c r="F76" s="39">
        <v>23</v>
      </c>
      <c r="G76" s="40">
        <v>2E-3</v>
      </c>
      <c r="H76" s="8">
        <f t="shared" si="4"/>
        <v>2.8000000000000001E-2</v>
      </c>
      <c r="I76" s="9">
        <f t="shared" si="5"/>
        <v>3.388E-2</v>
      </c>
    </row>
    <row r="77" spans="1:9" s="38" customFormat="1" x14ac:dyDescent="0.25">
      <c r="A77" s="7">
        <v>71</v>
      </c>
      <c r="B77" s="1" t="s">
        <v>5</v>
      </c>
      <c r="C77" s="3" t="s">
        <v>116</v>
      </c>
      <c r="D77" s="51">
        <v>5.2</v>
      </c>
      <c r="E77" s="4">
        <f t="shared" si="3"/>
        <v>6.24</v>
      </c>
      <c r="F77" s="15">
        <v>10</v>
      </c>
      <c r="G77" s="40">
        <v>0.03</v>
      </c>
      <c r="H77" s="8">
        <f t="shared" si="4"/>
        <v>0.156</v>
      </c>
      <c r="I77" s="9">
        <f t="shared" si="5"/>
        <v>0.18875999999999998</v>
      </c>
    </row>
    <row r="78" spans="1:9" s="38" customFormat="1" ht="26.4" x14ac:dyDescent="0.25">
      <c r="A78" s="7">
        <v>72</v>
      </c>
      <c r="B78" s="1" t="s">
        <v>53</v>
      </c>
      <c r="C78" s="3" t="s">
        <v>116</v>
      </c>
      <c r="D78" s="51">
        <v>6</v>
      </c>
      <c r="E78" s="4">
        <f t="shared" si="3"/>
        <v>7.1999999999999993</v>
      </c>
      <c r="F78" s="16">
        <v>11</v>
      </c>
      <c r="G78" s="40">
        <v>0.25</v>
      </c>
      <c r="H78" s="8">
        <f t="shared" si="4"/>
        <v>1.5</v>
      </c>
      <c r="I78" s="9">
        <f t="shared" si="5"/>
        <v>1.8149999999999999</v>
      </c>
    </row>
    <row r="79" spans="1:9" s="38" customFormat="1" ht="26.4" x14ac:dyDescent="0.25">
      <c r="A79" s="7">
        <v>73</v>
      </c>
      <c r="B79" s="1" t="s">
        <v>54</v>
      </c>
      <c r="C79" s="3" t="s">
        <v>116</v>
      </c>
      <c r="D79" s="51">
        <v>9.1999999999999993</v>
      </c>
      <c r="E79" s="4">
        <f t="shared" si="3"/>
        <v>11.04</v>
      </c>
      <c r="F79" s="16">
        <v>14</v>
      </c>
      <c r="G79" s="40">
        <v>0.15</v>
      </c>
      <c r="H79" s="8">
        <f t="shared" si="4"/>
        <v>1.38</v>
      </c>
      <c r="I79" s="9">
        <f t="shared" si="5"/>
        <v>1.6697999999999997</v>
      </c>
    </row>
    <row r="80" spans="1:9" s="38" customFormat="1" ht="26.4" x14ac:dyDescent="0.25">
      <c r="A80" s="7">
        <v>74</v>
      </c>
      <c r="B80" s="1" t="s">
        <v>55</v>
      </c>
      <c r="C80" s="3" t="s">
        <v>116</v>
      </c>
      <c r="D80" s="51">
        <v>13</v>
      </c>
      <c r="E80" s="4">
        <f t="shared" si="3"/>
        <v>15.6</v>
      </c>
      <c r="F80" s="17">
        <v>16</v>
      </c>
      <c r="G80" s="40">
        <v>2.5000000000000001E-2</v>
      </c>
      <c r="H80" s="8">
        <f t="shared" si="4"/>
        <v>0.32500000000000001</v>
      </c>
      <c r="I80" s="9">
        <f t="shared" si="5"/>
        <v>0.39324999999999999</v>
      </c>
    </row>
    <row r="81" spans="1:9" s="38" customFormat="1" x14ac:dyDescent="0.25">
      <c r="A81" s="7">
        <v>75</v>
      </c>
      <c r="B81" s="1" t="s">
        <v>6</v>
      </c>
      <c r="C81" s="3" t="s">
        <v>71</v>
      </c>
      <c r="D81" s="51">
        <v>450</v>
      </c>
      <c r="E81" s="4">
        <f t="shared" si="3"/>
        <v>540</v>
      </c>
      <c r="F81" s="39">
        <v>650</v>
      </c>
      <c r="G81" s="40">
        <v>0.01</v>
      </c>
      <c r="H81" s="8">
        <f t="shared" si="4"/>
        <v>4.5</v>
      </c>
      <c r="I81" s="9">
        <f t="shared" si="5"/>
        <v>5.4450000000000003</v>
      </c>
    </row>
    <row r="82" spans="1:9" s="38" customFormat="1" x14ac:dyDescent="0.25">
      <c r="A82" s="7">
        <v>76</v>
      </c>
      <c r="B82" s="1" t="s">
        <v>7</v>
      </c>
      <c r="C82" s="3" t="s">
        <v>71</v>
      </c>
      <c r="D82" s="51">
        <v>800</v>
      </c>
      <c r="E82" s="4">
        <f t="shared" si="3"/>
        <v>960</v>
      </c>
      <c r="F82" s="18">
        <v>1054</v>
      </c>
      <c r="G82" s="40">
        <v>0.01</v>
      </c>
      <c r="H82" s="8">
        <f t="shared" si="4"/>
        <v>8</v>
      </c>
      <c r="I82" s="9">
        <f t="shared" si="5"/>
        <v>9.68</v>
      </c>
    </row>
    <row r="83" spans="1:9" s="38" customFormat="1" x14ac:dyDescent="0.25">
      <c r="A83" s="7">
        <v>77</v>
      </c>
      <c r="B83" s="1" t="s">
        <v>8</v>
      </c>
      <c r="C83" s="3" t="s">
        <v>71</v>
      </c>
      <c r="D83" s="51">
        <v>250</v>
      </c>
      <c r="E83" s="4">
        <f t="shared" si="3"/>
        <v>300</v>
      </c>
      <c r="F83" s="39">
        <v>390</v>
      </c>
      <c r="G83" s="40">
        <v>0.01</v>
      </c>
      <c r="H83" s="8">
        <f t="shared" si="4"/>
        <v>2.5</v>
      </c>
      <c r="I83" s="9">
        <f t="shared" si="5"/>
        <v>3.0249999999999999</v>
      </c>
    </row>
    <row r="84" spans="1:9" s="38" customFormat="1" x14ac:dyDescent="0.25">
      <c r="A84" s="7">
        <v>78</v>
      </c>
      <c r="B84" s="1" t="s">
        <v>9</v>
      </c>
      <c r="C84" s="3" t="s">
        <v>71</v>
      </c>
      <c r="D84" s="51">
        <v>480</v>
      </c>
      <c r="E84" s="4">
        <f t="shared" si="3"/>
        <v>576</v>
      </c>
      <c r="F84" s="39">
        <v>715</v>
      </c>
      <c r="G84" s="40">
        <v>0.01</v>
      </c>
      <c r="H84" s="8">
        <f t="shared" si="4"/>
        <v>4.8</v>
      </c>
      <c r="I84" s="9">
        <f t="shared" si="5"/>
        <v>5.8079999999999998</v>
      </c>
    </row>
    <row r="85" spans="1:9" s="38" customFormat="1" x14ac:dyDescent="0.25">
      <c r="A85" s="7">
        <v>79</v>
      </c>
      <c r="B85" s="1" t="s">
        <v>10</v>
      </c>
      <c r="C85" s="3" t="s">
        <v>71</v>
      </c>
      <c r="D85" s="51">
        <v>250</v>
      </c>
      <c r="E85" s="4">
        <f t="shared" si="3"/>
        <v>300</v>
      </c>
      <c r="F85" s="39">
        <v>351</v>
      </c>
      <c r="G85" s="40">
        <v>0.01</v>
      </c>
      <c r="H85" s="8">
        <f t="shared" si="4"/>
        <v>2.5</v>
      </c>
      <c r="I85" s="9">
        <f t="shared" si="5"/>
        <v>3.0249999999999999</v>
      </c>
    </row>
    <row r="86" spans="1:9" s="38" customFormat="1" x14ac:dyDescent="0.25">
      <c r="A86" s="7">
        <v>80</v>
      </c>
      <c r="B86" s="1" t="s">
        <v>11</v>
      </c>
      <c r="C86" s="3" t="s">
        <v>71</v>
      </c>
      <c r="D86" s="51">
        <v>450</v>
      </c>
      <c r="E86" s="4">
        <f t="shared" si="3"/>
        <v>540</v>
      </c>
      <c r="F86" s="39">
        <v>650</v>
      </c>
      <c r="G86" s="40">
        <v>0.01</v>
      </c>
      <c r="H86" s="8">
        <f t="shared" si="4"/>
        <v>4.5</v>
      </c>
      <c r="I86" s="9">
        <f t="shared" si="5"/>
        <v>5.4450000000000003</v>
      </c>
    </row>
    <row r="87" spans="1:9" s="38" customFormat="1" ht="26.4" x14ac:dyDescent="0.25">
      <c r="A87" s="7">
        <v>81</v>
      </c>
      <c r="B87" s="10" t="s">
        <v>174</v>
      </c>
      <c r="C87" s="3" t="s">
        <v>71</v>
      </c>
      <c r="D87" s="51">
        <v>98</v>
      </c>
      <c r="E87" s="4">
        <f t="shared" si="3"/>
        <v>117.6</v>
      </c>
      <c r="F87" s="39">
        <v>195</v>
      </c>
      <c r="G87" s="40">
        <v>0.25</v>
      </c>
      <c r="H87" s="8">
        <f t="shared" si="4"/>
        <v>24.5</v>
      </c>
      <c r="I87" s="9">
        <f t="shared" si="5"/>
        <v>29.645</v>
      </c>
    </row>
    <row r="88" spans="1:9" s="38" customFormat="1" x14ac:dyDescent="0.25">
      <c r="A88" s="7">
        <v>82</v>
      </c>
      <c r="B88" s="10" t="s">
        <v>12</v>
      </c>
      <c r="C88" s="3" t="s">
        <v>71</v>
      </c>
      <c r="D88" s="51">
        <v>190</v>
      </c>
      <c r="E88" s="4">
        <f t="shared" si="3"/>
        <v>228</v>
      </c>
      <c r="F88" s="39">
        <v>325</v>
      </c>
      <c r="G88" s="40">
        <v>0.02</v>
      </c>
      <c r="H88" s="8">
        <f t="shared" si="4"/>
        <v>3.8000000000000003</v>
      </c>
      <c r="I88" s="9">
        <f t="shared" si="5"/>
        <v>4.5979999999999999</v>
      </c>
    </row>
    <row r="89" spans="1:9" s="38" customFormat="1" x14ac:dyDescent="0.25">
      <c r="A89" s="7">
        <v>83</v>
      </c>
      <c r="B89" s="1" t="s">
        <v>13</v>
      </c>
      <c r="C89" s="3" t="s">
        <v>71</v>
      </c>
      <c r="D89" s="51">
        <v>210</v>
      </c>
      <c r="E89" s="4">
        <f t="shared" si="3"/>
        <v>252</v>
      </c>
      <c r="F89" s="39">
        <v>364</v>
      </c>
      <c r="G89" s="40">
        <v>0.02</v>
      </c>
      <c r="H89" s="8">
        <f t="shared" si="4"/>
        <v>4.2</v>
      </c>
      <c r="I89" s="9">
        <f t="shared" si="5"/>
        <v>5.0819999999999999</v>
      </c>
    </row>
    <row r="90" spans="1:9" s="38" customFormat="1" x14ac:dyDescent="0.25">
      <c r="A90" s="7">
        <v>84</v>
      </c>
      <c r="B90" s="1" t="s">
        <v>14</v>
      </c>
      <c r="C90" s="3" t="s">
        <v>71</v>
      </c>
      <c r="D90" s="51">
        <v>350</v>
      </c>
      <c r="E90" s="4">
        <f t="shared" si="3"/>
        <v>420</v>
      </c>
      <c r="F90" s="39">
        <v>585</v>
      </c>
      <c r="G90" s="40">
        <v>0.02</v>
      </c>
      <c r="H90" s="8">
        <f t="shared" si="4"/>
        <v>7</v>
      </c>
      <c r="I90" s="9">
        <f t="shared" si="5"/>
        <v>8.4699999999999989</v>
      </c>
    </row>
    <row r="91" spans="1:9" s="38" customFormat="1" x14ac:dyDescent="0.25">
      <c r="A91" s="7">
        <v>85</v>
      </c>
      <c r="B91" s="1" t="s">
        <v>15</v>
      </c>
      <c r="C91" s="3" t="s">
        <v>71</v>
      </c>
      <c r="D91" s="51">
        <v>142</v>
      </c>
      <c r="E91" s="4">
        <f t="shared" si="3"/>
        <v>170.4</v>
      </c>
      <c r="F91" s="39">
        <v>234</v>
      </c>
      <c r="G91" s="40">
        <v>1E-3</v>
      </c>
      <c r="H91" s="8">
        <f t="shared" si="4"/>
        <v>0.14200000000000002</v>
      </c>
      <c r="I91" s="9">
        <f t="shared" si="5"/>
        <v>0.17182</v>
      </c>
    </row>
    <row r="92" spans="1:9" s="38" customFormat="1" x14ac:dyDescent="0.25">
      <c r="A92" s="7">
        <v>86</v>
      </c>
      <c r="B92" s="10" t="s">
        <v>134</v>
      </c>
      <c r="C92" s="3" t="s">
        <v>116</v>
      </c>
      <c r="D92" s="51">
        <v>2.1</v>
      </c>
      <c r="E92" s="4">
        <f t="shared" si="3"/>
        <v>2.52</v>
      </c>
      <c r="F92" s="39">
        <v>4</v>
      </c>
      <c r="G92" s="40">
        <v>0.25</v>
      </c>
      <c r="H92" s="8">
        <f t="shared" si="4"/>
        <v>0.52500000000000002</v>
      </c>
      <c r="I92" s="9">
        <f t="shared" si="5"/>
        <v>0.63524999999999998</v>
      </c>
    </row>
    <row r="93" spans="1:9" s="38" customFormat="1" x14ac:dyDescent="0.25">
      <c r="A93" s="7">
        <v>87</v>
      </c>
      <c r="B93" s="10" t="s">
        <v>135</v>
      </c>
      <c r="C93" s="3" t="s">
        <v>116</v>
      </c>
      <c r="D93" s="51">
        <v>2.6</v>
      </c>
      <c r="E93" s="4">
        <f t="shared" si="3"/>
        <v>3.12</v>
      </c>
      <c r="F93" s="39">
        <v>5</v>
      </c>
      <c r="G93" s="40">
        <v>0.2</v>
      </c>
      <c r="H93" s="8">
        <f t="shared" si="4"/>
        <v>0.52</v>
      </c>
      <c r="I93" s="9">
        <f t="shared" si="5"/>
        <v>0.62919999999999998</v>
      </c>
    </row>
    <row r="94" spans="1:9" s="38" customFormat="1" x14ac:dyDescent="0.25">
      <c r="A94" s="7">
        <v>88</v>
      </c>
      <c r="B94" s="10" t="s">
        <v>124</v>
      </c>
      <c r="C94" s="3" t="s">
        <v>116</v>
      </c>
      <c r="D94" s="51">
        <v>0.3</v>
      </c>
      <c r="E94" s="4">
        <f t="shared" si="3"/>
        <v>0.36</v>
      </c>
      <c r="F94" s="15">
        <v>0.5</v>
      </c>
      <c r="G94" s="40">
        <v>0.25</v>
      </c>
      <c r="H94" s="8">
        <f t="shared" si="4"/>
        <v>7.4999999999999997E-2</v>
      </c>
      <c r="I94" s="9">
        <f t="shared" si="5"/>
        <v>9.0749999999999997E-2</v>
      </c>
    </row>
    <row r="95" spans="1:9" s="38" customFormat="1" x14ac:dyDescent="0.25">
      <c r="A95" s="7">
        <v>89</v>
      </c>
      <c r="B95" s="10" t="s">
        <v>16</v>
      </c>
      <c r="C95" s="3" t="s">
        <v>116</v>
      </c>
      <c r="D95" s="51">
        <v>3</v>
      </c>
      <c r="E95" s="4">
        <f t="shared" si="3"/>
        <v>3.5999999999999996</v>
      </c>
      <c r="F95" s="16">
        <v>5</v>
      </c>
      <c r="G95" s="40">
        <v>0.15</v>
      </c>
      <c r="H95" s="8">
        <f t="shared" si="4"/>
        <v>0.44999999999999996</v>
      </c>
      <c r="I95" s="9">
        <f t="shared" si="5"/>
        <v>0.54449999999999998</v>
      </c>
    </row>
    <row r="96" spans="1:9" s="38" customFormat="1" x14ac:dyDescent="0.25">
      <c r="A96" s="7">
        <v>90</v>
      </c>
      <c r="B96" s="10" t="s">
        <v>17</v>
      </c>
      <c r="C96" s="3" t="s">
        <v>116</v>
      </c>
      <c r="D96" s="51">
        <v>3.5</v>
      </c>
      <c r="E96" s="4">
        <f t="shared" si="3"/>
        <v>4.2</v>
      </c>
      <c r="F96" s="16">
        <v>4.5</v>
      </c>
      <c r="G96" s="40">
        <v>2E-3</v>
      </c>
      <c r="H96" s="8">
        <f t="shared" si="4"/>
        <v>7.0000000000000001E-3</v>
      </c>
      <c r="I96" s="9">
        <f t="shared" si="5"/>
        <v>8.4700000000000001E-3</v>
      </c>
    </row>
    <row r="97" spans="1:9" s="38" customFormat="1" x14ac:dyDescent="0.25">
      <c r="A97" s="7">
        <v>91</v>
      </c>
      <c r="B97" s="1" t="s">
        <v>18</v>
      </c>
      <c r="C97" s="3" t="s">
        <v>116</v>
      </c>
      <c r="D97" s="51">
        <v>4.8</v>
      </c>
      <c r="E97" s="4">
        <f t="shared" si="3"/>
        <v>5.76</v>
      </c>
      <c r="F97" s="17">
        <v>6.5</v>
      </c>
      <c r="G97" s="40">
        <v>0.25</v>
      </c>
      <c r="H97" s="8">
        <f t="shared" si="4"/>
        <v>1.2</v>
      </c>
      <c r="I97" s="9">
        <f t="shared" si="5"/>
        <v>1.452</v>
      </c>
    </row>
    <row r="98" spans="1:9" s="38" customFormat="1" x14ac:dyDescent="0.25">
      <c r="A98" s="7">
        <v>92</v>
      </c>
      <c r="B98" s="10" t="s">
        <v>19</v>
      </c>
      <c r="C98" s="3" t="s">
        <v>116</v>
      </c>
      <c r="D98" s="51">
        <v>5.5</v>
      </c>
      <c r="E98" s="4">
        <f t="shared" si="3"/>
        <v>6.6</v>
      </c>
      <c r="F98" s="39">
        <v>9</v>
      </c>
      <c r="G98" s="40">
        <v>0.2</v>
      </c>
      <c r="H98" s="8">
        <f t="shared" si="4"/>
        <v>1.1000000000000001</v>
      </c>
      <c r="I98" s="9">
        <f t="shared" si="5"/>
        <v>1.331</v>
      </c>
    </row>
    <row r="99" spans="1:9" s="38" customFormat="1" x14ac:dyDescent="0.25">
      <c r="A99" s="7">
        <v>93</v>
      </c>
      <c r="B99" s="10" t="s">
        <v>20</v>
      </c>
      <c r="C99" s="3" t="s">
        <v>116</v>
      </c>
      <c r="D99" s="51">
        <v>6.49</v>
      </c>
      <c r="E99" s="4">
        <f t="shared" si="3"/>
        <v>7.7880000000000003</v>
      </c>
      <c r="F99" s="18">
        <v>8.5</v>
      </c>
      <c r="G99" s="40">
        <v>0.05</v>
      </c>
      <c r="H99" s="8">
        <f t="shared" si="4"/>
        <v>0.32450000000000001</v>
      </c>
      <c r="I99" s="9">
        <f t="shared" si="5"/>
        <v>0.39264500000000002</v>
      </c>
    </row>
    <row r="100" spans="1:9" s="38" customFormat="1" x14ac:dyDescent="0.25">
      <c r="A100" s="7">
        <v>94</v>
      </c>
      <c r="B100" s="10" t="s">
        <v>92</v>
      </c>
      <c r="C100" s="3" t="s">
        <v>116</v>
      </c>
      <c r="D100" s="51">
        <v>6.05</v>
      </c>
      <c r="E100" s="4">
        <f t="shared" si="3"/>
        <v>7.26</v>
      </c>
      <c r="F100" s="39">
        <v>12</v>
      </c>
      <c r="G100" s="40">
        <v>2E-3</v>
      </c>
      <c r="H100" s="8">
        <f t="shared" si="4"/>
        <v>1.21E-2</v>
      </c>
      <c r="I100" s="9">
        <f t="shared" si="5"/>
        <v>1.4641E-2</v>
      </c>
    </row>
    <row r="101" spans="1:9" s="38" customFormat="1" x14ac:dyDescent="0.25">
      <c r="A101" s="7">
        <v>95</v>
      </c>
      <c r="B101" s="10" t="s">
        <v>136</v>
      </c>
      <c r="C101" s="3" t="s">
        <v>116</v>
      </c>
      <c r="D101" s="51">
        <v>0.5</v>
      </c>
      <c r="E101" s="4">
        <f t="shared" si="3"/>
        <v>0.6</v>
      </c>
      <c r="F101" s="18">
        <v>0.8</v>
      </c>
      <c r="G101" s="40">
        <v>0.3</v>
      </c>
      <c r="H101" s="8">
        <f t="shared" si="4"/>
        <v>0.15</v>
      </c>
      <c r="I101" s="9">
        <f t="shared" si="5"/>
        <v>0.18149999999999999</v>
      </c>
    </row>
    <row r="102" spans="1:9" s="38" customFormat="1" x14ac:dyDescent="0.25">
      <c r="A102" s="7">
        <v>96</v>
      </c>
      <c r="B102" s="10" t="s">
        <v>106</v>
      </c>
      <c r="C102" s="3" t="s">
        <v>74</v>
      </c>
      <c r="D102" s="51">
        <v>85</v>
      </c>
      <c r="E102" s="4">
        <f t="shared" si="3"/>
        <v>102</v>
      </c>
      <c r="F102" s="39">
        <v>169</v>
      </c>
      <c r="G102" s="40">
        <v>0.04</v>
      </c>
      <c r="H102" s="8">
        <f t="shared" si="4"/>
        <v>3.4</v>
      </c>
      <c r="I102" s="9">
        <f t="shared" si="5"/>
        <v>4.1139999999999999</v>
      </c>
    </row>
    <row r="103" spans="1:9" s="38" customFormat="1" x14ac:dyDescent="0.25">
      <c r="A103" s="7">
        <v>97</v>
      </c>
      <c r="B103" s="1" t="s">
        <v>21</v>
      </c>
      <c r="C103" s="3" t="s">
        <v>71</v>
      </c>
      <c r="D103" s="51">
        <v>80</v>
      </c>
      <c r="E103" s="4">
        <f t="shared" si="3"/>
        <v>96</v>
      </c>
      <c r="F103" s="15">
        <v>113</v>
      </c>
      <c r="G103" s="40">
        <v>1E-3</v>
      </c>
      <c r="H103" s="8">
        <f t="shared" si="4"/>
        <v>0.08</v>
      </c>
      <c r="I103" s="9">
        <f t="shared" si="5"/>
        <v>9.6799999999999997E-2</v>
      </c>
    </row>
    <row r="104" spans="1:9" s="38" customFormat="1" x14ac:dyDescent="0.25">
      <c r="A104" s="7">
        <v>98</v>
      </c>
      <c r="B104" s="1" t="s">
        <v>22</v>
      </c>
      <c r="C104" s="3" t="s">
        <v>71</v>
      </c>
      <c r="D104" s="51">
        <v>87</v>
      </c>
      <c r="E104" s="4">
        <f t="shared" si="3"/>
        <v>104.39999999999999</v>
      </c>
      <c r="F104" s="17">
        <v>151</v>
      </c>
      <c r="G104" s="40">
        <v>1E-3</v>
      </c>
      <c r="H104" s="8">
        <f t="shared" si="4"/>
        <v>8.7000000000000008E-2</v>
      </c>
      <c r="I104" s="9">
        <f t="shared" si="5"/>
        <v>0.10527</v>
      </c>
    </row>
    <row r="105" spans="1:9" s="38" customFormat="1" ht="26.4" x14ac:dyDescent="0.25">
      <c r="A105" s="7">
        <v>99</v>
      </c>
      <c r="B105" s="1" t="s">
        <v>56</v>
      </c>
      <c r="C105" s="3" t="s">
        <v>71</v>
      </c>
      <c r="D105" s="51">
        <v>110</v>
      </c>
      <c r="E105" s="4">
        <f t="shared" si="3"/>
        <v>132</v>
      </c>
      <c r="F105" s="39">
        <v>215</v>
      </c>
      <c r="G105" s="40">
        <v>6.0000000000000001E-3</v>
      </c>
      <c r="H105" s="8">
        <f t="shared" si="4"/>
        <v>0.66</v>
      </c>
      <c r="I105" s="9">
        <f t="shared" si="5"/>
        <v>0.79859999999999998</v>
      </c>
    </row>
    <row r="106" spans="1:9" s="38" customFormat="1" ht="26.4" x14ac:dyDescent="0.25">
      <c r="A106" s="7">
        <v>100</v>
      </c>
      <c r="B106" s="1" t="s">
        <v>57</v>
      </c>
      <c r="C106" s="3" t="s">
        <v>71</v>
      </c>
      <c r="D106" s="51">
        <v>203</v>
      </c>
      <c r="E106" s="4">
        <f t="shared" si="3"/>
        <v>243.6</v>
      </c>
      <c r="F106" s="15">
        <v>264</v>
      </c>
      <c r="G106" s="40">
        <v>0.02</v>
      </c>
      <c r="H106" s="8">
        <f t="shared" si="4"/>
        <v>4.0600000000000005</v>
      </c>
      <c r="I106" s="9">
        <f t="shared" si="5"/>
        <v>4.9126000000000003</v>
      </c>
    </row>
    <row r="107" spans="1:9" s="38" customFormat="1" ht="26.4" x14ac:dyDescent="0.25">
      <c r="A107" s="7">
        <v>101</v>
      </c>
      <c r="B107" s="1" t="s">
        <v>58</v>
      </c>
      <c r="C107" s="3" t="s">
        <v>71</v>
      </c>
      <c r="D107" s="51">
        <v>329.73</v>
      </c>
      <c r="E107" s="4">
        <f t="shared" si="3"/>
        <v>395.67599999999999</v>
      </c>
      <c r="F107" s="17">
        <v>452</v>
      </c>
      <c r="G107" s="40">
        <v>1E-3</v>
      </c>
      <c r="H107" s="8">
        <f t="shared" si="4"/>
        <v>0.32973000000000002</v>
      </c>
      <c r="I107" s="9">
        <f t="shared" si="5"/>
        <v>0.39897330000000003</v>
      </c>
    </row>
    <row r="108" spans="1:9" s="38" customFormat="1" x14ac:dyDescent="0.25">
      <c r="A108" s="7">
        <v>102</v>
      </c>
      <c r="B108" s="1" t="s">
        <v>101</v>
      </c>
      <c r="C108" s="3" t="s">
        <v>71</v>
      </c>
      <c r="D108" s="51">
        <v>260</v>
      </c>
      <c r="E108" s="4">
        <f t="shared" si="3"/>
        <v>312</v>
      </c>
      <c r="F108" s="39">
        <v>371</v>
      </c>
      <c r="G108" s="40">
        <v>0.01</v>
      </c>
      <c r="H108" s="8">
        <f t="shared" si="4"/>
        <v>2.6</v>
      </c>
      <c r="I108" s="9">
        <f t="shared" si="5"/>
        <v>3.1459999999999999</v>
      </c>
    </row>
    <row r="109" spans="1:9" s="38" customFormat="1" ht="26.4" x14ac:dyDescent="0.25">
      <c r="A109" s="7">
        <v>103</v>
      </c>
      <c r="B109" s="2" t="s">
        <v>137</v>
      </c>
      <c r="C109" s="3" t="s">
        <v>74</v>
      </c>
      <c r="D109" s="51">
        <v>29.9</v>
      </c>
      <c r="E109" s="4">
        <f t="shared" si="3"/>
        <v>35.879999999999995</v>
      </c>
      <c r="F109" s="15">
        <v>39</v>
      </c>
      <c r="G109" s="40">
        <v>5.0000000000000001E-3</v>
      </c>
      <c r="H109" s="8">
        <f t="shared" si="4"/>
        <v>0.14949999999999999</v>
      </c>
      <c r="I109" s="9">
        <f t="shared" si="5"/>
        <v>0.180895</v>
      </c>
    </row>
    <row r="110" spans="1:9" s="38" customFormat="1" ht="26.4" x14ac:dyDescent="0.25">
      <c r="A110" s="7">
        <v>104</v>
      </c>
      <c r="B110" s="2" t="s">
        <v>138</v>
      </c>
      <c r="C110" s="3" t="s">
        <v>74</v>
      </c>
      <c r="D110" s="51">
        <v>34.5</v>
      </c>
      <c r="E110" s="4">
        <f t="shared" si="3"/>
        <v>41.4</v>
      </c>
      <c r="F110" s="16">
        <v>59</v>
      </c>
      <c r="G110" s="40">
        <v>0.15</v>
      </c>
      <c r="H110" s="8">
        <f t="shared" si="4"/>
        <v>5.1749999999999998</v>
      </c>
      <c r="I110" s="9">
        <f t="shared" si="5"/>
        <v>6.2617499999999993</v>
      </c>
    </row>
    <row r="111" spans="1:9" s="38" customFormat="1" ht="26.4" x14ac:dyDescent="0.25">
      <c r="A111" s="7">
        <v>105</v>
      </c>
      <c r="B111" s="2" t="s">
        <v>139</v>
      </c>
      <c r="C111" s="3" t="s">
        <v>74</v>
      </c>
      <c r="D111" s="51">
        <v>106</v>
      </c>
      <c r="E111" s="4">
        <f t="shared" si="3"/>
        <v>127.19999999999999</v>
      </c>
      <c r="F111" s="17">
        <v>169</v>
      </c>
      <c r="G111" s="40">
        <v>1E-3</v>
      </c>
      <c r="H111" s="8">
        <f t="shared" si="4"/>
        <v>0.106</v>
      </c>
      <c r="I111" s="9">
        <f t="shared" si="5"/>
        <v>0.12825999999999999</v>
      </c>
    </row>
    <row r="112" spans="1:9" s="38" customFormat="1" x14ac:dyDescent="0.25">
      <c r="A112" s="7">
        <v>106</v>
      </c>
      <c r="B112" s="1" t="s">
        <v>103</v>
      </c>
      <c r="C112" s="3" t="s">
        <v>74</v>
      </c>
      <c r="D112" s="51">
        <v>165</v>
      </c>
      <c r="E112" s="4">
        <f t="shared" si="3"/>
        <v>198</v>
      </c>
      <c r="F112" s="39">
        <v>325</v>
      </c>
      <c r="G112" s="40">
        <v>0.01</v>
      </c>
      <c r="H112" s="8">
        <f t="shared" si="4"/>
        <v>1.6500000000000001</v>
      </c>
      <c r="I112" s="9">
        <f t="shared" si="5"/>
        <v>1.9965000000000002</v>
      </c>
    </row>
    <row r="113" spans="1:9" s="38" customFormat="1" x14ac:dyDescent="0.25">
      <c r="A113" s="7">
        <v>107</v>
      </c>
      <c r="B113" s="1" t="s">
        <v>59</v>
      </c>
      <c r="C113" s="3" t="s">
        <v>74</v>
      </c>
      <c r="D113" s="51">
        <v>33</v>
      </c>
      <c r="E113" s="4">
        <f t="shared" si="3"/>
        <v>39.6</v>
      </c>
      <c r="F113" s="39">
        <v>65</v>
      </c>
      <c r="G113" s="40">
        <v>1.4999999999999999E-2</v>
      </c>
      <c r="H113" s="8">
        <f t="shared" si="4"/>
        <v>0.495</v>
      </c>
      <c r="I113" s="9">
        <f t="shared" si="5"/>
        <v>0.59894999999999998</v>
      </c>
    </row>
    <row r="114" spans="1:9" s="38" customFormat="1" x14ac:dyDescent="0.25">
      <c r="A114" s="7">
        <v>108</v>
      </c>
      <c r="B114" s="2" t="s">
        <v>60</v>
      </c>
      <c r="C114" s="3" t="s">
        <v>74</v>
      </c>
      <c r="D114" s="51">
        <v>33</v>
      </c>
      <c r="E114" s="4">
        <f t="shared" si="3"/>
        <v>39.6</v>
      </c>
      <c r="F114" s="39">
        <v>65</v>
      </c>
      <c r="G114" s="40">
        <v>2E-3</v>
      </c>
      <c r="H114" s="8">
        <f t="shared" si="4"/>
        <v>6.6000000000000003E-2</v>
      </c>
      <c r="I114" s="9">
        <f t="shared" si="5"/>
        <v>7.986E-2</v>
      </c>
    </row>
    <row r="115" spans="1:9" s="38" customFormat="1" x14ac:dyDescent="0.25">
      <c r="A115" s="7">
        <v>109</v>
      </c>
      <c r="B115" s="1" t="s">
        <v>95</v>
      </c>
      <c r="C115" s="3" t="s">
        <v>74</v>
      </c>
      <c r="D115" s="51">
        <v>42</v>
      </c>
      <c r="E115" s="4">
        <f t="shared" si="3"/>
        <v>50.4</v>
      </c>
      <c r="F115" s="39">
        <v>78</v>
      </c>
      <c r="G115" s="40">
        <v>0.05</v>
      </c>
      <c r="H115" s="8">
        <f t="shared" si="4"/>
        <v>2.1</v>
      </c>
      <c r="I115" s="9">
        <f t="shared" si="5"/>
        <v>2.5409999999999999</v>
      </c>
    </row>
    <row r="116" spans="1:9" s="38" customFormat="1" x14ac:dyDescent="0.25">
      <c r="A116" s="7">
        <v>110</v>
      </c>
      <c r="B116" s="1" t="s">
        <v>96</v>
      </c>
      <c r="C116" s="3" t="s">
        <v>74</v>
      </c>
      <c r="D116" s="51">
        <v>60</v>
      </c>
      <c r="E116" s="4">
        <f t="shared" si="3"/>
        <v>72</v>
      </c>
      <c r="F116" s="39">
        <v>117</v>
      </c>
      <c r="G116" s="40">
        <v>0.05</v>
      </c>
      <c r="H116" s="8">
        <f t="shared" si="4"/>
        <v>3</v>
      </c>
      <c r="I116" s="9">
        <f t="shared" si="5"/>
        <v>3.63</v>
      </c>
    </row>
    <row r="117" spans="1:9" s="38" customFormat="1" x14ac:dyDescent="0.25">
      <c r="A117" s="7">
        <v>111</v>
      </c>
      <c r="B117" s="1" t="s">
        <v>97</v>
      </c>
      <c r="C117" s="3" t="s">
        <v>74</v>
      </c>
      <c r="D117" s="51">
        <v>75</v>
      </c>
      <c r="E117" s="4">
        <f t="shared" si="3"/>
        <v>90</v>
      </c>
      <c r="F117" s="39">
        <v>130</v>
      </c>
      <c r="G117" s="40">
        <v>0.1</v>
      </c>
      <c r="H117" s="8">
        <f t="shared" si="4"/>
        <v>7.5</v>
      </c>
      <c r="I117" s="9">
        <f t="shared" si="5"/>
        <v>9.0749999999999993</v>
      </c>
    </row>
    <row r="118" spans="1:9" s="38" customFormat="1" x14ac:dyDescent="0.25">
      <c r="A118" s="7">
        <v>112</v>
      </c>
      <c r="B118" s="1" t="s">
        <v>98</v>
      </c>
      <c r="C118" s="3" t="s">
        <v>74</v>
      </c>
      <c r="D118" s="51">
        <v>85</v>
      </c>
      <c r="E118" s="4">
        <f t="shared" si="3"/>
        <v>102</v>
      </c>
      <c r="F118" s="39">
        <v>156</v>
      </c>
      <c r="G118" s="40">
        <v>0.01</v>
      </c>
      <c r="H118" s="8">
        <f t="shared" si="4"/>
        <v>0.85</v>
      </c>
      <c r="I118" s="9">
        <f t="shared" si="5"/>
        <v>1.0285</v>
      </c>
    </row>
    <row r="119" spans="1:9" s="38" customFormat="1" x14ac:dyDescent="0.25">
      <c r="A119" s="7">
        <v>113</v>
      </c>
      <c r="B119" s="1" t="s">
        <v>61</v>
      </c>
      <c r="C119" s="3" t="s">
        <v>74</v>
      </c>
      <c r="D119" s="51">
        <v>70</v>
      </c>
      <c r="E119" s="4">
        <f t="shared" si="3"/>
        <v>84</v>
      </c>
      <c r="F119" s="39">
        <v>117</v>
      </c>
      <c r="G119" s="40">
        <v>0.02</v>
      </c>
      <c r="H119" s="8">
        <f t="shared" si="4"/>
        <v>1.4000000000000001</v>
      </c>
      <c r="I119" s="9">
        <f t="shared" si="5"/>
        <v>1.6940000000000002</v>
      </c>
    </row>
    <row r="120" spans="1:9" s="38" customFormat="1" x14ac:dyDescent="0.25">
      <c r="A120" s="7">
        <v>114</v>
      </c>
      <c r="B120" s="1" t="s">
        <v>99</v>
      </c>
      <c r="C120" s="3" t="s">
        <v>74</v>
      </c>
      <c r="D120" s="51">
        <v>80</v>
      </c>
      <c r="E120" s="4">
        <f t="shared" si="3"/>
        <v>96</v>
      </c>
      <c r="F120" s="39">
        <v>130</v>
      </c>
      <c r="G120" s="40">
        <v>3.0000000000000001E-3</v>
      </c>
      <c r="H120" s="8">
        <f t="shared" si="4"/>
        <v>0.24</v>
      </c>
      <c r="I120" s="9">
        <f t="shared" si="5"/>
        <v>0.29039999999999999</v>
      </c>
    </row>
    <row r="121" spans="1:9" s="38" customFormat="1" x14ac:dyDescent="0.25">
      <c r="A121" s="7">
        <v>115</v>
      </c>
      <c r="B121" s="1" t="s">
        <v>68</v>
      </c>
      <c r="C121" s="3" t="s">
        <v>74</v>
      </c>
      <c r="D121" s="51">
        <v>120</v>
      </c>
      <c r="E121" s="4">
        <f t="shared" si="3"/>
        <v>144</v>
      </c>
      <c r="F121" s="39">
        <v>234</v>
      </c>
      <c r="G121" s="40">
        <v>1E-3</v>
      </c>
      <c r="H121" s="8">
        <f t="shared" si="4"/>
        <v>0.12</v>
      </c>
      <c r="I121" s="9">
        <f t="shared" si="5"/>
        <v>0.1452</v>
      </c>
    </row>
    <row r="122" spans="1:9" s="38" customFormat="1" x14ac:dyDescent="0.25">
      <c r="A122" s="7">
        <v>116</v>
      </c>
      <c r="B122" s="1" t="s">
        <v>93</v>
      </c>
      <c r="C122" s="3" t="s">
        <v>74</v>
      </c>
      <c r="D122" s="51">
        <v>150</v>
      </c>
      <c r="E122" s="4">
        <f t="shared" si="3"/>
        <v>180</v>
      </c>
      <c r="F122" s="39">
        <v>286</v>
      </c>
      <c r="G122" s="40">
        <v>2E-3</v>
      </c>
      <c r="H122" s="8">
        <f t="shared" si="4"/>
        <v>0.3</v>
      </c>
      <c r="I122" s="9">
        <f t="shared" si="5"/>
        <v>0.36299999999999999</v>
      </c>
    </row>
    <row r="123" spans="1:9" s="38" customFormat="1" x14ac:dyDescent="0.25">
      <c r="A123" s="7">
        <v>117</v>
      </c>
      <c r="B123" s="1" t="s">
        <v>94</v>
      </c>
      <c r="C123" s="3" t="s">
        <v>74</v>
      </c>
      <c r="D123" s="51">
        <v>170</v>
      </c>
      <c r="E123" s="4">
        <f t="shared" si="3"/>
        <v>204</v>
      </c>
      <c r="F123" s="39">
        <v>325</v>
      </c>
      <c r="G123" s="40">
        <v>1E-3</v>
      </c>
      <c r="H123" s="8">
        <f t="shared" si="4"/>
        <v>0.17</v>
      </c>
      <c r="I123" s="9">
        <f t="shared" si="5"/>
        <v>0.20570000000000002</v>
      </c>
    </row>
    <row r="124" spans="1:9" s="38" customFormat="1" ht="26.4" x14ac:dyDescent="0.25">
      <c r="A124" s="7">
        <v>118</v>
      </c>
      <c r="B124" s="1" t="s">
        <v>69</v>
      </c>
      <c r="C124" s="3" t="s">
        <v>74</v>
      </c>
      <c r="D124" s="51">
        <v>144</v>
      </c>
      <c r="E124" s="4">
        <f t="shared" si="3"/>
        <v>172.79999999999998</v>
      </c>
      <c r="F124" s="39">
        <v>247</v>
      </c>
      <c r="G124" s="40">
        <v>1E-3</v>
      </c>
      <c r="H124" s="8">
        <f t="shared" si="4"/>
        <v>0.14400000000000002</v>
      </c>
      <c r="I124" s="9">
        <f t="shared" si="5"/>
        <v>0.17424000000000001</v>
      </c>
    </row>
    <row r="125" spans="1:9" s="42" customFormat="1" ht="26.4" x14ac:dyDescent="0.25">
      <c r="A125" s="7">
        <v>119</v>
      </c>
      <c r="B125" s="2" t="s">
        <v>102</v>
      </c>
      <c r="C125" s="3" t="s">
        <v>74</v>
      </c>
      <c r="D125" s="51">
        <v>183</v>
      </c>
      <c r="E125" s="4">
        <f t="shared" si="3"/>
        <v>219.6</v>
      </c>
      <c r="F125" s="39">
        <v>278</v>
      </c>
      <c r="G125" s="40">
        <v>1E-3</v>
      </c>
      <c r="H125" s="8">
        <f t="shared" si="4"/>
        <v>0.183</v>
      </c>
      <c r="I125" s="9">
        <f t="shared" si="5"/>
        <v>0.22142999999999999</v>
      </c>
    </row>
    <row r="126" spans="1:9" s="38" customFormat="1" ht="26.4" x14ac:dyDescent="0.25">
      <c r="A126" s="7">
        <v>120</v>
      </c>
      <c r="B126" s="1" t="s">
        <v>197</v>
      </c>
      <c r="C126" s="3" t="s">
        <v>71</v>
      </c>
      <c r="D126" s="51">
        <v>80</v>
      </c>
      <c r="E126" s="4">
        <f t="shared" si="3"/>
        <v>96</v>
      </c>
      <c r="F126" s="39">
        <v>156</v>
      </c>
      <c r="G126" s="40">
        <v>0.04</v>
      </c>
      <c r="H126" s="8">
        <f t="shared" si="4"/>
        <v>3.2</v>
      </c>
      <c r="I126" s="9">
        <f t="shared" si="5"/>
        <v>3.8719999999999999</v>
      </c>
    </row>
    <row r="127" spans="1:9" s="38" customFormat="1" ht="26.4" x14ac:dyDescent="0.25">
      <c r="A127" s="7">
        <v>121</v>
      </c>
      <c r="B127" s="1" t="s">
        <v>198</v>
      </c>
      <c r="C127" s="3" t="s">
        <v>71</v>
      </c>
      <c r="D127" s="51">
        <v>200</v>
      </c>
      <c r="E127" s="4">
        <f t="shared" si="3"/>
        <v>240</v>
      </c>
      <c r="F127" s="15">
        <v>325</v>
      </c>
      <c r="G127" s="40">
        <v>0.04</v>
      </c>
      <c r="H127" s="8">
        <f t="shared" si="4"/>
        <v>8</v>
      </c>
      <c r="I127" s="9">
        <f t="shared" si="5"/>
        <v>9.68</v>
      </c>
    </row>
    <row r="128" spans="1:9" s="38" customFormat="1" ht="26.4" x14ac:dyDescent="0.25">
      <c r="A128" s="7">
        <v>122</v>
      </c>
      <c r="B128" s="1" t="s">
        <v>205</v>
      </c>
      <c r="C128" s="3" t="s">
        <v>116</v>
      </c>
      <c r="D128" s="51">
        <v>0.5</v>
      </c>
      <c r="E128" s="4">
        <f t="shared" si="3"/>
        <v>0.6</v>
      </c>
      <c r="F128" s="16">
        <v>0.5</v>
      </c>
      <c r="G128" s="40">
        <v>0.01</v>
      </c>
      <c r="H128" s="8">
        <f t="shared" si="4"/>
        <v>5.0000000000000001E-3</v>
      </c>
      <c r="I128" s="9">
        <f t="shared" si="5"/>
        <v>6.0499999999999998E-3</v>
      </c>
    </row>
    <row r="129" spans="1:9" s="38" customFormat="1" x14ac:dyDescent="0.25">
      <c r="A129" s="7">
        <v>123</v>
      </c>
      <c r="B129" s="1" t="s">
        <v>199</v>
      </c>
      <c r="C129" s="3" t="s">
        <v>71</v>
      </c>
      <c r="D129" s="51">
        <v>46</v>
      </c>
      <c r="E129" s="4">
        <f t="shared" si="3"/>
        <v>55.199999999999996</v>
      </c>
      <c r="F129" s="16">
        <v>91</v>
      </c>
      <c r="G129" s="40">
        <v>0.04</v>
      </c>
      <c r="H129" s="8">
        <f t="shared" si="4"/>
        <v>1.84</v>
      </c>
      <c r="I129" s="9">
        <f t="shared" si="5"/>
        <v>2.2263999999999999</v>
      </c>
    </row>
    <row r="130" spans="1:9" s="38" customFormat="1" x14ac:dyDescent="0.25">
      <c r="A130" s="7">
        <v>124</v>
      </c>
      <c r="B130" s="1" t="s">
        <v>200</v>
      </c>
      <c r="C130" s="3" t="s">
        <v>71</v>
      </c>
      <c r="D130" s="51">
        <v>131</v>
      </c>
      <c r="E130" s="4">
        <f t="shared" si="3"/>
        <v>157.19999999999999</v>
      </c>
      <c r="F130" s="16">
        <v>260</v>
      </c>
      <c r="G130" s="40">
        <v>0.03</v>
      </c>
      <c r="H130" s="8">
        <f t="shared" si="4"/>
        <v>3.9299999999999997</v>
      </c>
      <c r="I130" s="9">
        <f t="shared" si="5"/>
        <v>4.7552999999999992</v>
      </c>
    </row>
    <row r="131" spans="1:9" s="38" customFormat="1" x14ac:dyDescent="0.25">
      <c r="A131" s="7">
        <v>125</v>
      </c>
      <c r="B131" s="1" t="s">
        <v>201</v>
      </c>
      <c r="C131" s="3" t="s">
        <v>71</v>
      </c>
      <c r="D131" s="51">
        <v>250</v>
      </c>
      <c r="E131" s="4">
        <f t="shared" si="3"/>
        <v>300</v>
      </c>
      <c r="F131" s="16">
        <v>455</v>
      </c>
      <c r="G131" s="40">
        <v>0.01</v>
      </c>
      <c r="H131" s="8">
        <f t="shared" si="4"/>
        <v>2.5</v>
      </c>
      <c r="I131" s="9">
        <f t="shared" si="5"/>
        <v>3.0249999999999999</v>
      </c>
    </row>
    <row r="132" spans="1:9" s="38" customFormat="1" ht="26.4" x14ac:dyDescent="0.25">
      <c r="A132" s="7">
        <v>126</v>
      </c>
      <c r="B132" s="1" t="s">
        <v>122</v>
      </c>
      <c r="C132" s="3" t="s">
        <v>71</v>
      </c>
      <c r="D132" s="51">
        <v>27</v>
      </c>
      <c r="E132" s="4">
        <f t="shared" si="3"/>
        <v>32.4</v>
      </c>
      <c r="F132" s="16">
        <v>52</v>
      </c>
      <c r="G132" s="40">
        <v>0.15</v>
      </c>
      <c r="H132" s="8">
        <f t="shared" si="4"/>
        <v>4.05</v>
      </c>
      <c r="I132" s="9">
        <f t="shared" si="5"/>
        <v>4.9005000000000001</v>
      </c>
    </row>
    <row r="133" spans="1:9" s="38" customFormat="1" x14ac:dyDescent="0.25">
      <c r="A133" s="7">
        <v>127</v>
      </c>
      <c r="B133" s="1" t="s">
        <v>23</v>
      </c>
      <c r="C133" s="3" t="s">
        <v>72</v>
      </c>
      <c r="D133" s="51">
        <v>5</v>
      </c>
      <c r="E133" s="4">
        <f t="shared" si="3"/>
        <v>6</v>
      </c>
      <c r="F133" s="16">
        <v>8</v>
      </c>
      <c r="G133" s="40">
        <v>7.0000000000000001E-3</v>
      </c>
      <c r="H133" s="8">
        <f t="shared" si="4"/>
        <v>3.5000000000000003E-2</v>
      </c>
      <c r="I133" s="9">
        <f t="shared" si="5"/>
        <v>4.2350000000000006E-2</v>
      </c>
    </row>
    <row r="134" spans="1:9" s="38" customFormat="1" x14ac:dyDescent="0.25">
      <c r="A134" s="7">
        <v>128</v>
      </c>
      <c r="B134" s="10" t="s">
        <v>24</v>
      </c>
      <c r="C134" s="3" t="s">
        <v>72</v>
      </c>
      <c r="D134" s="51">
        <v>49</v>
      </c>
      <c r="E134" s="4">
        <f t="shared" si="3"/>
        <v>58.8</v>
      </c>
      <c r="F134" s="16">
        <v>65</v>
      </c>
      <c r="G134" s="40">
        <v>2E-3</v>
      </c>
      <c r="H134" s="8">
        <f t="shared" si="4"/>
        <v>9.8000000000000004E-2</v>
      </c>
      <c r="I134" s="9">
        <f t="shared" si="5"/>
        <v>0.11858</v>
      </c>
    </row>
    <row r="135" spans="1:9" s="38" customFormat="1" x14ac:dyDescent="0.25">
      <c r="A135" s="7">
        <v>129</v>
      </c>
      <c r="B135" s="10" t="s">
        <v>25</v>
      </c>
      <c r="C135" s="3" t="s">
        <v>72</v>
      </c>
      <c r="D135" s="51">
        <v>3</v>
      </c>
      <c r="E135" s="4">
        <f t="shared" si="3"/>
        <v>3.5999999999999996</v>
      </c>
      <c r="F135" s="16">
        <v>4</v>
      </c>
      <c r="G135" s="40">
        <v>0.08</v>
      </c>
      <c r="H135" s="8">
        <f t="shared" si="4"/>
        <v>0.24</v>
      </c>
      <c r="I135" s="9">
        <f t="shared" si="5"/>
        <v>0.29039999999999999</v>
      </c>
    </row>
    <row r="136" spans="1:9" s="38" customFormat="1" x14ac:dyDescent="0.25">
      <c r="A136" s="7">
        <v>130</v>
      </c>
      <c r="B136" s="10" t="s">
        <v>26</v>
      </c>
      <c r="C136" s="3" t="s">
        <v>72</v>
      </c>
      <c r="D136" s="51">
        <v>24.8</v>
      </c>
      <c r="E136" s="4">
        <f t="shared" si="3"/>
        <v>29.759999999999998</v>
      </c>
      <c r="F136" s="16">
        <v>32.5</v>
      </c>
      <c r="G136" s="40">
        <v>0.08</v>
      </c>
      <c r="H136" s="8">
        <f t="shared" si="4"/>
        <v>1.9840000000000002</v>
      </c>
      <c r="I136" s="9">
        <f t="shared" si="5"/>
        <v>2.4006400000000001</v>
      </c>
    </row>
    <row r="137" spans="1:9" s="38" customFormat="1" x14ac:dyDescent="0.25">
      <c r="A137" s="7">
        <v>131</v>
      </c>
      <c r="B137" s="1" t="s">
        <v>27</v>
      </c>
      <c r="C137" s="3" t="s">
        <v>72</v>
      </c>
      <c r="D137" s="51">
        <v>3</v>
      </c>
      <c r="E137" s="4">
        <f t="shared" si="3"/>
        <v>3.5999999999999996</v>
      </c>
      <c r="F137" s="16">
        <v>5</v>
      </c>
      <c r="G137" s="40">
        <v>1E-3</v>
      </c>
      <c r="H137" s="8">
        <f t="shared" si="4"/>
        <v>3.0000000000000001E-3</v>
      </c>
      <c r="I137" s="9">
        <f t="shared" si="5"/>
        <v>3.63E-3</v>
      </c>
    </row>
    <row r="138" spans="1:9" s="38" customFormat="1" x14ac:dyDescent="0.25">
      <c r="A138" s="7">
        <v>132</v>
      </c>
      <c r="B138" s="1" t="s">
        <v>28</v>
      </c>
      <c r="C138" s="3" t="s">
        <v>72</v>
      </c>
      <c r="D138" s="51">
        <v>34.99</v>
      </c>
      <c r="E138" s="4">
        <f t="shared" ref="E138:E205" si="6">+D138*1.2</f>
        <v>41.988</v>
      </c>
      <c r="F138" s="16">
        <v>45.5</v>
      </c>
      <c r="G138" s="40">
        <v>1E-3</v>
      </c>
      <c r="H138" s="8">
        <f t="shared" si="4"/>
        <v>3.499E-2</v>
      </c>
      <c r="I138" s="9">
        <f t="shared" si="5"/>
        <v>4.2337899999999998E-2</v>
      </c>
    </row>
    <row r="139" spans="1:9" s="38" customFormat="1" x14ac:dyDescent="0.25">
      <c r="A139" s="7">
        <v>133</v>
      </c>
      <c r="B139" s="1" t="s">
        <v>29</v>
      </c>
      <c r="C139" s="3" t="s">
        <v>72</v>
      </c>
      <c r="D139" s="51">
        <v>1.6</v>
      </c>
      <c r="E139" s="4">
        <f t="shared" si="6"/>
        <v>1.92</v>
      </c>
      <c r="F139" s="16">
        <v>3</v>
      </c>
      <c r="G139" s="40">
        <v>0.15</v>
      </c>
      <c r="H139" s="8">
        <f t="shared" ref="H139:H202" si="7">D139*G139</f>
        <v>0.24</v>
      </c>
      <c r="I139" s="9">
        <f t="shared" ref="I139:I202" si="8">H139*1.21</f>
        <v>0.29039999999999999</v>
      </c>
    </row>
    <row r="140" spans="1:9" s="38" customFormat="1" x14ac:dyDescent="0.25">
      <c r="A140" s="7">
        <v>134</v>
      </c>
      <c r="B140" s="1" t="s">
        <v>62</v>
      </c>
      <c r="C140" s="3" t="s">
        <v>72</v>
      </c>
      <c r="D140" s="51">
        <v>7</v>
      </c>
      <c r="E140" s="4">
        <f t="shared" si="6"/>
        <v>8.4</v>
      </c>
      <c r="F140" s="16">
        <v>13</v>
      </c>
      <c r="G140" s="40">
        <v>0.18</v>
      </c>
      <c r="H140" s="8">
        <f t="shared" si="7"/>
        <v>1.26</v>
      </c>
      <c r="I140" s="9">
        <f t="shared" si="8"/>
        <v>1.5246</v>
      </c>
    </row>
    <row r="141" spans="1:9" s="38" customFormat="1" x14ac:dyDescent="0.25">
      <c r="A141" s="7">
        <v>135</v>
      </c>
      <c r="B141" s="1" t="s">
        <v>30</v>
      </c>
      <c r="C141" s="3" t="s">
        <v>72</v>
      </c>
      <c r="D141" s="51">
        <v>3.6</v>
      </c>
      <c r="E141" s="4">
        <f t="shared" si="6"/>
        <v>4.32</v>
      </c>
      <c r="F141" s="16">
        <v>7</v>
      </c>
      <c r="G141" s="40">
        <v>0.28000000000000003</v>
      </c>
      <c r="H141" s="8">
        <f t="shared" si="7"/>
        <v>1.0080000000000002</v>
      </c>
      <c r="I141" s="9">
        <f t="shared" si="8"/>
        <v>1.2196800000000003</v>
      </c>
    </row>
    <row r="142" spans="1:9" s="38" customFormat="1" x14ac:dyDescent="0.25">
      <c r="A142" s="7">
        <v>136</v>
      </c>
      <c r="B142" s="1" t="s">
        <v>43</v>
      </c>
      <c r="C142" s="3" t="s">
        <v>71</v>
      </c>
      <c r="D142" s="51">
        <v>4.1399999999999997</v>
      </c>
      <c r="E142" s="4">
        <f t="shared" si="6"/>
        <v>4.9679999999999991</v>
      </c>
      <c r="F142" s="16">
        <v>6.5</v>
      </c>
      <c r="G142" s="40">
        <v>0.1</v>
      </c>
      <c r="H142" s="8">
        <f t="shared" si="7"/>
        <v>0.41399999999999998</v>
      </c>
      <c r="I142" s="9">
        <f t="shared" si="8"/>
        <v>0.50093999999999994</v>
      </c>
    </row>
    <row r="143" spans="1:9" s="38" customFormat="1" x14ac:dyDescent="0.25">
      <c r="A143" s="7">
        <v>137</v>
      </c>
      <c r="B143" s="10" t="s">
        <v>140</v>
      </c>
      <c r="C143" s="3" t="s">
        <v>71</v>
      </c>
      <c r="D143" s="51">
        <v>5</v>
      </c>
      <c r="E143" s="4">
        <f t="shared" si="6"/>
        <v>6</v>
      </c>
      <c r="F143" s="16">
        <v>6.5</v>
      </c>
      <c r="G143" s="40">
        <v>0.1</v>
      </c>
      <c r="H143" s="8">
        <f t="shared" si="7"/>
        <v>0.5</v>
      </c>
      <c r="I143" s="9">
        <f t="shared" si="8"/>
        <v>0.60499999999999998</v>
      </c>
    </row>
    <row r="144" spans="1:9" s="38" customFormat="1" x14ac:dyDescent="0.25">
      <c r="A144" s="7">
        <v>138</v>
      </c>
      <c r="B144" s="10" t="s">
        <v>147</v>
      </c>
      <c r="C144" s="3" t="s">
        <v>71</v>
      </c>
      <c r="D144" s="51">
        <v>263</v>
      </c>
      <c r="E144" s="4">
        <f t="shared" si="6"/>
        <v>315.59999999999997</v>
      </c>
      <c r="F144" s="16">
        <v>390</v>
      </c>
      <c r="G144" s="40">
        <v>0.03</v>
      </c>
      <c r="H144" s="8">
        <f t="shared" si="7"/>
        <v>7.89</v>
      </c>
      <c r="I144" s="9">
        <f t="shared" si="8"/>
        <v>9.5468999999999991</v>
      </c>
    </row>
    <row r="145" spans="1:9" s="38" customFormat="1" x14ac:dyDescent="0.25">
      <c r="A145" s="7">
        <v>139</v>
      </c>
      <c r="B145" s="10" t="s">
        <v>146</v>
      </c>
      <c r="C145" s="3" t="s">
        <v>71</v>
      </c>
      <c r="D145" s="51">
        <v>250</v>
      </c>
      <c r="E145" s="4">
        <f t="shared" si="6"/>
        <v>300</v>
      </c>
      <c r="F145" s="16">
        <v>455</v>
      </c>
      <c r="G145" s="40">
        <v>0.01</v>
      </c>
      <c r="H145" s="8">
        <f t="shared" si="7"/>
        <v>2.5</v>
      </c>
      <c r="I145" s="9">
        <f t="shared" si="8"/>
        <v>3.0249999999999999</v>
      </c>
    </row>
    <row r="146" spans="1:9" s="38" customFormat="1" x14ac:dyDescent="0.25">
      <c r="A146" s="7">
        <v>140</v>
      </c>
      <c r="B146" s="1" t="s">
        <v>31</v>
      </c>
      <c r="C146" s="3" t="s">
        <v>74</v>
      </c>
      <c r="D146" s="51">
        <v>120</v>
      </c>
      <c r="E146" s="4">
        <f t="shared" si="6"/>
        <v>144</v>
      </c>
      <c r="F146" s="17">
        <v>182</v>
      </c>
      <c r="G146" s="40">
        <v>3.0000000000000001E-3</v>
      </c>
      <c r="H146" s="8">
        <f t="shared" si="7"/>
        <v>0.36</v>
      </c>
      <c r="I146" s="9">
        <f t="shared" si="8"/>
        <v>0.43559999999999999</v>
      </c>
    </row>
    <row r="147" spans="1:9" s="38" customFormat="1" x14ac:dyDescent="0.25">
      <c r="A147" s="7">
        <v>141</v>
      </c>
      <c r="B147" s="1" t="s">
        <v>32</v>
      </c>
      <c r="C147" s="3" t="s">
        <v>71</v>
      </c>
      <c r="D147" s="51">
        <v>40</v>
      </c>
      <c r="E147" s="4">
        <f t="shared" si="6"/>
        <v>48</v>
      </c>
      <c r="F147" s="39">
        <v>72</v>
      </c>
      <c r="G147" s="40">
        <v>0.05</v>
      </c>
      <c r="H147" s="8">
        <f t="shared" si="7"/>
        <v>2</v>
      </c>
      <c r="I147" s="9">
        <f t="shared" si="8"/>
        <v>2.42</v>
      </c>
    </row>
    <row r="148" spans="1:9" s="38" customFormat="1" x14ac:dyDescent="0.25">
      <c r="A148" s="7">
        <v>142</v>
      </c>
      <c r="B148" s="1" t="s">
        <v>141</v>
      </c>
      <c r="C148" s="3" t="s">
        <v>116</v>
      </c>
      <c r="D148" s="51">
        <v>4</v>
      </c>
      <c r="E148" s="4">
        <f t="shared" si="6"/>
        <v>4.8</v>
      </c>
      <c r="F148" s="39">
        <v>5.5</v>
      </c>
      <c r="G148" s="40">
        <v>0.15</v>
      </c>
      <c r="H148" s="8">
        <f t="shared" si="7"/>
        <v>0.6</v>
      </c>
      <c r="I148" s="9">
        <f t="shared" si="8"/>
        <v>0.72599999999999998</v>
      </c>
    </row>
    <row r="149" spans="1:9" s="38" customFormat="1" x14ac:dyDescent="0.25">
      <c r="A149" s="7">
        <v>143</v>
      </c>
      <c r="B149" s="10" t="s">
        <v>142</v>
      </c>
      <c r="C149" s="3" t="s">
        <v>116</v>
      </c>
      <c r="D149" s="51">
        <v>5</v>
      </c>
      <c r="E149" s="4">
        <f t="shared" si="6"/>
        <v>6</v>
      </c>
      <c r="F149" s="39">
        <v>6.5</v>
      </c>
      <c r="G149" s="40">
        <v>0.1</v>
      </c>
      <c r="H149" s="8">
        <f t="shared" si="7"/>
        <v>0.5</v>
      </c>
      <c r="I149" s="9">
        <f t="shared" si="8"/>
        <v>0.60499999999999998</v>
      </c>
    </row>
    <row r="150" spans="1:9" s="38" customFormat="1" x14ac:dyDescent="0.25">
      <c r="A150" s="7">
        <v>144</v>
      </c>
      <c r="B150" s="10" t="s">
        <v>184</v>
      </c>
      <c r="C150" s="3" t="s">
        <v>116</v>
      </c>
      <c r="D150" s="51">
        <v>0.3</v>
      </c>
      <c r="E150" s="4">
        <f t="shared" si="6"/>
        <v>0.36</v>
      </c>
      <c r="F150" s="18">
        <v>0.5</v>
      </c>
      <c r="G150" s="40">
        <v>0.25</v>
      </c>
      <c r="H150" s="8">
        <f t="shared" si="7"/>
        <v>7.4999999999999997E-2</v>
      </c>
      <c r="I150" s="9">
        <f t="shared" si="8"/>
        <v>9.0749999999999997E-2</v>
      </c>
    </row>
    <row r="151" spans="1:9" s="38" customFormat="1" x14ac:dyDescent="0.25">
      <c r="A151" s="7">
        <v>145</v>
      </c>
      <c r="B151" s="10" t="s">
        <v>143</v>
      </c>
      <c r="C151" s="3" t="s">
        <v>71</v>
      </c>
      <c r="D151" s="51">
        <v>76</v>
      </c>
      <c r="E151" s="4">
        <f t="shared" si="6"/>
        <v>91.2</v>
      </c>
      <c r="F151" s="39">
        <v>124</v>
      </c>
      <c r="G151" s="40">
        <v>0.15</v>
      </c>
      <c r="H151" s="8">
        <f t="shared" si="7"/>
        <v>11.4</v>
      </c>
      <c r="I151" s="9">
        <f t="shared" si="8"/>
        <v>13.794</v>
      </c>
    </row>
    <row r="152" spans="1:9" s="38" customFormat="1" x14ac:dyDescent="0.25">
      <c r="A152" s="7">
        <v>146</v>
      </c>
      <c r="B152" s="2" t="s">
        <v>202</v>
      </c>
      <c r="C152" s="3" t="s">
        <v>74</v>
      </c>
      <c r="D152" s="51">
        <v>120</v>
      </c>
      <c r="E152" s="4">
        <f t="shared" si="6"/>
        <v>144</v>
      </c>
      <c r="F152" s="15">
        <v>156</v>
      </c>
      <c r="G152" s="40">
        <v>5.0000000000000001E-3</v>
      </c>
      <c r="H152" s="8">
        <f t="shared" si="7"/>
        <v>0.6</v>
      </c>
      <c r="I152" s="9">
        <f t="shared" si="8"/>
        <v>0.72599999999999998</v>
      </c>
    </row>
    <row r="153" spans="1:9" s="38" customFormat="1" x14ac:dyDescent="0.25">
      <c r="A153" s="7">
        <v>147</v>
      </c>
      <c r="B153" s="2" t="s">
        <v>203</v>
      </c>
      <c r="C153" s="3" t="s">
        <v>74</v>
      </c>
      <c r="D153" s="51">
        <v>170</v>
      </c>
      <c r="E153" s="4">
        <f t="shared" si="6"/>
        <v>204</v>
      </c>
      <c r="F153" s="16">
        <v>312</v>
      </c>
      <c r="G153" s="40">
        <v>5.0000000000000001E-3</v>
      </c>
      <c r="H153" s="8">
        <f t="shared" si="7"/>
        <v>0.85</v>
      </c>
      <c r="I153" s="9">
        <f t="shared" si="8"/>
        <v>1.0285</v>
      </c>
    </row>
    <row r="154" spans="1:9" s="38" customFormat="1" x14ac:dyDescent="0.25">
      <c r="A154" s="7">
        <v>148</v>
      </c>
      <c r="B154" s="2" t="s">
        <v>204</v>
      </c>
      <c r="C154" s="3" t="s">
        <v>74</v>
      </c>
      <c r="D154" s="51">
        <v>150</v>
      </c>
      <c r="E154" s="4">
        <f t="shared" si="6"/>
        <v>180</v>
      </c>
      <c r="F154" s="16">
        <v>286</v>
      </c>
      <c r="G154" s="40">
        <v>5.0000000000000001E-3</v>
      </c>
      <c r="H154" s="8">
        <f t="shared" si="7"/>
        <v>0.75</v>
      </c>
      <c r="I154" s="9">
        <f t="shared" si="8"/>
        <v>0.90749999999999997</v>
      </c>
    </row>
    <row r="155" spans="1:9" s="38" customFormat="1" x14ac:dyDescent="0.25">
      <c r="A155" s="7">
        <v>149</v>
      </c>
      <c r="B155" s="2" t="s">
        <v>144</v>
      </c>
      <c r="C155" s="3" t="s">
        <v>74</v>
      </c>
      <c r="D155" s="51">
        <v>716</v>
      </c>
      <c r="E155" s="4">
        <f t="shared" si="6"/>
        <v>859.19999999999993</v>
      </c>
      <c r="F155" s="17">
        <v>1430</v>
      </c>
      <c r="G155" s="40">
        <v>5.0000000000000001E-3</v>
      </c>
      <c r="H155" s="8">
        <f t="shared" si="7"/>
        <v>3.58</v>
      </c>
      <c r="I155" s="9">
        <f t="shared" si="8"/>
        <v>4.3318000000000003</v>
      </c>
    </row>
    <row r="156" spans="1:9" s="38" customFormat="1" x14ac:dyDescent="0.25">
      <c r="A156" s="7">
        <v>150</v>
      </c>
      <c r="B156" s="2" t="s">
        <v>208</v>
      </c>
      <c r="C156" s="3" t="s">
        <v>116</v>
      </c>
      <c r="D156" s="51">
        <v>15</v>
      </c>
      <c r="E156" s="4">
        <f t="shared" si="6"/>
        <v>18</v>
      </c>
      <c r="F156" s="39">
        <v>26</v>
      </c>
      <c r="G156" s="40">
        <v>0.05</v>
      </c>
      <c r="H156" s="8">
        <f t="shared" si="7"/>
        <v>0.75</v>
      </c>
      <c r="I156" s="9">
        <f t="shared" si="8"/>
        <v>0.90749999999999997</v>
      </c>
    </row>
    <row r="157" spans="1:9" s="38" customFormat="1" x14ac:dyDescent="0.25">
      <c r="A157" s="7">
        <v>151</v>
      </c>
      <c r="B157" s="2" t="s">
        <v>209</v>
      </c>
      <c r="C157" s="3" t="s">
        <v>116</v>
      </c>
      <c r="D157" s="51">
        <v>20</v>
      </c>
      <c r="E157" s="4">
        <f t="shared" si="6"/>
        <v>24</v>
      </c>
      <c r="F157" s="39">
        <v>39</v>
      </c>
      <c r="G157" s="40">
        <v>0.1</v>
      </c>
      <c r="H157" s="8">
        <f t="shared" si="7"/>
        <v>2</v>
      </c>
      <c r="I157" s="9">
        <f t="shared" si="8"/>
        <v>2.42</v>
      </c>
    </row>
    <row r="158" spans="1:9" s="38" customFormat="1" x14ac:dyDescent="0.25">
      <c r="A158" s="7">
        <v>152</v>
      </c>
      <c r="B158" s="1" t="s">
        <v>210</v>
      </c>
      <c r="C158" s="3" t="s">
        <v>116</v>
      </c>
      <c r="D158" s="51">
        <v>26.5</v>
      </c>
      <c r="E158" s="4">
        <f t="shared" si="6"/>
        <v>31.799999999999997</v>
      </c>
      <c r="F158" s="39">
        <v>52</v>
      </c>
      <c r="G158" s="40">
        <v>0.05</v>
      </c>
      <c r="H158" s="8">
        <f t="shared" si="7"/>
        <v>1.3250000000000002</v>
      </c>
      <c r="I158" s="9">
        <f t="shared" si="8"/>
        <v>1.6032500000000001</v>
      </c>
    </row>
    <row r="159" spans="1:9" s="38" customFormat="1" ht="26.4" x14ac:dyDescent="0.25">
      <c r="A159" s="7">
        <v>153</v>
      </c>
      <c r="B159" s="1" t="s">
        <v>211</v>
      </c>
      <c r="C159" s="3" t="s">
        <v>116</v>
      </c>
      <c r="D159" s="51">
        <v>13.1</v>
      </c>
      <c r="E159" s="4">
        <f t="shared" si="6"/>
        <v>15.719999999999999</v>
      </c>
      <c r="F159" s="39">
        <v>26</v>
      </c>
      <c r="G159" s="40">
        <v>0.05</v>
      </c>
      <c r="H159" s="8">
        <f t="shared" si="7"/>
        <v>0.65500000000000003</v>
      </c>
      <c r="I159" s="9">
        <f t="shared" si="8"/>
        <v>0.79254999999999998</v>
      </c>
    </row>
    <row r="160" spans="1:9" s="38" customFormat="1" ht="26.4" x14ac:dyDescent="0.25">
      <c r="A160" s="7">
        <v>154</v>
      </c>
      <c r="B160" s="1" t="s">
        <v>212</v>
      </c>
      <c r="C160" s="3" t="s">
        <v>116</v>
      </c>
      <c r="D160" s="51">
        <v>18</v>
      </c>
      <c r="E160" s="4">
        <f t="shared" si="6"/>
        <v>21.599999999999998</v>
      </c>
      <c r="F160" s="39">
        <v>32.5</v>
      </c>
      <c r="G160" s="40">
        <v>0.1</v>
      </c>
      <c r="H160" s="8">
        <f t="shared" si="7"/>
        <v>1.8</v>
      </c>
      <c r="I160" s="9">
        <f t="shared" si="8"/>
        <v>2.1779999999999999</v>
      </c>
    </row>
    <row r="161" spans="1:9" s="38" customFormat="1" ht="26.4" x14ac:dyDescent="0.25">
      <c r="A161" s="7">
        <v>155</v>
      </c>
      <c r="B161" s="1" t="s">
        <v>213</v>
      </c>
      <c r="C161" s="3" t="s">
        <v>116</v>
      </c>
      <c r="D161" s="51">
        <v>25</v>
      </c>
      <c r="E161" s="4">
        <f t="shared" si="6"/>
        <v>30</v>
      </c>
      <c r="F161" s="39">
        <v>39</v>
      </c>
      <c r="G161" s="40">
        <v>0.03</v>
      </c>
      <c r="H161" s="8">
        <f t="shared" si="7"/>
        <v>0.75</v>
      </c>
      <c r="I161" s="9">
        <f t="shared" si="8"/>
        <v>0.90749999999999997</v>
      </c>
    </row>
    <row r="162" spans="1:9" s="38" customFormat="1" x14ac:dyDescent="0.25">
      <c r="A162" s="7">
        <v>156</v>
      </c>
      <c r="B162" s="1" t="s">
        <v>214</v>
      </c>
      <c r="C162" s="3" t="s">
        <v>116</v>
      </c>
      <c r="D162" s="51">
        <v>14</v>
      </c>
      <c r="E162" s="4">
        <f t="shared" si="6"/>
        <v>16.8</v>
      </c>
      <c r="F162" s="39">
        <v>26</v>
      </c>
      <c r="G162" s="40">
        <v>1E-3</v>
      </c>
      <c r="H162" s="8">
        <f t="shared" si="7"/>
        <v>1.4E-2</v>
      </c>
      <c r="I162" s="9">
        <f t="shared" si="8"/>
        <v>1.694E-2</v>
      </c>
    </row>
    <row r="163" spans="1:9" s="38" customFormat="1" x14ac:dyDescent="0.25">
      <c r="A163" s="7">
        <v>157</v>
      </c>
      <c r="B163" s="1" t="s">
        <v>215</v>
      </c>
      <c r="C163" s="3" t="s">
        <v>116</v>
      </c>
      <c r="D163" s="51">
        <v>19.8</v>
      </c>
      <c r="E163" s="4">
        <f t="shared" si="6"/>
        <v>23.76</v>
      </c>
      <c r="F163" s="39">
        <v>32.5</v>
      </c>
      <c r="G163" s="40">
        <v>0.03</v>
      </c>
      <c r="H163" s="8">
        <f t="shared" si="7"/>
        <v>0.59399999999999997</v>
      </c>
      <c r="I163" s="9">
        <f t="shared" si="8"/>
        <v>0.71873999999999993</v>
      </c>
    </row>
    <row r="164" spans="1:9" s="38" customFormat="1" x14ac:dyDescent="0.25">
      <c r="A164" s="7">
        <v>158</v>
      </c>
      <c r="B164" s="1" t="s">
        <v>216</v>
      </c>
      <c r="C164" s="3" t="s">
        <v>116</v>
      </c>
      <c r="D164" s="51">
        <v>25</v>
      </c>
      <c r="E164" s="4">
        <f t="shared" si="6"/>
        <v>30</v>
      </c>
      <c r="F164" s="39">
        <v>45.5</v>
      </c>
      <c r="G164" s="40">
        <v>1E-3</v>
      </c>
      <c r="H164" s="8">
        <f t="shared" si="7"/>
        <v>2.5000000000000001E-2</v>
      </c>
      <c r="I164" s="9">
        <f t="shared" si="8"/>
        <v>3.0249999999999999E-2</v>
      </c>
    </row>
    <row r="165" spans="1:9" s="38" customFormat="1" x14ac:dyDescent="0.25">
      <c r="A165" s="7">
        <v>159</v>
      </c>
      <c r="B165" s="1" t="s">
        <v>33</v>
      </c>
      <c r="C165" s="3" t="s">
        <v>74</v>
      </c>
      <c r="D165" s="51">
        <v>100</v>
      </c>
      <c r="E165" s="4">
        <f t="shared" si="6"/>
        <v>120</v>
      </c>
      <c r="F165" s="15">
        <v>188.5</v>
      </c>
      <c r="G165" s="40">
        <v>0.01</v>
      </c>
      <c r="H165" s="8">
        <f t="shared" si="7"/>
        <v>1</v>
      </c>
      <c r="I165" s="9">
        <f t="shared" si="8"/>
        <v>1.21</v>
      </c>
    </row>
    <row r="166" spans="1:9" s="38" customFormat="1" x14ac:dyDescent="0.25">
      <c r="A166" s="7">
        <v>160</v>
      </c>
      <c r="B166" s="1" t="s">
        <v>63</v>
      </c>
      <c r="C166" s="3" t="s">
        <v>74</v>
      </c>
      <c r="D166" s="51">
        <v>115</v>
      </c>
      <c r="E166" s="4">
        <f t="shared" si="6"/>
        <v>138</v>
      </c>
      <c r="F166" s="16">
        <v>227</v>
      </c>
      <c r="G166" s="40">
        <v>0.02</v>
      </c>
      <c r="H166" s="8">
        <f t="shared" si="7"/>
        <v>2.3000000000000003</v>
      </c>
      <c r="I166" s="9">
        <f t="shared" si="8"/>
        <v>2.7830000000000004</v>
      </c>
    </row>
    <row r="167" spans="1:9" s="38" customFormat="1" x14ac:dyDescent="0.25">
      <c r="A167" s="7">
        <v>161</v>
      </c>
      <c r="B167" s="1" t="s">
        <v>64</v>
      </c>
      <c r="C167" s="3" t="s">
        <v>74</v>
      </c>
      <c r="D167" s="51">
        <v>133</v>
      </c>
      <c r="E167" s="4">
        <f t="shared" si="6"/>
        <v>159.6</v>
      </c>
      <c r="F167" s="17">
        <v>264</v>
      </c>
      <c r="G167" s="40">
        <v>0.02</v>
      </c>
      <c r="H167" s="8">
        <f t="shared" si="7"/>
        <v>2.66</v>
      </c>
      <c r="I167" s="9">
        <f t="shared" si="8"/>
        <v>3.2185999999999999</v>
      </c>
    </row>
    <row r="168" spans="1:9" s="38" customFormat="1" x14ac:dyDescent="0.25">
      <c r="A168" s="7">
        <v>162</v>
      </c>
      <c r="B168" s="1" t="s">
        <v>34</v>
      </c>
      <c r="C168" s="3" t="s">
        <v>74</v>
      </c>
      <c r="D168" s="51">
        <v>150</v>
      </c>
      <c r="E168" s="4">
        <f t="shared" si="6"/>
        <v>180</v>
      </c>
      <c r="F168" s="39">
        <v>286</v>
      </c>
      <c r="G168" s="40">
        <v>0.02</v>
      </c>
      <c r="H168" s="8">
        <f t="shared" si="7"/>
        <v>3</v>
      </c>
      <c r="I168" s="9">
        <f t="shared" si="8"/>
        <v>3.63</v>
      </c>
    </row>
    <row r="169" spans="1:9" s="38" customFormat="1" x14ac:dyDescent="0.25">
      <c r="A169" s="7">
        <v>163</v>
      </c>
      <c r="B169" s="1" t="s">
        <v>65</v>
      </c>
      <c r="C169" s="3" t="s">
        <v>74</v>
      </c>
      <c r="D169" s="51">
        <v>160</v>
      </c>
      <c r="E169" s="4">
        <f t="shared" si="6"/>
        <v>192</v>
      </c>
      <c r="F169" s="39">
        <v>312</v>
      </c>
      <c r="G169" s="40">
        <v>0.02</v>
      </c>
      <c r="H169" s="8">
        <f t="shared" si="7"/>
        <v>3.2</v>
      </c>
      <c r="I169" s="9">
        <f t="shared" si="8"/>
        <v>3.8719999999999999</v>
      </c>
    </row>
    <row r="170" spans="1:9" s="38" customFormat="1" x14ac:dyDescent="0.25">
      <c r="A170" s="7">
        <v>164</v>
      </c>
      <c r="B170" s="1" t="s">
        <v>35</v>
      </c>
      <c r="C170" s="3" t="s">
        <v>74</v>
      </c>
      <c r="D170" s="51">
        <v>250</v>
      </c>
      <c r="E170" s="4">
        <f t="shared" si="6"/>
        <v>300</v>
      </c>
      <c r="F170" s="18">
        <v>377</v>
      </c>
      <c r="G170" s="40">
        <v>5.0000000000000001E-3</v>
      </c>
      <c r="H170" s="8">
        <f t="shared" si="7"/>
        <v>1.25</v>
      </c>
      <c r="I170" s="9">
        <f t="shared" si="8"/>
        <v>1.5125</v>
      </c>
    </row>
    <row r="171" spans="1:9" s="38" customFormat="1" x14ac:dyDescent="0.25">
      <c r="A171" s="7">
        <v>165</v>
      </c>
      <c r="B171" s="2" t="s">
        <v>66</v>
      </c>
      <c r="C171" s="3" t="s">
        <v>74</v>
      </c>
      <c r="D171" s="51">
        <v>250</v>
      </c>
      <c r="E171" s="4">
        <f t="shared" si="6"/>
        <v>300</v>
      </c>
      <c r="F171" s="39">
        <v>448.5</v>
      </c>
      <c r="G171" s="40">
        <v>5.0000000000000001E-3</v>
      </c>
      <c r="H171" s="8">
        <f t="shared" si="7"/>
        <v>1.25</v>
      </c>
      <c r="I171" s="9">
        <f t="shared" si="8"/>
        <v>1.5125</v>
      </c>
    </row>
    <row r="172" spans="1:9" s="38" customFormat="1" x14ac:dyDescent="0.25">
      <c r="A172" s="7">
        <v>166</v>
      </c>
      <c r="B172" s="1" t="s">
        <v>67</v>
      </c>
      <c r="C172" s="3" t="s">
        <v>74</v>
      </c>
      <c r="D172" s="51">
        <v>242</v>
      </c>
      <c r="E172" s="4">
        <f t="shared" si="6"/>
        <v>290.39999999999998</v>
      </c>
      <c r="F172" s="39">
        <v>481</v>
      </c>
      <c r="G172" s="40">
        <v>1E-3</v>
      </c>
      <c r="H172" s="8">
        <f t="shared" si="7"/>
        <v>0.24199999999999999</v>
      </c>
      <c r="I172" s="9">
        <f t="shared" si="8"/>
        <v>0.29281999999999997</v>
      </c>
    </row>
    <row r="173" spans="1:9" s="38" customFormat="1" x14ac:dyDescent="0.25">
      <c r="A173" s="7">
        <v>167</v>
      </c>
      <c r="B173" s="1" t="s">
        <v>162</v>
      </c>
      <c r="C173" s="3" t="s">
        <v>74</v>
      </c>
      <c r="D173" s="51">
        <v>300</v>
      </c>
      <c r="E173" s="4">
        <f t="shared" si="6"/>
        <v>360</v>
      </c>
      <c r="F173" s="39">
        <v>442</v>
      </c>
      <c r="G173" s="40">
        <v>1E-3</v>
      </c>
      <c r="H173" s="8">
        <f t="shared" si="7"/>
        <v>0.3</v>
      </c>
      <c r="I173" s="9">
        <f t="shared" si="8"/>
        <v>0.36299999999999999</v>
      </c>
    </row>
    <row r="174" spans="1:9" s="38" customFormat="1" x14ac:dyDescent="0.25">
      <c r="A174" s="7">
        <v>168</v>
      </c>
      <c r="B174" s="1" t="s">
        <v>163</v>
      </c>
      <c r="C174" s="3" t="s">
        <v>74</v>
      </c>
      <c r="D174" s="51">
        <v>300</v>
      </c>
      <c r="E174" s="4">
        <f t="shared" si="6"/>
        <v>360</v>
      </c>
      <c r="F174" s="39">
        <v>481</v>
      </c>
      <c r="G174" s="40">
        <v>1E-3</v>
      </c>
      <c r="H174" s="8">
        <f t="shared" si="7"/>
        <v>0.3</v>
      </c>
      <c r="I174" s="9">
        <f t="shared" si="8"/>
        <v>0.36299999999999999</v>
      </c>
    </row>
    <row r="175" spans="1:9" s="38" customFormat="1" x14ac:dyDescent="0.25">
      <c r="A175" s="7">
        <v>169</v>
      </c>
      <c r="B175" s="1" t="s">
        <v>36</v>
      </c>
      <c r="C175" s="3" t="s">
        <v>71</v>
      </c>
      <c r="D175" s="51">
        <v>2590</v>
      </c>
      <c r="E175" s="4">
        <f t="shared" si="6"/>
        <v>3108</v>
      </c>
      <c r="F175" s="15">
        <v>4420</v>
      </c>
      <c r="G175" s="40">
        <v>0.01</v>
      </c>
      <c r="H175" s="8">
        <f t="shared" si="7"/>
        <v>25.900000000000002</v>
      </c>
      <c r="I175" s="9">
        <f t="shared" si="8"/>
        <v>31.339000000000002</v>
      </c>
    </row>
    <row r="176" spans="1:9" s="38" customFormat="1" x14ac:dyDescent="0.25">
      <c r="A176" s="7">
        <v>170</v>
      </c>
      <c r="B176" s="1" t="s">
        <v>37</v>
      </c>
      <c r="C176" s="3" t="s">
        <v>71</v>
      </c>
      <c r="D176" s="51">
        <v>2750</v>
      </c>
      <c r="E176" s="4">
        <f t="shared" si="6"/>
        <v>3300</v>
      </c>
      <c r="F176" s="16">
        <v>4875</v>
      </c>
      <c r="G176" s="40">
        <v>0.01</v>
      </c>
      <c r="H176" s="8">
        <f t="shared" si="7"/>
        <v>27.5</v>
      </c>
      <c r="I176" s="9">
        <f t="shared" si="8"/>
        <v>33.274999999999999</v>
      </c>
    </row>
    <row r="177" spans="1:9" s="38" customFormat="1" x14ac:dyDescent="0.25">
      <c r="A177" s="7">
        <v>171</v>
      </c>
      <c r="B177" s="1" t="s">
        <v>107</v>
      </c>
      <c r="C177" s="3" t="s">
        <v>71</v>
      </c>
      <c r="D177" s="51">
        <v>3900</v>
      </c>
      <c r="E177" s="4">
        <f t="shared" si="6"/>
        <v>4680</v>
      </c>
      <c r="F177" s="16">
        <v>5200</v>
      </c>
      <c r="G177" s="40">
        <v>0.01</v>
      </c>
      <c r="H177" s="8">
        <f t="shared" si="7"/>
        <v>39</v>
      </c>
      <c r="I177" s="9">
        <f t="shared" si="8"/>
        <v>47.19</v>
      </c>
    </row>
    <row r="178" spans="1:9" s="38" customFormat="1" x14ac:dyDescent="0.25">
      <c r="A178" s="7">
        <v>172</v>
      </c>
      <c r="B178" s="1" t="s">
        <v>164</v>
      </c>
      <c r="C178" s="3" t="s">
        <v>71</v>
      </c>
      <c r="D178" s="51">
        <v>400</v>
      </c>
      <c r="E178" s="4">
        <f t="shared" si="6"/>
        <v>480</v>
      </c>
      <c r="F178" s="16">
        <v>650</v>
      </c>
      <c r="G178" s="40">
        <v>0.02</v>
      </c>
      <c r="H178" s="8">
        <f t="shared" si="7"/>
        <v>8</v>
      </c>
      <c r="I178" s="9">
        <f t="shared" si="8"/>
        <v>9.68</v>
      </c>
    </row>
    <row r="179" spans="1:9" s="38" customFormat="1" x14ac:dyDescent="0.25">
      <c r="A179" s="7">
        <v>173</v>
      </c>
      <c r="B179" s="1" t="s">
        <v>38</v>
      </c>
      <c r="C179" s="3" t="s">
        <v>71</v>
      </c>
      <c r="D179" s="51">
        <v>1420</v>
      </c>
      <c r="E179" s="4">
        <f t="shared" si="6"/>
        <v>1704</v>
      </c>
      <c r="F179" s="16">
        <v>1958</v>
      </c>
      <c r="G179" s="40">
        <v>0.01</v>
      </c>
      <c r="H179" s="8">
        <f t="shared" si="7"/>
        <v>14.200000000000001</v>
      </c>
      <c r="I179" s="9">
        <f t="shared" si="8"/>
        <v>17.182000000000002</v>
      </c>
    </row>
    <row r="180" spans="1:9" s="38" customFormat="1" x14ac:dyDescent="0.25">
      <c r="A180" s="7">
        <v>174</v>
      </c>
      <c r="B180" s="1" t="s">
        <v>39</v>
      </c>
      <c r="C180" s="3" t="s">
        <v>71</v>
      </c>
      <c r="D180" s="51">
        <v>1230</v>
      </c>
      <c r="E180" s="4">
        <f t="shared" si="6"/>
        <v>1476</v>
      </c>
      <c r="F180" s="16">
        <v>1769</v>
      </c>
      <c r="G180" s="40">
        <v>0.01</v>
      </c>
      <c r="H180" s="8">
        <f t="shared" si="7"/>
        <v>12.3</v>
      </c>
      <c r="I180" s="9">
        <f t="shared" si="8"/>
        <v>14.883000000000001</v>
      </c>
    </row>
    <row r="181" spans="1:9" s="38" customFormat="1" x14ac:dyDescent="0.25">
      <c r="A181" s="7">
        <v>175</v>
      </c>
      <c r="B181" s="1" t="s">
        <v>42</v>
      </c>
      <c r="C181" s="3" t="s">
        <v>71</v>
      </c>
      <c r="D181" s="51">
        <v>70</v>
      </c>
      <c r="E181" s="4">
        <f t="shared" si="6"/>
        <v>84</v>
      </c>
      <c r="F181" s="16">
        <v>117</v>
      </c>
      <c r="G181" s="40">
        <v>0.05</v>
      </c>
      <c r="H181" s="8">
        <f t="shared" si="7"/>
        <v>3.5</v>
      </c>
      <c r="I181" s="9">
        <f t="shared" si="8"/>
        <v>4.2349999999999994</v>
      </c>
    </row>
    <row r="182" spans="1:9" s="38" customFormat="1" x14ac:dyDescent="0.25">
      <c r="A182" s="7">
        <v>176</v>
      </c>
      <c r="B182" s="1" t="s">
        <v>193</v>
      </c>
      <c r="C182" s="3" t="s">
        <v>71</v>
      </c>
      <c r="D182" s="51">
        <v>850</v>
      </c>
      <c r="E182" s="4">
        <f t="shared" si="6"/>
        <v>1020</v>
      </c>
      <c r="F182" s="16">
        <v>1690</v>
      </c>
      <c r="G182" s="40">
        <v>0.01</v>
      </c>
      <c r="H182" s="8">
        <f t="shared" si="7"/>
        <v>8.5</v>
      </c>
      <c r="I182" s="9">
        <f t="shared" si="8"/>
        <v>10.285</v>
      </c>
    </row>
    <row r="183" spans="1:9" s="38" customFormat="1" x14ac:dyDescent="0.25">
      <c r="A183" s="7">
        <v>177</v>
      </c>
      <c r="B183" s="1" t="s">
        <v>194</v>
      </c>
      <c r="C183" s="3" t="s">
        <v>71</v>
      </c>
      <c r="D183" s="51">
        <v>1960</v>
      </c>
      <c r="E183" s="4">
        <f t="shared" si="6"/>
        <v>2352</v>
      </c>
      <c r="F183" s="16">
        <v>3900</v>
      </c>
      <c r="G183" s="40">
        <v>0.02</v>
      </c>
      <c r="H183" s="8">
        <f t="shared" si="7"/>
        <v>39.200000000000003</v>
      </c>
      <c r="I183" s="9">
        <f t="shared" si="8"/>
        <v>47.432000000000002</v>
      </c>
    </row>
    <row r="184" spans="1:9" s="38" customFormat="1" ht="26.4" x14ac:dyDescent="0.25">
      <c r="A184" s="7">
        <v>178</v>
      </c>
      <c r="B184" s="1" t="s">
        <v>195</v>
      </c>
      <c r="C184" s="3" t="s">
        <v>71</v>
      </c>
      <c r="D184" s="51">
        <v>2740</v>
      </c>
      <c r="E184" s="4">
        <f t="shared" si="6"/>
        <v>3288</v>
      </c>
      <c r="F184" s="16">
        <v>5460</v>
      </c>
      <c r="G184" s="40">
        <v>0.01</v>
      </c>
      <c r="H184" s="8">
        <f t="shared" si="7"/>
        <v>27.400000000000002</v>
      </c>
      <c r="I184" s="9">
        <f t="shared" si="8"/>
        <v>33.154000000000003</v>
      </c>
    </row>
    <row r="185" spans="1:9" s="38" customFormat="1" x14ac:dyDescent="0.25">
      <c r="A185" s="7">
        <v>179</v>
      </c>
      <c r="B185" s="1" t="s">
        <v>44</v>
      </c>
      <c r="C185" s="3" t="s">
        <v>71</v>
      </c>
      <c r="D185" s="51">
        <v>100</v>
      </c>
      <c r="E185" s="4">
        <f t="shared" si="6"/>
        <v>120</v>
      </c>
      <c r="F185" s="16">
        <v>188.5</v>
      </c>
      <c r="G185" s="40">
        <v>0.01</v>
      </c>
      <c r="H185" s="8">
        <f t="shared" si="7"/>
        <v>1</v>
      </c>
      <c r="I185" s="9">
        <f t="shared" si="8"/>
        <v>1.21</v>
      </c>
    </row>
    <row r="186" spans="1:9" s="38" customFormat="1" x14ac:dyDescent="0.25">
      <c r="A186" s="7">
        <v>180</v>
      </c>
      <c r="B186" s="1" t="s">
        <v>40</v>
      </c>
      <c r="C186" s="3" t="s">
        <v>71</v>
      </c>
      <c r="D186" s="51">
        <v>30</v>
      </c>
      <c r="E186" s="4">
        <f t="shared" si="6"/>
        <v>36</v>
      </c>
      <c r="F186" s="16">
        <v>52</v>
      </c>
      <c r="G186" s="40">
        <v>0.01</v>
      </c>
      <c r="H186" s="8">
        <f t="shared" si="7"/>
        <v>0.3</v>
      </c>
      <c r="I186" s="9">
        <f t="shared" si="8"/>
        <v>0.36299999999999999</v>
      </c>
    </row>
    <row r="187" spans="1:9" s="38" customFormat="1" x14ac:dyDescent="0.25">
      <c r="A187" s="7">
        <v>181</v>
      </c>
      <c r="B187" s="1" t="s">
        <v>117</v>
      </c>
      <c r="C187" s="3" t="s">
        <v>116</v>
      </c>
      <c r="D187" s="51">
        <v>21</v>
      </c>
      <c r="E187" s="4">
        <f t="shared" si="6"/>
        <v>25.2</v>
      </c>
      <c r="F187" s="16">
        <v>29</v>
      </c>
      <c r="G187" s="40">
        <v>1E-3</v>
      </c>
      <c r="H187" s="8">
        <f t="shared" si="7"/>
        <v>2.1000000000000001E-2</v>
      </c>
      <c r="I187" s="9">
        <f t="shared" si="8"/>
        <v>2.5410000000000002E-2</v>
      </c>
    </row>
    <row r="188" spans="1:9" s="38" customFormat="1" ht="26.4" x14ac:dyDescent="0.25">
      <c r="A188" s="7">
        <v>182</v>
      </c>
      <c r="B188" s="1" t="s">
        <v>120</v>
      </c>
      <c r="C188" s="3" t="s">
        <v>71</v>
      </c>
      <c r="D188" s="51">
        <v>25</v>
      </c>
      <c r="E188" s="4">
        <f t="shared" si="6"/>
        <v>30</v>
      </c>
      <c r="F188" s="16">
        <v>45.5</v>
      </c>
      <c r="G188" s="40">
        <v>9.9000000000000005E-2</v>
      </c>
      <c r="H188" s="8">
        <f t="shared" si="7"/>
        <v>2.4750000000000001</v>
      </c>
      <c r="I188" s="9">
        <f t="shared" si="8"/>
        <v>2.9947499999999998</v>
      </c>
    </row>
    <row r="189" spans="1:9" s="38" customFormat="1" ht="26.4" x14ac:dyDescent="0.25">
      <c r="A189" s="7">
        <v>183</v>
      </c>
      <c r="B189" s="1" t="s">
        <v>121</v>
      </c>
      <c r="C189" s="3" t="s">
        <v>71</v>
      </c>
      <c r="D189" s="51">
        <v>29</v>
      </c>
      <c r="E189" s="4">
        <f t="shared" si="6"/>
        <v>34.799999999999997</v>
      </c>
      <c r="F189" s="16">
        <v>56</v>
      </c>
      <c r="G189" s="40">
        <v>0.06</v>
      </c>
      <c r="H189" s="8">
        <f t="shared" si="7"/>
        <v>1.74</v>
      </c>
      <c r="I189" s="9">
        <f t="shared" si="8"/>
        <v>2.1053999999999999</v>
      </c>
    </row>
    <row r="190" spans="1:9" s="38" customFormat="1" ht="26.4" x14ac:dyDescent="0.25">
      <c r="A190" s="7">
        <v>184</v>
      </c>
      <c r="B190" s="1" t="s">
        <v>118</v>
      </c>
      <c r="C190" s="3" t="s">
        <v>71</v>
      </c>
      <c r="D190" s="51">
        <v>25</v>
      </c>
      <c r="E190" s="4">
        <f t="shared" si="6"/>
        <v>30</v>
      </c>
      <c r="F190" s="16">
        <v>45.5</v>
      </c>
      <c r="G190" s="40">
        <v>0.1</v>
      </c>
      <c r="H190" s="8">
        <f t="shared" si="7"/>
        <v>2.5</v>
      </c>
      <c r="I190" s="9">
        <f t="shared" si="8"/>
        <v>3.0249999999999999</v>
      </c>
    </row>
    <row r="191" spans="1:9" s="38" customFormat="1" ht="26.4" x14ac:dyDescent="0.25">
      <c r="A191" s="7">
        <v>185</v>
      </c>
      <c r="B191" s="1" t="s">
        <v>119</v>
      </c>
      <c r="C191" s="3" t="s">
        <v>71</v>
      </c>
      <c r="D191" s="51">
        <v>33</v>
      </c>
      <c r="E191" s="4">
        <f t="shared" si="6"/>
        <v>39.6</v>
      </c>
      <c r="F191" s="16">
        <v>65</v>
      </c>
      <c r="G191" s="40">
        <v>7.0000000000000007E-2</v>
      </c>
      <c r="H191" s="8">
        <f t="shared" si="7"/>
        <v>2.31</v>
      </c>
      <c r="I191" s="9">
        <f t="shared" si="8"/>
        <v>2.7951000000000001</v>
      </c>
    </row>
    <row r="192" spans="1:9" s="38" customFormat="1" ht="26.4" x14ac:dyDescent="0.25">
      <c r="A192" s="7">
        <v>186</v>
      </c>
      <c r="B192" s="1" t="s">
        <v>125</v>
      </c>
      <c r="C192" s="3" t="s">
        <v>71</v>
      </c>
      <c r="D192" s="51">
        <v>78</v>
      </c>
      <c r="E192" s="4">
        <f t="shared" si="6"/>
        <v>93.6</v>
      </c>
      <c r="F192" s="16">
        <v>78</v>
      </c>
      <c r="G192" s="40">
        <v>0.01</v>
      </c>
      <c r="H192" s="8">
        <f t="shared" si="7"/>
        <v>0.78</v>
      </c>
      <c r="I192" s="9">
        <f t="shared" si="8"/>
        <v>0.94379999999999997</v>
      </c>
    </row>
    <row r="193" spans="1:9" s="38" customFormat="1" ht="26.4" x14ac:dyDescent="0.25">
      <c r="A193" s="7">
        <v>187</v>
      </c>
      <c r="B193" s="1" t="s">
        <v>126</v>
      </c>
      <c r="C193" s="3" t="s">
        <v>71</v>
      </c>
      <c r="D193" s="51">
        <v>110</v>
      </c>
      <c r="E193" s="4">
        <f t="shared" si="6"/>
        <v>132</v>
      </c>
      <c r="F193" s="16">
        <v>130</v>
      </c>
      <c r="G193" s="40">
        <v>1E-3</v>
      </c>
      <c r="H193" s="8">
        <f t="shared" si="7"/>
        <v>0.11</v>
      </c>
      <c r="I193" s="9">
        <f t="shared" si="8"/>
        <v>0.1331</v>
      </c>
    </row>
    <row r="194" spans="1:9" s="38" customFormat="1" ht="26.4" x14ac:dyDescent="0.25">
      <c r="A194" s="7">
        <v>188</v>
      </c>
      <c r="B194" s="1" t="s">
        <v>127</v>
      </c>
      <c r="C194" s="3" t="s">
        <v>71</v>
      </c>
      <c r="D194" s="51">
        <v>110</v>
      </c>
      <c r="E194" s="4">
        <f t="shared" si="6"/>
        <v>132</v>
      </c>
      <c r="F194" s="16">
        <v>156</v>
      </c>
      <c r="G194" s="40">
        <v>1E-3</v>
      </c>
      <c r="H194" s="8">
        <f t="shared" si="7"/>
        <v>0.11</v>
      </c>
      <c r="I194" s="9">
        <f t="shared" si="8"/>
        <v>0.1331</v>
      </c>
    </row>
    <row r="195" spans="1:9" s="38" customFormat="1" x14ac:dyDescent="0.25">
      <c r="A195" s="7">
        <v>189</v>
      </c>
      <c r="B195" s="1" t="s">
        <v>145</v>
      </c>
      <c r="C195" s="3" t="s">
        <v>116</v>
      </c>
      <c r="D195" s="51">
        <v>15</v>
      </c>
      <c r="E195" s="4">
        <f t="shared" si="6"/>
        <v>18</v>
      </c>
      <c r="F195" s="16">
        <v>19.5</v>
      </c>
      <c r="G195" s="40">
        <v>1E-3</v>
      </c>
      <c r="H195" s="8">
        <f t="shared" si="7"/>
        <v>1.4999999999999999E-2</v>
      </c>
      <c r="I195" s="9">
        <f t="shared" si="8"/>
        <v>1.8149999999999999E-2</v>
      </c>
    </row>
    <row r="196" spans="1:9" s="38" customFormat="1" x14ac:dyDescent="0.25">
      <c r="A196" s="7">
        <v>190</v>
      </c>
      <c r="B196" s="1" t="s">
        <v>165</v>
      </c>
      <c r="C196" s="3" t="s">
        <v>116</v>
      </c>
      <c r="D196" s="51">
        <v>8</v>
      </c>
      <c r="E196" s="4">
        <f t="shared" si="6"/>
        <v>9.6</v>
      </c>
      <c r="F196" s="16">
        <v>8</v>
      </c>
      <c r="G196" s="40">
        <v>1E-3</v>
      </c>
      <c r="H196" s="8">
        <f t="shared" si="7"/>
        <v>8.0000000000000002E-3</v>
      </c>
      <c r="I196" s="9">
        <f t="shared" si="8"/>
        <v>9.6799999999999994E-3</v>
      </c>
    </row>
    <row r="197" spans="1:9" s="38" customFormat="1" x14ac:dyDescent="0.25">
      <c r="A197" s="7">
        <v>191</v>
      </c>
      <c r="B197" s="1" t="s">
        <v>166</v>
      </c>
      <c r="C197" s="3" t="s">
        <v>116</v>
      </c>
      <c r="D197" s="51">
        <v>10</v>
      </c>
      <c r="E197" s="4">
        <f t="shared" si="6"/>
        <v>12</v>
      </c>
      <c r="F197" s="16">
        <v>10</v>
      </c>
      <c r="G197" s="40">
        <v>1E-3</v>
      </c>
      <c r="H197" s="8">
        <f t="shared" si="7"/>
        <v>0.01</v>
      </c>
      <c r="I197" s="9">
        <f t="shared" si="8"/>
        <v>1.21E-2</v>
      </c>
    </row>
    <row r="198" spans="1:9" s="38" customFormat="1" x14ac:dyDescent="0.25">
      <c r="A198" s="7">
        <v>192</v>
      </c>
      <c r="B198" s="1" t="s">
        <v>167</v>
      </c>
      <c r="C198" s="3" t="s">
        <v>71</v>
      </c>
      <c r="D198" s="51">
        <v>110</v>
      </c>
      <c r="E198" s="4">
        <f t="shared" si="6"/>
        <v>132</v>
      </c>
      <c r="F198" s="16">
        <v>143</v>
      </c>
      <c r="G198" s="40">
        <v>1E-3</v>
      </c>
      <c r="H198" s="8">
        <f t="shared" si="7"/>
        <v>0.11</v>
      </c>
      <c r="I198" s="9">
        <f t="shared" si="8"/>
        <v>0.1331</v>
      </c>
    </row>
    <row r="199" spans="1:9" s="38" customFormat="1" x14ac:dyDescent="0.25">
      <c r="A199" s="7">
        <v>193</v>
      </c>
      <c r="B199" s="1" t="s">
        <v>168</v>
      </c>
      <c r="C199" s="3" t="s">
        <v>71</v>
      </c>
      <c r="D199" s="51">
        <v>1800</v>
      </c>
      <c r="E199" s="4">
        <f t="shared" si="6"/>
        <v>2160</v>
      </c>
      <c r="F199" s="16">
        <v>2600</v>
      </c>
      <c r="G199" s="40">
        <v>4.0000000000000001E-3</v>
      </c>
      <c r="H199" s="8">
        <f t="shared" si="7"/>
        <v>7.2</v>
      </c>
      <c r="I199" s="9">
        <f t="shared" si="8"/>
        <v>8.7119999999999997</v>
      </c>
    </row>
    <row r="200" spans="1:9" s="38" customFormat="1" x14ac:dyDescent="0.25">
      <c r="A200" s="7">
        <v>194</v>
      </c>
      <c r="B200" s="1" t="s">
        <v>169</v>
      </c>
      <c r="C200" s="3" t="s">
        <v>170</v>
      </c>
      <c r="D200" s="51">
        <v>7</v>
      </c>
      <c r="E200" s="4">
        <f t="shared" si="6"/>
        <v>8.4</v>
      </c>
      <c r="F200" s="16">
        <v>9</v>
      </c>
      <c r="G200" s="40">
        <v>0.02</v>
      </c>
      <c r="H200" s="8">
        <f t="shared" si="7"/>
        <v>0.14000000000000001</v>
      </c>
      <c r="I200" s="9">
        <f t="shared" si="8"/>
        <v>0.16940000000000002</v>
      </c>
    </row>
    <row r="201" spans="1:9" s="38" customFormat="1" x14ac:dyDescent="0.25">
      <c r="A201" s="7">
        <v>195</v>
      </c>
      <c r="B201" s="1" t="s">
        <v>173</v>
      </c>
      <c r="C201" s="3" t="s">
        <v>71</v>
      </c>
      <c r="D201" s="51">
        <v>8</v>
      </c>
      <c r="E201" s="4">
        <f t="shared" si="6"/>
        <v>9.6</v>
      </c>
      <c r="F201" s="16">
        <v>10</v>
      </c>
      <c r="G201" s="40">
        <v>1.4999999999999999E-2</v>
      </c>
      <c r="H201" s="8">
        <f t="shared" si="7"/>
        <v>0.12</v>
      </c>
      <c r="I201" s="9">
        <f t="shared" si="8"/>
        <v>0.1452</v>
      </c>
    </row>
    <row r="202" spans="1:9" s="38" customFormat="1" x14ac:dyDescent="0.25">
      <c r="A202" s="7">
        <v>196</v>
      </c>
      <c r="B202" s="1" t="s">
        <v>172</v>
      </c>
      <c r="C202" s="3" t="s">
        <v>71</v>
      </c>
      <c r="D202" s="51">
        <v>9</v>
      </c>
      <c r="E202" s="4">
        <f t="shared" si="6"/>
        <v>10.799999999999999</v>
      </c>
      <c r="F202" s="16">
        <v>12</v>
      </c>
      <c r="G202" s="40">
        <v>0.02</v>
      </c>
      <c r="H202" s="8">
        <f t="shared" si="7"/>
        <v>0.18</v>
      </c>
      <c r="I202" s="9">
        <f t="shared" si="8"/>
        <v>0.21779999999999999</v>
      </c>
    </row>
    <row r="203" spans="1:9" s="38" customFormat="1" x14ac:dyDescent="0.25">
      <c r="A203" s="7">
        <v>197</v>
      </c>
      <c r="B203" s="1" t="s">
        <v>186</v>
      </c>
      <c r="C203" s="3" t="s">
        <v>71</v>
      </c>
      <c r="D203" s="51">
        <v>3500</v>
      </c>
      <c r="E203" s="4">
        <f t="shared" si="6"/>
        <v>4200</v>
      </c>
      <c r="F203" s="16">
        <v>5200</v>
      </c>
      <c r="G203" s="40">
        <v>3.0000000000000001E-3</v>
      </c>
      <c r="H203" s="8">
        <f t="shared" ref="H203:H206" si="9">D203*G203</f>
        <v>10.5</v>
      </c>
      <c r="I203" s="9">
        <f t="shared" ref="I203:I206" si="10">H203*1.21</f>
        <v>12.705</v>
      </c>
    </row>
    <row r="204" spans="1:9" s="38" customFormat="1" x14ac:dyDescent="0.25">
      <c r="A204" s="7">
        <v>198</v>
      </c>
      <c r="B204" s="1" t="s">
        <v>185</v>
      </c>
      <c r="C204" s="3" t="s">
        <v>71</v>
      </c>
      <c r="D204" s="51">
        <v>330</v>
      </c>
      <c r="E204" s="4">
        <f t="shared" si="6"/>
        <v>396</v>
      </c>
      <c r="F204" s="16">
        <v>650</v>
      </c>
      <c r="G204" s="40">
        <v>0.02</v>
      </c>
      <c r="H204" s="8">
        <f t="shared" si="9"/>
        <v>6.6000000000000005</v>
      </c>
      <c r="I204" s="9">
        <f t="shared" si="10"/>
        <v>7.9860000000000007</v>
      </c>
    </row>
    <row r="205" spans="1:9" s="38" customFormat="1" x14ac:dyDescent="0.25">
      <c r="A205" s="7">
        <v>199</v>
      </c>
      <c r="B205" s="1" t="s">
        <v>189</v>
      </c>
      <c r="C205" s="3" t="s">
        <v>72</v>
      </c>
      <c r="D205" s="51">
        <v>65</v>
      </c>
      <c r="E205" s="4">
        <f t="shared" si="6"/>
        <v>78</v>
      </c>
      <c r="F205" s="16">
        <v>65</v>
      </c>
      <c r="G205" s="40">
        <v>1E-3</v>
      </c>
      <c r="H205" s="8">
        <f t="shared" si="9"/>
        <v>6.5000000000000002E-2</v>
      </c>
      <c r="I205" s="9">
        <f t="shared" si="10"/>
        <v>7.8649999999999998E-2</v>
      </c>
    </row>
    <row r="206" spans="1:9" s="38" customFormat="1" x14ac:dyDescent="0.25">
      <c r="A206" s="7">
        <v>200</v>
      </c>
      <c r="B206" s="1" t="s">
        <v>196</v>
      </c>
      <c r="C206" s="3" t="s">
        <v>71</v>
      </c>
      <c r="D206" s="51">
        <v>3000</v>
      </c>
      <c r="E206" s="4">
        <f>+D206*1.2</f>
        <v>3600</v>
      </c>
      <c r="F206" s="16">
        <v>4800</v>
      </c>
      <c r="G206" s="40">
        <v>5.0000000000000001E-3</v>
      </c>
      <c r="H206" s="8">
        <f t="shared" si="9"/>
        <v>15</v>
      </c>
      <c r="I206" s="9">
        <f t="shared" si="10"/>
        <v>18.149999999999999</v>
      </c>
    </row>
    <row r="207" spans="1:9" s="38" customFormat="1" ht="13.5" customHeight="1" x14ac:dyDescent="0.25">
      <c r="A207" s="11"/>
      <c r="B207" s="43" t="s">
        <v>123</v>
      </c>
      <c r="C207" s="12"/>
      <c r="D207" s="13"/>
      <c r="E207" s="13"/>
      <c r="F207" s="13"/>
      <c r="G207" s="14">
        <f>SUM(G7:G206)</f>
        <v>9.9999999999999929</v>
      </c>
      <c r="H207" s="8">
        <f>SUM(H7:H206)</f>
        <v>589.96131999999989</v>
      </c>
      <c r="I207" s="8">
        <f>SUM(I7:I206)</f>
        <v>713.85319720000041</v>
      </c>
    </row>
    <row r="208" spans="1:9" x14ac:dyDescent="0.25">
      <c r="A208" s="19"/>
      <c r="B208" s="44"/>
      <c r="C208" s="45"/>
      <c r="D208" s="46"/>
      <c r="E208" s="46"/>
      <c r="F208" s="46"/>
      <c r="G208" s="47"/>
      <c r="H208" s="47"/>
      <c r="I208" s="48"/>
    </row>
    <row r="209" spans="1:9" ht="12.75" customHeight="1" x14ac:dyDescent="0.25">
      <c r="A209" s="19"/>
      <c r="B209" s="49"/>
      <c r="C209" s="20"/>
      <c r="D209" s="21"/>
      <c r="E209" s="21"/>
      <c r="F209" s="21"/>
      <c r="G209" s="22"/>
    </row>
    <row r="210" spans="1:9" ht="12.75" customHeight="1" x14ac:dyDescent="0.25">
      <c r="A210" s="54" t="s">
        <v>73</v>
      </c>
      <c r="B210" s="54"/>
      <c r="C210" s="54"/>
      <c r="D210" s="54"/>
      <c r="E210" s="54"/>
      <c r="F210" s="54"/>
      <c r="G210" s="54"/>
      <c r="H210" s="54"/>
      <c r="I210" s="54"/>
    </row>
    <row r="211" spans="1:9" ht="12.75" customHeight="1" x14ac:dyDescent="0.25">
      <c r="A211" s="54"/>
      <c r="B211" s="54"/>
      <c r="C211" s="54"/>
      <c r="D211" s="54"/>
      <c r="E211" s="54"/>
      <c r="F211" s="54"/>
      <c r="G211" s="54"/>
      <c r="H211" s="54"/>
      <c r="I211" s="54"/>
    </row>
    <row r="212" spans="1:9" ht="12.75" customHeight="1" x14ac:dyDescent="0.25">
      <c r="A212" s="50"/>
      <c r="B212" s="50"/>
      <c r="C212" s="50"/>
      <c r="D212" s="50"/>
      <c r="E212" s="50"/>
      <c r="F212" s="50"/>
      <c r="G212" s="50"/>
      <c r="H212" s="50"/>
      <c r="I212" s="50"/>
    </row>
    <row r="213" spans="1:9" ht="12.75" customHeight="1" x14ac:dyDescent="0.25">
      <c r="A213" s="50"/>
      <c r="B213" s="50"/>
      <c r="C213" s="50"/>
      <c r="D213" s="50"/>
      <c r="E213" s="50"/>
      <c r="F213" s="50"/>
      <c r="G213" s="50"/>
      <c r="H213" s="50"/>
      <c r="I213" s="50"/>
    </row>
    <row r="214" spans="1:9" ht="12.75" customHeight="1" x14ac:dyDescent="0.25">
      <c r="A214" s="50"/>
      <c r="B214" s="50"/>
      <c r="C214" s="50"/>
      <c r="D214" s="50"/>
      <c r="E214" s="50"/>
      <c r="F214" s="50"/>
      <c r="G214" s="50"/>
      <c r="H214" s="50"/>
      <c r="I214" s="50"/>
    </row>
    <row r="215" spans="1:9" ht="12.75" customHeight="1" x14ac:dyDescent="0.25">
      <c r="A215" s="50"/>
      <c r="B215" s="50"/>
      <c r="C215" s="50"/>
      <c r="D215" s="50"/>
      <c r="E215" s="50"/>
      <c r="F215" s="50"/>
      <c r="G215" s="50"/>
      <c r="H215" s="50"/>
      <c r="I215" s="50"/>
    </row>
    <row r="216" spans="1:9" ht="12.75" customHeight="1" x14ac:dyDescent="0.25">
      <c r="A216" s="50"/>
      <c r="B216" s="50"/>
      <c r="C216" s="50"/>
      <c r="D216" s="50"/>
      <c r="E216" s="50"/>
      <c r="F216" s="50"/>
      <c r="G216" s="50"/>
      <c r="H216" s="50"/>
      <c r="I216" s="50"/>
    </row>
    <row r="217" spans="1:9" ht="12.75" customHeight="1" x14ac:dyDescent="0.25">
      <c r="A217" s="50"/>
      <c r="B217" s="50"/>
      <c r="C217" s="50"/>
      <c r="D217" s="50"/>
      <c r="E217" s="50"/>
      <c r="F217" s="50"/>
      <c r="G217" s="50"/>
      <c r="H217" s="50"/>
      <c r="I217" s="50"/>
    </row>
    <row r="218" spans="1:9" ht="12.75" customHeight="1" x14ac:dyDescent="0.25">
      <c r="A218" s="50"/>
      <c r="B218" s="50"/>
      <c r="C218" s="50"/>
      <c r="D218" s="50"/>
      <c r="E218" s="50"/>
      <c r="F218" s="50"/>
      <c r="G218" s="50"/>
      <c r="H218" s="50"/>
      <c r="I218" s="50"/>
    </row>
    <row r="219" spans="1:9" ht="12.75" customHeight="1" x14ac:dyDescent="0.25">
      <c r="A219" s="50"/>
      <c r="B219" s="50"/>
      <c r="C219" s="50"/>
      <c r="D219" s="50"/>
      <c r="E219" s="50"/>
      <c r="F219" s="50"/>
      <c r="G219" s="50"/>
      <c r="H219" s="50"/>
      <c r="I219" s="50"/>
    </row>
    <row r="220" spans="1:9" ht="12.75" customHeight="1" x14ac:dyDescent="0.25">
      <c r="A220" s="50"/>
      <c r="B220" s="50"/>
      <c r="C220" s="50"/>
      <c r="D220" s="50"/>
      <c r="E220" s="50"/>
      <c r="F220" s="50"/>
      <c r="G220" s="50"/>
      <c r="H220" s="50"/>
      <c r="I220" s="50"/>
    </row>
    <row r="221" spans="1:9" ht="12.75" customHeight="1" x14ac:dyDescent="0.25">
      <c r="A221" s="50"/>
      <c r="B221" s="50"/>
      <c r="C221" s="50"/>
      <c r="D221" s="50"/>
      <c r="E221" s="50"/>
      <c r="F221" s="50"/>
      <c r="G221" s="50"/>
      <c r="H221" s="50"/>
      <c r="I221" s="50"/>
    </row>
    <row r="222" spans="1:9" ht="12.75" customHeight="1" x14ac:dyDescent="0.25">
      <c r="A222" s="50"/>
      <c r="B222" s="50"/>
      <c r="C222" s="50"/>
      <c r="D222" s="50"/>
      <c r="E222" s="50"/>
      <c r="F222" s="50"/>
      <c r="G222" s="50"/>
      <c r="H222" s="50"/>
      <c r="I222" s="50"/>
    </row>
    <row r="223" spans="1:9" ht="12.75" customHeight="1" x14ac:dyDescent="0.25">
      <c r="A223" s="50"/>
      <c r="B223" s="50"/>
      <c r="C223" s="50"/>
      <c r="D223" s="50"/>
      <c r="E223" s="50"/>
      <c r="F223" s="50"/>
      <c r="G223" s="50"/>
      <c r="H223" s="50"/>
      <c r="I223" s="50"/>
    </row>
    <row r="224" spans="1:9" ht="12.75" customHeight="1" x14ac:dyDescent="0.25">
      <c r="A224" s="50"/>
      <c r="B224" s="50"/>
      <c r="C224" s="50"/>
      <c r="D224" s="50"/>
      <c r="E224" s="50"/>
      <c r="F224" s="50"/>
      <c r="G224" s="50"/>
      <c r="H224" s="50"/>
      <c r="I224" s="50"/>
    </row>
    <row r="225" spans="1:9" ht="12.75" customHeight="1" x14ac:dyDescent="0.25">
      <c r="A225" s="50"/>
      <c r="B225" s="50"/>
      <c r="C225" s="50"/>
      <c r="D225" s="50"/>
      <c r="E225" s="50"/>
      <c r="F225" s="50"/>
      <c r="G225" s="50"/>
      <c r="H225" s="50"/>
      <c r="I225" s="50"/>
    </row>
    <row r="226" spans="1:9" ht="12.75" customHeight="1" x14ac:dyDescent="0.25">
      <c r="A226" s="50"/>
      <c r="B226" s="50"/>
      <c r="C226" s="50"/>
      <c r="D226" s="50"/>
      <c r="E226" s="50"/>
      <c r="F226" s="50"/>
      <c r="G226" s="50"/>
      <c r="H226" s="50"/>
      <c r="I226" s="50"/>
    </row>
    <row r="227" spans="1:9" ht="12.75" customHeight="1" x14ac:dyDescent="0.25">
      <c r="A227" s="50"/>
      <c r="B227" s="50"/>
      <c r="C227" s="50"/>
      <c r="D227" s="50"/>
      <c r="E227" s="50"/>
      <c r="F227" s="50"/>
      <c r="G227" s="50"/>
      <c r="H227" s="50"/>
      <c r="I227" s="50"/>
    </row>
    <row r="228" spans="1:9" ht="12.75" customHeight="1" x14ac:dyDescent="0.25">
      <c r="A228" s="50"/>
      <c r="B228" s="50"/>
      <c r="C228" s="50"/>
      <c r="D228" s="50"/>
      <c r="E228" s="50"/>
      <c r="F228" s="50"/>
      <c r="G228" s="50"/>
      <c r="H228" s="50"/>
      <c r="I228" s="50"/>
    </row>
    <row r="229" spans="1:9" ht="12.75" customHeight="1" x14ac:dyDescent="0.25">
      <c r="A229" s="50"/>
      <c r="B229" s="50"/>
      <c r="C229" s="50"/>
      <c r="D229" s="50"/>
      <c r="E229" s="50"/>
      <c r="F229" s="50"/>
      <c r="G229" s="50"/>
      <c r="H229" s="50"/>
      <c r="I229" s="50"/>
    </row>
    <row r="230" spans="1:9" ht="12.75" customHeight="1" x14ac:dyDescent="0.25">
      <c r="A230" s="50"/>
      <c r="B230" s="50"/>
      <c r="C230" s="50"/>
      <c r="D230" s="50"/>
      <c r="E230" s="50"/>
      <c r="F230" s="50"/>
      <c r="G230" s="50"/>
      <c r="H230" s="50"/>
      <c r="I230" s="50"/>
    </row>
    <row r="231" spans="1:9" ht="12.75" customHeight="1" x14ac:dyDescent="0.25">
      <c r="A231" s="50"/>
      <c r="B231" s="50"/>
      <c r="C231" s="50"/>
      <c r="D231" s="50"/>
      <c r="E231" s="50"/>
      <c r="F231" s="50"/>
      <c r="G231" s="50"/>
      <c r="H231" s="50"/>
      <c r="I231" s="50"/>
    </row>
    <row r="232" spans="1:9" ht="12.75" customHeight="1" x14ac:dyDescent="0.25">
      <c r="A232" s="50"/>
      <c r="B232" s="50"/>
      <c r="C232" s="50"/>
      <c r="D232" s="50"/>
      <c r="E232" s="50"/>
      <c r="F232" s="50"/>
      <c r="G232" s="50"/>
      <c r="H232" s="50"/>
      <c r="I232" s="50"/>
    </row>
    <row r="233" spans="1:9" ht="12.75" customHeight="1" x14ac:dyDescent="0.25">
      <c r="A233" s="50"/>
      <c r="B233" s="50"/>
      <c r="C233" s="50"/>
      <c r="D233" s="50"/>
      <c r="E233" s="50"/>
      <c r="F233" s="50"/>
      <c r="G233" s="50"/>
      <c r="H233" s="50"/>
      <c r="I233" s="50"/>
    </row>
    <row r="234" spans="1:9" ht="12.75" customHeight="1" x14ac:dyDescent="0.25">
      <c r="A234" s="50"/>
      <c r="B234" s="50"/>
      <c r="C234" s="50"/>
      <c r="D234" s="50"/>
      <c r="E234" s="50"/>
      <c r="F234" s="50"/>
      <c r="G234" s="50"/>
      <c r="H234" s="50"/>
      <c r="I234" s="50"/>
    </row>
    <row r="235" spans="1:9" ht="12.75" customHeight="1" x14ac:dyDescent="0.25">
      <c r="A235" s="50"/>
      <c r="B235" s="50"/>
      <c r="C235" s="50"/>
      <c r="D235" s="50"/>
      <c r="E235" s="50"/>
      <c r="F235" s="50"/>
      <c r="G235" s="50"/>
      <c r="H235" s="50"/>
      <c r="I235" s="50"/>
    </row>
    <row r="236" spans="1:9" ht="12.75" customHeight="1" x14ac:dyDescent="0.25">
      <c r="A236" s="50"/>
      <c r="B236" s="50"/>
      <c r="C236" s="50"/>
      <c r="D236" s="50"/>
      <c r="E236" s="50"/>
      <c r="F236" s="50"/>
      <c r="G236" s="50"/>
      <c r="H236" s="50"/>
      <c r="I236" s="50"/>
    </row>
    <row r="237" spans="1:9" ht="12.75" customHeight="1" x14ac:dyDescent="0.25">
      <c r="A237" s="50"/>
      <c r="B237" s="50"/>
      <c r="C237" s="50"/>
      <c r="D237" s="50"/>
      <c r="E237" s="50"/>
      <c r="F237" s="50"/>
      <c r="G237" s="50"/>
      <c r="H237" s="50"/>
      <c r="I237" s="50"/>
    </row>
    <row r="238" spans="1:9" ht="12.75" customHeight="1" x14ac:dyDescent="0.25">
      <c r="A238" s="50"/>
      <c r="B238" s="50"/>
      <c r="C238" s="50"/>
      <c r="D238" s="50"/>
      <c r="E238" s="50"/>
      <c r="F238" s="50"/>
      <c r="G238" s="50"/>
      <c r="H238" s="50"/>
      <c r="I238" s="50"/>
    </row>
    <row r="239" spans="1:9" ht="12.75" customHeight="1" x14ac:dyDescent="0.25">
      <c r="A239" s="50"/>
      <c r="B239" s="50"/>
      <c r="C239" s="50"/>
      <c r="D239" s="50"/>
      <c r="E239" s="50"/>
      <c r="F239" s="50"/>
      <c r="G239" s="50"/>
      <c r="H239" s="50"/>
      <c r="I239" s="50"/>
    </row>
    <row r="240" spans="1:9" ht="12.75" customHeight="1" x14ac:dyDescent="0.25">
      <c r="A240" s="50"/>
      <c r="B240" s="50"/>
      <c r="C240" s="50"/>
      <c r="D240" s="50"/>
      <c r="E240" s="50"/>
      <c r="F240" s="50"/>
      <c r="G240" s="50"/>
      <c r="H240" s="50"/>
      <c r="I240" s="50"/>
    </row>
    <row r="241" spans="1:9" ht="12.75" customHeight="1" x14ac:dyDescent="0.25">
      <c r="A241" s="50"/>
      <c r="B241" s="50"/>
      <c r="C241" s="50"/>
      <c r="D241" s="50"/>
      <c r="E241" s="50"/>
      <c r="F241" s="50"/>
      <c r="G241" s="50"/>
      <c r="H241" s="50"/>
      <c r="I241" s="50"/>
    </row>
    <row r="242" spans="1:9" ht="12.75" customHeight="1" x14ac:dyDescent="0.25">
      <c r="A242" s="50"/>
      <c r="B242" s="50"/>
      <c r="C242" s="50"/>
      <c r="D242" s="50"/>
      <c r="E242" s="50"/>
      <c r="F242" s="50"/>
      <c r="G242" s="50"/>
      <c r="H242" s="50"/>
      <c r="I242" s="50"/>
    </row>
    <row r="243" spans="1:9" ht="12.75" customHeight="1" x14ac:dyDescent="0.25">
      <c r="A243" s="50"/>
      <c r="B243" s="50"/>
      <c r="C243" s="50"/>
      <c r="D243" s="50"/>
      <c r="E243" s="50"/>
      <c r="F243" s="50"/>
      <c r="G243" s="50"/>
      <c r="H243" s="50"/>
      <c r="I243" s="50"/>
    </row>
    <row r="244" spans="1:9" ht="12.75" customHeight="1" x14ac:dyDescent="0.25">
      <c r="A244" s="50"/>
      <c r="B244" s="50"/>
      <c r="C244" s="50"/>
      <c r="D244" s="50"/>
      <c r="E244" s="50"/>
      <c r="F244" s="50"/>
      <c r="G244" s="50"/>
      <c r="H244" s="50"/>
      <c r="I244" s="50"/>
    </row>
    <row r="245" spans="1:9" ht="12.75" customHeight="1" x14ac:dyDescent="0.25">
      <c r="A245" s="50"/>
      <c r="B245" s="50"/>
      <c r="C245" s="50"/>
      <c r="D245" s="50"/>
      <c r="E245" s="50"/>
      <c r="F245" s="50"/>
      <c r="G245" s="50"/>
      <c r="H245" s="50"/>
      <c r="I245" s="50"/>
    </row>
    <row r="246" spans="1:9" ht="12.75" customHeight="1" x14ac:dyDescent="0.25">
      <c r="A246" s="50"/>
      <c r="B246" s="50"/>
      <c r="C246" s="50"/>
      <c r="D246" s="50"/>
      <c r="E246" s="50"/>
      <c r="F246" s="50"/>
      <c r="G246" s="50"/>
      <c r="H246" s="50"/>
      <c r="I246" s="50"/>
    </row>
    <row r="247" spans="1:9" ht="12.75" customHeight="1" x14ac:dyDescent="0.25">
      <c r="A247" s="50"/>
      <c r="B247" s="50"/>
      <c r="C247" s="50"/>
      <c r="D247" s="50"/>
      <c r="E247" s="50"/>
      <c r="F247" s="50"/>
      <c r="G247" s="50"/>
      <c r="H247" s="50"/>
      <c r="I247" s="50"/>
    </row>
    <row r="248" spans="1:9" ht="12.75" customHeight="1" x14ac:dyDescent="0.25">
      <c r="A248" s="50"/>
      <c r="B248" s="50"/>
      <c r="C248" s="50"/>
      <c r="D248" s="50"/>
      <c r="E248" s="50"/>
      <c r="F248" s="50"/>
      <c r="G248" s="50"/>
      <c r="H248" s="50"/>
      <c r="I248" s="50"/>
    </row>
    <row r="249" spans="1:9" ht="12.75" customHeight="1" x14ac:dyDescent="0.25">
      <c r="A249" s="50"/>
      <c r="B249" s="50"/>
      <c r="C249" s="50"/>
      <c r="D249" s="50"/>
      <c r="E249" s="50"/>
      <c r="F249" s="50"/>
      <c r="G249" s="50"/>
      <c r="H249" s="50"/>
      <c r="I249" s="50"/>
    </row>
    <row r="250" spans="1:9" ht="12.75" customHeight="1" x14ac:dyDescent="0.25">
      <c r="A250" s="50"/>
      <c r="B250" s="50"/>
      <c r="C250" s="50"/>
      <c r="D250" s="50"/>
      <c r="E250" s="50"/>
      <c r="F250" s="50"/>
      <c r="G250" s="50"/>
      <c r="H250" s="50"/>
      <c r="I250" s="50"/>
    </row>
    <row r="251" spans="1:9" ht="12.75" customHeight="1" x14ac:dyDescent="0.25">
      <c r="A251" s="50"/>
      <c r="B251" s="50"/>
      <c r="C251" s="50"/>
      <c r="D251" s="50"/>
      <c r="E251" s="50"/>
      <c r="F251" s="50"/>
      <c r="G251" s="50"/>
      <c r="H251" s="50"/>
      <c r="I251" s="50"/>
    </row>
    <row r="252" spans="1:9" ht="12.75" customHeight="1" x14ac:dyDescent="0.25">
      <c r="A252" s="50"/>
      <c r="B252" s="50"/>
      <c r="C252" s="50"/>
      <c r="D252" s="50"/>
      <c r="E252" s="50"/>
      <c r="F252" s="50"/>
      <c r="G252" s="50"/>
      <c r="H252" s="50"/>
      <c r="I252" s="50"/>
    </row>
    <row r="253" spans="1:9" ht="12.75" customHeight="1" x14ac:dyDescent="0.25">
      <c r="A253" s="50"/>
      <c r="B253" s="50"/>
      <c r="C253" s="50"/>
      <c r="D253" s="50"/>
      <c r="E253" s="50"/>
      <c r="F253" s="50"/>
      <c r="G253" s="50"/>
      <c r="H253" s="50"/>
      <c r="I253" s="50"/>
    </row>
    <row r="254" spans="1:9" ht="12.75" customHeight="1" x14ac:dyDescent="0.25">
      <c r="A254" s="50"/>
      <c r="B254" s="50"/>
      <c r="C254" s="50"/>
      <c r="D254" s="50"/>
      <c r="E254" s="50"/>
      <c r="F254" s="50"/>
      <c r="G254" s="50"/>
      <c r="H254" s="50"/>
      <c r="I254" s="50"/>
    </row>
    <row r="255" spans="1:9" ht="12.75" customHeight="1" x14ac:dyDescent="0.25">
      <c r="A255" s="50"/>
      <c r="B255" s="50"/>
      <c r="C255" s="50"/>
      <c r="D255" s="50"/>
      <c r="E255" s="50"/>
      <c r="F255" s="50"/>
      <c r="G255" s="50"/>
      <c r="H255" s="50"/>
      <c r="I255" s="50"/>
    </row>
    <row r="256" spans="1:9" ht="12.75" customHeight="1" x14ac:dyDescent="0.25">
      <c r="A256" s="50"/>
      <c r="B256" s="50"/>
      <c r="C256" s="50"/>
      <c r="D256" s="50"/>
      <c r="E256" s="50"/>
      <c r="F256" s="50"/>
      <c r="G256" s="50"/>
      <c r="H256" s="50"/>
      <c r="I256" s="50"/>
    </row>
    <row r="257" spans="1:9" ht="12.75" customHeight="1" x14ac:dyDescent="0.25">
      <c r="A257" s="50"/>
      <c r="B257" s="50"/>
      <c r="C257" s="50"/>
      <c r="D257" s="50"/>
      <c r="E257" s="50"/>
      <c r="F257" s="50"/>
      <c r="G257" s="50"/>
      <c r="H257" s="50"/>
      <c r="I257" s="50"/>
    </row>
    <row r="258" spans="1:9" ht="12.75" customHeight="1" x14ac:dyDescent="0.25">
      <c r="A258" s="50"/>
      <c r="B258" s="50"/>
      <c r="C258" s="50"/>
      <c r="D258" s="50"/>
      <c r="E258" s="50"/>
      <c r="F258" s="50"/>
      <c r="G258" s="50"/>
      <c r="H258" s="50"/>
      <c r="I258" s="50"/>
    </row>
    <row r="259" spans="1:9" ht="12.75" customHeight="1" x14ac:dyDescent="0.25">
      <c r="A259" s="50"/>
      <c r="B259" s="50"/>
      <c r="C259" s="50"/>
      <c r="D259" s="50"/>
      <c r="E259" s="50"/>
      <c r="F259" s="50"/>
      <c r="G259" s="50"/>
      <c r="H259" s="50"/>
      <c r="I259" s="50"/>
    </row>
    <row r="260" spans="1:9" ht="12.75" customHeight="1" x14ac:dyDescent="0.25">
      <c r="A260" s="50"/>
      <c r="B260" s="50"/>
      <c r="C260" s="50"/>
      <c r="D260" s="50"/>
      <c r="E260" s="50"/>
      <c r="F260" s="50"/>
      <c r="G260" s="50"/>
      <c r="H260" s="50"/>
      <c r="I260" s="50"/>
    </row>
    <row r="261" spans="1:9" ht="12.75" customHeight="1" x14ac:dyDescent="0.25">
      <c r="A261" s="50"/>
      <c r="B261" s="50"/>
      <c r="C261" s="50"/>
      <c r="D261" s="50"/>
      <c r="E261" s="50"/>
      <c r="F261" s="50"/>
      <c r="G261" s="50"/>
      <c r="H261" s="50"/>
      <c r="I261" s="50"/>
    </row>
    <row r="262" spans="1:9" ht="12.75" customHeight="1" x14ac:dyDescent="0.25">
      <c r="A262" s="50"/>
      <c r="B262" s="50"/>
      <c r="C262" s="50"/>
      <c r="D262" s="50"/>
      <c r="E262" s="50"/>
      <c r="F262" s="50"/>
      <c r="G262" s="50"/>
      <c r="H262" s="50"/>
      <c r="I262" s="50"/>
    </row>
    <row r="263" spans="1:9" ht="12.75" customHeight="1" x14ac:dyDescent="0.25">
      <c r="A263" s="50"/>
      <c r="B263" s="50"/>
      <c r="C263" s="50"/>
      <c r="D263" s="50"/>
      <c r="E263" s="50"/>
      <c r="F263" s="50"/>
      <c r="G263" s="50"/>
      <c r="H263" s="50"/>
      <c r="I263" s="50"/>
    </row>
    <row r="264" spans="1:9" ht="12.75" customHeight="1" x14ac:dyDescent="0.25">
      <c r="A264" s="50"/>
      <c r="B264" s="50"/>
      <c r="C264" s="50"/>
      <c r="D264" s="50"/>
      <c r="E264" s="50"/>
      <c r="F264" s="50"/>
      <c r="G264" s="50"/>
      <c r="H264" s="50"/>
      <c r="I264" s="50"/>
    </row>
    <row r="265" spans="1:9" ht="12.75" customHeight="1" x14ac:dyDescent="0.25">
      <c r="A265" s="50"/>
      <c r="B265" s="50"/>
      <c r="C265" s="50"/>
      <c r="D265" s="50"/>
      <c r="E265" s="50"/>
      <c r="F265" s="50"/>
      <c r="G265" s="50"/>
      <c r="H265" s="50"/>
      <c r="I265" s="50"/>
    </row>
    <row r="266" spans="1:9" ht="12.75" customHeight="1" x14ac:dyDescent="0.25">
      <c r="A266" s="50"/>
      <c r="B266" s="50"/>
      <c r="C266" s="50"/>
      <c r="D266" s="50"/>
      <c r="E266" s="50"/>
      <c r="F266" s="50"/>
      <c r="G266" s="50"/>
      <c r="H266" s="50"/>
      <c r="I266" s="50"/>
    </row>
    <row r="267" spans="1:9" ht="12.75" customHeight="1" x14ac:dyDescent="0.25">
      <c r="A267" s="50"/>
      <c r="B267" s="50"/>
      <c r="C267" s="50"/>
      <c r="D267" s="50"/>
      <c r="E267" s="50"/>
      <c r="F267" s="50"/>
      <c r="G267" s="50"/>
      <c r="H267" s="50"/>
      <c r="I267" s="50"/>
    </row>
    <row r="268" spans="1:9" ht="12.75" customHeight="1" x14ac:dyDescent="0.25">
      <c r="A268" s="50"/>
      <c r="B268" s="50"/>
      <c r="C268" s="50"/>
      <c r="D268" s="50"/>
      <c r="E268" s="50"/>
      <c r="F268" s="50"/>
      <c r="G268" s="50"/>
      <c r="H268" s="50"/>
      <c r="I268" s="50"/>
    </row>
    <row r="269" spans="1:9" ht="12.75" customHeight="1" x14ac:dyDescent="0.25">
      <c r="A269" s="50"/>
      <c r="B269" s="50"/>
      <c r="C269" s="50"/>
      <c r="D269" s="50"/>
      <c r="E269" s="50"/>
      <c r="F269" s="50"/>
      <c r="G269" s="50"/>
      <c r="H269" s="50"/>
      <c r="I269" s="50"/>
    </row>
    <row r="270" spans="1:9" ht="12.75" customHeight="1" x14ac:dyDescent="0.25">
      <c r="A270" s="50"/>
      <c r="B270" s="50"/>
      <c r="C270" s="50"/>
      <c r="D270" s="50"/>
      <c r="E270" s="50"/>
      <c r="F270" s="50"/>
      <c r="G270" s="50"/>
      <c r="H270" s="50"/>
      <c r="I270" s="50"/>
    </row>
    <row r="271" spans="1:9" ht="12.75" customHeight="1" x14ac:dyDescent="0.25">
      <c r="A271" s="50"/>
      <c r="B271" s="50"/>
      <c r="C271" s="50"/>
      <c r="D271" s="50"/>
      <c r="E271" s="50"/>
      <c r="F271" s="50"/>
      <c r="G271" s="50"/>
      <c r="H271" s="50"/>
      <c r="I271" s="50"/>
    </row>
    <row r="272" spans="1:9" ht="12.75" customHeight="1" x14ac:dyDescent="0.25">
      <c r="A272" s="50"/>
      <c r="B272" s="50"/>
      <c r="C272" s="50"/>
      <c r="D272" s="50"/>
      <c r="E272" s="50"/>
      <c r="F272" s="50"/>
      <c r="G272" s="50"/>
      <c r="H272" s="50"/>
      <c r="I272" s="50"/>
    </row>
    <row r="273" spans="1:9" ht="12.75" customHeight="1" x14ac:dyDescent="0.25">
      <c r="A273" s="50"/>
      <c r="B273" s="50"/>
      <c r="C273" s="50"/>
      <c r="D273" s="50"/>
      <c r="E273" s="50"/>
      <c r="F273" s="50"/>
      <c r="G273" s="50"/>
      <c r="H273" s="50"/>
      <c r="I273" s="50"/>
    </row>
    <row r="274" spans="1:9" ht="12.75" customHeight="1" x14ac:dyDescent="0.25">
      <c r="A274" s="50"/>
      <c r="B274" s="50"/>
      <c r="C274" s="50"/>
      <c r="D274" s="50"/>
      <c r="E274" s="50"/>
      <c r="F274" s="50"/>
      <c r="G274" s="50"/>
      <c r="H274" s="50"/>
      <c r="I274" s="50"/>
    </row>
    <row r="275" spans="1:9" ht="12.75" customHeight="1" x14ac:dyDescent="0.25">
      <c r="A275" s="50"/>
      <c r="B275" s="50"/>
      <c r="C275" s="50"/>
      <c r="D275" s="50"/>
      <c r="E275" s="50"/>
      <c r="F275" s="50"/>
      <c r="G275" s="50"/>
      <c r="H275" s="50"/>
      <c r="I275" s="50"/>
    </row>
    <row r="276" spans="1:9" ht="12.75" customHeight="1" x14ac:dyDescent="0.25">
      <c r="A276" s="50"/>
      <c r="B276" s="50"/>
      <c r="C276" s="50"/>
      <c r="D276" s="50"/>
      <c r="E276" s="50"/>
      <c r="F276" s="50"/>
      <c r="G276" s="50"/>
      <c r="H276" s="50"/>
      <c r="I276" s="50"/>
    </row>
    <row r="277" spans="1:9" ht="12.75" customHeight="1" x14ac:dyDescent="0.25">
      <c r="A277" s="50"/>
      <c r="B277" s="50"/>
      <c r="C277" s="50"/>
      <c r="D277" s="50"/>
      <c r="E277" s="50"/>
      <c r="F277" s="50"/>
      <c r="G277" s="50"/>
      <c r="H277" s="50"/>
      <c r="I277" s="50"/>
    </row>
    <row r="278" spans="1:9" ht="12.75" customHeight="1" x14ac:dyDescent="0.25">
      <c r="A278" s="50"/>
      <c r="B278" s="50"/>
      <c r="C278" s="50"/>
      <c r="D278" s="50"/>
      <c r="E278" s="50"/>
      <c r="F278" s="50"/>
      <c r="G278" s="50"/>
      <c r="H278" s="50"/>
      <c r="I278" s="50"/>
    </row>
    <row r="279" spans="1:9" ht="12.75" customHeight="1" x14ac:dyDescent="0.25">
      <c r="A279" s="50"/>
      <c r="B279" s="50"/>
      <c r="C279" s="50"/>
      <c r="D279" s="50"/>
      <c r="E279" s="50"/>
      <c r="F279" s="50"/>
      <c r="G279" s="50"/>
      <c r="H279" s="50"/>
      <c r="I279" s="50"/>
    </row>
    <row r="280" spans="1:9" ht="12.75" customHeight="1" x14ac:dyDescent="0.25">
      <c r="A280" s="50"/>
      <c r="B280" s="50"/>
      <c r="C280" s="50"/>
      <c r="D280" s="50"/>
      <c r="E280" s="50"/>
      <c r="F280" s="50"/>
      <c r="G280" s="50"/>
      <c r="H280" s="50"/>
      <c r="I280" s="50"/>
    </row>
    <row r="281" spans="1:9" ht="12.75" customHeight="1" x14ac:dyDescent="0.25">
      <c r="A281" s="50"/>
      <c r="B281" s="50"/>
      <c r="C281" s="50"/>
      <c r="D281" s="50"/>
      <c r="E281" s="50"/>
      <c r="F281" s="50"/>
      <c r="G281" s="50"/>
      <c r="H281" s="50"/>
      <c r="I281" s="50"/>
    </row>
    <row r="282" spans="1:9" ht="12.75" customHeight="1" x14ac:dyDescent="0.25">
      <c r="A282" s="50"/>
      <c r="B282" s="50"/>
      <c r="C282" s="50"/>
      <c r="D282" s="50"/>
      <c r="E282" s="50"/>
      <c r="F282" s="50"/>
      <c r="G282" s="50"/>
      <c r="H282" s="50"/>
      <c r="I282" s="50"/>
    </row>
    <row r="283" spans="1:9" ht="12.75" customHeight="1" x14ac:dyDescent="0.25">
      <c r="A283" s="50"/>
      <c r="B283" s="50"/>
      <c r="C283" s="50"/>
      <c r="D283" s="50"/>
      <c r="E283" s="50"/>
      <c r="F283" s="50"/>
      <c r="G283" s="50"/>
      <c r="H283" s="50"/>
      <c r="I283" s="50"/>
    </row>
    <row r="284" spans="1:9" ht="12.75" customHeight="1" x14ac:dyDescent="0.25">
      <c r="A284" s="50"/>
      <c r="B284" s="50"/>
      <c r="C284" s="50"/>
      <c r="D284" s="50"/>
      <c r="E284" s="50"/>
      <c r="F284" s="50"/>
      <c r="G284" s="50"/>
      <c r="H284" s="50"/>
      <c r="I284" s="50"/>
    </row>
    <row r="285" spans="1:9" ht="12.75" customHeight="1" x14ac:dyDescent="0.25">
      <c r="A285" s="50"/>
      <c r="B285" s="50"/>
      <c r="C285" s="50"/>
      <c r="D285" s="50"/>
      <c r="E285" s="50"/>
      <c r="F285" s="50"/>
      <c r="G285" s="50"/>
      <c r="H285" s="50"/>
      <c r="I285" s="50"/>
    </row>
    <row r="286" spans="1:9" ht="12.75" customHeight="1" x14ac:dyDescent="0.25">
      <c r="A286" s="50"/>
      <c r="B286" s="50"/>
      <c r="C286" s="50"/>
      <c r="D286" s="50"/>
      <c r="E286" s="50"/>
      <c r="F286" s="50"/>
      <c r="G286" s="50"/>
      <c r="H286" s="50"/>
      <c r="I286" s="50"/>
    </row>
    <row r="287" spans="1:9" ht="12.75" customHeight="1" x14ac:dyDescent="0.25">
      <c r="A287" s="50"/>
      <c r="B287" s="50"/>
      <c r="C287" s="50"/>
      <c r="D287" s="50"/>
      <c r="E287" s="50"/>
      <c r="F287" s="50"/>
      <c r="G287" s="50"/>
      <c r="H287" s="50"/>
      <c r="I287" s="50"/>
    </row>
    <row r="288" spans="1:9" ht="12.75" customHeight="1" x14ac:dyDescent="0.25">
      <c r="A288" s="50"/>
      <c r="B288" s="50"/>
      <c r="C288" s="50"/>
      <c r="D288" s="50"/>
      <c r="E288" s="50"/>
      <c r="F288" s="50"/>
      <c r="G288" s="50"/>
      <c r="H288" s="50"/>
      <c r="I288" s="50"/>
    </row>
    <row r="289" spans="1:9" ht="12.75" customHeight="1" x14ac:dyDescent="0.25">
      <c r="A289" s="50"/>
      <c r="B289" s="50"/>
      <c r="C289" s="50"/>
      <c r="D289" s="50"/>
      <c r="E289" s="50"/>
      <c r="F289" s="50"/>
      <c r="G289" s="50"/>
      <c r="H289" s="50"/>
      <c r="I289" s="50"/>
    </row>
    <row r="290" spans="1:9" ht="12.75" customHeight="1" x14ac:dyDescent="0.25">
      <c r="A290" s="50"/>
      <c r="B290" s="50"/>
      <c r="C290" s="50"/>
      <c r="D290" s="50"/>
      <c r="E290" s="50"/>
      <c r="F290" s="50"/>
      <c r="G290" s="50"/>
      <c r="H290" s="50"/>
      <c r="I290" s="50"/>
    </row>
    <row r="291" spans="1:9" ht="12.75" customHeight="1" x14ac:dyDescent="0.25">
      <c r="A291" s="50"/>
      <c r="B291" s="50"/>
      <c r="C291" s="50"/>
      <c r="D291" s="50"/>
      <c r="E291" s="50"/>
      <c r="F291" s="50"/>
      <c r="G291" s="50"/>
      <c r="H291" s="50"/>
      <c r="I291" s="50"/>
    </row>
    <row r="292" spans="1:9" ht="12.75" customHeight="1" x14ac:dyDescent="0.25">
      <c r="A292" s="50"/>
      <c r="B292" s="50"/>
      <c r="C292" s="50"/>
      <c r="D292" s="50"/>
      <c r="E292" s="50"/>
      <c r="F292" s="50"/>
      <c r="G292" s="50"/>
      <c r="H292" s="50"/>
      <c r="I292" s="50"/>
    </row>
    <row r="293" spans="1:9" ht="12.75" customHeight="1" x14ac:dyDescent="0.25">
      <c r="A293" s="50"/>
      <c r="B293" s="50"/>
      <c r="C293" s="50"/>
      <c r="D293" s="50"/>
      <c r="E293" s="50"/>
      <c r="F293" s="50"/>
      <c r="G293" s="50"/>
      <c r="H293" s="50"/>
      <c r="I293" s="50"/>
    </row>
    <row r="294" spans="1:9" ht="12.75" customHeight="1" x14ac:dyDescent="0.25">
      <c r="A294" s="50"/>
      <c r="B294" s="50"/>
      <c r="C294" s="50"/>
      <c r="D294" s="50"/>
      <c r="E294" s="50"/>
      <c r="F294" s="50"/>
      <c r="G294" s="50"/>
      <c r="H294" s="50"/>
      <c r="I294" s="50"/>
    </row>
    <row r="295" spans="1:9" ht="12.75" customHeight="1" x14ac:dyDescent="0.25">
      <c r="A295" s="50"/>
      <c r="B295" s="50"/>
      <c r="C295" s="50"/>
      <c r="D295" s="50"/>
      <c r="E295" s="50"/>
      <c r="F295" s="50"/>
      <c r="G295" s="50"/>
      <c r="H295" s="50"/>
      <c r="I295" s="50"/>
    </row>
    <row r="296" spans="1:9" ht="12.75" customHeight="1" x14ac:dyDescent="0.25">
      <c r="A296" s="50"/>
      <c r="B296" s="50"/>
      <c r="C296" s="50"/>
      <c r="D296" s="50"/>
      <c r="E296" s="50"/>
      <c r="F296" s="50"/>
      <c r="G296" s="50"/>
      <c r="H296" s="50"/>
      <c r="I296" s="50"/>
    </row>
    <row r="297" spans="1:9" ht="12.75" customHeight="1" x14ac:dyDescent="0.25">
      <c r="A297" s="50"/>
      <c r="B297" s="50"/>
      <c r="C297" s="50"/>
      <c r="D297" s="50"/>
      <c r="E297" s="50"/>
      <c r="F297" s="50"/>
      <c r="G297" s="50"/>
      <c r="H297" s="50"/>
      <c r="I297" s="50"/>
    </row>
    <row r="298" spans="1:9" ht="12.75" customHeight="1" x14ac:dyDescent="0.25">
      <c r="A298" s="50"/>
      <c r="B298" s="50"/>
      <c r="C298" s="50"/>
      <c r="D298" s="50"/>
      <c r="E298" s="50"/>
      <c r="F298" s="50"/>
      <c r="G298" s="50"/>
      <c r="H298" s="50"/>
      <c r="I298" s="50"/>
    </row>
    <row r="299" spans="1:9" ht="12.75" customHeight="1" x14ac:dyDescent="0.25">
      <c r="A299" s="50"/>
      <c r="B299" s="50"/>
      <c r="C299" s="50"/>
      <c r="D299" s="50"/>
      <c r="E299" s="50"/>
      <c r="F299" s="50"/>
      <c r="G299" s="50"/>
      <c r="H299" s="50"/>
      <c r="I299" s="50"/>
    </row>
    <row r="300" spans="1:9" ht="12.75" customHeight="1" x14ac:dyDescent="0.25">
      <c r="A300" s="50"/>
      <c r="B300" s="50"/>
      <c r="C300" s="50"/>
      <c r="D300" s="50"/>
      <c r="E300" s="50"/>
      <c r="F300" s="50"/>
      <c r="G300" s="50"/>
      <c r="H300" s="50"/>
      <c r="I300" s="50"/>
    </row>
    <row r="301" spans="1:9" ht="12.75" customHeight="1" x14ac:dyDescent="0.25">
      <c r="A301" s="50"/>
      <c r="B301" s="50"/>
      <c r="C301" s="50"/>
      <c r="D301" s="50"/>
      <c r="E301" s="50"/>
      <c r="F301" s="50"/>
      <c r="G301" s="50"/>
      <c r="H301" s="50"/>
      <c r="I301" s="50"/>
    </row>
    <row r="302" spans="1:9" ht="12.75" customHeight="1" x14ac:dyDescent="0.25">
      <c r="A302" s="50"/>
      <c r="B302" s="50"/>
      <c r="C302" s="50"/>
      <c r="D302" s="50"/>
      <c r="E302" s="50"/>
      <c r="F302" s="50"/>
      <c r="G302" s="50"/>
      <c r="H302" s="50"/>
      <c r="I302" s="50"/>
    </row>
    <row r="303" spans="1:9" ht="12.75" customHeight="1" x14ac:dyDescent="0.25">
      <c r="A303" s="50"/>
      <c r="B303" s="50"/>
      <c r="C303" s="50"/>
      <c r="D303" s="50"/>
      <c r="E303" s="50"/>
      <c r="F303" s="50"/>
      <c r="G303" s="50"/>
      <c r="H303" s="50"/>
      <c r="I303" s="50"/>
    </row>
    <row r="304" spans="1:9" ht="12.75" customHeight="1" x14ac:dyDescent="0.25">
      <c r="A304" s="50"/>
      <c r="B304" s="50"/>
      <c r="C304" s="50"/>
      <c r="D304" s="50"/>
      <c r="E304" s="50"/>
      <c r="F304" s="50"/>
      <c r="G304" s="50"/>
      <c r="H304" s="50"/>
      <c r="I304" s="50"/>
    </row>
    <row r="305" spans="1:9" ht="12.75" customHeight="1" x14ac:dyDescent="0.25">
      <c r="A305" s="50"/>
      <c r="B305" s="50"/>
      <c r="C305" s="50"/>
      <c r="D305" s="50"/>
      <c r="E305" s="50"/>
      <c r="F305" s="50"/>
      <c r="G305" s="50"/>
      <c r="H305" s="50"/>
      <c r="I305" s="50"/>
    </row>
    <row r="306" spans="1:9" ht="12.75" customHeight="1" x14ac:dyDescent="0.25">
      <c r="A306" s="50"/>
      <c r="B306" s="50"/>
      <c r="C306" s="50"/>
      <c r="D306" s="50"/>
      <c r="E306" s="50"/>
      <c r="F306" s="50"/>
      <c r="G306" s="50"/>
      <c r="H306" s="50"/>
      <c r="I306" s="50"/>
    </row>
    <row r="307" spans="1:9" ht="12.75" customHeight="1" x14ac:dyDescent="0.25">
      <c r="A307" s="50"/>
      <c r="B307" s="50"/>
      <c r="C307" s="50"/>
      <c r="D307" s="50"/>
      <c r="E307" s="50"/>
      <c r="F307" s="50"/>
      <c r="G307" s="50"/>
      <c r="H307" s="50"/>
      <c r="I307" s="50"/>
    </row>
    <row r="308" spans="1:9" ht="12.75" customHeight="1" x14ac:dyDescent="0.25">
      <c r="A308" s="50"/>
      <c r="B308" s="50"/>
      <c r="C308" s="50"/>
      <c r="D308" s="50"/>
      <c r="E308" s="50"/>
      <c r="F308" s="50"/>
      <c r="G308" s="50"/>
      <c r="H308" s="50"/>
      <c r="I308" s="50"/>
    </row>
    <row r="309" spans="1:9" ht="12.75" customHeight="1" x14ac:dyDescent="0.25">
      <c r="A309" s="50"/>
      <c r="B309" s="50"/>
      <c r="C309" s="50"/>
      <c r="D309" s="50"/>
      <c r="E309" s="50"/>
      <c r="F309" s="50"/>
      <c r="G309" s="50"/>
      <c r="H309" s="50"/>
      <c r="I309" s="50"/>
    </row>
    <row r="310" spans="1:9" ht="12.75" customHeight="1" x14ac:dyDescent="0.25">
      <c r="A310" s="50"/>
      <c r="B310" s="50"/>
      <c r="C310" s="50"/>
      <c r="D310" s="50"/>
      <c r="E310" s="50"/>
      <c r="F310" s="50"/>
      <c r="G310" s="50"/>
      <c r="H310" s="50"/>
      <c r="I310" s="50"/>
    </row>
    <row r="311" spans="1:9" ht="12.75" customHeight="1" x14ac:dyDescent="0.25">
      <c r="A311" s="50"/>
      <c r="B311" s="50"/>
      <c r="C311" s="50"/>
      <c r="D311" s="50"/>
      <c r="E311" s="50"/>
      <c r="F311" s="50"/>
      <c r="G311" s="50"/>
      <c r="H311" s="50"/>
      <c r="I311" s="50"/>
    </row>
    <row r="312" spans="1:9" ht="12.75" customHeight="1" x14ac:dyDescent="0.25">
      <c r="A312" s="50"/>
      <c r="B312" s="50"/>
      <c r="C312" s="50"/>
      <c r="D312" s="50"/>
      <c r="E312" s="50"/>
      <c r="F312" s="50"/>
      <c r="G312" s="50"/>
      <c r="H312" s="50"/>
      <c r="I312" s="50"/>
    </row>
    <row r="313" spans="1:9" ht="12.75" customHeight="1" x14ac:dyDescent="0.25">
      <c r="A313" s="50"/>
      <c r="B313" s="50"/>
      <c r="C313" s="50"/>
      <c r="D313" s="50"/>
      <c r="E313" s="50"/>
      <c r="F313" s="50"/>
      <c r="G313" s="50"/>
      <c r="H313" s="50"/>
      <c r="I313" s="50"/>
    </row>
    <row r="314" spans="1:9" ht="12.75" customHeight="1" x14ac:dyDescent="0.25">
      <c r="A314" s="50"/>
      <c r="B314" s="50"/>
      <c r="C314" s="50"/>
      <c r="D314" s="50"/>
      <c r="E314" s="50"/>
      <c r="F314" s="50"/>
      <c r="G314" s="50"/>
      <c r="H314" s="50"/>
      <c r="I314" s="50"/>
    </row>
    <row r="315" spans="1:9" ht="12.75" customHeight="1" x14ac:dyDescent="0.25">
      <c r="A315" s="50"/>
      <c r="B315" s="50"/>
      <c r="C315" s="50"/>
      <c r="D315" s="50"/>
      <c r="E315" s="50"/>
      <c r="F315" s="50"/>
      <c r="G315" s="50"/>
      <c r="H315" s="50"/>
      <c r="I315" s="50"/>
    </row>
    <row r="316" spans="1:9" ht="12.75" customHeight="1" x14ac:dyDescent="0.25">
      <c r="A316" s="50"/>
      <c r="B316" s="50"/>
      <c r="C316" s="50"/>
      <c r="D316" s="50"/>
      <c r="E316" s="50"/>
      <c r="F316" s="50"/>
      <c r="G316" s="50"/>
      <c r="H316" s="50"/>
      <c r="I316" s="50"/>
    </row>
    <row r="317" spans="1:9" ht="12.75" customHeight="1" x14ac:dyDescent="0.25">
      <c r="A317" s="50"/>
      <c r="B317" s="50"/>
      <c r="C317" s="50"/>
      <c r="D317" s="50"/>
      <c r="E317" s="50"/>
      <c r="F317" s="50"/>
      <c r="G317" s="50"/>
      <c r="H317" s="50"/>
      <c r="I317" s="50"/>
    </row>
    <row r="318" spans="1:9" ht="12.75" customHeight="1" x14ac:dyDescent="0.25">
      <c r="A318" s="50"/>
      <c r="B318" s="50"/>
      <c r="C318" s="50"/>
      <c r="D318" s="50"/>
      <c r="E318" s="50"/>
      <c r="F318" s="50"/>
      <c r="G318" s="50"/>
      <c r="H318" s="50"/>
      <c r="I318" s="50"/>
    </row>
    <row r="319" spans="1:9" ht="12.75" customHeight="1" x14ac:dyDescent="0.25">
      <c r="A319" s="50"/>
      <c r="B319" s="50"/>
      <c r="C319" s="50"/>
      <c r="D319" s="50"/>
      <c r="E319" s="50"/>
      <c r="F319" s="50"/>
      <c r="G319" s="50"/>
      <c r="H319" s="50"/>
      <c r="I319" s="50"/>
    </row>
    <row r="320" spans="1:9" ht="12.75" customHeight="1" x14ac:dyDescent="0.25">
      <c r="A320" s="50"/>
      <c r="B320" s="50"/>
      <c r="C320" s="50"/>
      <c r="D320" s="50"/>
      <c r="E320" s="50"/>
      <c r="F320" s="50"/>
      <c r="G320" s="50"/>
      <c r="H320" s="50"/>
      <c r="I320" s="50"/>
    </row>
    <row r="321" spans="1:9" ht="12.75" customHeight="1" x14ac:dyDescent="0.25">
      <c r="A321" s="50"/>
      <c r="B321" s="50"/>
      <c r="C321" s="50"/>
      <c r="D321" s="50"/>
      <c r="E321" s="50"/>
      <c r="F321" s="50"/>
      <c r="G321" s="50"/>
      <c r="H321" s="50"/>
      <c r="I321" s="50"/>
    </row>
    <row r="322" spans="1:9" ht="12.75" customHeight="1" x14ac:dyDescent="0.25">
      <c r="A322" s="50"/>
      <c r="B322" s="50"/>
      <c r="C322" s="50"/>
      <c r="D322" s="50"/>
      <c r="E322" s="50"/>
      <c r="F322" s="50"/>
      <c r="G322" s="50"/>
      <c r="H322" s="50"/>
      <c r="I322" s="50"/>
    </row>
    <row r="323" spans="1:9" ht="12.75" customHeight="1" x14ac:dyDescent="0.25">
      <c r="A323" s="50"/>
      <c r="B323" s="50"/>
      <c r="C323" s="50"/>
      <c r="D323" s="50"/>
      <c r="E323" s="50"/>
      <c r="F323" s="50"/>
      <c r="G323" s="50"/>
      <c r="H323" s="50"/>
      <c r="I323" s="50"/>
    </row>
    <row r="324" spans="1:9" ht="12.75" customHeight="1" x14ac:dyDescent="0.25">
      <c r="A324" s="50"/>
      <c r="B324" s="50"/>
      <c r="C324" s="50"/>
      <c r="D324" s="50"/>
      <c r="E324" s="50"/>
      <c r="F324" s="50"/>
      <c r="G324" s="50"/>
      <c r="H324" s="50"/>
      <c r="I324" s="50"/>
    </row>
    <row r="325" spans="1:9" ht="12.75" customHeight="1" x14ac:dyDescent="0.25">
      <c r="A325" s="50"/>
      <c r="B325" s="50"/>
      <c r="C325" s="50"/>
      <c r="D325" s="50"/>
      <c r="E325" s="50"/>
      <c r="F325" s="50"/>
      <c r="G325" s="50"/>
      <c r="H325" s="50"/>
      <c r="I325" s="50"/>
    </row>
    <row r="326" spans="1:9" ht="12.75" customHeight="1" x14ac:dyDescent="0.25">
      <c r="A326" s="50"/>
      <c r="B326" s="50"/>
      <c r="C326" s="50"/>
      <c r="D326" s="50"/>
      <c r="E326" s="50"/>
      <c r="F326" s="50"/>
      <c r="G326" s="50"/>
      <c r="H326" s="50"/>
      <c r="I326" s="50"/>
    </row>
    <row r="327" spans="1:9" ht="12.75" customHeight="1" x14ac:dyDescent="0.25">
      <c r="A327" s="50"/>
      <c r="B327" s="50"/>
      <c r="C327" s="50"/>
      <c r="D327" s="50"/>
      <c r="E327" s="50"/>
      <c r="F327" s="50"/>
      <c r="G327" s="50"/>
      <c r="H327" s="50"/>
      <c r="I327" s="50"/>
    </row>
    <row r="328" spans="1:9" ht="12.75" customHeight="1" x14ac:dyDescent="0.25">
      <c r="A328" s="50"/>
      <c r="B328" s="50"/>
      <c r="C328" s="50"/>
      <c r="D328" s="50"/>
      <c r="E328" s="50"/>
      <c r="F328" s="50"/>
      <c r="G328" s="50"/>
      <c r="H328" s="50"/>
      <c r="I328" s="50"/>
    </row>
    <row r="329" spans="1:9" ht="12.75" customHeight="1" x14ac:dyDescent="0.25">
      <c r="A329" s="50"/>
      <c r="B329" s="50"/>
      <c r="C329" s="50"/>
      <c r="D329" s="50"/>
      <c r="E329" s="50"/>
      <c r="F329" s="50"/>
      <c r="G329" s="50"/>
      <c r="H329" s="50"/>
      <c r="I329" s="50"/>
    </row>
    <row r="330" spans="1:9" ht="12.75" customHeight="1" x14ac:dyDescent="0.25">
      <c r="A330" s="50"/>
      <c r="B330" s="50"/>
      <c r="C330" s="50"/>
      <c r="D330" s="50"/>
      <c r="E330" s="50"/>
      <c r="F330" s="50"/>
      <c r="G330" s="50"/>
      <c r="H330" s="50"/>
      <c r="I330" s="50"/>
    </row>
    <row r="331" spans="1:9" ht="12.75" customHeight="1" x14ac:dyDescent="0.25">
      <c r="A331" s="50"/>
      <c r="B331" s="50"/>
      <c r="C331" s="50"/>
      <c r="D331" s="50"/>
      <c r="E331" s="50"/>
      <c r="F331" s="50"/>
      <c r="G331" s="50"/>
      <c r="H331" s="50"/>
      <c r="I331" s="50"/>
    </row>
    <row r="332" spans="1:9" ht="12.75" customHeight="1" x14ac:dyDescent="0.25">
      <c r="A332" s="50"/>
      <c r="B332" s="50"/>
      <c r="C332" s="50"/>
      <c r="D332" s="50"/>
      <c r="E332" s="50"/>
      <c r="F332" s="50"/>
      <c r="G332" s="50"/>
      <c r="H332" s="50"/>
      <c r="I332" s="50"/>
    </row>
    <row r="333" spans="1:9" ht="12.75" customHeight="1" x14ac:dyDescent="0.25">
      <c r="A333" s="50"/>
      <c r="B333" s="50"/>
      <c r="C333" s="50"/>
      <c r="D333" s="50"/>
      <c r="E333" s="50"/>
      <c r="F333" s="50"/>
      <c r="G333" s="50"/>
      <c r="H333" s="50"/>
      <c r="I333" s="50"/>
    </row>
    <row r="334" spans="1:9" ht="12.75" customHeight="1" x14ac:dyDescent="0.25">
      <c r="A334" s="50"/>
      <c r="B334" s="50"/>
      <c r="C334" s="50"/>
      <c r="D334" s="50"/>
      <c r="E334" s="50"/>
      <c r="F334" s="50"/>
      <c r="G334" s="50"/>
      <c r="H334" s="50"/>
      <c r="I334" s="50"/>
    </row>
    <row r="335" spans="1:9" ht="12.75" customHeight="1" x14ac:dyDescent="0.25">
      <c r="A335" s="50"/>
      <c r="B335" s="50"/>
      <c r="C335" s="50"/>
      <c r="D335" s="50"/>
      <c r="E335" s="50"/>
      <c r="F335" s="50"/>
      <c r="G335" s="50"/>
      <c r="H335" s="50"/>
      <c r="I335" s="50"/>
    </row>
    <row r="336" spans="1:9" ht="12.75" customHeight="1" x14ac:dyDescent="0.25">
      <c r="A336" s="50"/>
      <c r="B336" s="50"/>
      <c r="C336" s="50"/>
      <c r="D336" s="50"/>
      <c r="E336" s="50"/>
      <c r="F336" s="50"/>
      <c r="G336" s="50"/>
      <c r="H336" s="50"/>
      <c r="I336" s="50"/>
    </row>
    <row r="337" spans="1:9" ht="12.75" customHeight="1" x14ac:dyDescent="0.25">
      <c r="A337" s="50"/>
      <c r="B337" s="50"/>
      <c r="C337" s="50"/>
      <c r="D337" s="50"/>
      <c r="E337" s="50"/>
      <c r="F337" s="50"/>
      <c r="G337" s="50"/>
      <c r="H337" s="50"/>
      <c r="I337" s="50"/>
    </row>
    <row r="338" spans="1:9" ht="12.75" customHeight="1" x14ac:dyDescent="0.25">
      <c r="A338" s="50"/>
      <c r="B338" s="50"/>
      <c r="C338" s="50"/>
      <c r="D338" s="50"/>
      <c r="E338" s="50"/>
      <c r="F338" s="50"/>
      <c r="G338" s="50"/>
      <c r="H338" s="50"/>
      <c r="I338" s="50"/>
    </row>
    <row r="339" spans="1:9" ht="12.75" customHeight="1" x14ac:dyDescent="0.25">
      <c r="A339" s="50"/>
      <c r="B339" s="50"/>
      <c r="C339" s="50"/>
      <c r="D339" s="50"/>
      <c r="E339" s="50"/>
      <c r="F339" s="50"/>
      <c r="G339" s="50"/>
      <c r="H339" s="50"/>
      <c r="I339" s="50"/>
    </row>
    <row r="340" spans="1:9" ht="12.75" customHeight="1" x14ac:dyDescent="0.25">
      <c r="A340" s="50"/>
      <c r="B340" s="50"/>
      <c r="C340" s="50"/>
      <c r="D340" s="50"/>
      <c r="E340" s="50"/>
      <c r="F340" s="50"/>
      <c r="G340" s="50"/>
      <c r="H340" s="50"/>
      <c r="I340" s="50"/>
    </row>
    <row r="341" spans="1:9" ht="12.75" customHeight="1" x14ac:dyDescent="0.25">
      <c r="A341" s="50"/>
      <c r="B341" s="50"/>
      <c r="C341" s="50"/>
      <c r="D341" s="50"/>
      <c r="E341" s="50"/>
      <c r="F341" s="50"/>
      <c r="G341" s="50"/>
      <c r="H341" s="50"/>
      <c r="I341" s="50"/>
    </row>
    <row r="342" spans="1:9" ht="12.75" customHeight="1" x14ac:dyDescent="0.25">
      <c r="A342" s="50"/>
      <c r="B342" s="50"/>
      <c r="C342" s="50"/>
      <c r="D342" s="50"/>
      <c r="E342" s="50"/>
      <c r="F342" s="50"/>
      <c r="G342" s="50"/>
      <c r="H342" s="50"/>
      <c r="I342" s="50"/>
    </row>
    <row r="343" spans="1:9" ht="12.75" customHeight="1" x14ac:dyDescent="0.25">
      <c r="A343" s="50"/>
      <c r="B343" s="50"/>
      <c r="C343" s="50"/>
      <c r="D343" s="50"/>
      <c r="E343" s="50"/>
      <c r="F343" s="50"/>
      <c r="G343" s="50"/>
      <c r="H343" s="50"/>
      <c r="I343" s="50"/>
    </row>
    <row r="344" spans="1:9" ht="12.75" customHeight="1" x14ac:dyDescent="0.25">
      <c r="A344" s="50"/>
      <c r="B344" s="50"/>
      <c r="C344" s="50"/>
      <c r="D344" s="50"/>
      <c r="E344" s="50"/>
      <c r="F344" s="50"/>
      <c r="G344" s="50"/>
      <c r="H344" s="50"/>
      <c r="I344" s="50"/>
    </row>
    <row r="345" spans="1:9" ht="12.75" customHeight="1" x14ac:dyDescent="0.25">
      <c r="A345" s="50"/>
      <c r="B345" s="50"/>
      <c r="C345" s="50"/>
      <c r="D345" s="50"/>
      <c r="E345" s="50"/>
      <c r="F345" s="50"/>
      <c r="G345" s="50"/>
      <c r="H345" s="50"/>
      <c r="I345" s="50"/>
    </row>
    <row r="346" spans="1:9" ht="12.75" customHeight="1" x14ac:dyDescent="0.25">
      <c r="A346" s="50"/>
      <c r="B346" s="50"/>
      <c r="C346" s="50"/>
      <c r="D346" s="50"/>
      <c r="E346" s="50"/>
      <c r="F346" s="50"/>
      <c r="G346" s="50"/>
      <c r="H346" s="50"/>
      <c r="I346" s="50"/>
    </row>
    <row r="347" spans="1:9" ht="12.75" customHeight="1" x14ac:dyDescent="0.25">
      <c r="A347" s="50"/>
      <c r="B347" s="50"/>
      <c r="C347" s="50"/>
      <c r="D347" s="50"/>
      <c r="E347" s="50"/>
      <c r="F347" s="50"/>
      <c r="G347" s="50"/>
      <c r="H347" s="50"/>
      <c r="I347" s="50"/>
    </row>
    <row r="348" spans="1:9" ht="12.75" customHeight="1" x14ac:dyDescent="0.25">
      <c r="A348" s="50"/>
      <c r="B348" s="50"/>
      <c r="C348" s="50"/>
      <c r="D348" s="50"/>
      <c r="E348" s="50"/>
      <c r="F348" s="50"/>
      <c r="G348" s="50"/>
      <c r="H348" s="50"/>
      <c r="I348" s="50"/>
    </row>
    <row r="349" spans="1:9" ht="12.75" customHeight="1" x14ac:dyDescent="0.25">
      <c r="A349" s="50"/>
      <c r="B349" s="50"/>
      <c r="C349" s="50"/>
      <c r="D349" s="50"/>
      <c r="E349" s="50"/>
      <c r="F349" s="50"/>
      <c r="G349" s="50"/>
      <c r="H349" s="50"/>
      <c r="I349" s="50"/>
    </row>
    <row r="350" spans="1:9" ht="12.75" customHeight="1" x14ac:dyDescent="0.25">
      <c r="A350" s="50"/>
      <c r="B350" s="50"/>
      <c r="C350" s="50"/>
      <c r="D350" s="50"/>
      <c r="E350" s="50"/>
      <c r="F350" s="50"/>
      <c r="G350" s="50"/>
      <c r="H350" s="50"/>
      <c r="I350" s="50"/>
    </row>
    <row r="351" spans="1:9" ht="12.75" customHeight="1" x14ac:dyDescent="0.25">
      <c r="A351" s="50"/>
      <c r="B351" s="50"/>
      <c r="C351" s="50"/>
      <c r="D351" s="50"/>
      <c r="E351" s="50"/>
      <c r="F351" s="50"/>
      <c r="G351" s="50"/>
      <c r="H351" s="50"/>
      <c r="I351" s="50"/>
    </row>
    <row r="352" spans="1:9" ht="12.75" customHeight="1" x14ac:dyDescent="0.25">
      <c r="A352" s="50"/>
      <c r="B352" s="50"/>
      <c r="C352" s="50"/>
      <c r="D352" s="50"/>
      <c r="E352" s="50"/>
      <c r="F352" s="50"/>
      <c r="G352" s="50"/>
      <c r="H352" s="50"/>
      <c r="I352" s="50"/>
    </row>
    <row r="353" spans="1:9" ht="12.75" customHeight="1" x14ac:dyDescent="0.25">
      <c r="A353" s="50"/>
      <c r="B353" s="50"/>
      <c r="C353" s="50"/>
      <c r="D353" s="50"/>
      <c r="E353" s="50"/>
      <c r="F353" s="50"/>
      <c r="G353" s="50"/>
      <c r="H353" s="50"/>
      <c r="I353" s="50"/>
    </row>
    <row r="354" spans="1:9" ht="12.75" customHeight="1" x14ac:dyDescent="0.25">
      <c r="A354" s="50"/>
      <c r="B354" s="50"/>
      <c r="C354" s="50"/>
      <c r="D354" s="50"/>
      <c r="E354" s="50"/>
      <c r="F354" s="50"/>
      <c r="G354" s="50"/>
      <c r="H354" s="50"/>
      <c r="I354" s="50"/>
    </row>
    <row r="355" spans="1:9" ht="12.75" customHeight="1" x14ac:dyDescent="0.25">
      <c r="A355" s="50"/>
      <c r="B355" s="50"/>
      <c r="C355" s="50"/>
      <c r="D355" s="50"/>
      <c r="E355" s="50"/>
      <c r="F355" s="50"/>
      <c r="G355" s="50"/>
      <c r="H355" s="50"/>
      <c r="I355" s="50"/>
    </row>
    <row r="356" spans="1:9" ht="12.75" customHeight="1" x14ac:dyDescent="0.25">
      <c r="A356" s="50"/>
      <c r="B356" s="50"/>
      <c r="C356" s="50"/>
      <c r="D356" s="50"/>
      <c r="E356" s="50"/>
      <c r="F356" s="50"/>
      <c r="G356" s="50"/>
      <c r="H356" s="50"/>
      <c r="I356" s="50"/>
    </row>
    <row r="357" spans="1:9" ht="12.75" customHeight="1" x14ac:dyDescent="0.25">
      <c r="A357" s="50"/>
      <c r="B357" s="50"/>
      <c r="C357" s="50"/>
      <c r="D357" s="50"/>
      <c r="E357" s="50"/>
      <c r="F357" s="50"/>
      <c r="G357" s="50"/>
      <c r="H357" s="50"/>
      <c r="I357" s="50"/>
    </row>
    <row r="358" spans="1:9" ht="12.75" customHeight="1" x14ac:dyDescent="0.25">
      <c r="A358" s="50"/>
      <c r="B358" s="50"/>
      <c r="C358" s="50"/>
      <c r="D358" s="50"/>
      <c r="E358" s="50"/>
      <c r="F358" s="50"/>
      <c r="G358" s="50"/>
      <c r="H358" s="50"/>
      <c r="I358" s="50"/>
    </row>
    <row r="359" spans="1:9" ht="12.75" customHeight="1" x14ac:dyDescent="0.25">
      <c r="A359" s="50"/>
      <c r="B359" s="50"/>
      <c r="C359" s="50"/>
      <c r="D359" s="50"/>
      <c r="E359" s="50"/>
      <c r="F359" s="50"/>
      <c r="G359" s="50"/>
      <c r="H359" s="50"/>
      <c r="I359" s="50"/>
    </row>
    <row r="360" spans="1:9" ht="12.75" customHeight="1" x14ac:dyDescent="0.25">
      <c r="A360" s="50"/>
      <c r="B360" s="50"/>
      <c r="C360" s="50"/>
      <c r="D360" s="50"/>
      <c r="E360" s="50"/>
      <c r="F360" s="50"/>
      <c r="G360" s="50"/>
      <c r="H360" s="50"/>
      <c r="I360" s="50"/>
    </row>
    <row r="361" spans="1:9" ht="12.75" customHeight="1" x14ac:dyDescent="0.25">
      <c r="A361" s="50"/>
      <c r="B361" s="50"/>
      <c r="C361" s="50"/>
      <c r="D361" s="50"/>
      <c r="E361" s="50"/>
      <c r="F361" s="50"/>
      <c r="G361" s="50"/>
      <c r="H361" s="50"/>
      <c r="I361" s="50"/>
    </row>
    <row r="362" spans="1:9" ht="12.75" customHeight="1" x14ac:dyDescent="0.25">
      <c r="A362" s="50"/>
      <c r="B362" s="50"/>
      <c r="C362" s="50"/>
      <c r="D362" s="50"/>
      <c r="E362" s="50"/>
      <c r="F362" s="50"/>
      <c r="G362" s="50"/>
      <c r="H362" s="50"/>
      <c r="I362" s="50"/>
    </row>
    <row r="363" spans="1:9" ht="12.75" customHeight="1" x14ac:dyDescent="0.25">
      <c r="A363" s="50"/>
      <c r="B363" s="50"/>
      <c r="C363" s="50"/>
      <c r="D363" s="50"/>
      <c r="E363" s="50"/>
      <c r="F363" s="50"/>
      <c r="G363" s="50"/>
      <c r="H363" s="50"/>
      <c r="I363" s="50"/>
    </row>
    <row r="364" spans="1:9" ht="12.75" customHeight="1" x14ac:dyDescent="0.25">
      <c r="A364" s="50"/>
      <c r="B364" s="50"/>
      <c r="C364" s="50"/>
      <c r="D364" s="50"/>
      <c r="E364" s="50"/>
      <c r="F364" s="50"/>
      <c r="G364" s="50"/>
      <c r="H364" s="50"/>
      <c r="I364" s="50"/>
    </row>
    <row r="365" spans="1:9" ht="12.75" customHeight="1" x14ac:dyDescent="0.25">
      <c r="A365" s="50"/>
      <c r="B365" s="50"/>
      <c r="C365" s="50"/>
      <c r="D365" s="50"/>
      <c r="E365" s="50"/>
      <c r="F365" s="50"/>
      <c r="G365" s="50"/>
      <c r="H365" s="50"/>
      <c r="I365" s="50"/>
    </row>
    <row r="366" spans="1:9" ht="12.75" customHeight="1" x14ac:dyDescent="0.25">
      <c r="A366" s="50"/>
      <c r="B366" s="50"/>
      <c r="C366" s="50"/>
      <c r="D366" s="50"/>
      <c r="E366" s="50"/>
      <c r="F366" s="50"/>
      <c r="G366" s="50"/>
      <c r="H366" s="50"/>
      <c r="I366" s="50"/>
    </row>
    <row r="367" spans="1:9" ht="12.75" customHeight="1" x14ac:dyDescent="0.25">
      <c r="A367" s="50"/>
      <c r="B367" s="50"/>
      <c r="C367" s="50"/>
      <c r="D367" s="50"/>
      <c r="E367" s="50"/>
      <c r="F367" s="50"/>
      <c r="G367" s="50"/>
      <c r="H367" s="50"/>
      <c r="I367" s="50"/>
    </row>
    <row r="368" spans="1:9" ht="12.75" customHeight="1" x14ac:dyDescent="0.25">
      <c r="A368" s="50"/>
      <c r="B368" s="50"/>
      <c r="C368" s="50"/>
      <c r="D368" s="50"/>
      <c r="E368" s="50"/>
      <c r="F368" s="50"/>
      <c r="G368" s="50"/>
      <c r="H368" s="50"/>
      <c r="I368" s="50"/>
    </row>
    <row r="369" spans="1:9" ht="12.75" customHeight="1" x14ac:dyDescent="0.25">
      <c r="A369" s="50"/>
      <c r="B369" s="50"/>
      <c r="C369" s="50"/>
      <c r="D369" s="50"/>
      <c r="E369" s="50"/>
      <c r="F369" s="50"/>
      <c r="G369" s="50"/>
      <c r="H369" s="50"/>
      <c r="I369" s="50"/>
    </row>
    <row r="370" spans="1:9" ht="12.75" customHeight="1" x14ac:dyDescent="0.25">
      <c r="A370" s="50"/>
      <c r="B370" s="50"/>
      <c r="C370" s="50"/>
      <c r="D370" s="50"/>
      <c r="E370" s="50"/>
      <c r="F370" s="50"/>
      <c r="G370" s="50"/>
      <c r="H370" s="50"/>
      <c r="I370" s="50"/>
    </row>
    <row r="371" spans="1:9" ht="12.75" customHeight="1" x14ac:dyDescent="0.25">
      <c r="A371" s="50"/>
      <c r="B371" s="50"/>
      <c r="C371" s="50"/>
      <c r="D371" s="50"/>
      <c r="E371" s="50"/>
      <c r="F371" s="50"/>
      <c r="G371" s="50"/>
      <c r="H371" s="50"/>
      <c r="I371" s="50"/>
    </row>
    <row r="372" spans="1:9" ht="12.75" customHeight="1" x14ac:dyDescent="0.25">
      <c r="A372" s="50"/>
      <c r="B372" s="50"/>
      <c r="C372" s="50"/>
      <c r="D372" s="50"/>
      <c r="E372" s="50"/>
      <c r="F372" s="50"/>
      <c r="G372" s="50"/>
      <c r="H372" s="50"/>
      <c r="I372" s="50"/>
    </row>
    <row r="373" spans="1:9" ht="12.75" customHeight="1" x14ac:dyDescent="0.25">
      <c r="A373" s="50"/>
      <c r="B373" s="50"/>
      <c r="C373" s="50"/>
      <c r="D373" s="50"/>
      <c r="E373" s="50"/>
      <c r="F373" s="50"/>
      <c r="G373" s="50"/>
      <c r="H373" s="50"/>
      <c r="I373" s="50"/>
    </row>
    <row r="374" spans="1:9" ht="12.75" customHeight="1" x14ac:dyDescent="0.25">
      <c r="A374" s="50"/>
      <c r="B374" s="50"/>
      <c r="C374" s="50"/>
      <c r="D374" s="50"/>
      <c r="E374" s="50"/>
      <c r="F374" s="50"/>
      <c r="G374" s="50"/>
      <c r="H374" s="50"/>
      <c r="I374" s="50"/>
    </row>
    <row r="375" spans="1:9" ht="12.75" customHeight="1" x14ac:dyDescent="0.25">
      <c r="A375" s="50"/>
      <c r="B375" s="50"/>
      <c r="C375" s="50"/>
      <c r="D375" s="50"/>
      <c r="E375" s="50"/>
      <c r="F375" s="50"/>
      <c r="G375" s="50"/>
      <c r="H375" s="50"/>
      <c r="I375" s="50"/>
    </row>
    <row r="376" spans="1:9" ht="12.75" customHeight="1" x14ac:dyDescent="0.25">
      <c r="A376" s="50"/>
      <c r="B376" s="50"/>
      <c r="C376" s="50"/>
      <c r="D376" s="50"/>
      <c r="E376" s="50"/>
      <c r="F376" s="50"/>
      <c r="G376" s="50"/>
      <c r="H376" s="50"/>
      <c r="I376" s="50"/>
    </row>
    <row r="377" spans="1:9" ht="12.75" customHeight="1" x14ac:dyDescent="0.25">
      <c r="A377" s="50"/>
      <c r="B377" s="50"/>
      <c r="C377" s="50"/>
      <c r="D377" s="50"/>
      <c r="E377" s="50"/>
      <c r="F377" s="50"/>
      <c r="G377" s="50"/>
      <c r="H377" s="50"/>
      <c r="I377" s="50"/>
    </row>
    <row r="378" spans="1:9" ht="12.75" customHeight="1" x14ac:dyDescent="0.25">
      <c r="A378" s="50"/>
      <c r="B378" s="50"/>
      <c r="C378" s="50"/>
      <c r="D378" s="50"/>
      <c r="E378" s="50"/>
      <c r="F378" s="50"/>
      <c r="G378" s="50"/>
      <c r="H378" s="50"/>
      <c r="I378" s="50"/>
    </row>
    <row r="379" spans="1:9" ht="12.75" customHeight="1" x14ac:dyDescent="0.25">
      <c r="A379" s="50"/>
      <c r="B379" s="50"/>
      <c r="C379" s="50"/>
      <c r="D379" s="50"/>
      <c r="E379" s="50"/>
      <c r="F379" s="50"/>
      <c r="G379" s="50"/>
      <c r="H379" s="50"/>
      <c r="I379" s="50"/>
    </row>
    <row r="380" spans="1:9" ht="12.75" customHeight="1" x14ac:dyDescent="0.25">
      <c r="A380" s="50"/>
      <c r="B380" s="50"/>
      <c r="C380" s="50"/>
      <c r="D380" s="50"/>
      <c r="E380" s="50"/>
      <c r="F380" s="50"/>
      <c r="G380" s="50"/>
      <c r="H380" s="50"/>
      <c r="I380" s="50"/>
    </row>
    <row r="381" spans="1:9" ht="12.75" customHeight="1" x14ac:dyDescent="0.25">
      <c r="A381" s="50"/>
      <c r="B381" s="50"/>
      <c r="C381" s="50"/>
      <c r="D381" s="50"/>
      <c r="E381" s="50"/>
      <c r="F381" s="50"/>
      <c r="G381" s="50"/>
      <c r="H381" s="50"/>
      <c r="I381" s="50"/>
    </row>
    <row r="382" spans="1:9" ht="12.75" customHeight="1" x14ac:dyDescent="0.25">
      <c r="A382" s="50"/>
      <c r="B382" s="50"/>
      <c r="C382" s="50"/>
      <c r="D382" s="50"/>
      <c r="E382" s="50"/>
      <c r="F382" s="50"/>
      <c r="G382" s="50"/>
      <c r="H382" s="50"/>
      <c r="I382" s="50"/>
    </row>
    <row r="383" spans="1:9" ht="12.75" customHeight="1" x14ac:dyDescent="0.25">
      <c r="A383" s="50"/>
      <c r="B383" s="50"/>
      <c r="C383" s="50"/>
      <c r="D383" s="50"/>
      <c r="E383" s="50"/>
      <c r="F383" s="50"/>
      <c r="G383" s="50"/>
      <c r="H383" s="50"/>
      <c r="I383" s="50"/>
    </row>
    <row r="384" spans="1:9" ht="12.75" customHeight="1" x14ac:dyDescent="0.25">
      <c r="A384" s="50"/>
      <c r="B384" s="50"/>
      <c r="C384" s="50"/>
      <c r="D384" s="50"/>
      <c r="E384" s="50"/>
      <c r="F384" s="50"/>
      <c r="G384" s="50"/>
      <c r="H384" s="50"/>
      <c r="I384" s="50"/>
    </row>
    <row r="385" spans="1:9" ht="12.75" customHeight="1" x14ac:dyDescent="0.25">
      <c r="A385" s="50"/>
      <c r="B385" s="50"/>
      <c r="C385" s="50"/>
      <c r="D385" s="50"/>
      <c r="E385" s="50"/>
      <c r="F385" s="50"/>
      <c r="G385" s="50"/>
      <c r="H385" s="50"/>
      <c r="I385" s="50"/>
    </row>
    <row r="386" spans="1:9" ht="12.75" customHeight="1" x14ac:dyDescent="0.25">
      <c r="A386" s="50"/>
      <c r="B386" s="50"/>
      <c r="C386" s="50"/>
      <c r="D386" s="50"/>
      <c r="E386" s="50"/>
      <c r="F386" s="50"/>
      <c r="G386" s="50"/>
      <c r="H386" s="50"/>
      <c r="I386" s="50"/>
    </row>
    <row r="387" spans="1:9" ht="12.75" customHeight="1" x14ac:dyDescent="0.25">
      <c r="A387" s="50"/>
      <c r="B387" s="50"/>
      <c r="C387" s="50"/>
      <c r="D387" s="50"/>
      <c r="E387" s="50"/>
      <c r="F387" s="50"/>
      <c r="G387" s="50"/>
      <c r="H387" s="50"/>
      <c r="I387" s="50"/>
    </row>
    <row r="388" spans="1:9" ht="12.75" customHeight="1" x14ac:dyDescent="0.25">
      <c r="A388" s="50"/>
      <c r="B388" s="50"/>
      <c r="C388" s="50"/>
      <c r="D388" s="50"/>
      <c r="E388" s="50"/>
      <c r="F388" s="50"/>
      <c r="G388" s="50"/>
      <c r="H388" s="50"/>
      <c r="I388" s="50"/>
    </row>
    <row r="389" spans="1:9" ht="12.75" customHeight="1" x14ac:dyDescent="0.25">
      <c r="A389" s="50"/>
      <c r="B389" s="50"/>
      <c r="C389" s="50"/>
      <c r="D389" s="50"/>
      <c r="E389" s="50"/>
      <c r="F389" s="50"/>
      <c r="G389" s="50"/>
      <c r="H389" s="50"/>
      <c r="I389" s="50"/>
    </row>
    <row r="390" spans="1:9" ht="12.75" customHeight="1" x14ac:dyDescent="0.25">
      <c r="A390" s="50"/>
      <c r="B390" s="50"/>
      <c r="C390" s="50"/>
      <c r="D390" s="50"/>
      <c r="E390" s="50"/>
      <c r="F390" s="50"/>
      <c r="G390" s="50"/>
      <c r="H390" s="50"/>
      <c r="I390" s="50"/>
    </row>
    <row r="391" spans="1:9" ht="12.75" customHeight="1" x14ac:dyDescent="0.25">
      <c r="A391" s="50"/>
      <c r="B391" s="50"/>
      <c r="C391" s="50"/>
      <c r="D391" s="50"/>
      <c r="E391" s="50"/>
      <c r="F391" s="50"/>
      <c r="G391" s="50"/>
      <c r="H391" s="50"/>
      <c r="I391" s="50"/>
    </row>
    <row r="392" spans="1:9" ht="12.75" customHeight="1" x14ac:dyDescent="0.25">
      <c r="A392" s="50"/>
      <c r="B392" s="50"/>
      <c r="C392" s="50"/>
      <c r="D392" s="50"/>
      <c r="E392" s="50"/>
      <c r="F392" s="50"/>
      <c r="G392" s="50"/>
      <c r="H392" s="50"/>
      <c r="I392" s="50"/>
    </row>
    <row r="393" spans="1:9" ht="12.75" customHeight="1" x14ac:dyDescent="0.25">
      <c r="A393" s="50"/>
      <c r="B393" s="50"/>
      <c r="C393" s="50"/>
      <c r="D393" s="50"/>
      <c r="E393" s="50"/>
      <c r="F393" s="50"/>
      <c r="G393" s="50"/>
      <c r="H393" s="50"/>
      <c r="I393" s="50"/>
    </row>
    <row r="394" spans="1:9" ht="12.75" customHeight="1" x14ac:dyDescent="0.25">
      <c r="A394" s="50"/>
      <c r="B394" s="50"/>
      <c r="C394" s="50"/>
      <c r="D394" s="50"/>
      <c r="E394" s="50"/>
      <c r="F394" s="50"/>
      <c r="G394" s="50"/>
      <c r="H394" s="50"/>
      <c r="I394" s="50"/>
    </row>
    <row r="395" spans="1:9" ht="12.75" customHeight="1" x14ac:dyDescent="0.25">
      <c r="A395" s="50"/>
      <c r="B395" s="50"/>
      <c r="C395" s="50"/>
      <c r="D395" s="50"/>
      <c r="E395" s="50"/>
      <c r="F395" s="50"/>
      <c r="G395" s="50"/>
      <c r="H395" s="50"/>
      <c r="I395" s="50"/>
    </row>
    <row r="396" spans="1:9" ht="12.75" customHeight="1" x14ac:dyDescent="0.25">
      <c r="A396" s="50"/>
      <c r="B396" s="50"/>
      <c r="C396" s="50"/>
      <c r="D396" s="50"/>
      <c r="E396" s="50"/>
      <c r="F396" s="50"/>
      <c r="G396" s="50"/>
      <c r="H396" s="50"/>
      <c r="I396" s="50"/>
    </row>
    <row r="397" spans="1:9" ht="12.75" customHeight="1" x14ac:dyDescent="0.25">
      <c r="A397" s="50"/>
      <c r="B397" s="50"/>
      <c r="C397" s="50"/>
      <c r="D397" s="50"/>
      <c r="E397" s="50"/>
      <c r="F397" s="50"/>
      <c r="G397" s="50"/>
      <c r="H397" s="50"/>
      <c r="I397" s="50"/>
    </row>
    <row r="398" spans="1:9" ht="12.75" customHeight="1" x14ac:dyDescent="0.25">
      <c r="A398" s="50"/>
      <c r="B398" s="50"/>
      <c r="C398" s="50"/>
      <c r="D398" s="50"/>
      <c r="E398" s="50"/>
      <c r="F398" s="50"/>
      <c r="G398" s="50"/>
      <c r="H398" s="50"/>
      <c r="I398" s="50"/>
    </row>
    <row r="399" spans="1:9" ht="12.75" customHeight="1" x14ac:dyDescent="0.25">
      <c r="A399" s="50"/>
      <c r="B399" s="50"/>
      <c r="C399" s="50"/>
      <c r="D399" s="50"/>
      <c r="E399" s="50"/>
      <c r="F399" s="50"/>
      <c r="G399" s="50"/>
      <c r="H399" s="50"/>
      <c r="I399" s="50"/>
    </row>
    <row r="400" spans="1:9" ht="12.75" customHeight="1" x14ac:dyDescent="0.25">
      <c r="A400" s="50"/>
      <c r="B400" s="50"/>
      <c r="C400" s="50"/>
      <c r="D400" s="50"/>
      <c r="E400" s="50"/>
      <c r="F400" s="50"/>
      <c r="G400" s="50"/>
      <c r="H400" s="50"/>
      <c r="I400" s="50"/>
    </row>
    <row r="401" spans="1:9" ht="12.75" customHeight="1" x14ac:dyDescent="0.25">
      <c r="A401" s="50"/>
      <c r="B401" s="50"/>
      <c r="C401" s="50"/>
      <c r="D401" s="50"/>
      <c r="E401" s="50"/>
      <c r="F401" s="50"/>
      <c r="G401" s="50"/>
      <c r="H401" s="50"/>
      <c r="I401" s="50"/>
    </row>
    <row r="402" spans="1:9" ht="12.75" customHeight="1" x14ac:dyDescent="0.25">
      <c r="A402" s="50"/>
      <c r="B402" s="50"/>
      <c r="C402" s="50"/>
      <c r="D402" s="50"/>
      <c r="E402" s="50"/>
      <c r="F402" s="50"/>
      <c r="G402" s="50"/>
      <c r="H402" s="50"/>
      <c r="I402" s="50"/>
    </row>
    <row r="403" spans="1:9" ht="12.75" customHeight="1" x14ac:dyDescent="0.25">
      <c r="A403" s="50"/>
      <c r="B403" s="50"/>
      <c r="C403" s="50"/>
      <c r="D403" s="50"/>
      <c r="E403" s="50"/>
      <c r="F403" s="50"/>
      <c r="G403" s="50"/>
      <c r="H403" s="50"/>
      <c r="I403" s="50"/>
    </row>
    <row r="404" spans="1:9" ht="12.75" customHeight="1" x14ac:dyDescent="0.25">
      <c r="A404" s="50"/>
      <c r="B404" s="50"/>
      <c r="C404" s="50"/>
      <c r="D404" s="50"/>
      <c r="E404" s="50"/>
      <c r="F404" s="50"/>
      <c r="G404" s="50"/>
      <c r="H404" s="50"/>
      <c r="I404" s="50"/>
    </row>
    <row r="405" spans="1:9" ht="12.75" customHeight="1" x14ac:dyDescent="0.25">
      <c r="A405" s="50"/>
      <c r="B405" s="50"/>
      <c r="C405" s="50"/>
      <c r="D405" s="50"/>
      <c r="E405" s="50"/>
      <c r="F405" s="50"/>
      <c r="G405" s="50"/>
      <c r="H405" s="50"/>
      <c r="I405" s="50"/>
    </row>
    <row r="406" spans="1:9" ht="12.75" customHeight="1" x14ac:dyDescent="0.25">
      <c r="A406" s="50"/>
      <c r="B406" s="50"/>
      <c r="C406" s="50"/>
      <c r="D406" s="50"/>
      <c r="E406" s="50"/>
      <c r="F406" s="50"/>
      <c r="G406" s="50"/>
      <c r="H406" s="50"/>
      <c r="I406" s="50"/>
    </row>
    <row r="407" spans="1:9" x14ac:dyDescent="0.25">
      <c r="A407" s="50"/>
      <c r="B407" s="50"/>
      <c r="C407" s="50"/>
      <c r="D407" s="50"/>
      <c r="E407" s="50"/>
      <c r="F407" s="50"/>
      <c r="G407" s="50"/>
      <c r="H407" s="50"/>
      <c r="I407" s="50"/>
    </row>
    <row r="408" spans="1:9" x14ac:dyDescent="0.25">
      <c r="A408" s="50"/>
      <c r="B408" s="50"/>
      <c r="C408" s="50"/>
      <c r="D408" s="50"/>
      <c r="E408" s="50"/>
      <c r="F408" s="50"/>
      <c r="G408" s="50"/>
      <c r="H408" s="50"/>
      <c r="I408" s="50"/>
    </row>
    <row r="409" spans="1:9" x14ac:dyDescent="0.25">
      <c r="A409" s="50"/>
      <c r="B409" s="50"/>
      <c r="C409" s="50"/>
      <c r="D409" s="50"/>
      <c r="E409" s="50"/>
      <c r="F409" s="50"/>
      <c r="G409" s="50"/>
      <c r="H409" s="50"/>
      <c r="I409" s="50"/>
    </row>
    <row r="410" spans="1:9" x14ac:dyDescent="0.25">
      <c r="A410" s="50"/>
      <c r="B410" s="50"/>
      <c r="C410" s="50"/>
      <c r="D410" s="50"/>
      <c r="E410" s="50"/>
      <c r="F410" s="50"/>
      <c r="G410" s="50"/>
      <c r="H410" s="50"/>
      <c r="I410" s="50"/>
    </row>
    <row r="411" spans="1:9" x14ac:dyDescent="0.25">
      <c r="A411" s="50"/>
      <c r="B411" s="50"/>
      <c r="C411" s="50"/>
      <c r="D411" s="50"/>
      <c r="E411" s="50"/>
      <c r="F411" s="50"/>
      <c r="G411" s="50"/>
      <c r="H411" s="50"/>
      <c r="I411" s="50"/>
    </row>
    <row r="412" spans="1:9" x14ac:dyDescent="0.25">
      <c r="A412" s="50"/>
      <c r="B412" s="50"/>
      <c r="C412" s="50"/>
      <c r="D412" s="50"/>
      <c r="E412" s="50"/>
      <c r="F412" s="50"/>
      <c r="G412" s="50"/>
      <c r="H412" s="50"/>
      <c r="I412" s="50"/>
    </row>
    <row r="413" spans="1:9" x14ac:dyDescent="0.25">
      <c r="A413" s="50"/>
      <c r="B413" s="50"/>
      <c r="C413" s="50"/>
      <c r="D413" s="50"/>
      <c r="E413" s="50"/>
      <c r="F413" s="50"/>
      <c r="G413" s="50"/>
      <c r="H413" s="50"/>
      <c r="I413" s="50"/>
    </row>
    <row r="414" spans="1:9" x14ac:dyDescent="0.25">
      <c r="A414" s="50"/>
      <c r="B414" s="50"/>
      <c r="C414" s="50"/>
      <c r="D414" s="50"/>
      <c r="E414" s="50"/>
      <c r="F414" s="50"/>
      <c r="G414" s="50"/>
      <c r="H414" s="50"/>
      <c r="I414" s="50"/>
    </row>
    <row r="415" spans="1:9" x14ac:dyDescent="0.25">
      <c r="A415" s="50"/>
      <c r="B415" s="50"/>
      <c r="C415" s="50"/>
      <c r="D415" s="50"/>
      <c r="E415" s="50"/>
      <c r="F415" s="50"/>
      <c r="G415" s="50"/>
      <c r="H415" s="50"/>
      <c r="I415" s="50"/>
    </row>
    <row r="416" spans="1:9" x14ac:dyDescent="0.25">
      <c r="A416" s="50"/>
      <c r="B416" s="50"/>
      <c r="C416" s="50"/>
      <c r="D416" s="50"/>
      <c r="E416" s="50"/>
      <c r="F416" s="50"/>
      <c r="G416" s="50"/>
      <c r="H416" s="50"/>
      <c r="I416" s="50"/>
    </row>
    <row r="417" spans="1:9" x14ac:dyDescent="0.25">
      <c r="A417" s="50"/>
      <c r="B417" s="50"/>
      <c r="C417" s="50"/>
      <c r="D417" s="50"/>
      <c r="E417" s="50"/>
      <c r="F417" s="50"/>
      <c r="G417" s="50"/>
      <c r="H417" s="50"/>
      <c r="I417" s="50"/>
    </row>
    <row r="418" spans="1:9" x14ac:dyDescent="0.25">
      <c r="A418" s="50"/>
      <c r="B418" s="50"/>
      <c r="C418" s="50"/>
      <c r="D418" s="50"/>
      <c r="E418" s="50"/>
      <c r="F418" s="50"/>
      <c r="G418" s="50"/>
      <c r="H418" s="50"/>
      <c r="I418" s="50"/>
    </row>
    <row r="419" spans="1:9" x14ac:dyDescent="0.25">
      <c r="A419" s="50"/>
      <c r="B419" s="50"/>
      <c r="C419" s="50"/>
      <c r="D419" s="50"/>
      <c r="E419" s="50"/>
      <c r="F419" s="50"/>
      <c r="G419" s="50"/>
      <c r="H419" s="50"/>
      <c r="I419" s="50"/>
    </row>
    <row r="420" spans="1:9" x14ac:dyDescent="0.25">
      <c r="A420" s="50"/>
      <c r="B420" s="50"/>
      <c r="C420" s="50"/>
      <c r="D420" s="50"/>
      <c r="E420" s="50"/>
      <c r="F420" s="50"/>
      <c r="G420" s="50"/>
      <c r="H420" s="50"/>
      <c r="I420" s="50"/>
    </row>
    <row r="421" spans="1:9" x14ac:dyDescent="0.25">
      <c r="A421" s="50"/>
      <c r="B421" s="50"/>
      <c r="C421" s="50"/>
      <c r="D421" s="50"/>
      <c r="E421" s="50"/>
      <c r="F421" s="50"/>
      <c r="G421" s="50"/>
      <c r="H421" s="50"/>
      <c r="I421" s="50"/>
    </row>
    <row r="422" spans="1:9" x14ac:dyDescent="0.25">
      <c r="A422" s="50"/>
      <c r="B422" s="50"/>
      <c r="C422" s="50"/>
      <c r="D422" s="50"/>
      <c r="E422" s="50"/>
      <c r="F422" s="50"/>
      <c r="G422" s="50"/>
      <c r="H422" s="50"/>
      <c r="I422" s="50"/>
    </row>
    <row r="423" spans="1:9" x14ac:dyDescent="0.25">
      <c r="A423" s="50"/>
      <c r="B423" s="50"/>
      <c r="C423" s="50"/>
      <c r="D423" s="50"/>
      <c r="E423" s="50"/>
      <c r="F423" s="50"/>
      <c r="G423" s="50"/>
      <c r="H423" s="50"/>
      <c r="I423" s="50"/>
    </row>
    <row r="424" spans="1:9" x14ac:dyDescent="0.25">
      <c r="A424" s="50"/>
      <c r="B424" s="50"/>
      <c r="C424" s="50"/>
      <c r="D424" s="50"/>
      <c r="E424" s="50"/>
      <c r="F424" s="50"/>
      <c r="G424" s="50"/>
      <c r="H424" s="50"/>
      <c r="I424" s="50"/>
    </row>
    <row r="425" spans="1:9" x14ac:dyDescent="0.25">
      <c r="A425" s="50"/>
      <c r="B425" s="50"/>
      <c r="C425" s="50"/>
      <c r="D425" s="50"/>
      <c r="E425" s="50"/>
      <c r="F425" s="50"/>
      <c r="G425" s="50"/>
      <c r="H425" s="50"/>
      <c r="I425" s="50"/>
    </row>
    <row r="426" spans="1:9" x14ac:dyDescent="0.25">
      <c r="A426" s="50"/>
      <c r="B426" s="50"/>
      <c r="C426" s="50"/>
      <c r="D426" s="50"/>
      <c r="E426" s="50"/>
      <c r="F426" s="50"/>
      <c r="G426" s="50"/>
      <c r="H426" s="50"/>
      <c r="I426" s="50"/>
    </row>
    <row r="427" spans="1:9" x14ac:dyDescent="0.25">
      <c r="A427" s="50"/>
      <c r="B427" s="50"/>
      <c r="C427" s="50"/>
      <c r="D427" s="50"/>
      <c r="E427" s="50"/>
      <c r="F427" s="50"/>
      <c r="G427" s="50"/>
      <c r="H427" s="50"/>
      <c r="I427" s="50"/>
    </row>
    <row r="428" spans="1:9" x14ac:dyDescent="0.25">
      <c r="A428" s="50"/>
      <c r="B428" s="50"/>
      <c r="C428" s="50"/>
      <c r="D428" s="50"/>
      <c r="E428" s="50"/>
      <c r="F428" s="50"/>
      <c r="G428" s="50"/>
      <c r="H428" s="50"/>
      <c r="I428" s="50"/>
    </row>
    <row r="429" spans="1:9" x14ac:dyDescent="0.25">
      <c r="A429" s="50"/>
      <c r="B429" s="50"/>
      <c r="C429" s="50"/>
      <c r="D429" s="50"/>
      <c r="E429" s="50"/>
      <c r="F429" s="50"/>
      <c r="G429" s="50"/>
      <c r="H429" s="50"/>
      <c r="I429" s="50"/>
    </row>
    <row r="430" spans="1:9" x14ac:dyDescent="0.25">
      <c r="A430" s="50"/>
      <c r="B430" s="50"/>
      <c r="C430" s="50"/>
      <c r="D430" s="50"/>
      <c r="E430" s="50"/>
      <c r="F430" s="50"/>
      <c r="G430" s="50"/>
      <c r="H430" s="50"/>
      <c r="I430" s="50"/>
    </row>
    <row r="431" spans="1:9" x14ac:dyDescent="0.25">
      <c r="A431" s="50"/>
      <c r="B431" s="50"/>
      <c r="C431" s="50"/>
      <c r="D431" s="50"/>
      <c r="E431" s="50"/>
      <c r="F431" s="50"/>
      <c r="G431" s="50"/>
      <c r="H431" s="50"/>
      <c r="I431" s="50"/>
    </row>
    <row r="432" spans="1:9" x14ac:dyDescent="0.25">
      <c r="A432" s="50"/>
      <c r="B432" s="50"/>
      <c r="C432" s="50"/>
      <c r="D432" s="50"/>
      <c r="E432" s="50"/>
      <c r="F432" s="50"/>
      <c r="G432" s="50"/>
      <c r="H432" s="50"/>
      <c r="I432" s="50"/>
    </row>
    <row r="433" spans="1:9" x14ac:dyDescent="0.25">
      <c r="A433" s="50"/>
      <c r="B433" s="50"/>
      <c r="C433" s="50"/>
      <c r="D433" s="50"/>
      <c r="E433" s="50"/>
      <c r="F433" s="50"/>
      <c r="G433" s="50"/>
      <c r="H433" s="50"/>
      <c r="I433" s="50"/>
    </row>
    <row r="434" spans="1:9" x14ac:dyDescent="0.25">
      <c r="A434" s="50"/>
      <c r="B434" s="50"/>
      <c r="C434" s="50"/>
      <c r="D434" s="50"/>
      <c r="E434" s="50"/>
      <c r="F434" s="50"/>
      <c r="G434" s="50"/>
      <c r="H434" s="50"/>
      <c r="I434" s="50"/>
    </row>
    <row r="435" spans="1:9" x14ac:dyDescent="0.25">
      <c r="A435" s="50"/>
      <c r="B435" s="50"/>
      <c r="C435" s="50"/>
      <c r="D435" s="50"/>
      <c r="E435" s="50"/>
      <c r="F435" s="50"/>
      <c r="G435" s="50"/>
      <c r="H435" s="50"/>
      <c r="I435" s="50"/>
    </row>
    <row r="436" spans="1:9" x14ac:dyDescent="0.25">
      <c r="A436" s="50"/>
      <c r="B436" s="50"/>
      <c r="C436" s="50"/>
      <c r="D436" s="50"/>
      <c r="E436" s="50"/>
      <c r="F436" s="50"/>
      <c r="G436" s="50"/>
      <c r="H436" s="50"/>
      <c r="I436" s="50"/>
    </row>
    <row r="437" spans="1:9" x14ac:dyDescent="0.25">
      <c r="A437" s="50"/>
      <c r="B437" s="50"/>
      <c r="C437" s="50"/>
      <c r="D437" s="50"/>
      <c r="E437" s="50"/>
      <c r="F437" s="50"/>
      <c r="G437" s="50"/>
      <c r="H437" s="50"/>
      <c r="I437" s="50"/>
    </row>
    <row r="438" spans="1:9" x14ac:dyDescent="0.25">
      <c r="A438" s="50"/>
      <c r="B438" s="50"/>
      <c r="C438" s="50"/>
      <c r="D438" s="50"/>
      <c r="E438" s="50"/>
      <c r="F438" s="50"/>
      <c r="G438" s="50"/>
      <c r="H438" s="50"/>
      <c r="I438" s="50"/>
    </row>
    <row r="439" spans="1:9" x14ac:dyDescent="0.25">
      <c r="A439" s="50"/>
      <c r="B439" s="50"/>
      <c r="C439" s="50"/>
      <c r="D439" s="50"/>
      <c r="E439" s="50"/>
      <c r="F439" s="50"/>
      <c r="G439" s="50"/>
      <c r="H439" s="50"/>
      <c r="I439" s="50"/>
    </row>
    <row r="440" spans="1:9" x14ac:dyDescent="0.25">
      <c r="A440" s="50"/>
      <c r="B440" s="50"/>
      <c r="C440" s="50"/>
      <c r="D440" s="50"/>
      <c r="E440" s="50"/>
      <c r="F440" s="50"/>
      <c r="G440" s="50"/>
      <c r="H440" s="50"/>
      <c r="I440" s="50"/>
    </row>
    <row r="441" spans="1:9" x14ac:dyDescent="0.25">
      <c r="A441" s="50"/>
      <c r="B441" s="50"/>
      <c r="C441" s="50"/>
      <c r="D441" s="50"/>
      <c r="E441" s="50"/>
      <c r="F441" s="50"/>
      <c r="G441" s="50"/>
      <c r="H441" s="50"/>
      <c r="I441" s="50"/>
    </row>
    <row r="442" spans="1:9" x14ac:dyDescent="0.25">
      <c r="A442" s="50"/>
      <c r="B442" s="50"/>
      <c r="C442" s="50"/>
      <c r="D442" s="50"/>
      <c r="E442" s="50"/>
      <c r="F442" s="50"/>
      <c r="G442" s="50"/>
      <c r="H442" s="50"/>
      <c r="I442" s="50"/>
    </row>
    <row r="443" spans="1:9" x14ac:dyDescent="0.25">
      <c r="A443" s="50"/>
      <c r="B443" s="50"/>
      <c r="C443" s="50"/>
      <c r="D443" s="50"/>
      <c r="E443" s="50"/>
      <c r="F443" s="50"/>
      <c r="G443" s="50"/>
      <c r="H443" s="50"/>
      <c r="I443" s="50"/>
    </row>
    <row r="444" spans="1:9" x14ac:dyDescent="0.25">
      <c r="A444" s="50"/>
      <c r="B444" s="50"/>
      <c r="C444" s="50"/>
      <c r="D444" s="50"/>
      <c r="E444" s="50"/>
      <c r="F444" s="50"/>
      <c r="G444" s="50"/>
      <c r="H444" s="50"/>
      <c r="I444" s="50"/>
    </row>
    <row r="445" spans="1:9" x14ac:dyDescent="0.25">
      <c r="A445" s="50"/>
      <c r="B445" s="50"/>
      <c r="C445" s="50"/>
      <c r="D445" s="50"/>
      <c r="E445" s="50"/>
      <c r="F445" s="50"/>
      <c r="G445" s="50"/>
      <c r="H445" s="50"/>
      <c r="I445" s="50"/>
    </row>
    <row r="446" spans="1:9" x14ac:dyDescent="0.25">
      <c r="A446" s="50"/>
      <c r="B446" s="50"/>
      <c r="C446" s="50"/>
      <c r="D446" s="50"/>
      <c r="E446" s="50"/>
      <c r="F446" s="50"/>
      <c r="G446" s="50"/>
      <c r="H446" s="50"/>
      <c r="I446" s="50"/>
    </row>
    <row r="447" spans="1:9" x14ac:dyDescent="0.25">
      <c r="A447" s="50"/>
      <c r="B447" s="50"/>
      <c r="C447" s="50"/>
      <c r="D447" s="50"/>
      <c r="E447" s="50"/>
      <c r="F447" s="50"/>
      <c r="G447" s="50"/>
      <c r="H447" s="50"/>
      <c r="I447" s="50"/>
    </row>
    <row r="448" spans="1:9" x14ac:dyDescent="0.25">
      <c r="A448" s="50"/>
      <c r="B448" s="50"/>
      <c r="C448" s="50"/>
      <c r="D448" s="50"/>
      <c r="E448" s="50"/>
      <c r="F448" s="50"/>
      <c r="G448" s="50"/>
      <c r="H448" s="50"/>
      <c r="I448" s="50"/>
    </row>
    <row r="449" spans="1:9" x14ac:dyDescent="0.25">
      <c r="A449" s="50"/>
      <c r="B449" s="50"/>
      <c r="C449" s="50"/>
      <c r="D449" s="50"/>
      <c r="E449" s="50"/>
      <c r="F449" s="50"/>
      <c r="G449" s="50"/>
      <c r="H449" s="50"/>
      <c r="I449" s="50"/>
    </row>
    <row r="450" spans="1:9" x14ac:dyDescent="0.25">
      <c r="A450" s="50"/>
      <c r="B450" s="50"/>
      <c r="C450" s="50"/>
      <c r="D450" s="50"/>
      <c r="E450" s="50"/>
      <c r="F450" s="50"/>
      <c r="G450" s="50"/>
      <c r="H450" s="50"/>
      <c r="I450" s="50"/>
    </row>
    <row r="451" spans="1:9" x14ac:dyDescent="0.25">
      <c r="A451" s="50"/>
      <c r="B451" s="50"/>
      <c r="C451" s="50"/>
      <c r="D451" s="50"/>
      <c r="E451" s="50"/>
      <c r="F451" s="50"/>
      <c r="G451" s="50"/>
      <c r="H451" s="50"/>
      <c r="I451" s="50"/>
    </row>
    <row r="452" spans="1:9" x14ac:dyDescent="0.25">
      <c r="A452" s="50"/>
      <c r="B452" s="50"/>
      <c r="C452" s="50"/>
      <c r="D452" s="50"/>
      <c r="E452" s="50"/>
      <c r="F452" s="50"/>
      <c r="G452" s="50"/>
      <c r="H452" s="50"/>
      <c r="I452" s="50"/>
    </row>
    <row r="453" spans="1:9" x14ac:dyDescent="0.25">
      <c r="A453" s="50"/>
      <c r="B453" s="50"/>
      <c r="C453" s="50"/>
      <c r="D453" s="50"/>
      <c r="E453" s="50"/>
      <c r="F453" s="50"/>
      <c r="G453" s="50"/>
      <c r="H453" s="50"/>
      <c r="I453" s="50"/>
    </row>
    <row r="454" spans="1:9" x14ac:dyDescent="0.25">
      <c r="A454" s="50"/>
      <c r="B454" s="50"/>
      <c r="C454" s="50"/>
      <c r="D454" s="50"/>
      <c r="E454" s="50"/>
      <c r="F454" s="50"/>
      <c r="G454" s="50"/>
      <c r="H454" s="50"/>
      <c r="I454" s="50"/>
    </row>
    <row r="455" spans="1:9" x14ac:dyDescent="0.25">
      <c r="A455" s="50"/>
      <c r="B455" s="50"/>
      <c r="C455" s="50"/>
      <c r="D455" s="50"/>
      <c r="E455" s="50"/>
      <c r="F455" s="50"/>
      <c r="G455" s="50"/>
      <c r="H455" s="50"/>
      <c r="I455" s="50"/>
    </row>
    <row r="456" spans="1:9" x14ac:dyDescent="0.25">
      <c r="A456" s="50"/>
      <c r="B456" s="50"/>
      <c r="C456" s="50"/>
      <c r="D456" s="50"/>
      <c r="E456" s="50"/>
      <c r="F456" s="50"/>
      <c r="G456" s="50"/>
      <c r="H456" s="50"/>
      <c r="I456" s="50"/>
    </row>
    <row r="457" spans="1:9" x14ac:dyDescent="0.25">
      <c r="A457" s="50"/>
      <c r="B457" s="50"/>
      <c r="C457" s="50"/>
      <c r="D457" s="50"/>
      <c r="E457" s="50"/>
      <c r="F457" s="50"/>
      <c r="G457" s="50"/>
      <c r="H457" s="50"/>
      <c r="I457" s="50"/>
    </row>
    <row r="458" spans="1:9" x14ac:dyDescent="0.25">
      <c r="A458" s="50"/>
      <c r="B458" s="50"/>
      <c r="C458" s="50"/>
      <c r="D458" s="50"/>
      <c r="E458" s="50"/>
      <c r="F458" s="50"/>
      <c r="G458" s="50"/>
      <c r="H458" s="50"/>
      <c r="I458" s="50"/>
    </row>
    <row r="459" spans="1:9" x14ac:dyDescent="0.25">
      <c r="A459" s="50"/>
      <c r="B459" s="50"/>
      <c r="C459" s="50"/>
      <c r="D459" s="50"/>
      <c r="E459" s="50"/>
      <c r="F459" s="50"/>
      <c r="G459" s="50"/>
      <c r="H459" s="50"/>
      <c r="I459" s="50"/>
    </row>
    <row r="460" spans="1:9" x14ac:dyDescent="0.25">
      <c r="A460" s="50"/>
      <c r="B460" s="50"/>
      <c r="C460" s="50"/>
      <c r="D460" s="50"/>
      <c r="E460" s="50"/>
      <c r="F460" s="50"/>
      <c r="G460" s="50"/>
      <c r="H460" s="50"/>
      <c r="I460" s="50"/>
    </row>
    <row r="461" spans="1:9" x14ac:dyDescent="0.25">
      <c r="A461" s="50"/>
      <c r="B461" s="50"/>
      <c r="C461" s="50"/>
      <c r="D461" s="50"/>
      <c r="E461" s="50"/>
      <c r="F461" s="50"/>
      <c r="G461" s="50"/>
      <c r="H461" s="50"/>
      <c r="I461" s="50"/>
    </row>
    <row r="462" spans="1:9" x14ac:dyDescent="0.25">
      <c r="A462" s="50"/>
      <c r="B462" s="50"/>
      <c r="C462" s="50"/>
      <c r="D462" s="50"/>
      <c r="E462" s="50"/>
      <c r="F462" s="50"/>
      <c r="G462" s="50"/>
      <c r="H462" s="50"/>
      <c r="I462" s="50"/>
    </row>
    <row r="463" spans="1:9" x14ac:dyDescent="0.25">
      <c r="A463" s="50"/>
      <c r="B463" s="50"/>
      <c r="C463" s="50"/>
      <c r="D463" s="50"/>
      <c r="E463" s="50"/>
      <c r="F463" s="50"/>
      <c r="G463" s="50"/>
      <c r="H463" s="50"/>
      <c r="I463" s="50"/>
    </row>
    <row r="464" spans="1:9" x14ac:dyDescent="0.25">
      <c r="A464" s="50"/>
      <c r="B464" s="50"/>
      <c r="C464" s="50"/>
      <c r="D464" s="50"/>
      <c r="E464" s="50"/>
      <c r="F464" s="50"/>
      <c r="G464" s="50"/>
      <c r="H464" s="50"/>
      <c r="I464" s="50"/>
    </row>
    <row r="465" spans="1:9" x14ac:dyDescent="0.25">
      <c r="A465" s="50"/>
      <c r="B465" s="50"/>
      <c r="C465" s="50"/>
      <c r="D465" s="50"/>
      <c r="E465" s="50"/>
      <c r="F465" s="50"/>
      <c r="G465" s="50"/>
      <c r="H465" s="50"/>
      <c r="I465" s="50"/>
    </row>
    <row r="466" spans="1:9" x14ac:dyDescent="0.25">
      <c r="A466" s="50"/>
      <c r="B466" s="50"/>
      <c r="C466" s="50"/>
      <c r="D466" s="50"/>
      <c r="E466" s="50"/>
      <c r="F466" s="50"/>
      <c r="G466" s="50"/>
      <c r="H466" s="50"/>
      <c r="I466" s="50"/>
    </row>
    <row r="467" spans="1:9" x14ac:dyDescent="0.25">
      <c r="A467" s="50"/>
      <c r="B467" s="50"/>
      <c r="C467" s="50"/>
      <c r="D467" s="50"/>
      <c r="E467" s="50"/>
      <c r="F467" s="50"/>
      <c r="G467" s="50"/>
      <c r="H467" s="50"/>
      <c r="I467" s="50"/>
    </row>
    <row r="468" spans="1:9" x14ac:dyDescent="0.25">
      <c r="A468" s="50"/>
      <c r="B468" s="50"/>
      <c r="C468" s="50"/>
      <c r="D468" s="50"/>
      <c r="E468" s="50"/>
      <c r="F468" s="50"/>
      <c r="G468" s="50"/>
      <c r="H468" s="50"/>
      <c r="I468" s="50"/>
    </row>
    <row r="469" spans="1:9" x14ac:dyDescent="0.25">
      <c r="A469" s="50"/>
      <c r="B469" s="50"/>
      <c r="C469" s="50"/>
      <c r="D469" s="50"/>
      <c r="E469" s="50"/>
      <c r="F469" s="50"/>
      <c r="G469" s="50"/>
      <c r="H469" s="50"/>
      <c r="I469" s="50"/>
    </row>
    <row r="470" spans="1:9" x14ac:dyDescent="0.25">
      <c r="A470" s="50"/>
      <c r="B470" s="50"/>
      <c r="C470" s="50"/>
      <c r="D470" s="50"/>
      <c r="E470" s="50"/>
      <c r="F470" s="50"/>
      <c r="G470" s="50"/>
      <c r="H470" s="50"/>
      <c r="I470" s="50"/>
    </row>
    <row r="471" spans="1:9" x14ac:dyDescent="0.25">
      <c r="A471" s="50"/>
      <c r="B471" s="50"/>
      <c r="C471" s="50"/>
      <c r="D471" s="50"/>
      <c r="E471" s="50"/>
      <c r="F471" s="50"/>
      <c r="G471" s="50"/>
      <c r="H471" s="50"/>
      <c r="I471" s="50"/>
    </row>
    <row r="472" spans="1:9" x14ac:dyDescent="0.25">
      <c r="A472" s="50"/>
      <c r="B472" s="50"/>
      <c r="C472" s="50"/>
      <c r="D472" s="50"/>
      <c r="E472" s="50"/>
      <c r="F472" s="50"/>
      <c r="G472" s="50"/>
      <c r="H472" s="50"/>
      <c r="I472" s="50"/>
    </row>
    <row r="473" spans="1:9" x14ac:dyDescent="0.25">
      <c r="A473" s="50"/>
      <c r="B473" s="50"/>
      <c r="C473" s="50"/>
      <c r="D473" s="50"/>
      <c r="E473" s="50"/>
      <c r="F473" s="50"/>
      <c r="G473" s="50"/>
      <c r="H473" s="50"/>
      <c r="I473" s="50"/>
    </row>
    <row r="474" spans="1:9" x14ac:dyDescent="0.25">
      <c r="A474" s="50"/>
      <c r="B474" s="50"/>
      <c r="C474" s="50"/>
      <c r="D474" s="50"/>
      <c r="E474" s="50"/>
      <c r="F474" s="50"/>
      <c r="G474" s="50"/>
      <c r="H474" s="50"/>
      <c r="I474" s="50"/>
    </row>
    <row r="475" spans="1:9" x14ac:dyDescent="0.25">
      <c r="A475" s="50"/>
      <c r="B475" s="50"/>
      <c r="C475" s="50"/>
      <c r="D475" s="50"/>
      <c r="E475" s="50"/>
      <c r="F475" s="50"/>
      <c r="G475" s="50"/>
      <c r="H475" s="50"/>
      <c r="I475" s="50"/>
    </row>
    <row r="476" spans="1:9" x14ac:dyDescent="0.25">
      <c r="A476" s="50"/>
      <c r="B476" s="50"/>
      <c r="C476" s="50"/>
      <c r="D476" s="50"/>
      <c r="E476" s="50"/>
      <c r="F476" s="50"/>
      <c r="G476" s="50"/>
      <c r="H476" s="50"/>
      <c r="I476" s="50"/>
    </row>
    <row r="477" spans="1:9" x14ac:dyDescent="0.25">
      <c r="A477" s="50"/>
      <c r="B477" s="50"/>
      <c r="C477" s="50"/>
      <c r="D477" s="50"/>
      <c r="E477" s="50"/>
      <c r="F477" s="50"/>
      <c r="G477" s="50"/>
      <c r="H477" s="50"/>
      <c r="I477" s="50"/>
    </row>
    <row r="478" spans="1:9" x14ac:dyDescent="0.25">
      <c r="A478" s="50"/>
      <c r="B478" s="50"/>
      <c r="C478" s="50"/>
      <c r="D478" s="50"/>
      <c r="E478" s="50"/>
      <c r="F478" s="50"/>
      <c r="G478" s="50"/>
      <c r="H478" s="50"/>
      <c r="I478" s="50"/>
    </row>
    <row r="479" spans="1:9" x14ac:dyDescent="0.25">
      <c r="A479" s="50"/>
      <c r="B479" s="50"/>
      <c r="C479" s="50"/>
      <c r="D479" s="50"/>
      <c r="E479" s="50"/>
      <c r="F479" s="50"/>
      <c r="G479" s="50"/>
      <c r="H479" s="50"/>
      <c r="I479" s="50"/>
    </row>
    <row r="480" spans="1:9" x14ac:dyDescent="0.25">
      <c r="A480" s="50"/>
      <c r="B480" s="50"/>
      <c r="C480" s="50"/>
      <c r="D480" s="50"/>
      <c r="E480" s="50"/>
      <c r="F480" s="50"/>
      <c r="G480" s="50"/>
      <c r="H480" s="50"/>
      <c r="I480" s="50"/>
    </row>
    <row r="481" spans="1:9" x14ac:dyDescent="0.25">
      <c r="A481" s="50"/>
      <c r="B481" s="50"/>
      <c r="C481" s="50"/>
      <c r="D481" s="50"/>
      <c r="E481" s="50"/>
      <c r="F481" s="50"/>
      <c r="G481" s="50"/>
      <c r="H481" s="50"/>
      <c r="I481" s="50"/>
    </row>
    <row r="482" spans="1:9" x14ac:dyDescent="0.25">
      <c r="A482" s="50"/>
      <c r="B482" s="50"/>
      <c r="C482" s="50"/>
      <c r="D482" s="50"/>
      <c r="E482" s="50"/>
      <c r="F482" s="50"/>
      <c r="G482" s="50"/>
      <c r="H482" s="50"/>
      <c r="I482" s="50"/>
    </row>
    <row r="483" spans="1:9" x14ac:dyDescent="0.25">
      <c r="A483" s="50"/>
      <c r="B483" s="50"/>
      <c r="C483" s="50"/>
      <c r="D483" s="50"/>
      <c r="E483" s="50"/>
      <c r="F483" s="50"/>
      <c r="G483" s="50"/>
      <c r="H483" s="50"/>
      <c r="I483" s="50"/>
    </row>
    <row r="484" spans="1:9" x14ac:dyDescent="0.25">
      <c r="A484" s="50"/>
      <c r="B484" s="50"/>
      <c r="C484" s="50"/>
      <c r="D484" s="50"/>
      <c r="E484" s="50"/>
      <c r="F484" s="50"/>
      <c r="G484" s="50"/>
      <c r="H484" s="50"/>
      <c r="I484" s="50"/>
    </row>
    <row r="485" spans="1:9" x14ac:dyDescent="0.25">
      <c r="A485" s="50"/>
      <c r="B485" s="50"/>
      <c r="C485" s="50"/>
      <c r="D485" s="50"/>
      <c r="E485" s="50"/>
      <c r="F485" s="50"/>
      <c r="G485" s="50"/>
      <c r="H485" s="50"/>
      <c r="I485" s="50"/>
    </row>
    <row r="486" spans="1:9" x14ac:dyDescent="0.25">
      <c r="A486" s="50"/>
      <c r="B486" s="50"/>
      <c r="C486" s="50"/>
      <c r="D486" s="50"/>
      <c r="E486" s="50"/>
      <c r="F486" s="50"/>
      <c r="G486" s="50"/>
      <c r="H486" s="50"/>
      <c r="I486" s="50"/>
    </row>
    <row r="487" spans="1:9" x14ac:dyDescent="0.25">
      <c r="A487" s="50"/>
      <c r="B487" s="50"/>
      <c r="C487" s="50"/>
      <c r="D487" s="50"/>
      <c r="E487" s="50"/>
      <c r="F487" s="50"/>
      <c r="G487" s="50"/>
      <c r="H487" s="50"/>
      <c r="I487" s="50"/>
    </row>
    <row r="488" spans="1:9" x14ac:dyDescent="0.25">
      <c r="A488" s="50"/>
      <c r="B488" s="50"/>
      <c r="C488" s="50"/>
      <c r="D488" s="50"/>
      <c r="E488" s="50"/>
      <c r="F488" s="50"/>
      <c r="G488" s="50"/>
      <c r="H488" s="50"/>
      <c r="I488" s="50"/>
    </row>
    <row r="489" spans="1:9" x14ac:dyDescent="0.25">
      <c r="A489" s="50"/>
      <c r="B489" s="50"/>
      <c r="C489" s="50"/>
      <c r="D489" s="50"/>
      <c r="E489" s="50"/>
      <c r="F489" s="50"/>
      <c r="G489" s="50"/>
      <c r="H489" s="50"/>
      <c r="I489" s="50"/>
    </row>
    <row r="490" spans="1:9" x14ac:dyDescent="0.25">
      <c r="A490" s="50"/>
      <c r="B490" s="50"/>
      <c r="C490" s="50"/>
      <c r="D490" s="50"/>
      <c r="E490" s="50"/>
      <c r="F490" s="50"/>
      <c r="G490" s="50"/>
      <c r="H490" s="50"/>
      <c r="I490" s="50"/>
    </row>
    <row r="491" spans="1:9" x14ac:dyDescent="0.25">
      <c r="A491" s="50"/>
      <c r="B491" s="50"/>
      <c r="C491" s="50"/>
      <c r="D491" s="50"/>
      <c r="E491" s="50"/>
      <c r="F491" s="50"/>
      <c r="G491" s="50"/>
      <c r="H491" s="50"/>
      <c r="I491" s="50"/>
    </row>
    <row r="492" spans="1:9" x14ac:dyDescent="0.25">
      <c r="A492" s="50"/>
      <c r="B492" s="50"/>
      <c r="C492" s="50"/>
      <c r="D492" s="50"/>
      <c r="E492" s="50"/>
      <c r="F492" s="50"/>
      <c r="G492" s="50"/>
      <c r="H492" s="50"/>
      <c r="I492" s="50"/>
    </row>
    <row r="493" spans="1:9" x14ac:dyDescent="0.25">
      <c r="A493" s="50"/>
      <c r="B493" s="50"/>
      <c r="C493" s="50"/>
      <c r="D493" s="50"/>
      <c r="E493" s="50"/>
      <c r="F493" s="50"/>
      <c r="G493" s="50"/>
      <c r="H493" s="50"/>
      <c r="I493" s="50"/>
    </row>
    <row r="494" spans="1:9" x14ac:dyDescent="0.25">
      <c r="A494" s="50"/>
      <c r="B494" s="50"/>
      <c r="C494" s="50"/>
      <c r="D494" s="50"/>
      <c r="E494" s="50"/>
      <c r="F494" s="50"/>
      <c r="G494" s="50"/>
      <c r="H494" s="50"/>
      <c r="I494" s="50"/>
    </row>
    <row r="495" spans="1:9" x14ac:dyDescent="0.25">
      <c r="A495" s="50"/>
      <c r="B495" s="50"/>
      <c r="C495" s="50"/>
      <c r="D495" s="50"/>
      <c r="E495" s="50"/>
      <c r="F495" s="50"/>
      <c r="G495" s="50"/>
      <c r="H495" s="50"/>
      <c r="I495" s="50"/>
    </row>
    <row r="496" spans="1:9" x14ac:dyDescent="0.25">
      <c r="A496" s="50"/>
      <c r="B496" s="50"/>
      <c r="C496" s="50"/>
      <c r="D496" s="50"/>
      <c r="E496" s="50"/>
      <c r="F496" s="50"/>
      <c r="G496" s="50"/>
      <c r="H496" s="50"/>
      <c r="I496" s="50"/>
    </row>
    <row r="497" spans="1:9" x14ac:dyDescent="0.25">
      <c r="A497" s="50"/>
      <c r="B497" s="50"/>
      <c r="C497" s="50"/>
      <c r="D497" s="50"/>
      <c r="E497" s="50"/>
      <c r="F497" s="50"/>
      <c r="G497" s="50"/>
      <c r="H497" s="50"/>
      <c r="I497" s="50"/>
    </row>
    <row r="498" spans="1:9" x14ac:dyDescent="0.25">
      <c r="A498" s="50"/>
      <c r="B498" s="50"/>
      <c r="C498" s="50"/>
      <c r="D498" s="50"/>
      <c r="E498" s="50"/>
      <c r="F498" s="50"/>
      <c r="G498" s="50"/>
      <c r="H498" s="50"/>
      <c r="I498" s="50"/>
    </row>
    <row r="499" spans="1:9" x14ac:dyDescent="0.25">
      <c r="A499" s="50"/>
      <c r="B499" s="50"/>
      <c r="C499" s="50"/>
      <c r="D499" s="50"/>
      <c r="E499" s="50"/>
      <c r="F499" s="50"/>
      <c r="G499" s="50"/>
      <c r="H499" s="50"/>
      <c r="I499" s="50"/>
    </row>
    <row r="500" spans="1:9" x14ac:dyDescent="0.25">
      <c r="A500" s="50"/>
      <c r="B500" s="50"/>
      <c r="C500" s="50"/>
      <c r="D500" s="50"/>
      <c r="E500" s="50"/>
      <c r="F500" s="50"/>
      <c r="G500" s="50"/>
      <c r="H500" s="50"/>
      <c r="I500" s="50"/>
    </row>
    <row r="501" spans="1:9" x14ac:dyDescent="0.25">
      <c r="A501" s="50"/>
      <c r="B501" s="50"/>
      <c r="C501" s="50"/>
      <c r="D501" s="50"/>
      <c r="E501" s="50"/>
      <c r="F501" s="50"/>
      <c r="G501" s="50"/>
      <c r="H501" s="50"/>
      <c r="I501" s="50"/>
    </row>
    <row r="502" spans="1:9" x14ac:dyDescent="0.25">
      <c r="A502" s="50"/>
      <c r="B502" s="50"/>
      <c r="C502" s="50"/>
      <c r="D502" s="50"/>
      <c r="E502" s="50"/>
      <c r="F502" s="50"/>
      <c r="G502" s="50"/>
      <c r="H502" s="50"/>
      <c r="I502" s="50"/>
    </row>
    <row r="503" spans="1:9" x14ac:dyDescent="0.25">
      <c r="A503" s="50"/>
      <c r="B503" s="50"/>
      <c r="C503" s="50"/>
      <c r="D503" s="50"/>
      <c r="E503" s="50"/>
      <c r="F503" s="50"/>
      <c r="G503" s="50"/>
      <c r="H503" s="50"/>
      <c r="I503" s="50"/>
    </row>
    <row r="504" spans="1:9" x14ac:dyDescent="0.25">
      <c r="A504" s="50"/>
      <c r="B504" s="50"/>
      <c r="C504" s="50"/>
      <c r="D504" s="50"/>
      <c r="E504" s="50"/>
      <c r="F504" s="50"/>
      <c r="G504" s="50"/>
      <c r="H504" s="50"/>
      <c r="I504" s="50"/>
    </row>
    <row r="505" spans="1:9" x14ac:dyDescent="0.25">
      <c r="A505" s="50"/>
      <c r="B505" s="50"/>
      <c r="C505" s="50"/>
      <c r="D505" s="50"/>
      <c r="E505" s="50"/>
      <c r="F505" s="50"/>
      <c r="G505" s="50"/>
      <c r="H505" s="50"/>
      <c r="I505" s="50"/>
    </row>
    <row r="506" spans="1:9" x14ac:dyDescent="0.25">
      <c r="A506" s="50"/>
      <c r="B506" s="50"/>
      <c r="C506" s="50"/>
      <c r="D506" s="50"/>
      <c r="E506" s="50"/>
      <c r="F506" s="50"/>
      <c r="G506" s="50"/>
      <c r="H506" s="50"/>
      <c r="I506" s="50"/>
    </row>
    <row r="507" spans="1:9" x14ac:dyDescent="0.25">
      <c r="A507" s="50"/>
      <c r="B507" s="50"/>
      <c r="C507" s="50"/>
      <c r="D507" s="50"/>
      <c r="E507" s="50"/>
      <c r="F507" s="50"/>
      <c r="G507" s="50"/>
      <c r="H507" s="50"/>
      <c r="I507" s="50"/>
    </row>
    <row r="508" spans="1:9" x14ac:dyDescent="0.25">
      <c r="A508" s="50"/>
      <c r="B508" s="50"/>
      <c r="C508" s="50"/>
      <c r="D508" s="50"/>
      <c r="E508" s="50"/>
      <c r="F508" s="50"/>
      <c r="G508" s="50"/>
      <c r="H508" s="50"/>
      <c r="I508" s="50"/>
    </row>
    <row r="509" spans="1:9" x14ac:dyDescent="0.25">
      <c r="A509" s="50"/>
      <c r="B509" s="50"/>
      <c r="C509" s="50"/>
      <c r="D509" s="50"/>
      <c r="E509" s="50"/>
      <c r="F509" s="50"/>
      <c r="G509" s="50"/>
      <c r="H509" s="50"/>
      <c r="I509" s="50"/>
    </row>
    <row r="510" spans="1:9" x14ac:dyDescent="0.25">
      <c r="A510" s="50"/>
      <c r="B510" s="50"/>
      <c r="C510" s="50"/>
      <c r="D510" s="50"/>
      <c r="E510" s="50"/>
      <c r="F510" s="50"/>
      <c r="G510" s="50"/>
      <c r="H510" s="50"/>
      <c r="I510" s="50"/>
    </row>
  </sheetData>
  <sheetProtection algorithmName="SHA-512" hashValue="26Mic290Yqy8sA2s+KNF/ieeyfLo787CinW0SBrsD+XdWnl1Au2cxRmRfzwkYyIpNwIQ51qTPiP4ymsr6aXurA==" saltValue="ZP6Di6TuMW6+pg1UPFCmrg==" spinCount="100000" sheet="1" objects="1" scenarios="1" selectLockedCells="1"/>
  <autoFilter ref="A6:I207" xr:uid="{00000000-0009-0000-0000-000000000000}"/>
  <mergeCells count="3">
    <mergeCell ref="A4:I4"/>
    <mergeCell ref="A5:I5"/>
    <mergeCell ref="A210:I211"/>
  </mergeCells>
  <conditionalFormatting sqref="D7:D206">
    <cfRule type="expression" dxfId="0" priority="1">
      <formula>+IF(D7/F7&lt;=0.5,"true","false")</formula>
    </cfRule>
  </conditionalFormatting>
  <dataValidations count="2">
    <dataValidation type="decimal" operator="lessThanOrEqual" allowBlank="1" showInputMessage="1" showErrorMessage="1" errorTitle="Dėmesio!" error="Blogas darbų įkainis._x000a_Įvestas darbų įkainis negali viršyti nustatyto maksimalaus priimtino darbų įkainio." sqref="F53" xr:uid="{00000000-0002-0000-0000-000000000000}">
      <formula1>G53</formula1>
    </dataValidation>
    <dataValidation type="decimal" operator="lessThanOrEqual" allowBlank="1" showInputMessage="1" showErrorMessage="1" errorTitle="Dėmesio!" error="Blogas darbų įkainis._x000a_Įvestas darbų įkainis negali viršyti nustatyto maksimalaus priimtino darbų įkainio." sqref="D7:E206" xr:uid="{00000000-0002-0000-0000-000001000000}">
      <formula1>F7</formula1>
    </dataValidation>
  </dataValidations>
  <pageMargins left="0.7" right="0.7" top="0.75" bottom="0.75" header="0.3" footer="0.3"/>
  <pageSetup paperSize="9" scale="6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7d3ccfc8-0174-48be-b2c7-759d9617ea65">4Z6MPDUXFVQC-1546498242-6676</_dlc_DocId>
    <_dlc_DocIdUrl xmlns="7d3ccfc8-0174-48be-b2c7-759d9617ea65">
      <Url>http://vac.corp.rst.lt/pirkimai/uzsakovai/ESO/_layouts/15/DocIdRedir.aspx?ID=4Z6MPDUXFVQC-1546498242-6676</Url>
      <Description>4Z6MPDUXFVQC-1546498242-6676</Description>
    </_dlc_DocIdUrl>
    <Aff_tipinesformossutartis xmlns="7d3ccfc8-0174-48be-b2c7-759d9617ea65">true</Aff_tipinesformossutartis>
    <Aff_pateikimoderinimuidata xmlns="7d3ccfc8-0174-48be-b2c7-759d9617ea65" xsi:nil="true"/>
    <Aff_uzsakovopadalinys xmlns="a5930e29-24ab-4925-a910-c1bbade73c3f" xsi:nil="true"/>
    <AffEkspertupasizadejimai xmlns="a5930e29-24ab-4925-a910-c1bbade73c3f"/>
    <S_x0105_naudos_x002f_Investicijos xmlns="D20757B7-7A30-4E32-9D51-D8FC9B0F9668" xsi:nil="true"/>
    <I_x0161__x0020_j_x0173__x0020_med_x017e_iag_x0173__x0020_vert_x0117__x0020_sudaro xmlns="D20757B7-7A30-4E32-9D51-D8FC9B0F9668" xsi:nil="true"/>
    <Sritis_x0020__x0028_dujos_x002f_elektra_x0029_ xmlns="d20757b7-7a30-4e32-9d51-d8fc9b0f9668"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1" ma:contentTypeDescription="Pirkimų dokumentas." ma:contentTypeScope="" ma:versionID="3f987a9daac1b611a72f7bff32c4a77f">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4cb887dec5a5bf99dfcfbff4f43e49d9"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F872A1-33EE-4D07-B72E-5464E9C05ADE}">
  <ds:schemaRefs>
    <ds:schemaRef ds:uri="http://schemas.microsoft.com/office/infopath/2007/PartnerControls"/>
    <ds:schemaRef ds:uri="D20757B7-7A30-4E32-9D51-D8FC9B0F9668"/>
    <ds:schemaRef ds:uri="http://purl.org/dc/elements/1.1/"/>
    <ds:schemaRef ds:uri="http://schemas.microsoft.com/office/2006/metadata/properties"/>
    <ds:schemaRef ds:uri="d20757b7-7a30-4e32-9d51-d8fc9b0f9668"/>
    <ds:schemaRef ds:uri="http://schemas.microsoft.com/office/2006/documentManagement/types"/>
    <ds:schemaRef ds:uri="http://purl.org/dc/terms/"/>
    <ds:schemaRef ds:uri="http://schemas.openxmlformats.org/package/2006/metadata/core-properties"/>
    <ds:schemaRef ds:uri="7d3ccfc8-0174-48be-b2c7-759d9617ea65"/>
    <ds:schemaRef ds:uri="http://purl.org/dc/dcmitype/"/>
    <ds:schemaRef ds:uri="a5930e29-24ab-4925-a910-c1bbade73c3f"/>
    <ds:schemaRef ds:uri="http://www.w3.org/XML/1998/namespace"/>
  </ds:schemaRefs>
</ds:datastoreItem>
</file>

<file path=customXml/itemProps2.xml><?xml version="1.0" encoding="utf-8"?>
<ds:datastoreItem xmlns:ds="http://schemas.openxmlformats.org/officeDocument/2006/customXml" ds:itemID="{0241648A-DA43-4FEF-A93B-98B1779B533D}">
  <ds:schemaRefs>
    <ds:schemaRef ds:uri="http://schemas.microsoft.com/sharepoint/events"/>
  </ds:schemaRefs>
</ds:datastoreItem>
</file>

<file path=customXml/itemProps3.xml><?xml version="1.0" encoding="utf-8"?>
<ds:datastoreItem xmlns:ds="http://schemas.openxmlformats.org/officeDocument/2006/customXml" ds:itemID="{C6D0DC67-E139-495D-B210-176D763D0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A2B5D6-760A-4FC1-8750-9DC600249D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Priedas Nr.1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dmigrs</dc:creator>
  <cp:lastModifiedBy>Vilius</cp:lastModifiedBy>
  <cp:lastPrinted>2017-10-23T13:10:01Z</cp:lastPrinted>
  <dcterms:created xsi:type="dcterms:W3CDTF">2011-08-31T11:30:20Z</dcterms:created>
  <dcterms:modified xsi:type="dcterms:W3CDTF">2018-06-11T09:26:14Z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e4547aaf-c48f-47d9-85bf-9afdb8b5b47d</vt:lpwstr>
  </property>
</Properties>
</file>