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v.petruskeviciute\Desktop\Sveikata\Šiauliai Vaistai_DPS_(RŠL-3159)\Viešinimas\B.Braun\"/>
    </mc:Choice>
  </mc:AlternateContent>
  <xr:revisionPtr revIDLastSave="0" documentId="13_ncr:1_{12309E82-7EE2-4C5A-BB3E-CC5A8C654074}" xr6:coauthVersionLast="47" xr6:coauthVersionMax="47" xr10:uidLastSave="{00000000-0000-0000-0000-000000000000}"/>
  <bookViews>
    <workbookView xWindow="2868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7" i="1" l="1"/>
  <c r="F865" i="1"/>
  <c r="G866" i="1" s="1"/>
  <c r="G855" i="1"/>
  <c r="F853" i="1"/>
  <c r="G854" i="1" s="1"/>
  <c r="G843" i="1"/>
  <c r="F841" i="1"/>
  <c r="F842" i="1" s="1"/>
  <c r="F843" i="1" s="1"/>
  <c r="F844" i="1" s="1"/>
  <c r="G831" i="1"/>
  <c r="F829" i="1"/>
  <c r="G830" i="1" s="1"/>
  <c r="G819" i="1"/>
  <c r="F817" i="1"/>
  <c r="G818" i="1" s="1"/>
  <c r="G807" i="1"/>
  <c r="F805" i="1"/>
  <c r="G806" i="1" s="1"/>
  <c r="G795" i="1"/>
  <c r="F793" i="1"/>
  <c r="F794" i="1" s="1"/>
  <c r="F795" i="1" s="1"/>
  <c r="F796" i="1" s="1"/>
  <c r="G783" i="1"/>
  <c r="F781" i="1"/>
  <c r="G782" i="1" s="1"/>
  <c r="G771" i="1"/>
  <c r="G770" i="1"/>
  <c r="F770" i="1"/>
  <c r="F771" i="1" s="1"/>
  <c r="F772" i="1" s="1"/>
  <c r="F769" i="1"/>
  <c r="G759" i="1"/>
  <c r="F757" i="1"/>
  <c r="G758" i="1" s="1"/>
  <c r="G747" i="1"/>
  <c r="F745" i="1"/>
  <c r="F746" i="1" s="1"/>
  <c r="F747" i="1" s="1"/>
  <c r="F748" i="1" s="1"/>
  <c r="G735" i="1"/>
  <c r="F734" i="1"/>
  <c r="F735" i="1" s="1"/>
  <c r="F736" i="1" s="1"/>
  <c r="F733" i="1"/>
  <c r="G734" i="1" s="1"/>
  <c r="G723" i="1"/>
  <c r="F721" i="1"/>
  <c r="G722" i="1" s="1"/>
  <c r="G711" i="1"/>
  <c r="F709" i="1"/>
  <c r="G710" i="1" s="1"/>
  <c r="G699" i="1"/>
  <c r="F697" i="1"/>
  <c r="F698" i="1" s="1"/>
  <c r="F699" i="1" s="1"/>
  <c r="F700" i="1" s="1"/>
  <c r="G687" i="1"/>
  <c r="F685" i="1"/>
  <c r="G686" i="1" s="1"/>
  <c r="G675" i="1"/>
  <c r="F673" i="1"/>
  <c r="G674" i="1" s="1"/>
  <c r="G663" i="1"/>
  <c r="F661" i="1"/>
  <c r="G662" i="1" s="1"/>
  <c r="G651" i="1"/>
  <c r="F649" i="1"/>
  <c r="F650" i="1" s="1"/>
  <c r="F651" i="1" s="1"/>
  <c r="F652" i="1" s="1"/>
  <c r="G639" i="1"/>
  <c r="F637" i="1"/>
  <c r="G638" i="1" s="1"/>
  <c r="G627" i="1"/>
  <c r="G626" i="1"/>
  <c r="F626" i="1"/>
  <c r="F627" i="1" s="1"/>
  <c r="F628" i="1" s="1"/>
  <c r="F625" i="1"/>
  <c r="G615" i="1"/>
  <c r="F613" i="1"/>
  <c r="G614" i="1" s="1"/>
  <c r="G603" i="1"/>
  <c r="F601" i="1"/>
  <c r="F602" i="1" s="1"/>
  <c r="F603" i="1" s="1"/>
  <c r="F604" i="1" s="1"/>
  <c r="G591" i="1"/>
  <c r="F589" i="1"/>
  <c r="G590" i="1" s="1"/>
  <c r="G579" i="1"/>
  <c r="G578" i="1"/>
  <c r="F578" i="1"/>
  <c r="F579" i="1" s="1"/>
  <c r="F580" i="1" s="1"/>
  <c r="F577" i="1"/>
  <c r="G567" i="1"/>
  <c r="F565" i="1"/>
  <c r="G566" i="1" s="1"/>
  <c r="G555" i="1"/>
  <c r="F553" i="1"/>
  <c r="F554" i="1" s="1"/>
  <c r="F555" i="1" s="1"/>
  <c r="F556" i="1" s="1"/>
  <c r="G543" i="1"/>
  <c r="F541" i="1"/>
  <c r="G542" i="1" s="1"/>
  <c r="G531" i="1"/>
  <c r="F530" i="1"/>
  <c r="F531" i="1" s="1"/>
  <c r="F532" i="1" s="1"/>
  <c r="F529" i="1"/>
  <c r="G530" i="1" s="1"/>
  <c r="G519" i="1"/>
  <c r="F517" i="1"/>
  <c r="G518" i="1" s="1"/>
  <c r="G507" i="1"/>
  <c r="G506" i="1"/>
  <c r="F505" i="1"/>
  <c r="F506" i="1" s="1"/>
  <c r="F507" i="1" s="1"/>
  <c r="F508" i="1" s="1"/>
  <c r="G495" i="1"/>
  <c r="F494" i="1"/>
  <c r="F495" i="1" s="1"/>
  <c r="F496" i="1" s="1"/>
  <c r="F493" i="1"/>
  <c r="G494" i="1" s="1"/>
  <c r="G483" i="1"/>
  <c r="F481" i="1"/>
  <c r="G482" i="1" s="1"/>
  <c r="G471" i="1"/>
  <c r="F469" i="1"/>
  <c r="G470" i="1" s="1"/>
  <c r="G459" i="1"/>
  <c r="F457" i="1"/>
  <c r="F458" i="1" s="1"/>
  <c r="F459" i="1" s="1"/>
  <c r="F460" i="1" s="1"/>
  <c r="G447" i="1"/>
  <c r="F445" i="1"/>
  <c r="G446" i="1" s="1"/>
  <c r="G435" i="1"/>
  <c r="F433" i="1"/>
  <c r="G434" i="1" s="1"/>
  <c r="G423" i="1"/>
  <c r="F421" i="1"/>
  <c r="G422" i="1" s="1"/>
  <c r="G411" i="1"/>
  <c r="F409" i="1"/>
  <c r="F410" i="1" s="1"/>
  <c r="F411" i="1" s="1"/>
  <c r="F412" i="1" s="1"/>
  <c r="G399" i="1"/>
  <c r="F397" i="1"/>
  <c r="G398" i="1" s="1"/>
  <c r="G387" i="1"/>
  <c r="G386" i="1"/>
  <c r="F386" i="1"/>
  <c r="F387" i="1" s="1"/>
  <c r="F388" i="1" s="1"/>
  <c r="F385" i="1"/>
  <c r="G375" i="1"/>
  <c r="F373" i="1"/>
  <c r="G374" i="1" s="1"/>
  <c r="G363" i="1"/>
  <c r="G362" i="1"/>
  <c r="F361" i="1"/>
  <c r="F362" i="1" s="1"/>
  <c r="F363" i="1" s="1"/>
  <c r="F364" i="1" s="1"/>
  <c r="G351" i="1"/>
  <c r="F350" i="1"/>
  <c r="F351" i="1" s="1"/>
  <c r="F352" i="1" s="1"/>
  <c r="F349" i="1"/>
  <c r="G350" i="1" s="1"/>
  <c r="G339" i="1"/>
  <c r="F337" i="1"/>
  <c r="G338" i="1" s="1"/>
  <c r="G327" i="1"/>
  <c r="F325" i="1"/>
  <c r="G326" i="1" s="1"/>
  <c r="G315" i="1"/>
  <c r="F313" i="1"/>
  <c r="F314" i="1" s="1"/>
  <c r="F315" i="1" s="1"/>
  <c r="F316" i="1" s="1"/>
  <c r="G303" i="1"/>
  <c r="F302" i="1"/>
  <c r="F303" i="1" s="1"/>
  <c r="F304" i="1" s="1"/>
  <c r="F301" i="1"/>
  <c r="G302" i="1" s="1"/>
  <c r="G291" i="1"/>
  <c r="G290" i="1"/>
  <c r="F290" i="1"/>
  <c r="F291" i="1" s="1"/>
  <c r="F292" i="1" s="1"/>
  <c r="F289" i="1"/>
  <c r="G279" i="1"/>
  <c r="F277" i="1"/>
  <c r="G278" i="1" s="1"/>
  <c r="G267" i="1"/>
  <c r="F265" i="1"/>
  <c r="F266" i="1" s="1"/>
  <c r="F267" i="1" s="1"/>
  <c r="F268" i="1" s="1"/>
  <c r="G255" i="1"/>
  <c r="F254" i="1"/>
  <c r="F255" i="1" s="1"/>
  <c r="F256" i="1" s="1"/>
  <c r="F253" i="1"/>
  <c r="G254" i="1" s="1"/>
  <c r="G243" i="1"/>
  <c r="F242" i="1"/>
  <c r="F243" i="1" s="1"/>
  <c r="F244" i="1" s="1"/>
  <c r="F241" i="1"/>
  <c r="G242" i="1" s="1"/>
  <c r="G231" i="1"/>
  <c r="F229" i="1"/>
  <c r="G230" i="1" s="1"/>
  <c r="G219" i="1"/>
  <c r="G218" i="1"/>
  <c r="F217" i="1"/>
  <c r="F218" i="1" s="1"/>
  <c r="F219" i="1" s="1"/>
  <c r="F220" i="1" s="1"/>
  <c r="G207" i="1"/>
  <c r="F206" i="1"/>
  <c r="F207" i="1" s="1"/>
  <c r="F208" i="1" s="1"/>
  <c r="F205" i="1"/>
  <c r="G206" i="1" s="1"/>
  <c r="G195" i="1"/>
  <c r="G194" i="1"/>
  <c r="F194" i="1"/>
  <c r="F195" i="1" s="1"/>
  <c r="F196" i="1" s="1"/>
  <c r="F193" i="1"/>
  <c r="G183" i="1"/>
  <c r="F181" i="1"/>
  <c r="G182" i="1" s="1"/>
  <c r="G171" i="1"/>
  <c r="F169" i="1"/>
  <c r="F170" i="1" s="1"/>
  <c r="F171" i="1" s="1"/>
  <c r="F172" i="1" s="1"/>
  <c r="G159" i="1"/>
  <c r="F158" i="1"/>
  <c r="F159" i="1" s="1"/>
  <c r="F160" i="1" s="1"/>
  <c r="F157" i="1"/>
  <c r="G158" i="1" s="1"/>
  <c r="G147" i="1"/>
  <c r="F146" i="1"/>
  <c r="F147" i="1" s="1"/>
  <c r="F148" i="1" s="1"/>
  <c r="F145" i="1"/>
  <c r="G146" i="1" s="1"/>
  <c r="G135" i="1"/>
  <c r="F133" i="1"/>
  <c r="G134" i="1" s="1"/>
  <c r="G123" i="1"/>
  <c r="F121" i="1"/>
  <c r="F122" i="1" s="1"/>
  <c r="F123" i="1" s="1"/>
  <c r="F124" i="1" s="1"/>
  <c r="G111" i="1"/>
  <c r="F110" i="1"/>
  <c r="F111" i="1" s="1"/>
  <c r="F112" i="1" s="1"/>
  <c r="F109" i="1"/>
  <c r="G110" i="1" s="1"/>
  <c r="G99" i="1"/>
  <c r="G98" i="1"/>
  <c r="F98" i="1"/>
  <c r="F99" i="1" s="1"/>
  <c r="F100" i="1" s="1"/>
  <c r="F97" i="1"/>
  <c r="G87" i="1"/>
  <c r="F85" i="1"/>
  <c r="G86" i="1" s="1"/>
  <c r="G75" i="1"/>
  <c r="F73" i="1"/>
  <c r="F74" i="1" s="1"/>
  <c r="F75" i="1" s="1"/>
  <c r="F76" i="1" s="1"/>
  <c r="G63" i="1"/>
  <c r="F62" i="1"/>
  <c r="F63" i="1" s="1"/>
  <c r="F64" i="1" s="1"/>
  <c r="F61" i="1"/>
  <c r="G62" i="1" s="1"/>
  <c r="G51" i="1"/>
  <c r="F49" i="1"/>
  <c r="G50" i="1" s="1"/>
  <c r="G39" i="1"/>
  <c r="F37" i="1"/>
  <c r="G38" i="1" s="1"/>
  <c r="G21" i="1"/>
  <c r="F818" i="1" l="1"/>
  <c r="F819" i="1" s="1"/>
  <c r="F820" i="1" s="1"/>
  <c r="F782" i="1"/>
  <c r="F783" i="1" s="1"/>
  <c r="F784" i="1" s="1"/>
  <c r="F866" i="1"/>
  <c r="F867" i="1" s="1"/>
  <c r="F868" i="1" s="1"/>
  <c r="F830" i="1"/>
  <c r="F831" i="1" s="1"/>
  <c r="F832" i="1" s="1"/>
  <c r="G458" i="1"/>
  <c r="F590" i="1"/>
  <c r="F591" i="1" s="1"/>
  <c r="F592" i="1" s="1"/>
  <c r="F674" i="1"/>
  <c r="F675" i="1" s="1"/>
  <c r="F676" i="1" s="1"/>
  <c r="F638" i="1"/>
  <c r="F639" i="1" s="1"/>
  <c r="F640" i="1" s="1"/>
  <c r="F482" i="1"/>
  <c r="F483" i="1" s="1"/>
  <c r="F484" i="1" s="1"/>
  <c r="F542" i="1"/>
  <c r="F543" i="1" s="1"/>
  <c r="F544" i="1" s="1"/>
  <c r="F686" i="1"/>
  <c r="F687" i="1" s="1"/>
  <c r="F688" i="1" s="1"/>
  <c r="F398" i="1"/>
  <c r="F399" i="1" s="1"/>
  <c r="F400" i="1" s="1"/>
  <c r="F434" i="1"/>
  <c r="F435" i="1" s="1"/>
  <c r="F436" i="1" s="1"/>
  <c r="F338" i="1"/>
  <c r="F339" i="1" s="1"/>
  <c r="F340" i="1" s="1"/>
  <c r="G410" i="1"/>
  <c r="G74" i="1"/>
  <c r="G170" i="1"/>
  <c r="G266" i="1"/>
  <c r="F50" i="1"/>
  <c r="F51" i="1" s="1"/>
  <c r="F52" i="1" s="1"/>
  <c r="G122" i="1"/>
  <c r="F722" i="1"/>
  <c r="F723" i="1" s="1"/>
  <c r="F724" i="1" s="1"/>
  <c r="F446" i="1"/>
  <c r="F447" i="1" s="1"/>
  <c r="F448" i="1" s="1"/>
  <c r="G314" i="1"/>
  <c r="G554" i="1"/>
  <c r="G602" i="1"/>
  <c r="G650" i="1"/>
  <c r="G698" i="1"/>
  <c r="G746" i="1"/>
  <c r="G794" i="1"/>
  <c r="G842" i="1"/>
  <c r="F38" i="1"/>
  <c r="F39" i="1" s="1"/>
  <c r="F40" i="1" s="1"/>
  <c r="F86" i="1"/>
  <c r="F87" i="1" s="1"/>
  <c r="F88" i="1" s="1"/>
  <c r="F134" i="1"/>
  <c r="F135" i="1" s="1"/>
  <c r="F136" i="1" s="1"/>
  <c r="F182" i="1"/>
  <c r="F183" i="1" s="1"/>
  <c r="F184" i="1" s="1"/>
  <c r="F230" i="1"/>
  <c r="F231" i="1" s="1"/>
  <c r="F232" i="1" s="1"/>
  <c r="F278" i="1"/>
  <c r="F279" i="1" s="1"/>
  <c r="F280" i="1" s="1"/>
  <c r="F326" i="1"/>
  <c r="F327" i="1" s="1"/>
  <c r="F328" i="1" s="1"/>
  <c r="F374" i="1"/>
  <c r="F375" i="1" s="1"/>
  <c r="F376" i="1" s="1"/>
  <c r="F422" i="1"/>
  <c r="F423" i="1" s="1"/>
  <c r="F424" i="1" s="1"/>
  <c r="F470" i="1"/>
  <c r="F471" i="1" s="1"/>
  <c r="F472" i="1" s="1"/>
  <c r="F518" i="1"/>
  <c r="F519" i="1" s="1"/>
  <c r="F520" i="1" s="1"/>
  <c r="F566" i="1"/>
  <c r="F567" i="1" s="1"/>
  <c r="F568" i="1" s="1"/>
  <c r="F614" i="1"/>
  <c r="F615" i="1" s="1"/>
  <c r="F616" i="1" s="1"/>
  <c r="F662" i="1"/>
  <c r="F663" i="1" s="1"/>
  <c r="F664" i="1" s="1"/>
  <c r="F710" i="1"/>
  <c r="F711" i="1" s="1"/>
  <c r="F712" i="1" s="1"/>
  <c r="F758" i="1"/>
  <c r="F759" i="1" s="1"/>
  <c r="F760" i="1" s="1"/>
  <c r="F806" i="1"/>
  <c r="F807" i="1" s="1"/>
  <c r="F808" i="1" s="1"/>
  <c r="F854" i="1"/>
  <c r="F855" i="1" s="1"/>
  <c r="F856" i="1" s="1"/>
</calcChain>
</file>

<file path=xl/sharedStrings.xml><?xml version="1.0" encoding="utf-8"?>
<sst xmlns="http://schemas.openxmlformats.org/spreadsheetml/2006/main" count="1395" uniqueCount="428">
  <si>
    <t>PIRKIMO SĄLYGŲ PRIEDAS "PASIŪLYMO FORMA"</t>
  </si>
  <si>
    <t>VARDINIAI VAISTINIAI PREPARATAI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</si>
  <si>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</si>
  <si>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</si>
  <si>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</si>
  <si>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</si>
  <si>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</si>
  <si>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</si>
  <si>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</si>
  <si>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</si>
  <si>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</si>
  <si>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</si>
  <si>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</si>
  <si>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</si>
  <si>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</si>
  <si>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</si>
  <si>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</si>
  <si>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</si>
  <si>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</si>
  <si>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</si>
  <si>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</si>
  <si>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</si>
  <si>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</si>
  <si>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</si>
  <si>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</si>
  <si>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</si>
  <si>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</si>
  <si>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ACETILCISTEINAS 5 G/ 25 ML INF.TIRP.</t>
  </si>
  <si>
    <t>Tiekėjo pasiūlymas:</t>
  </si>
  <si>
    <t>Nr.</t>
  </si>
  <si>
    <t>Pavadinimas</t>
  </si>
  <si>
    <t>Kiekis</t>
  </si>
  <si>
    <t>Mato vienetas</t>
  </si>
  <si>
    <t>Kaina be PVM, Eur</t>
  </si>
  <si>
    <t>Suma be PVM, Eur</t>
  </si>
  <si>
    <t>1.</t>
  </si>
  <si>
    <t>Acetilcisteinas 5 g/ 25 ml inf.tirp.</t>
  </si>
  <si>
    <t>1.1.</t>
  </si>
  <si>
    <t>flakon</t>
  </si>
  <si>
    <t>Suma be PVM</t>
  </si>
  <si>
    <t>Taikomas PVM dydis (%)</t>
  </si>
  <si>
    <t>PVM suma</t>
  </si>
  <si>
    <t>Suma su PVM</t>
  </si>
  <si>
    <t>2. DALIS</t>
  </si>
  <si>
    <t>ACETILSALICILO RŪGŠTIS 500MG MILT. INJ. TIRP.</t>
  </si>
  <si>
    <t>2.</t>
  </si>
  <si>
    <t>Acetilsalicilo rūgštis 500mg milt. Inj. tirp.</t>
  </si>
  <si>
    <t>2.1.</t>
  </si>
  <si>
    <t>3. DALIS</t>
  </si>
  <si>
    <t>ALPROSTADILIS 500 MCG/ML 1 ML INJ. TIRP.</t>
  </si>
  <si>
    <t>3.</t>
  </si>
  <si>
    <t>Alprostadilis 500 mcg/ml 1 ml inj. tirp.</t>
  </si>
  <si>
    <t>3.1.</t>
  </si>
  <si>
    <t>ampulė</t>
  </si>
  <si>
    <t>4. DALIS</t>
  </si>
  <si>
    <t>AMFOTERICINAS B 50 MG MILT.INJ.TIRP.</t>
  </si>
  <si>
    <t>4.</t>
  </si>
  <si>
    <t>Amfotericinas B 50 mg milt.inj.tirp.</t>
  </si>
  <si>
    <t>4.1.</t>
  </si>
  <si>
    <t>5. DALIS</t>
  </si>
  <si>
    <t>AMPICILINAS/SULBAKTAMAS 1000 MG/ 500 MG MILT./TIRP. INJ./INF.</t>
  </si>
  <si>
    <t>5.</t>
  </si>
  <si>
    <t>Ampicilinas/sulbaktamas 1000 mg/ 500 mg milt./tirp. inj./inf.</t>
  </si>
  <si>
    <t>5.1.</t>
  </si>
  <si>
    <t>6. DALIS</t>
  </si>
  <si>
    <t>AMPICILINAS/SULBAKTAMAS 2000 MG/ 1000 MG MILT./TIRP. INJ./INF.</t>
  </si>
  <si>
    <t>6.</t>
  </si>
  <si>
    <t>Ampicilinas/sulbaktamas 2000 mg/ 1000 mg milt./tirp. inj./inf.</t>
  </si>
  <si>
    <t>6.1.</t>
  </si>
  <si>
    <t>7. DALIS</t>
  </si>
  <si>
    <t>AKTYVUOTA ANGLIS GRANULĖS 50 G - 61,5 G</t>
  </si>
  <si>
    <t>7.</t>
  </si>
  <si>
    <t>Aktyvuota anglis granulės 50 g - 61,5 g</t>
  </si>
  <si>
    <t>7.1.</t>
  </si>
  <si>
    <t>8. DALIS</t>
  </si>
  <si>
    <t>ARKLIŲ IMUNOGLOBULINO NUO STABLIGĖS FRAGMENTAI 1500 TV/ML INJEKCINIS TIRPALAS 1 ML</t>
  </si>
  <si>
    <t>8.</t>
  </si>
  <si>
    <t>Arklių imunoglobulino nuo stabligės fragmentai 1500 TV/ml injekcinis tirpalas 1 ml</t>
  </si>
  <si>
    <t>8.1.</t>
  </si>
  <si>
    <t>9. DALIS</t>
  </si>
  <si>
    <t>ANTITOKSINIS SERUMAS NUO PAPRASTOSIOS ANGIES NUODŲ 500TV</t>
  </si>
  <si>
    <t>9.</t>
  </si>
  <si>
    <t>Antitoksinis serumas nuo paprastosios angies nuodų 500TV</t>
  </si>
  <si>
    <t>9.1.</t>
  </si>
  <si>
    <t>10. DALIS</t>
  </si>
  <si>
    <t>BENZATINO BEZILPENICILINAS 2,4 MLN TV MILT.INJ.SUSP.</t>
  </si>
  <si>
    <t>10.</t>
  </si>
  <si>
    <t>Benzatino bezilpenicilinas 2,4 mln TV milt.inj.susp.</t>
  </si>
  <si>
    <t>10.1.</t>
  </si>
  <si>
    <t>11. DALIS</t>
  </si>
  <si>
    <t>BOTULIZMO ANTITOKSINAS INFUZINIS TIRPALAS 250 ML</t>
  </si>
  <si>
    <t>11.</t>
  </si>
  <si>
    <t>Botulizmo antitoksinas infuzinis tirpalas 250 ml</t>
  </si>
  <si>
    <t>11.1.</t>
  </si>
  <si>
    <t>12. DALIS</t>
  </si>
  <si>
    <t>CIANOKOBALAMINAS 500MCG/ML 1 ML INJ.TIRP.</t>
  </si>
  <si>
    <t>12.</t>
  </si>
  <si>
    <t>Cianokobalaminas 500mcg/ml 1 ml inj.tirp.</t>
  </si>
  <si>
    <t>12.1.</t>
  </si>
  <si>
    <t>13. DALIS</t>
  </si>
  <si>
    <t>CHLORPROMAZINAS 100 MG TAB.</t>
  </si>
  <si>
    <t>13.</t>
  </si>
  <si>
    <t>Chlorpromazinas 100 mg tab.</t>
  </si>
  <si>
    <t>13.1.</t>
  </si>
  <si>
    <t>tabletė</t>
  </si>
  <si>
    <t>14. DALIS</t>
  </si>
  <si>
    <t>DAKARBAZINAS 100 MG MILT.INJ./INF. TIRP.</t>
  </si>
  <si>
    <t>14.</t>
  </si>
  <si>
    <t>Dakarbazinas 100 mg milt.inj./inf. tirp.</t>
  </si>
  <si>
    <t>14.1.</t>
  </si>
  <si>
    <t>15. DALIS</t>
  </si>
  <si>
    <t>DAKARBAZINAS 200 MG MILT.INJ./INF. TIRP.</t>
  </si>
  <si>
    <t>15.</t>
  </si>
  <si>
    <t>Dakarbazinas 200 mg milt.inj./inf. tirp.</t>
  </si>
  <si>
    <t>15.1.</t>
  </si>
  <si>
    <t>16. DALIS</t>
  </si>
  <si>
    <t>DANTROLENAS 20 MG MILT.TIRP. INF.TIRP.</t>
  </si>
  <si>
    <t>16.</t>
  </si>
  <si>
    <t>Dantrolenas 20 mg milt.tirp. inf.tirp.</t>
  </si>
  <si>
    <t>16.1.</t>
  </si>
  <si>
    <t>17. DALIS</t>
  </si>
  <si>
    <t>DEFEROKSAMINAS 500 MG MILT.INF.</t>
  </si>
  <si>
    <t>17.</t>
  </si>
  <si>
    <t>Deferoksaminas 500 mg milt.inf.</t>
  </si>
  <si>
    <t>17.1.</t>
  </si>
  <si>
    <t>18. DALIS</t>
  </si>
  <si>
    <t>DIAZEPAMAS 10 MG/2,5 ML REKT.TIRP.</t>
  </si>
  <si>
    <t>18.</t>
  </si>
  <si>
    <t>Diazepamas 10 mg/2,5 ml rekt.tirp.</t>
  </si>
  <si>
    <t>18.1.</t>
  </si>
  <si>
    <t>tubel.</t>
  </si>
  <si>
    <t>19. DALIS</t>
  </si>
  <si>
    <t>DIAZEPAMAS 5 MG/2,5 ML REKT.TIRP.</t>
  </si>
  <si>
    <t>19.</t>
  </si>
  <si>
    <t>Diazepamas 5 mg/2,5 ml rekt.tirp.</t>
  </si>
  <si>
    <t>19.1.</t>
  </si>
  <si>
    <t>20. DALIS</t>
  </si>
  <si>
    <t>DIFENHIDRAMINAS 10 MG/ML 2 ML INJ.TIRP.</t>
  </si>
  <si>
    <t>20.</t>
  </si>
  <si>
    <t>Difenhidraminas 10 mg/ml 2 ml inj.tirp.</t>
  </si>
  <si>
    <t>20.1.</t>
  </si>
  <si>
    <t>21. DALIS</t>
  </si>
  <si>
    <t>DIGOKSINAS 0,25 MG/ML 2 ML INJ.TIRP.</t>
  </si>
  <si>
    <t>21.</t>
  </si>
  <si>
    <t>Digoksinas 0,25 mg/ml 2 ml inj.tirp.</t>
  </si>
  <si>
    <t>21.1.</t>
  </si>
  <si>
    <t>22. DALIS</t>
  </si>
  <si>
    <t>DIMERKAPROLIS 50 MG/ ML 2 ML INJ.TIRP.</t>
  </si>
  <si>
    <t>22.</t>
  </si>
  <si>
    <t>Dimerkaprolis 50 mg/ ml 2 ml inj.tirp.</t>
  </si>
  <si>
    <t>22.1.</t>
  </si>
  <si>
    <t>23. DALIS</t>
  </si>
  <si>
    <t>ERITROMICINAS 1000 MG MILT. INF. TIRP.</t>
  </si>
  <si>
    <t>23.</t>
  </si>
  <si>
    <t>Eritromicinas 1000 mg milt. inf. tirp.</t>
  </si>
  <si>
    <t>23.1.</t>
  </si>
  <si>
    <t>24. DALIS</t>
  </si>
  <si>
    <t>ETANOLIO KONCENTRATAS 95-96% 20 ML INFUZINIS TIRPALAS</t>
  </si>
  <si>
    <t>24.</t>
  </si>
  <si>
    <t>Etanolio koncentratas 95-96% 20 ml infuzinis tirpalas</t>
  </si>
  <si>
    <t>24.1.</t>
  </si>
  <si>
    <t>25. DALIS</t>
  </si>
  <si>
    <t>FENILEFRINAS 100 MG/ML 10 ML AKIŲ LAŠAI</t>
  </si>
  <si>
    <t>25.</t>
  </si>
  <si>
    <t>Fenilefrinas 100 mg/ml 10 ml akių lašai</t>
  </si>
  <si>
    <t>25.1.</t>
  </si>
  <si>
    <t>26. DALIS</t>
  </si>
  <si>
    <t>FENITOINAS 50 MG/ML 5 ML INJ. TIRPALAS</t>
  </si>
  <si>
    <t>26.</t>
  </si>
  <si>
    <t>Fenitoinas 50 mg/ml 5 ml inj. tirpalas</t>
  </si>
  <si>
    <t>26.1.</t>
  </si>
  <si>
    <t>27. DALIS</t>
  </si>
  <si>
    <t>FENOBARBITALIS 100 MG TAB.</t>
  </si>
  <si>
    <t>27.</t>
  </si>
  <si>
    <t>Fenobarbitalis 100 mg tab.</t>
  </si>
  <si>
    <t>27.1.</t>
  </si>
  <si>
    <t>tablet.</t>
  </si>
  <si>
    <t>28. DALIS</t>
  </si>
  <si>
    <t>FENOBARBITALIS 200 MG/ML INJ.TIRP.</t>
  </si>
  <si>
    <t>28.</t>
  </si>
  <si>
    <t>Fenobarbitalis 200 mg/ml inj.tirp.</t>
  </si>
  <si>
    <t>28.1.</t>
  </si>
  <si>
    <t>29. DALIS</t>
  </si>
  <si>
    <t>FENOTEROLIS/IPRATROPIO BROMIDAS 0,5MG/0,25MG INHAL.SKYSTIS 20ML</t>
  </si>
  <si>
    <t>29.</t>
  </si>
  <si>
    <t>Fenoterolis/ipratropio bromidas 0,5mg/0,25mg inhal.skystis 20ml</t>
  </si>
  <si>
    <t>29.1.</t>
  </si>
  <si>
    <t>30. DALIS</t>
  </si>
  <si>
    <t>FITOMENADIONAS 10 MG/ML 1 ML INJ.TIRP.</t>
  </si>
  <si>
    <t>30.</t>
  </si>
  <si>
    <t>Fitomenadionas 10 mg/ml 1 ml inj.tirp.</t>
  </si>
  <si>
    <t>30.1.</t>
  </si>
  <si>
    <t>31. DALIS</t>
  </si>
  <si>
    <t>FIZOSTIGMINAS INJ. TIRP. 2MG/5ML</t>
  </si>
  <si>
    <t>31.</t>
  </si>
  <si>
    <t>Fizostigminas inj. tirp. 2mg/5ml</t>
  </si>
  <si>
    <t>31.1.</t>
  </si>
  <si>
    <t>32. DALIS</t>
  </si>
  <si>
    <t>FLUMAZENILIS 0,1 MG/ML 5 ML INJ.TIRP.</t>
  </si>
  <si>
    <t>32.</t>
  </si>
  <si>
    <t>Flumazenilis 0,1 mg/ml 5 ml inj.tirp.</t>
  </si>
  <si>
    <t>32.1.</t>
  </si>
  <si>
    <t>33. DALIS</t>
  </si>
  <si>
    <t>FOLIO RŪGŠTIS 10 MG/ML 2 ML INJ./INF.TIRP.</t>
  </si>
  <si>
    <t>33.</t>
  </si>
  <si>
    <t>Folio rūgštis 10 mg/ml 2 ml inj./inf.tirp.</t>
  </si>
  <si>
    <t>33.1.</t>
  </si>
  <si>
    <t>34. DALIS</t>
  </si>
  <si>
    <t>GANCIKLOVIRAS 500 MG MILT.INF.TIRP.</t>
  </si>
  <si>
    <t>34.</t>
  </si>
  <si>
    <t>Gancikloviras 500 mg milt.inf.tirp.</t>
  </si>
  <si>
    <t>34.1.</t>
  </si>
  <si>
    <t>35. DALIS</t>
  </si>
  <si>
    <t>GLIUKOZĖ 400 MG/ML 10 ML INJ.TIRP.</t>
  </si>
  <si>
    <t>35.</t>
  </si>
  <si>
    <t>Gliukozė 400 mg/ml 10 ml inj.tirp.</t>
  </si>
  <si>
    <t>35.1.</t>
  </si>
  <si>
    <t>36. DALIS</t>
  </si>
  <si>
    <t>HIDROKORTIZONAS 100 MG MILT./TIRP. INJ./INF.</t>
  </si>
  <si>
    <t>36.</t>
  </si>
  <si>
    <t>Hidrokortizonas 100 mg milt./tirp. inj./inf.</t>
  </si>
  <si>
    <t>36.1.</t>
  </si>
  <si>
    <t>37. DALIS</t>
  </si>
  <si>
    <t>HIDROKSIKOBALAMINAS 5G MILT.INF.TIRP.</t>
  </si>
  <si>
    <t>37.</t>
  </si>
  <si>
    <t>Hidroksikobalaminas 5g milt.inf.tirp.</t>
  </si>
  <si>
    <t>37.1.</t>
  </si>
  <si>
    <t>38. DALIS</t>
  </si>
  <si>
    <t>HIOSCINO BUTILBROMIDAS (BUTILSKOPOLAMINAS) 20 MG/ML 1 ML INJ.TIRP.</t>
  </si>
  <si>
    <t>38.</t>
  </si>
  <si>
    <t>Hioscino butilbromidas (Butilskopolaminas) 20 mg/ml 1 ml inj.tirp.</t>
  </si>
  <si>
    <t>38.1.</t>
  </si>
  <si>
    <t>39. DALIS</t>
  </si>
  <si>
    <t>IMUNOGLOBULINAS NUO HEPATITO B 50 IU/ML 10 ML</t>
  </si>
  <si>
    <t>39.</t>
  </si>
  <si>
    <t>Imunoglobulinas nuo hepatito B 50 IU/ml 10 ml</t>
  </si>
  <si>
    <t>39.1.</t>
  </si>
  <si>
    <t>vnt.</t>
  </si>
  <si>
    <t>40. DALIS</t>
  </si>
  <si>
    <t>IMUNOGLOBULINAS NUO STABLIGĖS ŽMOGAUS 250 IU/ML INJ.TIRP.</t>
  </si>
  <si>
    <t>40.</t>
  </si>
  <si>
    <t>Imunoglobulinas nuo stabligės žmogaus 250 IU/ml inj.tirp.</t>
  </si>
  <si>
    <t>40.1.</t>
  </si>
  <si>
    <t>41. DALIS</t>
  </si>
  <si>
    <t>IZOPRENALINO HIDROCHLORIDAS 0,2MG/ML 1ML INJ. TIRP.</t>
  </si>
  <si>
    <t>41.</t>
  </si>
  <si>
    <t>Izoprenalino hidrochloridas 0,2mg/ml 1ml inj. tirp.</t>
  </si>
  <si>
    <t>41.1.</t>
  </si>
  <si>
    <t>42. DALIS</t>
  </si>
  <si>
    <t>IZONIAZIDAS 100 MG TAB.</t>
  </si>
  <si>
    <t>42.</t>
  </si>
  <si>
    <t>Izoniazidas 100 mg tab.</t>
  </si>
  <si>
    <t>42.1.</t>
  </si>
  <si>
    <t>43. DALIS</t>
  </si>
  <si>
    <t>IZONIAZIDAS 300 MG TAB.</t>
  </si>
  <si>
    <t>43.</t>
  </si>
  <si>
    <t>Izoniazidas 300 mg tab.</t>
  </si>
  <si>
    <t>43.1.</t>
  </si>
  <si>
    <t>44. DALIS</t>
  </si>
  <si>
    <t>KALCIO GLIUKONATAS 100 MG/ML 10 ML INJ.TIRP.</t>
  </si>
  <si>
    <t>44.</t>
  </si>
  <si>
    <t>Kalcio gliukonatas 100 mg/ml 10 ml inj.tirp.</t>
  </si>
  <si>
    <t>44.1.</t>
  </si>
  <si>
    <t>45. DALIS</t>
  </si>
  <si>
    <t>KETAMINAS 50 MG/ML 5 ML INJ.TIRP.</t>
  </si>
  <si>
    <t>45.</t>
  </si>
  <si>
    <t>Ketaminas 50 mg/ml 5 ml inj.tirp.</t>
  </si>
  <si>
    <t>45.1.</t>
  </si>
  <si>
    <t>46. DALIS</t>
  </si>
  <si>
    <t>KLEMASTINAS 1MG/ML INJ. TIRP. 2ML</t>
  </si>
  <si>
    <t>46.</t>
  </si>
  <si>
    <t>Klemastinas 1mg/ml inj. tirp. 2Ml</t>
  </si>
  <si>
    <t>46.1.</t>
  </si>
  <si>
    <t>47. DALIS</t>
  </si>
  <si>
    <t>KOLISTINAS 1000000 IU LIOFIL.INJ.</t>
  </si>
  <si>
    <t>47.</t>
  </si>
  <si>
    <t>Kolistinas 1000000 IU liofil.inj.</t>
  </si>
  <si>
    <t>47.1.</t>
  </si>
  <si>
    <t>48. DALIS</t>
  </si>
  <si>
    <t>LABETALOLIS 100 MG TAB.</t>
  </si>
  <si>
    <t>48.</t>
  </si>
  <si>
    <t>Labetalolis 100 mg tab.</t>
  </si>
  <si>
    <t>48.1.</t>
  </si>
  <si>
    <t>49. DALIS</t>
  </si>
  <si>
    <t>LABETALOLIS 5 MG/ML 20 ML INJ.TIRP.</t>
  </si>
  <si>
    <t>49.</t>
  </si>
  <si>
    <t>Labetalolis 5 mg/ml 20 ml inj.tirp.</t>
  </si>
  <si>
    <t>49.1.</t>
  </si>
  <si>
    <t>50. DALIS</t>
  </si>
  <si>
    <t>LEVOMEPROMAZINAS 25MG/ML 1 ML INJEKCINIS TIRPALAS</t>
  </si>
  <si>
    <t>50.</t>
  </si>
  <si>
    <t>Levomepromazinas 25mg/ml 1 ml injekcinis tirpalas</t>
  </si>
  <si>
    <t>50.1.</t>
  </si>
  <si>
    <t>51. DALIS</t>
  </si>
  <si>
    <t>LIDOKAINAS 25 MG/G IR PRILOKAINAS 25 MG/G 30 G KREMAS</t>
  </si>
  <si>
    <t>51.</t>
  </si>
  <si>
    <t>Lidokainas 25 mg/g ir prilokainas 25 mg/g 30 g kremas</t>
  </si>
  <si>
    <t>51.1.</t>
  </si>
  <si>
    <t>52. DALIS</t>
  </si>
  <si>
    <t>METACHOLINO CHLORIDAS 0,33 % MILT.IR TIRPIKLIS INHALIACINIAM TIRPALUI</t>
  </si>
  <si>
    <t>52.</t>
  </si>
  <si>
    <t>Metacholino chloridas 0,33 % milt.ir tirpiklis inhaliaciniam tirpalui</t>
  </si>
  <si>
    <t>52.1.</t>
  </si>
  <si>
    <t>53. DALIS</t>
  </si>
  <si>
    <t>METILENO MĖLIS 10 MG/ML 1 ML INJ.TIRP.</t>
  </si>
  <si>
    <t>53.</t>
  </si>
  <si>
    <t>Metileno mėlis 10 mg/ml 1 ml inj.tirp.</t>
  </si>
  <si>
    <t>53.1.</t>
  </si>
  <si>
    <t>54. DALIS</t>
  </si>
  <si>
    <t>METILERGOTAMINAS 0,2 MG/ML 1 ML INJEKCINIS TIRPALAS</t>
  </si>
  <si>
    <t>54.</t>
  </si>
  <si>
    <t>Metilergotaminas 0,2 mg/ml 1 ml injekcinis tirpalas</t>
  </si>
  <si>
    <t>54.1.</t>
  </si>
  <si>
    <t>55. DALIS</t>
  </si>
  <si>
    <t>METILPREDNIZOLONO ACETATO 40MG/ML IR LIDOKAINO HIDROCHLORIDO 10MG/ML INJ.SUSP. 1ML</t>
  </si>
  <si>
    <t>55.</t>
  </si>
  <si>
    <t>Metilprednizolono acetato 40mg/ml ir lidokaino hidrochlorido 10mg/ml inj.susp. 1ml</t>
  </si>
  <si>
    <t>55.1.</t>
  </si>
  <si>
    <t>56. DALIS</t>
  </si>
  <si>
    <t>MITOMICINO 10 MG MILT.INJ.TIRP.</t>
  </si>
  <si>
    <t>56.</t>
  </si>
  <si>
    <t>Mitomicino 10 mg milt.inj.tirp.</t>
  </si>
  <si>
    <t>56.1.</t>
  </si>
  <si>
    <t>57. DALIS</t>
  </si>
  <si>
    <t>MIZOPROSTOLIS 200 MCG TAB.</t>
  </si>
  <si>
    <t>57.</t>
  </si>
  <si>
    <t>Mizoprostolis 200 mcg tab.</t>
  </si>
  <si>
    <t>57.1.</t>
  </si>
  <si>
    <t>58. DALIS</t>
  </si>
  <si>
    <t>NATRIO CHLORIDO 4,5 G/1000 ML INFUZINIS TIRPALAS 500 ML</t>
  </si>
  <si>
    <t>58.</t>
  </si>
  <si>
    <t>Natrio chlorido 4,5 g/1000 ml infuzinis tirpalas 500 ml</t>
  </si>
  <si>
    <t>58.1.</t>
  </si>
  <si>
    <t>59. DALIS</t>
  </si>
  <si>
    <t>NATRIO NITROPRUSIDAS 50 MG MILT.IR TIRP.INFUZ.TIRP.</t>
  </si>
  <si>
    <t>59.</t>
  </si>
  <si>
    <t>Natrio nitroprusidas 50 mg milt.ir tirp.infuz.tirp.</t>
  </si>
  <si>
    <t>59.1.</t>
  </si>
  <si>
    <t>60. DALIS</t>
  </si>
  <si>
    <t>NATRIO TIOSULFATAS 25% 100 ML INJ.TIRP.</t>
  </si>
  <si>
    <t>60.</t>
  </si>
  <si>
    <t>Natrio tiosulfatas 25% 100 ml inj.tirp.</t>
  </si>
  <si>
    <t>60.1.</t>
  </si>
  <si>
    <t>61. DALIS</t>
  </si>
  <si>
    <t>NIMODIPINAS 30 MG TABLETĖS</t>
  </si>
  <si>
    <t>61.</t>
  </si>
  <si>
    <t>Nimodipinas 30 mg tabletės</t>
  </si>
  <si>
    <t>61.1.</t>
  </si>
  <si>
    <t>62. DALIS</t>
  </si>
  <si>
    <t>OKSACILINAS 1000 MG MILT.INJ.TIRP.</t>
  </si>
  <si>
    <t>62.</t>
  </si>
  <si>
    <t>Oksacilinas 1000 mg milt.inj.tirp.</t>
  </si>
  <si>
    <t>62.1.</t>
  </si>
  <si>
    <t>63. DALIS</t>
  </si>
  <si>
    <t>PIRIDOKSINO HIDROCHLORIDAS 50 MG/ML 2 ML INJ.TIRP.</t>
  </si>
  <si>
    <t>63.</t>
  </si>
  <si>
    <t>Piridoksino hidrochloridas 50 mg/ml 2 ml inj.tirp.</t>
  </si>
  <si>
    <t>63.1.</t>
  </si>
  <si>
    <t>64. DALIS</t>
  </si>
  <si>
    <t>PIRIDOSTIGMINAS 60 MG TABLETĖS</t>
  </si>
  <si>
    <t>64.</t>
  </si>
  <si>
    <t>Piridostigminas 60 mg tabletės</t>
  </si>
  <si>
    <t>64.1.</t>
  </si>
  <si>
    <t>65. DALIS</t>
  </si>
  <si>
    <t>POLIDOKANOLIS (LAUROMAKROGOLIS) 1% 2 ML INJ.TIRP.</t>
  </si>
  <si>
    <t>65.</t>
  </si>
  <si>
    <t>Polidokanolis (Lauromakrogolis) 1% 2 ml inj.tirp.</t>
  </si>
  <si>
    <t>65.1.</t>
  </si>
  <si>
    <t>66. DALIS</t>
  </si>
  <si>
    <t>POLIDOKANOLIS (LAUROMAKROGOLIS) 2% 2 ML INJ.TIRP.</t>
  </si>
  <si>
    <t>66.</t>
  </si>
  <si>
    <t>Polidokanolis (Lauromakrogolis) 2% 2 ml inj.tirp.</t>
  </si>
  <si>
    <t>66.1.</t>
  </si>
  <si>
    <t>67. DALIS</t>
  </si>
  <si>
    <t>PROTAMINO SULFATAS 1400 ANTIHEPARINO TV/ML 5 ML INJ. AR INF.TIRP.</t>
  </si>
  <si>
    <t>67.</t>
  </si>
  <si>
    <t>Protamino sulfatas 1400 antiheparino TV/ml 5 ml inj. ar inf.tirp.</t>
  </si>
  <si>
    <t>67.1.</t>
  </si>
  <si>
    <t>68. DALIS</t>
  </si>
  <si>
    <t>RIFAMPICINAS 600MG MILT. INJ. TIRP.</t>
  </si>
  <si>
    <t>68.</t>
  </si>
  <si>
    <t>Rifampicinas 600mg milt. inj. tirp.</t>
  </si>
  <si>
    <t>68.1.</t>
  </si>
  <si>
    <t>69. DALIS</t>
  </si>
  <si>
    <t>TIAMINO HIDROCHLORIDAS 50 MG/ML 2 ML INJ.TIRP.</t>
  </si>
  <si>
    <t>69.</t>
  </si>
  <si>
    <t>Tiamino hidrochloridas 50 mg/ml 2 ml inj.tirp.</t>
  </si>
  <si>
    <t>69.1.</t>
  </si>
  <si>
    <t>70. DALIS</t>
  </si>
  <si>
    <t>TIOPENTALIO NATRIO DRUSKA 1000 MG MILT.INJ.TIRP.</t>
  </si>
  <si>
    <t>70.</t>
  </si>
  <si>
    <t>Tiopentalio natrio druska 1000 mg milt.inj.tirp.</t>
  </si>
  <si>
    <t>70.1.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</si>
  <si>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</si>
  <si>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</si>
  <si>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</si>
  <si>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</si>
  <si>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</si>
  <si>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</si>
  <si>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</si>
  <si>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</si>
  <si>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</si>
  <si>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</si>
  <si>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</si>
  <si>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</si>
  <si>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</si>
  <si>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</si>
  <si>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</si>
  <si>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</si>
  <si>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</si>
  <si>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</si>
  <si>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</si>
  <si>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</si>
  <si>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RŠL-3159 2024-03-18 15:42:21</t>
  </si>
  <si>
    <t>Firminis vaisto pavadinimas, stiprumas, pakuotės dydis, gamintojas</t>
  </si>
  <si>
    <t>Alkohol 95% Braun GA 20 ML DE, N10, B.Braun Melsungen</t>
  </si>
  <si>
    <t>Glucose 40% B.Braun 10ml, N20, B.Braun Melsungen</t>
  </si>
  <si>
    <t>Calciumgluconat B. Braun 10% inj.t.10ml, N20, B.Braun Melsungen</t>
  </si>
  <si>
    <t>Natriumklorid Braun 4,5mg/ml 500ml, N10, B.Braun Melsungen</t>
  </si>
  <si>
    <t>Vilnius</t>
  </si>
  <si>
    <t>UAB B.Braun Medical</t>
  </si>
  <si>
    <t>Viršuliškių skg.34-1, LT-05132 Vilnius</t>
  </si>
  <si>
    <t>LT115517314</t>
  </si>
  <si>
    <t>Atsiskaitomoji sąskaita LT617044060001097040, AB “SEB bankas”, kodas 70440</t>
  </si>
  <si>
    <t>ne</t>
  </si>
  <si>
    <t>Direktoriaus įgaliojimas</t>
  </si>
  <si>
    <t>Biuro administratorė</t>
  </si>
  <si>
    <t>Vaida Vereniūtė - Berlinskienė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</si>
</sst>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2"/>
      <color theme="1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74">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14" fontId="2" fillId="5" borderId="1" xfId="0" applyNumberFormat="1" applyFont="1" applyFill="1" applyBorder="1" applyProtection="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6" fillId="5" borderId="1" xfId="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0" fontId="1"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3" fillId="2" borderId="0" xfId="0" applyFont="1" applyFill="1" applyAlignment="1">
      <alignment horizontal="left"/>
    </xf>
    <xf numFmtId="0" fontId="2"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872"/>
  <sheetViews>
    <sheetView tabSelected="1" topLeftCell="A4" workbookViewId="0">
      <selection activeCell="C19" sqref="C19:F19"/>
    </sheetView>
  </sheetViews>
  <sheetFormatPr defaultColWidth="10.69921875" defaultRowHeight="14.4" x14ac:dyDescent="0.3"/>
  <cols>
    <col min="1" max="1" width="9.19921875" style="1" customWidth="1"/>
    <col min="2" max="2" width="78" style="1" customWidth="1"/>
    <col min="3" max="6" width="29.19921875" style="1" customWidth="1"/>
    <col min="7" max="7" width="20.5" style="1" customWidth="1"/>
    <col min="8" max="8" width="26.5" style="1" customWidth="1"/>
    <col min="9" max="15" width="25" style="1" customWidth="1"/>
    <col min="16" max="16" width="10.69921875" style="1" customWidth="1"/>
    <col min="17" max="16384" width="10.69921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6">
        <v>45380</v>
      </c>
    </row>
    <row r="9" spans="1:6" x14ac:dyDescent="0.3">
      <c r="A9" s="4" t="s">
        <v>5</v>
      </c>
      <c r="B9" s="13"/>
    </row>
    <row r="10" spans="1:6" x14ac:dyDescent="0.3">
      <c r="A10" s="4" t="s">
        <v>6</v>
      </c>
      <c r="B10" s="13" t="s">
        <v>419</v>
      </c>
    </row>
    <row r="12" spans="1:6" ht="15.6" x14ac:dyDescent="0.3">
      <c r="A12" s="35" t="s">
        <v>7</v>
      </c>
      <c r="B12" s="36"/>
      <c r="C12" s="28" t="s">
        <v>420</v>
      </c>
      <c r="D12" s="29"/>
      <c r="E12" s="29"/>
      <c r="F12" s="30"/>
    </row>
    <row r="13" spans="1:6" ht="16.2" customHeight="1" x14ac:dyDescent="0.3">
      <c r="A13" s="41" t="s">
        <v>8</v>
      </c>
      <c r="B13" s="33"/>
      <c r="C13" s="28">
        <v>111551739</v>
      </c>
      <c r="D13" s="29"/>
      <c r="E13" s="29"/>
      <c r="F13" s="30"/>
    </row>
    <row r="14" spans="1:6" ht="16.2" customHeight="1" x14ac:dyDescent="0.3">
      <c r="A14" s="41" t="s">
        <v>9</v>
      </c>
      <c r="B14" s="33"/>
      <c r="C14" s="28" t="s">
        <v>421</v>
      </c>
      <c r="D14" s="29"/>
      <c r="E14" s="29"/>
      <c r="F14" s="30"/>
    </row>
    <row r="15" spans="1:6" ht="16.2" customHeight="1" x14ac:dyDescent="0.3">
      <c r="A15" s="35" t="s">
        <v>10</v>
      </c>
      <c r="B15" s="36"/>
      <c r="C15" s="28" t="s">
        <v>422</v>
      </c>
      <c r="D15" s="29"/>
      <c r="E15" s="29"/>
      <c r="F15" s="30"/>
    </row>
    <row r="16" spans="1:6" ht="63" customHeight="1" x14ac:dyDescent="0.3">
      <c r="A16" s="32" t="s">
        <v>11</v>
      </c>
      <c r="B16" s="33"/>
      <c r="C16" s="40" t="s">
        <v>423</v>
      </c>
      <c r="D16" s="29"/>
      <c r="E16" s="29"/>
      <c r="F16" s="30"/>
    </row>
    <row r="17" spans="1:7" ht="16.2" customHeight="1" x14ac:dyDescent="0.3">
      <c r="A17" s="35" t="s">
        <v>12</v>
      </c>
      <c r="B17" s="36"/>
      <c r="C17" s="28"/>
      <c r="D17" s="29"/>
      <c r="E17" s="29"/>
      <c r="F17" s="30"/>
    </row>
    <row r="18" spans="1:7" ht="16.2" customHeight="1" x14ac:dyDescent="0.3">
      <c r="A18" s="35" t="s">
        <v>13</v>
      </c>
      <c r="B18" s="36"/>
      <c r="C18" s="31"/>
      <c r="D18" s="29"/>
      <c r="E18" s="29"/>
      <c r="F18" s="30"/>
    </row>
    <row r="19" spans="1:7" ht="48" customHeight="1" x14ac:dyDescent="0.3">
      <c r="A19" s="35" t="s">
        <v>14</v>
      </c>
      <c r="B19" s="36"/>
      <c r="C19" s="28"/>
      <c r="D19" s="29"/>
      <c r="E19" s="29"/>
      <c r="F19" s="30"/>
    </row>
    <row r="20" spans="1:7" ht="55.2" customHeight="1" x14ac:dyDescent="0.3">
      <c r="A20" s="35" t="s">
        <v>15</v>
      </c>
      <c r="B20" s="36"/>
      <c r="C20" s="40"/>
      <c r="D20" s="29"/>
      <c r="E20" s="29"/>
      <c r="F20" s="30"/>
    </row>
    <row r="21" spans="1:7" ht="70.95" customHeight="1" x14ac:dyDescent="0.3">
      <c r="A21" s="37" t="s">
        <v>16</v>
      </c>
      <c r="B21" s="38"/>
      <c r="C21" s="42"/>
      <c r="D21" s="43"/>
      <c r="E21" s="43"/>
      <c r="F21" s="43"/>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34" t="s">
        <v>17</v>
      </c>
      <c r="B23" s="27"/>
      <c r="C23" s="27"/>
      <c r="D23" s="27"/>
      <c r="E23" s="27"/>
      <c r="F23" s="27"/>
    </row>
    <row r="24" spans="1:7" x14ac:dyDescent="0.3">
      <c r="A24" s="27" t="s">
        <v>18</v>
      </c>
      <c r="B24" s="27"/>
      <c r="C24" s="27"/>
      <c r="D24" s="27"/>
      <c r="E24" s="27"/>
      <c r="F24" s="27"/>
    </row>
    <row r="25" spans="1:7" x14ac:dyDescent="0.3">
      <c r="A25" s="27" t="s">
        <v>19</v>
      </c>
      <c r="B25" s="27"/>
      <c r="C25" s="27"/>
      <c r="D25" s="27"/>
      <c r="E25" s="27"/>
      <c r="F25" s="27"/>
    </row>
    <row r="26" spans="1:7" x14ac:dyDescent="0.3">
      <c r="A26" s="27" t="s">
        <v>20</v>
      </c>
      <c r="B26" s="27"/>
      <c r="C26" s="27"/>
      <c r="D26" s="27"/>
      <c r="E26" s="27"/>
      <c r="F26" s="27"/>
    </row>
    <row r="27" spans="1:7" x14ac:dyDescent="0.3">
      <c r="A27" s="27" t="s">
        <v>21</v>
      </c>
      <c r="B27" s="27"/>
      <c r="C27" s="27"/>
      <c r="D27" s="27"/>
      <c r="E27" s="27"/>
      <c r="F27" s="27"/>
    </row>
    <row r="28" spans="1:7" ht="31.95" customHeight="1" x14ac:dyDescent="0.3">
      <c r="A28" s="39" t="s">
        <v>22</v>
      </c>
      <c r="B28" s="27"/>
      <c r="C28" s="27"/>
      <c r="D28" s="27"/>
      <c r="E28" s="27"/>
      <c r="F28" s="27"/>
    </row>
    <row r="29" spans="1:7" x14ac:dyDescent="0.3">
      <c r="A29" s="27" t="s">
        <v>23</v>
      </c>
      <c r="B29" s="27"/>
      <c r="C29" s="27"/>
      <c r="D29" s="27"/>
      <c r="E29" s="27"/>
      <c r="F29" s="27"/>
    </row>
    <row r="30" spans="1:7" x14ac:dyDescent="0.3">
      <c r="A30" s="14" t="s">
        <v>24</v>
      </c>
      <c r="D30" s="15"/>
    </row>
    <row r="31" spans="1:7" x14ac:dyDescent="0.3">
      <c r="A31" s="14" t="s">
        <v>25</v>
      </c>
    </row>
    <row r="32" spans="1:7" hidden="1" x14ac:dyDescent="0.3">
      <c r="A32" s="12" t="s">
        <v>26</v>
      </c>
      <c r="B32" s="12" t="s">
        <v>27</v>
      </c>
    </row>
    <row r="33" spans="1:7" hidden="1" x14ac:dyDescent="0.3"/>
    <row r="34" spans="1:7" hidden="1" x14ac:dyDescent="0.3">
      <c r="A34" s="12" t="s">
        <v>28</v>
      </c>
    </row>
    <row r="35" spans="1:7" ht="57.6" hidden="1" x14ac:dyDescent="0.3">
      <c r="A35" s="16" t="s">
        <v>29</v>
      </c>
      <c r="B35" s="16" t="s">
        <v>30</v>
      </c>
      <c r="C35" s="16" t="s">
        <v>31</v>
      </c>
      <c r="D35" s="16" t="s">
        <v>32</v>
      </c>
      <c r="E35" s="16" t="s">
        <v>33</v>
      </c>
      <c r="F35" s="16" t="s">
        <v>34</v>
      </c>
      <c r="G35" s="25" t="s">
        <v>414</v>
      </c>
    </row>
    <row r="36" spans="1:7" hidden="1" x14ac:dyDescent="0.3">
      <c r="A36" s="16" t="s">
        <v>35</v>
      </c>
      <c r="B36" s="16" t="s">
        <v>36</v>
      </c>
      <c r="C36" s="17"/>
      <c r="D36" s="17"/>
      <c r="E36" s="17"/>
      <c r="F36" s="17"/>
      <c r="G36" s="17"/>
    </row>
    <row r="37" spans="1:7" hidden="1" x14ac:dyDescent="0.3">
      <c r="A37" s="17" t="s">
        <v>37</v>
      </c>
      <c r="B37" s="17" t="s">
        <v>36</v>
      </c>
      <c r="C37" s="17">
        <v>20</v>
      </c>
      <c r="D37" s="17" t="s">
        <v>38</v>
      </c>
      <c r="E37" s="18"/>
      <c r="F37" s="17" t="str">
        <f>IF(ISBLANK(E37),"", PRODUCT(C37,E37))</f>
        <v/>
      </c>
      <c r="G37" s="19"/>
    </row>
    <row r="38" spans="1:7" hidden="1" x14ac:dyDescent="0.3">
      <c r="E38" s="16" t="s">
        <v>39</v>
      </c>
      <c r="F38" s="16" t="str">
        <f>IF(F37="","",ROUND(SUM(F37:F37),2))</f>
        <v/>
      </c>
      <c r="G38" s="14" t="str">
        <f>IF(F37="","Neužpildytos visos objektų kainos","")</f>
        <v>Neužpildytos visos objektų kainos</v>
      </c>
    </row>
    <row r="39" spans="1:7" hidden="1" x14ac:dyDescent="0.3">
      <c r="C39" s="16" t="s">
        <v>40</v>
      </c>
      <c r="D39" s="19"/>
      <c r="E39" s="16" t="s">
        <v>41</v>
      </c>
      <c r="F39" s="16" t="str">
        <f>IF(OR(F38="",D39=""),"", ROUND(PRODUCT(D39,F38)/100,2))</f>
        <v/>
      </c>
      <c r="G39" s="14" t="str">
        <f>IF(D39="", "Nurodykite taikomą PVM dydį", "")</f>
        <v>Nurodykite taikomą PVM dydį</v>
      </c>
    </row>
    <row r="40" spans="1:7" hidden="1" x14ac:dyDescent="0.3">
      <c r="E40" s="16" t="s">
        <v>42</v>
      </c>
      <c r="F40" s="16">
        <f>IF(ISBLANK(F39), "", ROUND(SUM(F38:F39),2))</f>
        <v>0</v>
      </c>
    </row>
    <row r="41" spans="1:7" hidden="1" x14ac:dyDescent="0.3"/>
    <row r="42" spans="1:7" hidden="1" x14ac:dyDescent="0.3"/>
    <row r="43" spans="1:7" hidden="1" x14ac:dyDescent="0.3"/>
    <row r="44" spans="1:7" hidden="1" x14ac:dyDescent="0.3">
      <c r="A44" s="12" t="s">
        <v>43</v>
      </c>
      <c r="B44" s="12" t="s">
        <v>44</v>
      </c>
    </row>
    <row r="45" spans="1:7" hidden="1" x14ac:dyDescent="0.3"/>
    <row r="46" spans="1:7" hidden="1" x14ac:dyDescent="0.3">
      <c r="A46" s="12" t="s">
        <v>28</v>
      </c>
    </row>
    <row r="47" spans="1:7" ht="57.6" hidden="1" x14ac:dyDescent="0.3">
      <c r="A47" s="16" t="s">
        <v>29</v>
      </c>
      <c r="B47" s="16" t="s">
        <v>30</v>
      </c>
      <c r="C47" s="16" t="s">
        <v>31</v>
      </c>
      <c r="D47" s="16" t="s">
        <v>32</v>
      </c>
      <c r="E47" s="16" t="s">
        <v>33</v>
      </c>
      <c r="F47" s="16" t="s">
        <v>34</v>
      </c>
      <c r="G47" s="25" t="s">
        <v>414</v>
      </c>
    </row>
    <row r="48" spans="1:7" hidden="1" x14ac:dyDescent="0.3">
      <c r="A48" s="16" t="s">
        <v>45</v>
      </c>
      <c r="B48" s="16" t="s">
        <v>46</v>
      </c>
      <c r="C48" s="17"/>
      <c r="D48" s="17"/>
      <c r="E48" s="17"/>
      <c r="F48" s="17"/>
      <c r="G48" s="17"/>
    </row>
    <row r="49" spans="1:7" hidden="1" x14ac:dyDescent="0.3">
      <c r="A49" s="17" t="s">
        <v>47</v>
      </c>
      <c r="B49" s="17" t="s">
        <v>46</v>
      </c>
      <c r="C49" s="17">
        <v>10</v>
      </c>
      <c r="D49" s="17" t="s">
        <v>38</v>
      </c>
      <c r="E49" s="18"/>
      <c r="F49" s="17" t="str">
        <f>IF(ISBLANK(E49),"", PRODUCT(C49,E49))</f>
        <v/>
      </c>
      <c r="G49" s="19"/>
    </row>
    <row r="50" spans="1:7" hidden="1" x14ac:dyDescent="0.3">
      <c r="E50" s="16" t="s">
        <v>39</v>
      </c>
      <c r="F50" s="16" t="str">
        <f>IF(F49="","",ROUND(SUM(F49:F49),2))</f>
        <v/>
      </c>
      <c r="G50" s="14" t="str">
        <f>IF(F49="","Neužpildytos visos objektų kainos","")</f>
        <v>Neužpildytos visos objektų kainos</v>
      </c>
    </row>
    <row r="51" spans="1:7" hidden="1" x14ac:dyDescent="0.3">
      <c r="C51" s="16" t="s">
        <v>40</v>
      </c>
      <c r="D51" s="19"/>
      <c r="E51" s="16" t="s">
        <v>41</v>
      </c>
      <c r="F51" s="16" t="str">
        <f>IF(OR(F50="",D51=""),"", ROUND(PRODUCT(D51,F50)/100,2))</f>
        <v/>
      </c>
      <c r="G51" s="14" t="str">
        <f>IF(D51="", "Nurodykite taikomą PVM dydį", "")</f>
        <v>Nurodykite taikomą PVM dydį</v>
      </c>
    </row>
    <row r="52" spans="1:7" hidden="1" x14ac:dyDescent="0.3">
      <c r="E52" s="16" t="s">
        <v>42</v>
      </c>
      <c r="F52" s="16">
        <f>IF(ISBLANK(F51), "", ROUND(SUM(F50:F51),2))</f>
        <v>0</v>
      </c>
    </row>
    <row r="53" spans="1:7" hidden="1" x14ac:dyDescent="0.3"/>
    <row r="54" spans="1:7" hidden="1" x14ac:dyDescent="0.3"/>
    <row r="55" spans="1:7" hidden="1" x14ac:dyDescent="0.3"/>
    <row r="56" spans="1:7" hidden="1" x14ac:dyDescent="0.3">
      <c r="A56" s="12" t="s">
        <v>48</v>
      </c>
      <c r="B56" s="12" t="s">
        <v>49</v>
      </c>
    </row>
    <row r="57" spans="1:7" hidden="1" x14ac:dyDescent="0.3"/>
    <row r="58" spans="1:7" hidden="1" x14ac:dyDescent="0.3">
      <c r="A58" s="12" t="s">
        <v>28</v>
      </c>
    </row>
    <row r="59" spans="1:7" ht="57.6" hidden="1" x14ac:dyDescent="0.3">
      <c r="A59" s="16" t="s">
        <v>29</v>
      </c>
      <c r="B59" s="16" t="s">
        <v>30</v>
      </c>
      <c r="C59" s="16" t="s">
        <v>31</v>
      </c>
      <c r="D59" s="16" t="s">
        <v>32</v>
      </c>
      <c r="E59" s="16" t="s">
        <v>33</v>
      </c>
      <c r="F59" s="16" t="s">
        <v>34</v>
      </c>
      <c r="G59" s="25" t="s">
        <v>414</v>
      </c>
    </row>
    <row r="60" spans="1:7" hidden="1" x14ac:dyDescent="0.3">
      <c r="A60" s="16" t="s">
        <v>50</v>
      </c>
      <c r="B60" s="16" t="s">
        <v>51</v>
      </c>
      <c r="C60" s="17"/>
      <c r="D60" s="17"/>
      <c r="E60" s="17"/>
      <c r="F60" s="17"/>
      <c r="G60" s="17"/>
    </row>
    <row r="61" spans="1:7" hidden="1" x14ac:dyDescent="0.3">
      <c r="A61" s="17" t="s">
        <v>52</v>
      </c>
      <c r="B61" s="17" t="s">
        <v>51</v>
      </c>
      <c r="C61" s="17">
        <v>2</v>
      </c>
      <c r="D61" s="17" t="s">
        <v>53</v>
      </c>
      <c r="E61" s="18"/>
      <c r="F61" s="17" t="str">
        <f>IF(ISBLANK(E61),"", PRODUCT(C61,E61))</f>
        <v/>
      </c>
      <c r="G61" s="19"/>
    </row>
    <row r="62" spans="1:7" hidden="1" x14ac:dyDescent="0.3">
      <c r="E62" s="16" t="s">
        <v>39</v>
      </c>
      <c r="F62" s="16" t="str">
        <f>IF(F61="","",ROUND(SUM(F61:F61),2))</f>
        <v/>
      </c>
      <c r="G62" s="14" t="str">
        <f>IF(F61="","Neužpildytos visos objektų kainos","")</f>
        <v>Neužpildytos visos objektų kainos</v>
      </c>
    </row>
    <row r="63" spans="1:7" hidden="1" x14ac:dyDescent="0.3">
      <c r="C63" s="16" t="s">
        <v>40</v>
      </c>
      <c r="D63" s="19"/>
      <c r="E63" s="16" t="s">
        <v>41</v>
      </c>
      <c r="F63" s="16" t="str">
        <f>IF(OR(F62="",D63=""),"", ROUND(PRODUCT(D63,F62)/100,2))</f>
        <v/>
      </c>
      <c r="G63" s="14" t="str">
        <f>IF(D63="", "Nurodykite taikomą PVM dydį", "")</f>
        <v>Nurodykite taikomą PVM dydį</v>
      </c>
    </row>
    <row r="64" spans="1:7" hidden="1" x14ac:dyDescent="0.3">
      <c r="E64" s="16" t="s">
        <v>42</v>
      </c>
      <c r="F64" s="16">
        <f>IF(ISBLANK(F63), "", ROUND(SUM(F62:F63),2))</f>
        <v>0</v>
      </c>
    </row>
    <row r="65" spans="1:7" hidden="1" x14ac:dyDescent="0.3"/>
    <row r="66" spans="1:7" hidden="1" x14ac:dyDescent="0.3"/>
    <row r="67" spans="1:7" hidden="1" x14ac:dyDescent="0.3"/>
    <row r="68" spans="1:7" hidden="1" x14ac:dyDescent="0.3">
      <c r="A68" s="12" t="s">
        <v>54</v>
      </c>
      <c r="B68" s="12" t="s">
        <v>55</v>
      </c>
    </row>
    <row r="69" spans="1:7" hidden="1" x14ac:dyDescent="0.3"/>
    <row r="70" spans="1:7" hidden="1" x14ac:dyDescent="0.3">
      <c r="A70" s="12" t="s">
        <v>28</v>
      </c>
    </row>
    <row r="71" spans="1:7" ht="57.6" hidden="1" x14ac:dyDescent="0.3">
      <c r="A71" s="16" t="s">
        <v>29</v>
      </c>
      <c r="B71" s="16" t="s">
        <v>30</v>
      </c>
      <c r="C71" s="16" t="s">
        <v>31</v>
      </c>
      <c r="D71" s="16" t="s">
        <v>32</v>
      </c>
      <c r="E71" s="16" t="s">
        <v>33</v>
      </c>
      <c r="F71" s="16" t="s">
        <v>34</v>
      </c>
      <c r="G71" s="25" t="s">
        <v>414</v>
      </c>
    </row>
    <row r="72" spans="1:7" hidden="1" x14ac:dyDescent="0.3">
      <c r="A72" s="16" t="s">
        <v>56</v>
      </c>
      <c r="B72" s="16" t="s">
        <v>57</v>
      </c>
      <c r="C72" s="17"/>
      <c r="D72" s="17"/>
      <c r="E72" s="17"/>
      <c r="F72" s="17"/>
      <c r="G72" s="17"/>
    </row>
    <row r="73" spans="1:7" hidden="1" x14ac:dyDescent="0.3">
      <c r="A73" s="17" t="s">
        <v>58</v>
      </c>
      <c r="B73" s="17" t="s">
        <v>57</v>
      </c>
      <c r="C73" s="17">
        <v>10</v>
      </c>
      <c r="D73" s="17" t="s">
        <v>38</v>
      </c>
      <c r="E73" s="18"/>
      <c r="F73" s="17" t="str">
        <f>IF(ISBLANK(E73),"", PRODUCT(C73,E73))</f>
        <v/>
      </c>
      <c r="G73" s="19"/>
    </row>
    <row r="74" spans="1:7" hidden="1" x14ac:dyDescent="0.3">
      <c r="E74" s="16" t="s">
        <v>39</v>
      </c>
      <c r="F74" s="16" t="str">
        <f>IF(F73="","",ROUND(SUM(F73:F73),2))</f>
        <v/>
      </c>
      <c r="G74" s="14" t="str">
        <f>IF(F73="","Neužpildytos visos objektų kainos","")</f>
        <v>Neužpildytos visos objektų kainos</v>
      </c>
    </row>
    <row r="75" spans="1:7" hidden="1" x14ac:dyDescent="0.3">
      <c r="C75" s="16" t="s">
        <v>40</v>
      </c>
      <c r="D75" s="19"/>
      <c r="E75" s="16" t="s">
        <v>41</v>
      </c>
      <c r="F75" s="16" t="str">
        <f>IF(OR(F74="",D75=""),"", ROUND(PRODUCT(D75,F74)/100,2))</f>
        <v/>
      </c>
      <c r="G75" s="14" t="str">
        <f>IF(D75="", "Nurodykite taikomą PVM dydį", "")</f>
        <v>Nurodykite taikomą PVM dydį</v>
      </c>
    </row>
    <row r="76" spans="1:7" hidden="1" x14ac:dyDescent="0.3">
      <c r="E76" s="16" t="s">
        <v>42</v>
      </c>
      <c r="F76" s="16">
        <f>IF(ISBLANK(F75), "", ROUND(SUM(F74:F75),2))</f>
        <v>0</v>
      </c>
    </row>
    <row r="77" spans="1:7" hidden="1" x14ac:dyDescent="0.3"/>
    <row r="78" spans="1:7" hidden="1" x14ac:dyDescent="0.3"/>
    <row r="79" spans="1:7" hidden="1" x14ac:dyDescent="0.3"/>
    <row r="80" spans="1:7" hidden="1" x14ac:dyDescent="0.3">
      <c r="A80" s="12" t="s">
        <v>59</v>
      </c>
      <c r="B80" s="12" t="s">
        <v>60</v>
      </c>
    </row>
    <row r="81" spans="1:7" hidden="1" x14ac:dyDescent="0.3"/>
    <row r="82" spans="1:7" hidden="1" x14ac:dyDescent="0.3">
      <c r="A82" s="12" t="s">
        <v>28</v>
      </c>
    </row>
    <row r="83" spans="1:7" ht="57.6" hidden="1" x14ac:dyDescent="0.3">
      <c r="A83" s="16" t="s">
        <v>29</v>
      </c>
      <c r="B83" s="16" t="s">
        <v>30</v>
      </c>
      <c r="C83" s="16" t="s">
        <v>31</v>
      </c>
      <c r="D83" s="16" t="s">
        <v>32</v>
      </c>
      <c r="E83" s="16" t="s">
        <v>33</v>
      </c>
      <c r="F83" s="16" t="s">
        <v>34</v>
      </c>
      <c r="G83" s="25" t="s">
        <v>414</v>
      </c>
    </row>
    <row r="84" spans="1:7" hidden="1" x14ac:dyDescent="0.3">
      <c r="A84" s="16" t="s">
        <v>61</v>
      </c>
      <c r="B84" s="16" t="s">
        <v>62</v>
      </c>
      <c r="C84" s="17"/>
      <c r="D84" s="17"/>
      <c r="E84" s="17"/>
      <c r="F84" s="17"/>
      <c r="G84" s="17"/>
    </row>
    <row r="85" spans="1:7" hidden="1" x14ac:dyDescent="0.3">
      <c r="A85" s="17" t="s">
        <v>63</v>
      </c>
      <c r="B85" s="17" t="s">
        <v>62</v>
      </c>
      <c r="C85" s="17">
        <v>1500</v>
      </c>
      <c r="D85" s="17" t="s">
        <v>38</v>
      </c>
      <c r="E85" s="18"/>
      <c r="F85" s="17" t="str">
        <f>IF(ISBLANK(E85),"", PRODUCT(C85,E85))</f>
        <v/>
      </c>
      <c r="G85" s="19"/>
    </row>
    <row r="86" spans="1:7" hidden="1" x14ac:dyDescent="0.3">
      <c r="E86" s="16" t="s">
        <v>39</v>
      </c>
      <c r="F86" s="16" t="str">
        <f>IF(F85="","",ROUND(SUM(F85:F85),2))</f>
        <v/>
      </c>
      <c r="G86" s="14" t="str">
        <f>IF(F85="","Neužpildytos visos objektų kainos","")</f>
        <v>Neužpildytos visos objektų kainos</v>
      </c>
    </row>
    <row r="87" spans="1:7" hidden="1" x14ac:dyDescent="0.3">
      <c r="C87" s="16" t="s">
        <v>40</v>
      </c>
      <c r="D87" s="19"/>
      <c r="E87" s="16" t="s">
        <v>41</v>
      </c>
      <c r="F87" s="16" t="str">
        <f>IF(OR(F86="",D87=""),"", ROUND(PRODUCT(D87,F86)/100,2))</f>
        <v/>
      </c>
      <c r="G87" s="14" t="str">
        <f>IF(D87="", "Nurodykite taikomą PVM dydį", "")</f>
        <v>Nurodykite taikomą PVM dydį</v>
      </c>
    </row>
    <row r="88" spans="1:7" hidden="1" x14ac:dyDescent="0.3">
      <c r="E88" s="16" t="s">
        <v>42</v>
      </c>
      <c r="F88" s="16">
        <f>IF(ISBLANK(F87), "", ROUND(SUM(F86:F87),2))</f>
        <v>0</v>
      </c>
    </row>
    <row r="89" spans="1:7" hidden="1" x14ac:dyDescent="0.3"/>
    <row r="90" spans="1:7" hidden="1" x14ac:dyDescent="0.3"/>
    <row r="91" spans="1:7" hidden="1" x14ac:dyDescent="0.3"/>
    <row r="92" spans="1:7" hidden="1" x14ac:dyDescent="0.3">
      <c r="A92" s="12" t="s">
        <v>64</v>
      </c>
      <c r="B92" s="12" t="s">
        <v>65</v>
      </c>
    </row>
    <row r="93" spans="1:7" hidden="1" x14ac:dyDescent="0.3"/>
    <row r="94" spans="1:7" hidden="1" x14ac:dyDescent="0.3">
      <c r="A94" s="12" t="s">
        <v>28</v>
      </c>
    </row>
    <row r="95" spans="1:7" ht="57.6" hidden="1" x14ac:dyDescent="0.3">
      <c r="A95" s="16" t="s">
        <v>29</v>
      </c>
      <c r="B95" s="16" t="s">
        <v>30</v>
      </c>
      <c r="C95" s="16" t="s">
        <v>31</v>
      </c>
      <c r="D95" s="16" t="s">
        <v>32</v>
      </c>
      <c r="E95" s="16" t="s">
        <v>33</v>
      </c>
      <c r="F95" s="16" t="s">
        <v>34</v>
      </c>
      <c r="G95" s="25" t="s">
        <v>414</v>
      </c>
    </row>
    <row r="96" spans="1:7" hidden="1" x14ac:dyDescent="0.3">
      <c r="A96" s="16" t="s">
        <v>66</v>
      </c>
      <c r="B96" s="16" t="s">
        <v>67</v>
      </c>
      <c r="C96" s="17"/>
      <c r="D96" s="17"/>
      <c r="E96" s="17"/>
      <c r="F96" s="17"/>
      <c r="G96" s="17"/>
    </row>
    <row r="97" spans="1:7" hidden="1" x14ac:dyDescent="0.3">
      <c r="A97" s="17" t="s">
        <v>68</v>
      </c>
      <c r="B97" s="17" t="s">
        <v>67</v>
      </c>
      <c r="C97" s="17">
        <v>100</v>
      </c>
      <c r="D97" s="17" t="s">
        <v>38</v>
      </c>
      <c r="E97" s="18"/>
      <c r="F97" s="17" t="str">
        <f>IF(ISBLANK(E97),"", PRODUCT(C97,E97))</f>
        <v/>
      </c>
      <c r="G97" s="19"/>
    </row>
    <row r="98" spans="1:7" hidden="1" x14ac:dyDescent="0.3">
      <c r="E98" s="16" t="s">
        <v>39</v>
      </c>
      <c r="F98" s="16" t="str">
        <f>IF(F97="","",ROUND(SUM(F97:F97),2))</f>
        <v/>
      </c>
      <c r="G98" s="14" t="str">
        <f>IF(F97="","Neužpildytos visos objektų kainos","")</f>
        <v>Neužpildytos visos objektų kainos</v>
      </c>
    </row>
    <row r="99" spans="1:7" hidden="1" x14ac:dyDescent="0.3">
      <c r="C99" s="16" t="s">
        <v>40</v>
      </c>
      <c r="D99" s="19"/>
      <c r="E99" s="16" t="s">
        <v>41</v>
      </c>
      <c r="F99" s="16" t="str">
        <f>IF(OR(F98="",D99=""),"", ROUND(PRODUCT(D99,F98)/100,2))</f>
        <v/>
      </c>
      <c r="G99" s="14" t="str">
        <f>IF(D99="", "Nurodykite taikomą PVM dydį", "")</f>
        <v>Nurodykite taikomą PVM dydį</v>
      </c>
    </row>
    <row r="100" spans="1:7" hidden="1" x14ac:dyDescent="0.3">
      <c r="E100" s="16" t="s">
        <v>42</v>
      </c>
      <c r="F100" s="16">
        <f>IF(ISBLANK(F99), "", ROUND(SUM(F98:F99),2))</f>
        <v>0</v>
      </c>
    </row>
    <row r="101" spans="1:7" hidden="1" x14ac:dyDescent="0.3"/>
    <row r="102" spans="1:7" hidden="1" x14ac:dyDescent="0.3"/>
    <row r="103" spans="1:7" hidden="1" x14ac:dyDescent="0.3"/>
    <row r="104" spans="1:7" hidden="1" x14ac:dyDescent="0.3">
      <c r="A104" s="12" t="s">
        <v>69</v>
      </c>
      <c r="B104" s="12" t="s">
        <v>70</v>
      </c>
    </row>
    <row r="105" spans="1:7" hidden="1" x14ac:dyDescent="0.3"/>
    <row r="106" spans="1:7" hidden="1" x14ac:dyDescent="0.3">
      <c r="A106" s="12" t="s">
        <v>28</v>
      </c>
    </row>
    <row r="107" spans="1:7" ht="57.6" hidden="1" x14ac:dyDescent="0.3">
      <c r="A107" s="16" t="s">
        <v>29</v>
      </c>
      <c r="B107" s="16" t="s">
        <v>30</v>
      </c>
      <c r="C107" s="16" t="s">
        <v>31</v>
      </c>
      <c r="D107" s="16" t="s">
        <v>32</v>
      </c>
      <c r="E107" s="16" t="s">
        <v>33</v>
      </c>
      <c r="F107" s="16" t="s">
        <v>34</v>
      </c>
      <c r="G107" s="25" t="s">
        <v>414</v>
      </c>
    </row>
    <row r="108" spans="1:7" hidden="1" x14ac:dyDescent="0.3">
      <c r="A108" s="16" t="s">
        <v>71</v>
      </c>
      <c r="B108" s="16" t="s">
        <v>72</v>
      </c>
      <c r="C108" s="17"/>
      <c r="D108" s="17"/>
      <c r="E108" s="17"/>
      <c r="F108" s="17"/>
      <c r="G108" s="17"/>
    </row>
    <row r="109" spans="1:7" hidden="1" x14ac:dyDescent="0.3">
      <c r="A109" s="17" t="s">
        <v>73</v>
      </c>
      <c r="B109" s="17" t="s">
        <v>72</v>
      </c>
      <c r="C109" s="17">
        <v>10</v>
      </c>
      <c r="D109" s="17" t="s">
        <v>38</v>
      </c>
      <c r="E109" s="18"/>
      <c r="F109" s="17" t="str">
        <f>IF(ISBLANK(E109),"", PRODUCT(C109,E109))</f>
        <v/>
      </c>
      <c r="G109" s="19"/>
    </row>
    <row r="110" spans="1:7" hidden="1" x14ac:dyDescent="0.3">
      <c r="E110" s="16" t="s">
        <v>39</v>
      </c>
      <c r="F110" s="16" t="str">
        <f>IF(F109="","",ROUND(SUM(F109:F109),2))</f>
        <v/>
      </c>
      <c r="G110" s="14" t="str">
        <f>IF(F109="","Neužpildytos visos objektų kainos","")</f>
        <v>Neužpildytos visos objektų kainos</v>
      </c>
    </row>
    <row r="111" spans="1:7" hidden="1" x14ac:dyDescent="0.3">
      <c r="C111" s="16" t="s">
        <v>40</v>
      </c>
      <c r="D111" s="19"/>
      <c r="E111" s="16" t="s">
        <v>41</v>
      </c>
      <c r="F111" s="16" t="str">
        <f>IF(OR(F110="",D111=""),"", ROUND(PRODUCT(D111,F110)/100,2))</f>
        <v/>
      </c>
      <c r="G111" s="14" t="str">
        <f>IF(D111="", "Nurodykite taikomą PVM dydį", "")</f>
        <v>Nurodykite taikomą PVM dydį</v>
      </c>
    </row>
    <row r="112" spans="1:7" hidden="1" x14ac:dyDescent="0.3">
      <c r="E112" s="16" t="s">
        <v>42</v>
      </c>
      <c r="F112" s="16">
        <f>IF(ISBLANK(F111), "", ROUND(SUM(F110:F111),2))</f>
        <v>0</v>
      </c>
    </row>
    <row r="113" spans="1:7" hidden="1" x14ac:dyDescent="0.3"/>
    <row r="114" spans="1:7" hidden="1" x14ac:dyDescent="0.3"/>
    <row r="115" spans="1:7" hidden="1" x14ac:dyDescent="0.3"/>
    <row r="116" spans="1:7" hidden="1" x14ac:dyDescent="0.3">
      <c r="A116" s="12" t="s">
        <v>74</v>
      </c>
      <c r="B116" s="12" t="s">
        <v>75</v>
      </c>
    </row>
    <row r="117" spans="1:7" hidden="1" x14ac:dyDescent="0.3"/>
    <row r="118" spans="1:7" hidden="1" x14ac:dyDescent="0.3">
      <c r="A118" s="12" t="s">
        <v>28</v>
      </c>
    </row>
    <row r="119" spans="1:7" ht="57.6" hidden="1" x14ac:dyDescent="0.3">
      <c r="A119" s="16" t="s">
        <v>29</v>
      </c>
      <c r="B119" s="16" t="s">
        <v>30</v>
      </c>
      <c r="C119" s="16" t="s">
        <v>31</v>
      </c>
      <c r="D119" s="16" t="s">
        <v>32</v>
      </c>
      <c r="E119" s="16" t="s">
        <v>33</v>
      </c>
      <c r="F119" s="16" t="s">
        <v>34</v>
      </c>
      <c r="G119" s="25" t="s">
        <v>414</v>
      </c>
    </row>
    <row r="120" spans="1:7" hidden="1" x14ac:dyDescent="0.3">
      <c r="A120" s="16" t="s">
        <v>76</v>
      </c>
      <c r="B120" s="16" t="s">
        <v>77</v>
      </c>
      <c r="C120" s="17"/>
      <c r="D120" s="17"/>
      <c r="E120" s="17"/>
      <c r="F120" s="17"/>
      <c r="G120" s="17"/>
    </row>
    <row r="121" spans="1:7" hidden="1" x14ac:dyDescent="0.3">
      <c r="A121" s="17" t="s">
        <v>78</v>
      </c>
      <c r="B121" s="17" t="s">
        <v>77</v>
      </c>
      <c r="C121" s="17">
        <v>10</v>
      </c>
      <c r="D121" s="17" t="s">
        <v>53</v>
      </c>
      <c r="E121" s="18"/>
      <c r="F121" s="17" t="str">
        <f>IF(ISBLANK(E121),"", PRODUCT(C121,E121))</f>
        <v/>
      </c>
      <c r="G121" s="19"/>
    </row>
    <row r="122" spans="1:7" hidden="1" x14ac:dyDescent="0.3">
      <c r="E122" s="16" t="s">
        <v>39</v>
      </c>
      <c r="F122" s="16" t="str">
        <f>IF(F121="","",ROUND(SUM(F121:F121),2))</f>
        <v/>
      </c>
      <c r="G122" s="14" t="str">
        <f>IF(F121="","Neužpildytos visos objektų kainos","")</f>
        <v>Neužpildytos visos objektų kainos</v>
      </c>
    </row>
    <row r="123" spans="1:7" hidden="1" x14ac:dyDescent="0.3">
      <c r="C123" s="16" t="s">
        <v>40</v>
      </c>
      <c r="D123" s="19"/>
      <c r="E123" s="16" t="s">
        <v>41</v>
      </c>
      <c r="F123" s="16" t="str">
        <f>IF(OR(F122="",D123=""),"", ROUND(PRODUCT(D123,F122)/100,2))</f>
        <v/>
      </c>
      <c r="G123" s="14" t="str">
        <f>IF(D123="", "Nurodykite taikomą PVM dydį", "")</f>
        <v>Nurodykite taikomą PVM dydį</v>
      </c>
    </row>
    <row r="124" spans="1:7" hidden="1" x14ac:dyDescent="0.3">
      <c r="E124" s="16" t="s">
        <v>42</v>
      </c>
      <c r="F124" s="16">
        <f>IF(ISBLANK(F123), "", ROUND(SUM(F122:F123),2))</f>
        <v>0</v>
      </c>
    </row>
    <row r="125" spans="1:7" hidden="1" x14ac:dyDescent="0.3"/>
    <row r="126" spans="1:7" hidden="1" x14ac:dyDescent="0.3"/>
    <row r="127" spans="1:7" hidden="1" x14ac:dyDescent="0.3"/>
    <row r="128" spans="1:7" hidden="1" x14ac:dyDescent="0.3">
      <c r="A128" s="12" t="s">
        <v>79</v>
      </c>
      <c r="B128" s="12" t="s">
        <v>80</v>
      </c>
    </row>
    <row r="129" spans="1:7" hidden="1" x14ac:dyDescent="0.3"/>
    <row r="130" spans="1:7" hidden="1" x14ac:dyDescent="0.3">
      <c r="A130" s="12" t="s">
        <v>28</v>
      </c>
    </row>
    <row r="131" spans="1:7" ht="57.6" hidden="1" x14ac:dyDescent="0.3">
      <c r="A131" s="16" t="s">
        <v>29</v>
      </c>
      <c r="B131" s="16" t="s">
        <v>30</v>
      </c>
      <c r="C131" s="16" t="s">
        <v>31</v>
      </c>
      <c r="D131" s="16" t="s">
        <v>32</v>
      </c>
      <c r="E131" s="16" t="s">
        <v>33</v>
      </c>
      <c r="F131" s="16" t="s">
        <v>34</v>
      </c>
      <c r="G131" s="25" t="s">
        <v>414</v>
      </c>
    </row>
    <row r="132" spans="1:7" hidden="1" x14ac:dyDescent="0.3">
      <c r="A132" s="16" t="s">
        <v>81</v>
      </c>
      <c r="B132" s="16" t="s">
        <v>82</v>
      </c>
      <c r="C132" s="17"/>
      <c r="D132" s="17"/>
      <c r="E132" s="17"/>
      <c r="F132" s="17"/>
      <c r="G132" s="17"/>
    </row>
    <row r="133" spans="1:7" hidden="1" x14ac:dyDescent="0.3">
      <c r="A133" s="17" t="s">
        <v>83</v>
      </c>
      <c r="B133" s="17" t="s">
        <v>82</v>
      </c>
      <c r="C133" s="17">
        <v>6</v>
      </c>
      <c r="D133" s="17" t="s">
        <v>38</v>
      </c>
      <c r="E133" s="18"/>
      <c r="F133" s="17" t="str">
        <f>IF(ISBLANK(E133),"", PRODUCT(C133,E133))</f>
        <v/>
      </c>
      <c r="G133" s="19"/>
    </row>
    <row r="134" spans="1:7" hidden="1" x14ac:dyDescent="0.3">
      <c r="E134" s="16" t="s">
        <v>39</v>
      </c>
      <c r="F134" s="16" t="str">
        <f>IF(F133="","",ROUND(SUM(F133:F133),2))</f>
        <v/>
      </c>
      <c r="G134" s="14" t="str">
        <f>IF(F133="","Neužpildytos visos objektų kainos","")</f>
        <v>Neužpildytos visos objektų kainos</v>
      </c>
    </row>
    <row r="135" spans="1:7" hidden="1" x14ac:dyDescent="0.3">
      <c r="C135" s="16" t="s">
        <v>40</v>
      </c>
      <c r="D135" s="19"/>
      <c r="E135" s="16" t="s">
        <v>41</v>
      </c>
      <c r="F135" s="16" t="str">
        <f>IF(OR(F134="",D135=""),"", ROUND(PRODUCT(D135,F134)/100,2))</f>
        <v/>
      </c>
      <c r="G135" s="14" t="str">
        <f>IF(D135="", "Nurodykite taikomą PVM dydį", "")</f>
        <v>Nurodykite taikomą PVM dydį</v>
      </c>
    </row>
    <row r="136" spans="1:7" hidden="1" x14ac:dyDescent="0.3">
      <c r="E136" s="16" t="s">
        <v>42</v>
      </c>
      <c r="F136" s="16">
        <f>IF(ISBLANK(F135), "", ROUND(SUM(F134:F135),2))</f>
        <v>0</v>
      </c>
    </row>
    <row r="137" spans="1:7" hidden="1" x14ac:dyDescent="0.3"/>
    <row r="138" spans="1:7" hidden="1" x14ac:dyDescent="0.3"/>
    <row r="139" spans="1:7" hidden="1" x14ac:dyDescent="0.3"/>
    <row r="140" spans="1:7" hidden="1" x14ac:dyDescent="0.3">
      <c r="A140" s="12" t="s">
        <v>84</v>
      </c>
      <c r="B140" s="12" t="s">
        <v>85</v>
      </c>
    </row>
    <row r="141" spans="1:7" hidden="1" x14ac:dyDescent="0.3"/>
    <row r="142" spans="1:7" hidden="1" x14ac:dyDescent="0.3">
      <c r="A142" s="12" t="s">
        <v>28</v>
      </c>
    </row>
    <row r="143" spans="1:7" ht="57.6" hidden="1" x14ac:dyDescent="0.3">
      <c r="A143" s="16" t="s">
        <v>29</v>
      </c>
      <c r="B143" s="16" t="s">
        <v>30</v>
      </c>
      <c r="C143" s="16" t="s">
        <v>31</v>
      </c>
      <c r="D143" s="16" t="s">
        <v>32</v>
      </c>
      <c r="E143" s="16" t="s">
        <v>33</v>
      </c>
      <c r="F143" s="16" t="s">
        <v>34</v>
      </c>
      <c r="G143" s="25" t="s">
        <v>414</v>
      </c>
    </row>
    <row r="144" spans="1:7" hidden="1" x14ac:dyDescent="0.3">
      <c r="A144" s="16" t="s">
        <v>86</v>
      </c>
      <c r="B144" s="16" t="s">
        <v>87</v>
      </c>
      <c r="C144" s="17"/>
      <c r="D144" s="17"/>
      <c r="E144" s="17"/>
      <c r="F144" s="17"/>
      <c r="G144" s="17"/>
    </row>
    <row r="145" spans="1:7" hidden="1" x14ac:dyDescent="0.3">
      <c r="A145" s="17" t="s">
        <v>88</v>
      </c>
      <c r="B145" s="17" t="s">
        <v>87</v>
      </c>
      <c r="C145" s="17">
        <v>10</v>
      </c>
      <c r="D145" s="17" t="s">
        <v>38</v>
      </c>
      <c r="E145" s="18"/>
      <c r="F145" s="17" t="str">
        <f>IF(ISBLANK(E145),"", PRODUCT(C145,E145))</f>
        <v/>
      </c>
      <c r="G145" s="19"/>
    </row>
    <row r="146" spans="1:7" hidden="1" x14ac:dyDescent="0.3">
      <c r="E146" s="16" t="s">
        <v>39</v>
      </c>
      <c r="F146" s="16" t="str">
        <f>IF(F145="","",ROUND(SUM(F145:F145),2))</f>
        <v/>
      </c>
      <c r="G146" s="14" t="str">
        <f>IF(F145="","Neužpildytos visos objektų kainos","")</f>
        <v>Neužpildytos visos objektų kainos</v>
      </c>
    </row>
    <row r="147" spans="1:7" hidden="1" x14ac:dyDescent="0.3">
      <c r="C147" s="16" t="s">
        <v>40</v>
      </c>
      <c r="D147" s="19"/>
      <c r="E147" s="16" t="s">
        <v>41</v>
      </c>
      <c r="F147" s="16" t="str">
        <f>IF(OR(F146="",D147=""),"", ROUND(PRODUCT(D147,F146)/100,2))</f>
        <v/>
      </c>
      <c r="G147" s="14" t="str">
        <f>IF(D147="", "Nurodykite taikomą PVM dydį", "")</f>
        <v>Nurodykite taikomą PVM dydį</v>
      </c>
    </row>
    <row r="148" spans="1:7" hidden="1" x14ac:dyDescent="0.3">
      <c r="E148" s="16" t="s">
        <v>42</v>
      </c>
      <c r="F148" s="16">
        <f>IF(ISBLANK(F147), "", ROUND(SUM(F146:F147),2))</f>
        <v>0</v>
      </c>
    </row>
    <row r="149" spans="1:7" hidden="1" x14ac:dyDescent="0.3"/>
    <row r="150" spans="1:7" hidden="1" x14ac:dyDescent="0.3"/>
    <row r="151" spans="1:7" hidden="1" x14ac:dyDescent="0.3"/>
    <row r="152" spans="1:7" hidden="1" x14ac:dyDescent="0.3">
      <c r="A152" s="12" t="s">
        <v>89</v>
      </c>
      <c r="B152" s="12" t="s">
        <v>90</v>
      </c>
    </row>
    <row r="153" spans="1:7" hidden="1" x14ac:dyDescent="0.3"/>
    <row r="154" spans="1:7" hidden="1" x14ac:dyDescent="0.3">
      <c r="A154" s="12" t="s">
        <v>28</v>
      </c>
    </row>
    <row r="155" spans="1:7" ht="57.6" hidden="1" x14ac:dyDescent="0.3">
      <c r="A155" s="16" t="s">
        <v>29</v>
      </c>
      <c r="B155" s="16" t="s">
        <v>30</v>
      </c>
      <c r="C155" s="16" t="s">
        <v>31</v>
      </c>
      <c r="D155" s="16" t="s">
        <v>32</v>
      </c>
      <c r="E155" s="16" t="s">
        <v>33</v>
      </c>
      <c r="F155" s="16" t="s">
        <v>34</v>
      </c>
      <c r="G155" s="25" t="s">
        <v>414</v>
      </c>
    </row>
    <row r="156" spans="1:7" hidden="1" x14ac:dyDescent="0.3">
      <c r="A156" s="16" t="s">
        <v>91</v>
      </c>
      <c r="B156" s="16" t="s">
        <v>92</v>
      </c>
      <c r="C156" s="17"/>
      <c r="D156" s="17"/>
      <c r="E156" s="17"/>
      <c r="F156" s="17"/>
      <c r="G156" s="17"/>
    </row>
    <row r="157" spans="1:7" hidden="1" x14ac:dyDescent="0.3">
      <c r="A157" s="17" t="s">
        <v>93</v>
      </c>
      <c r="B157" s="17" t="s">
        <v>92</v>
      </c>
      <c r="C157" s="17">
        <v>4</v>
      </c>
      <c r="D157" s="17" t="s">
        <v>38</v>
      </c>
      <c r="E157" s="18"/>
      <c r="F157" s="17" t="str">
        <f>IF(ISBLANK(E157),"", PRODUCT(C157,E157))</f>
        <v/>
      </c>
      <c r="G157" s="19"/>
    </row>
    <row r="158" spans="1:7" hidden="1" x14ac:dyDescent="0.3">
      <c r="E158" s="16" t="s">
        <v>39</v>
      </c>
      <c r="F158" s="16" t="str">
        <f>IF(F157="","",ROUND(SUM(F157:F157),2))</f>
        <v/>
      </c>
      <c r="G158" s="14" t="str">
        <f>IF(F157="","Neužpildytos visos objektų kainos","")</f>
        <v>Neužpildytos visos objektų kainos</v>
      </c>
    </row>
    <row r="159" spans="1:7" hidden="1" x14ac:dyDescent="0.3">
      <c r="C159" s="16" t="s">
        <v>40</v>
      </c>
      <c r="D159" s="19"/>
      <c r="E159" s="16" t="s">
        <v>41</v>
      </c>
      <c r="F159" s="16" t="str">
        <f>IF(OR(F158="",D159=""),"", ROUND(PRODUCT(D159,F158)/100,2))</f>
        <v/>
      </c>
      <c r="G159" s="14" t="str">
        <f>IF(D159="", "Nurodykite taikomą PVM dydį", "")</f>
        <v>Nurodykite taikomą PVM dydį</v>
      </c>
    </row>
    <row r="160" spans="1:7" hidden="1" x14ac:dyDescent="0.3">
      <c r="E160" s="16" t="s">
        <v>42</v>
      </c>
      <c r="F160" s="16">
        <f>IF(ISBLANK(F159), "", ROUND(SUM(F158:F159),2))</f>
        <v>0</v>
      </c>
    </row>
    <row r="161" spans="1:7" hidden="1" x14ac:dyDescent="0.3"/>
    <row r="162" spans="1:7" hidden="1" x14ac:dyDescent="0.3"/>
    <row r="163" spans="1:7" hidden="1" x14ac:dyDescent="0.3"/>
    <row r="164" spans="1:7" hidden="1" x14ac:dyDescent="0.3">
      <c r="A164" s="12" t="s">
        <v>94</v>
      </c>
      <c r="B164" s="12" t="s">
        <v>95</v>
      </c>
    </row>
    <row r="165" spans="1:7" hidden="1" x14ac:dyDescent="0.3"/>
    <row r="166" spans="1:7" hidden="1" x14ac:dyDescent="0.3">
      <c r="A166" s="12" t="s">
        <v>28</v>
      </c>
    </row>
    <row r="167" spans="1:7" ht="57.6" hidden="1" x14ac:dyDescent="0.3">
      <c r="A167" s="16" t="s">
        <v>29</v>
      </c>
      <c r="B167" s="16" t="s">
        <v>30</v>
      </c>
      <c r="C167" s="16" t="s">
        <v>31</v>
      </c>
      <c r="D167" s="16" t="s">
        <v>32</v>
      </c>
      <c r="E167" s="16" t="s">
        <v>33</v>
      </c>
      <c r="F167" s="16" t="s">
        <v>34</v>
      </c>
      <c r="G167" s="25" t="s">
        <v>414</v>
      </c>
    </row>
    <row r="168" spans="1:7" hidden="1" x14ac:dyDescent="0.3">
      <c r="A168" s="16" t="s">
        <v>96</v>
      </c>
      <c r="B168" s="16" t="s">
        <v>97</v>
      </c>
      <c r="C168" s="17"/>
      <c r="D168" s="17"/>
      <c r="E168" s="17"/>
      <c r="F168" s="17"/>
      <c r="G168" s="17"/>
    </row>
    <row r="169" spans="1:7" hidden="1" x14ac:dyDescent="0.3">
      <c r="A169" s="17" t="s">
        <v>98</v>
      </c>
      <c r="B169" s="17" t="s">
        <v>97</v>
      </c>
      <c r="C169" s="17">
        <v>100</v>
      </c>
      <c r="D169" s="17" t="s">
        <v>53</v>
      </c>
      <c r="E169" s="18"/>
      <c r="F169" s="17" t="str">
        <f>IF(ISBLANK(E169),"", PRODUCT(C169,E169))</f>
        <v/>
      </c>
      <c r="G169" s="19"/>
    </row>
    <row r="170" spans="1:7" hidden="1" x14ac:dyDescent="0.3">
      <c r="E170" s="16" t="s">
        <v>39</v>
      </c>
      <c r="F170" s="16" t="str">
        <f>IF(F169="","",ROUND(SUM(F169:F169),2))</f>
        <v/>
      </c>
      <c r="G170" s="14" t="str">
        <f>IF(F169="","Neužpildytos visos objektų kainos","")</f>
        <v>Neužpildytos visos objektų kainos</v>
      </c>
    </row>
    <row r="171" spans="1:7" hidden="1" x14ac:dyDescent="0.3">
      <c r="C171" s="16" t="s">
        <v>40</v>
      </c>
      <c r="D171" s="19"/>
      <c r="E171" s="16" t="s">
        <v>41</v>
      </c>
      <c r="F171" s="16" t="str">
        <f>IF(OR(F170="",D171=""),"", ROUND(PRODUCT(D171,F170)/100,2))</f>
        <v/>
      </c>
      <c r="G171" s="14" t="str">
        <f>IF(D171="", "Nurodykite taikomą PVM dydį", "")</f>
        <v>Nurodykite taikomą PVM dydį</v>
      </c>
    </row>
    <row r="172" spans="1:7" hidden="1" x14ac:dyDescent="0.3">
      <c r="E172" s="16" t="s">
        <v>42</v>
      </c>
      <c r="F172" s="16">
        <f>IF(ISBLANK(F171), "", ROUND(SUM(F170:F171),2))</f>
        <v>0</v>
      </c>
    </row>
    <row r="173" spans="1:7" hidden="1" x14ac:dyDescent="0.3"/>
    <row r="174" spans="1:7" hidden="1" x14ac:dyDescent="0.3"/>
    <row r="175" spans="1:7" hidden="1" x14ac:dyDescent="0.3"/>
    <row r="176" spans="1:7" hidden="1" x14ac:dyDescent="0.3">
      <c r="A176" s="12" t="s">
        <v>99</v>
      </c>
      <c r="B176" s="12" t="s">
        <v>100</v>
      </c>
    </row>
    <row r="177" spans="1:7" hidden="1" x14ac:dyDescent="0.3"/>
    <row r="178" spans="1:7" hidden="1" x14ac:dyDescent="0.3">
      <c r="A178" s="12" t="s">
        <v>28</v>
      </c>
    </row>
    <row r="179" spans="1:7" ht="57.6" hidden="1" x14ac:dyDescent="0.3">
      <c r="A179" s="16" t="s">
        <v>29</v>
      </c>
      <c r="B179" s="16" t="s">
        <v>30</v>
      </c>
      <c r="C179" s="16" t="s">
        <v>31</v>
      </c>
      <c r="D179" s="16" t="s">
        <v>32</v>
      </c>
      <c r="E179" s="16" t="s">
        <v>33</v>
      </c>
      <c r="F179" s="16" t="s">
        <v>34</v>
      </c>
      <c r="G179" s="25" t="s">
        <v>414</v>
      </c>
    </row>
    <row r="180" spans="1:7" hidden="1" x14ac:dyDescent="0.3">
      <c r="A180" s="16" t="s">
        <v>101</v>
      </c>
      <c r="B180" s="16" t="s">
        <v>102</v>
      </c>
      <c r="C180" s="17"/>
      <c r="D180" s="17"/>
      <c r="E180" s="17"/>
      <c r="F180" s="17"/>
      <c r="G180" s="17"/>
    </row>
    <row r="181" spans="1:7" hidden="1" x14ac:dyDescent="0.3">
      <c r="A181" s="17" t="s">
        <v>103</v>
      </c>
      <c r="B181" s="17" t="s">
        <v>102</v>
      </c>
      <c r="C181" s="17">
        <v>120</v>
      </c>
      <c r="D181" s="17" t="s">
        <v>104</v>
      </c>
      <c r="E181" s="18"/>
      <c r="F181" s="17" t="str">
        <f>IF(ISBLANK(E181),"", PRODUCT(C181,E181))</f>
        <v/>
      </c>
      <c r="G181" s="19"/>
    </row>
    <row r="182" spans="1:7" hidden="1" x14ac:dyDescent="0.3">
      <c r="E182" s="16" t="s">
        <v>39</v>
      </c>
      <c r="F182" s="16" t="str">
        <f>IF(F181="","",ROUND(SUM(F181:F181),2))</f>
        <v/>
      </c>
      <c r="G182" s="14" t="str">
        <f>IF(F181="","Neužpildytos visos objektų kainos","")</f>
        <v>Neužpildytos visos objektų kainos</v>
      </c>
    </row>
    <row r="183" spans="1:7" hidden="1" x14ac:dyDescent="0.3">
      <c r="C183" s="16" t="s">
        <v>40</v>
      </c>
      <c r="D183" s="19"/>
      <c r="E183" s="16" t="s">
        <v>41</v>
      </c>
      <c r="F183" s="16" t="str">
        <f>IF(OR(F182="",D183=""),"", ROUND(PRODUCT(D183,F182)/100,2))</f>
        <v/>
      </c>
      <c r="G183" s="14" t="str">
        <f>IF(D183="", "Nurodykite taikomą PVM dydį", "")</f>
        <v>Nurodykite taikomą PVM dydį</v>
      </c>
    </row>
    <row r="184" spans="1:7" hidden="1" x14ac:dyDescent="0.3">
      <c r="E184" s="16" t="s">
        <v>42</v>
      </c>
      <c r="F184" s="16">
        <f>IF(ISBLANK(F183), "", ROUND(SUM(F182:F183),2))</f>
        <v>0</v>
      </c>
    </row>
    <row r="185" spans="1:7" hidden="1" x14ac:dyDescent="0.3"/>
    <row r="186" spans="1:7" hidden="1" x14ac:dyDescent="0.3"/>
    <row r="187" spans="1:7" hidden="1" x14ac:dyDescent="0.3"/>
    <row r="188" spans="1:7" hidden="1" x14ac:dyDescent="0.3">
      <c r="A188" s="12" t="s">
        <v>105</v>
      </c>
      <c r="B188" s="12" t="s">
        <v>106</v>
      </c>
    </row>
    <row r="189" spans="1:7" hidden="1" x14ac:dyDescent="0.3"/>
    <row r="190" spans="1:7" hidden="1" x14ac:dyDescent="0.3">
      <c r="A190" s="12" t="s">
        <v>28</v>
      </c>
    </row>
    <row r="191" spans="1:7" ht="57.6" hidden="1" x14ac:dyDescent="0.3">
      <c r="A191" s="16" t="s">
        <v>29</v>
      </c>
      <c r="B191" s="16" t="s">
        <v>30</v>
      </c>
      <c r="C191" s="16" t="s">
        <v>31</v>
      </c>
      <c r="D191" s="16" t="s">
        <v>32</v>
      </c>
      <c r="E191" s="16" t="s">
        <v>33</v>
      </c>
      <c r="F191" s="16" t="s">
        <v>34</v>
      </c>
      <c r="G191" s="25" t="s">
        <v>414</v>
      </c>
    </row>
    <row r="192" spans="1:7" hidden="1" x14ac:dyDescent="0.3">
      <c r="A192" s="16" t="s">
        <v>107</v>
      </c>
      <c r="B192" s="16" t="s">
        <v>108</v>
      </c>
      <c r="C192" s="17"/>
      <c r="D192" s="17"/>
      <c r="E192" s="17"/>
      <c r="F192" s="17"/>
      <c r="G192" s="17"/>
    </row>
    <row r="193" spans="1:7" hidden="1" x14ac:dyDescent="0.3">
      <c r="A193" s="17" t="s">
        <v>109</v>
      </c>
      <c r="B193" s="17" t="s">
        <v>108</v>
      </c>
      <c r="C193" s="17">
        <v>3</v>
      </c>
      <c r="D193" s="17" t="s">
        <v>38</v>
      </c>
      <c r="E193" s="18"/>
      <c r="F193" s="17" t="str">
        <f>IF(ISBLANK(E193),"", PRODUCT(C193,E193))</f>
        <v/>
      </c>
      <c r="G193" s="19"/>
    </row>
    <row r="194" spans="1:7" hidden="1" x14ac:dyDescent="0.3">
      <c r="E194" s="16" t="s">
        <v>39</v>
      </c>
      <c r="F194" s="16" t="str">
        <f>IF(F193="","",ROUND(SUM(F193:F193),2))</f>
        <v/>
      </c>
      <c r="G194" s="14" t="str">
        <f>IF(F193="","Neužpildytos visos objektų kainos","")</f>
        <v>Neužpildytos visos objektų kainos</v>
      </c>
    </row>
    <row r="195" spans="1:7" hidden="1" x14ac:dyDescent="0.3">
      <c r="C195" s="16" t="s">
        <v>40</v>
      </c>
      <c r="D195" s="19"/>
      <c r="E195" s="16" t="s">
        <v>41</v>
      </c>
      <c r="F195" s="16" t="str">
        <f>IF(OR(F194="",D195=""),"", ROUND(PRODUCT(D195,F194)/100,2))</f>
        <v/>
      </c>
      <c r="G195" s="14" t="str">
        <f>IF(D195="", "Nurodykite taikomą PVM dydį", "")</f>
        <v>Nurodykite taikomą PVM dydį</v>
      </c>
    </row>
    <row r="196" spans="1:7" hidden="1" x14ac:dyDescent="0.3">
      <c r="E196" s="16" t="s">
        <v>42</v>
      </c>
      <c r="F196" s="16">
        <f>IF(ISBLANK(F195), "", ROUND(SUM(F194:F195),2))</f>
        <v>0</v>
      </c>
    </row>
    <row r="197" spans="1:7" hidden="1" x14ac:dyDescent="0.3"/>
    <row r="198" spans="1:7" hidden="1" x14ac:dyDescent="0.3"/>
    <row r="199" spans="1:7" hidden="1" x14ac:dyDescent="0.3"/>
    <row r="200" spans="1:7" hidden="1" x14ac:dyDescent="0.3">
      <c r="A200" s="12" t="s">
        <v>110</v>
      </c>
      <c r="B200" s="12" t="s">
        <v>111</v>
      </c>
    </row>
    <row r="201" spans="1:7" hidden="1" x14ac:dyDescent="0.3"/>
    <row r="202" spans="1:7" hidden="1" x14ac:dyDescent="0.3">
      <c r="A202" s="12" t="s">
        <v>28</v>
      </c>
    </row>
    <row r="203" spans="1:7" ht="57.6" hidden="1" x14ac:dyDescent="0.3">
      <c r="A203" s="16" t="s">
        <v>29</v>
      </c>
      <c r="B203" s="16" t="s">
        <v>30</v>
      </c>
      <c r="C203" s="16" t="s">
        <v>31</v>
      </c>
      <c r="D203" s="16" t="s">
        <v>32</v>
      </c>
      <c r="E203" s="16" t="s">
        <v>33</v>
      </c>
      <c r="F203" s="16" t="s">
        <v>34</v>
      </c>
      <c r="G203" s="25" t="s">
        <v>414</v>
      </c>
    </row>
    <row r="204" spans="1:7" hidden="1" x14ac:dyDescent="0.3">
      <c r="A204" s="16" t="s">
        <v>112</v>
      </c>
      <c r="B204" s="16" t="s">
        <v>113</v>
      </c>
      <c r="C204" s="17"/>
      <c r="D204" s="17"/>
      <c r="E204" s="17"/>
      <c r="F204" s="17"/>
      <c r="G204" s="17"/>
    </row>
    <row r="205" spans="1:7" hidden="1" x14ac:dyDescent="0.3">
      <c r="A205" s="17" t="s">
        <v>114</v>
      </c>
      <c r="B205" s="17" t="s">
        <v>113</v>
      </c>
      <c r="C205" s="17">
        <v>3</v>
      </c>
      <c r="D205" s="17" t="s">
        <v>38</v>
      </c>
      <c r="E205" s="18"/>
      <c r="F205" s="17" t="str">
        <f>IF(ISBLANK(E205),"", PRODUCT(C205,E205))</f>
        <v/>
      </c>
      <c r="G205" s="19"/>
    </row>
    <row r="206" spans="1:7" hidden="1" x14ac:dyDescent="0.3">
      <c r="E206" s="16" t="s">
        <v>39</v>
      </c>
      <c r="F206" s="16" t="str">
        <f>IF(F205="","",ROUND(SUM(F205:F205),2))</f>
        <v/>
      </c>
      <c r="G206" s="14" t="str">
        <f>IF(F205="","Neužpildytos visos objektų kainos","")</f>
        <v>Neužpildytos visos objektų kainos</v>
      </c>
    </row>
    <row r="207" spans="1:7" hidden="1" x14ac:dyDescent="0.3">
      <c r="C207" s="16" t="s">
        <v>40</v>
      </c>
      <c r="D207" s="19"/>
      <c r="E207" s="16" t="s">
        <v>41</v>
      </c>
      <c r="F207" s="16" t="str">
        <f>IF(OR(F206="",D207=""),"", ROUND(PRODUCT(D207,F206)/100,2))</f>
        <v/>
      </c>
      <c r="G207" s="14" t="str">
        <f>IF(D207="", "Nurodykite taikomą PVM dydį", "")</f>
        <v>Nurodykite taikomą PVM dydį</v>
      </c>
    </row>
    <row r="208" spans="1:7" hidden="1" x14ac:dyDescent="0.3">
      <c r="E208" s="16" t="s">
        <v>42</v>
      </c>
      <c r="F208" s="16">
        <f>IF(ISBLANK(F207), "", ROUND(SUM(F206:F207),2))</f>
        <v>0</v>
      </c>
    </row>
    <row r="209" spans="1:7" hidden="1" x14ac:dyDescent="0.3"/>
    <row r="210" spans="1:7" hidden="1" x14ac:dyDescent="0.3"/>
    <row r="211" spans="1:7" hidden="1" x14ac:dyDescent="0.3"/>
    <row r="212" spans="1:7" hidden="1" x14ac:dyDescent="0.3">
      <c r="A212" s="12" t="s">
        <v>115</v>
      </c>
      <c r="B212" s="12" t="s">
        <v>116</v>
      </c>
    </row>
    <row r="213" spans="1:7" hidden="1" x14ac:dyDescent="0.3"/>
    <row r="214" spans="1:7" hidden="1" x14ac:dyDescent="0.3">
      <c r="A214" s="12" t="s">
        <v>28</v>
      </c>
    </row>
    <row r="215" spans="1:7" ht="57.6" hidden="1" x14ac:dyDescent="0.3">
      <c r="A215" s="16" t="s">
        <v>29</v>
      </c>
      <c r="B215" s="16" t="s">
        <v>30</v>
      </c>
      <c r="C215" s="16" t="s">
        <v>31</v>
      </c>
      <c r="D215" s="16" t="s">
        <v>32</v>
      </c>
      <c r="E215" s="16" t="s">
        <v>33</v>
      </c>
      <c r="F215" s="16" t="s">
        <v>34</v>
      </c>
      <c r="G215" s="25" t="s">
        <v>414</v>
      </c>
    </row>
    <row r="216" spans="1:7" hidden="1" x14ac:dyDescent="0.3">
      <c r="A216" s="16" t="s">
        <v>117</v>
      </c>
      <c r="B216" s="16" t="s">
        <v>118</v>
      </c>
      <c r="C216" s="17"/>
      <c r="D216" s="17"/>
      <c r="E216" s="17"/>
      <c r="F216" s="17"/>
      <c r="G216" s="17"/>
    </row>
    <row r="217" spans="1:7" hidden="1" x14ac:dyDescent="0.3">
      <c r="A217" s="17" t="s">
        <v>119</v>
      </c>
      <c r="B217" s="17" t="s">
        <v>118</v>
      </c>
      <c r="C217" s="17">
        <v>36</v>
      </c>
      <c r="D217" s="17" t="s">
        <v>38</v>
      </c>
      <c r="E217" s="18"/>
      <c r="F217" s="17" t="str">
        <f>IF(ISBLANK(E217),"", PRODUCT(C217,E217))</f>
        <v/>
      </c>
      <c r="G217" s="19"/>
    </row>
    <row r="218" spans="1:7" hidden="1" x14ac:dyDescent="0.3">
      <c r="E218" s="16" t="s">
        <v>39</v>
      </c>
      <c r="F218" s="16" t="str">
        <f>IF(F217="","",ROUND(SUM(F217:F217),2))</f>
        <v/>
      </c>
      <c r="G218" s="14" t="str">
        <f>IF(F217="","Neužpildytos visos objektų kainos","")</f>
        <v>Neužpildytos visos objektų kainos</v>
      </c>
    </row>
    <row r="219" spans="1:7" hidden="1" x14ac:dyDescent="0.3">
      <c r="C219" s="16" t="s">
        <v>40</v>
      </c>
      <c r="D219" s="19"/>
      <c r="E219" s="16" t="s">
        <v>41</v>
      </c>
      <c r="F219" s="16" t="str">
        <f>IF(OR(F218="",D219=""),"", ROUND(PRODUCT(D219,F218)/100,2))</f>
        <v/>
      </c>
      <c r="G219" s="14" t="str">
        <f>IF(D219="", "Nurodykite taikomą PVM dydį", "")</f>
        <v>Nurodykite taikomą PVM dydį</v>
      </c>
    </row>
    <row r="220" spans="1:7" hidden="1" x14ac:dyDescent="0.3">
      <c r="E220" s="16" t="s">
        <v>42</v>
      </c>
      <c r="F220" s="16">
        <f>IF(ISBLANK(F219), "", ROUND(SUM(F218:F219),2))</f>
        <v>0</v>
      </c>
    </row>
    <row r="221" spans="1:7" hidden="1" x14ac:dyDescent="0.3"/>
    <row r="222" spans="1:7" hidden="1" x14ac:dyDescent="0.3"/>
    <row r="223" spans="1:7" hidden="1" x14ac:dyDescent="0.3"/>
    <row r="224" spans="1:7" hidden="1" x14ac:dyDescent="0.3">
      <c r="A224" s="12" t="s">
        <v>120</v>
      </c>
      <c r="B224" s="12" t="s">
        <v>121</v>
      </c>
    </row>
    <row r="225" spans="1:7" hidden="1" x14ac:dyDescent="0.3"/>
    <row r="226" spans="1:7" hidden="1" x14ac:dyDescent="0.3">
      <c r="A226" s="12" t="s">
        <v>28</v>
      </c>
    </row>
    <row r="227" spans="1:7" ht="57.6" hidden="1" x14ac:dyDescent="0.3">
      <c r="A227" s="16" t="s">
        <v>29</v>
      </c>
      <c r="B227" s="16" t="s">
        <v>30</v>
      </c>
      <c r="C227" s="16" t="s">
        <v>31</v>
      </c>
      <c r="D227" s="16" t="s">
        <v>32</v>
      </c>
      <c r="E227" s="16" t="s">
        <v>33</v>
      </c>
      <c r="F227" s="16" t="s">
        <v>34</v>
      </c>
      <c r="G227" s="25" t="s">
        <v>414</v>
      </c>
    </row>
    <row r="228" spans="1:7" hidden="1" x14ac:dyDescent="0.3">
      <c r="A228" s="16" t="s">
        <v>122</v>
      </c>
      <c r="B228" s="16" t="s">
        <v>123</v>
      </c>
      <c r="C228" s="17"/>
      <c r="D228" s="17"/>
      <c r="E228" s="17"/>
      <c r="F228" s="17"/>
      <c r="G228" s="17"/>
    </row>
    <row r="229" spans="1:7" hidden="1" x14ac:dyDescent="0.3">
      <c r="A229" s="17" t="s">
        <v>124</v>
      </c>
      <c r="B229" s="17" t="s">
        <v>123</v>
      </c>
      <c r="C229" s="17">
        <v>90</v>
      </c>
      <c r="D229" s="17" t="s">
        <v>53</v>
      </c>
      <c r="E229" s="18"/>
      <c r="F229" s="17" t="str">
        <f>IF(ISBLANK(E229),"", PRODUCT(C229,E229))</f>
        <v/>
      </c>
      <c r="G229" s="19"/>
    </row>
    <row r="230" spans="1:7" hidden="1" x14ac:dyDescent="0.3">
      <c r="E230" s="16" t="s">
        <v>39</v>
      </c>
      <c r="F230" s="16" t="str">
        <f>IF(F229="","",ROUND(SUM(F229:F229),2))</f>
        <v/>
      </c>
      <c r="G230" s="14" t="str">
        <f>IF(F229="","Neužpildytos visos objektų kainos","")</f>
        <v>Neužpildytos visos objektų kainos</v>
      </c>
    </row>
    <row r="231" spans="1:7" hidden="1" x14ac:dyDescent="0.3">
      <c r="C231" s="16" t="s">
        <v>40</v>
      </c>
      <c r="D231" s="19"/>
      <c r="E231" s="16" t="s">
        <v>41</v>
      </c>
      <c r="F231" s="16" t="str">
        <f>IF(OR(F230="",D231=""),"", ROUND(PRODUCT(D231,F230)/100,2))</f>
        <v/>
      </c>
      <c r="G231" s="14" t="str">
        <f>IF(D231="", "Nurodykite taikomą PVM dydį", "")</f>
        <v>Nurodykite taikomą PVM dydį</v>
      </c>
    </row>
    <row r="232" spans="1:7" hidden="1" x14ac:dyDescent="0.3">
      <c r="E232" s="16" t="s">
        <v>42</v>
      </c>
      <c r="F232" s="16">
        <f>IF(ISBLANK(F231), "", ROUND(SUM(F230:F231),2))</f>
        <v>0</v>
      </c>
    </row>
    <row r="233" spans="1:7" hidden="1" x14ac:dyDescent="0.3"/>
    <row r="234" spans="1:7" hidden="1" x14ac:dyDescent="0.3"/>
    <row r="235" spans="1:7" hidden="1" x14ac:dyDescent="0.3"/>
    <row r="236" spans="1:7" hidden="1" x14ac:dyDescent="0.3">
      <c r="A236" s="12" t="s">
        <v>125</v>
      </c>
      <c r="B236" s="12" t="s">
        <v>126</v>
      </c>
    </row>
    <row r="237" spans="1:7" hidden="1" x14ac:dyDescent="0.3"/>
    <row r="238" spans="1:7" hidden="1" x14ac:dyDescent="0.3">
      <c r="A238" s="12" t="s">
        <v>28</v>
      </c>
    </row>
    <row r="239" spans="1:7" ht="57.6" hidden="1" x14ac:dyDescent="0.3">
      <c r="A239" s="16" t="s">
        <v>29</v>
      </c>
      <c r="B239" s="16" t="s">
        <v>30</v>
      </c>
      <c r="C239" s="16" t="s">
        <v>31</v>
      </c>
      <c r="D239" s="16" t="s">
        <v>32</v>
      </c>
      <c r="E239" s="16" t="s">
        <v>33</v>
      </c>
      <c r="F239" s="16" t="s">
        <v>34</v>
      </c>
      <c r="G239" s="25" t="s">
        <v>414</v>
      </c>
    </row>
    <row r="240" spans="1:7" hidden="1" x14ac:dyDescent="0.3">
      <c r="A240" s="16" t="s">
        <v>127</v>
      </c>
      <c r="B240" s="16" t="s">
        <v>128</v>
      </c>
      <c r="C240" s="17"/>
      <c r="D240" s="17"/>
      <c r="E240" s="17"/>
      <c r="F240" s="17"/>
      <c r="G240" s="17"/>
    </row>
    <row r="241" spans="1:7" hidden="1" x14ac:dyDescent="0.3">
      <c r="A241" s="17" t="s">
        <v>129</v>
      </c>
      <c r="B241" s="17" t="s">
        <v>128</v>
      </c>
      <c r="C241" s="17">
        <v>10</v>
      </c>
      <c r="D241" s="17" t="s">
        <v>130</v>
      </c>
      <c r="E241" s="18"/>
      <c r="F241" s="17" t="str">
        <f>IF(ISBLANK(E241),"", PRODUCT(C241,E241))</f>
        <v/>
      </c>
      <c r="G241" s="19"/>
    </row>
    <row r="242" spans="1:7" hidden="1" x14ac:dyDescent="0.3">
      <c r="E242" s="16" t="s">
        <v>39</v>
      </c>
      <c r="F242" s="16" t="str">
        <f>IF(F241="","",ROUND(SUM(F241:F241),2))</f>
        <v/>
      </c>
      <c r="G242" s="14" t="str">
        <f>IF(F241="","Neužpildytos visos objektų kainos","")</f>
        <v>Neužpildytos visos objektų kainos</v>
      </c>
    </row>
    <row r="243" spans="1:7" hidden="1" x14ac:dyDescent="0.3">
      <c r="C243" s="16" t="s">
        <v>40</v>
      </c>
      <c r="D243" s="19"/>
      <c r="E243" s="16" t="s">
        <v>41</v>
      </c>
      <c r="F243" s="16" t="str">
        <f>IF(OR(F242="",D243=""),"", ROUND(PRODUCT(D243,F242)/100,2))</f>
        <v/>
      </c>
      <c r="G243" s="14" t="str">
        <f>IF(D243="", "Nurodykite taikomą PVM dydį", "")</f>
        <v>Nurodykite taikomą PVM dydį</v>
      </c>
    </row>
    <row r="244" spans="1:7" hidden="1" x14ac:dyDescent="0.3">
      <c r="E244" s="16" t="s">
        <v>42</v>
      </c>
      <c r="F244" s="16">
        <f>IF(ISBLANK(F243), "", ROUND(SUM(F242:F243),2))</f>
        <v>0</v>
      </c>
    </row>
    <row r="245" spans="1:7" hidden="1" x14ac:dyDescent="0.3"/>
    <row r="246" spans="1:7" hidden="1" x14ac:dyDescent="0.3"/>
    <row r="247" spans="1:7" hidden="1" x14ac:dyDescent="0.3"/>
    <row r="248" spans="1:7" hidden="1" x14ac:dyDescent="0.3">
      <c r="A248" s="12" t="s">
        <v>131</v>
      </c>
      <c r="B248" s="12" t="s">
        <v>132</v>
      </c>
    </row>
    <row r="249" spans="1:7" hidden="1" x14ac:dyDescent="0.3"/>
    <row r="250" spans="1:7" hidden="1" x14ac:dyDescent="0.3">
      <c r="A250" s="12" t="s">
        <v>28</v>
      </c>
    </row>
    <row r="251" spans="1:7" ht="57.6" hidden="1" x14ac:dyDescent="0.3">
      <c r="A251" s="16" t="s">
        <v>29</v>
      </c>
      <c r="B251" s="16" t="s">
        <v>30</v>
      </c>
      <c r="C251" s="16" t="s">
        <v>31</v>
      </c>
      <c r="D251" s="16" t="s">
        <v>32</v>
      </c>
      <c r="E251" s="16" t="s">
        <v>33</v>
      </c>
      <c r="F251" s="16" t="s">
        <v>34</v>
      </c>
      <c r="G251" s="25" t="s">
        <v>414</v>
      </c>
    </row>
    <row r="252" spans="1:7" hidden="1" x14ac:dyDescent="0.3">
      <c r="A252" s="16" t="s">
        <v>133</v>
      </c>
      <c r="B252" s="16" t="s">
        <v>134</v>
      </c>
      <c r="C252" s="17"/>
      <c r="D252" s="17"/>
      <c r="E252" s="17"/>
      <c r="F252" s="17"/>
      <c r="G252" s="17"/>
    </row>
    <row r="253" spans="1:7" hidden="1" x14ac:dyDescent="0.3">
      <c r="A253" s="17" t="s">
        <v>135</v>
      </c>
      <c r="B253" s="17" t="s">
        <v>134</v>
      </c>
      <c r="C253" s="17">
        <v>40</v>
      </c>
      <c r="D253" s="17" t="s">
        <v>130</v>
      </c>
      <c r="E253" s="18"/>
      <c r="F253" s="17" t="str">
        <f>IF(ISBLANK(E253),"", PRODUCT(C253,E253))</f>
        <v/>
      </c>
      <c r="G253" s="19"/>
    </row>
    <row r="254" spans="1:7" hidden="1" x14ac:dyDescent="0.3">
      <c r="E254" s="16" t="s">
        <v>39</v>
      </c>
      <c r="F254" s="16" t="str">
        <f>IF(F253="","",ROUND(SUM(F253:F253),2))</f>
        <v/>
      </c>
      <c r="G254" s="14" t="str">
        <f>IF(F253="","Neužpildytos visos objektų kainos","")</f>
        <v>Neužpildytos visos objektų kainos</v>
      </c>
    </row>
    <row r="255" spans="1:7" hidden="1" x14ac:dyDescent="0.3">
      <c r="C255" s="16" t="s">
        <v>40</v>
      </c>
      <c r="D255" s="19"/>
      <c r="E255" s="16" t="s">
        <v>41</v>
      </c>
      <c r="F255" s="16" t="str">
        <f>IF(OR(F254="",D255=""),"", ROUND(PRODUCT(D255,F254)/100,2))</f>
        <v/>
      </c>
      <c r="G255" s="14" t="str">
        <f>IF(D255="", "Nurodykite taikomą PVM dydį", "")</f>
        <v>Nurodykite taikomą PVM dydį</v>
      </c>
    </row>
    <row r="256" spans="1:7" hidden="1" x14ac:dyDescent="0.3">
      <c r="E256" s="16" t="s">
        <v>42</v>
      </c>
      <c r="F256" s="16">
        <f>IF(ISBLANK(F255), "", ROUND(SUM(F254:F255),2))</f>
        <v>0</v>
      </c>
    </row>
    <row r="257" spans="1:7" hidden="1" x14ac:dyDescent="0.3"/>
    <row r="258" spans="1:7" hidden="1" x14ac:dyDescent="0.3"/>
    <row r="259" spans="1:7" hidden="1" x14ac:dyDescent="0.3"/>
    <row r="260" spans="1:7" hidden="1" x14ac:dyDescent="0.3">
      <c r="A260" s="12" t="s">
        <v>136</v>
      </c>
      <c r="B260" s="12" t="s">
        <v>137</v>
      </c>
    </row>
    <row r="261" spans="1:7" hidden="1" x14ac:dyDescent="0.3"/>
    <row r="262" spans="1:7" hidden="1" x14ac:dyDescent="0.3">
      <c r="A262" s="12" t="s">
        <v>28</v>
      </c>
    </row>
    <row r="263" spans="1:7" ht="57.6" hidden="1" x14ac:dyDescent="0.3">
      <c r="A263" s="16" t="s">
        <v>29</v>
      </c>
      <c r="B263" s="16" t="s">
        <v>30</v>
      </c>
      <c r="C263" s="16" t="s">
        <v>31</v>
      </c>
      <c r="D263" s="16" t="s">
        <v>32</v>
      </c>
      <c r="E263" s="16" t="s">
        <v>33</v>
      </c>
      <c r="F263" s="16" t="s">
        <v>34</v>
      </c>
      <c r="G263" s="25" t="s">
        <v>414</v>
      </c>
    </row>
    <row r="264" spans="1:7" hidden="1" x14ac:dyDescent="0.3">
      <c r="A264" s="16" t="s">
        <v>138</v>
      </c>
      <c r="B264" s="16" t="s">
        <v>139</v>
      </c>
      <c r="C264" s="17"/>
      <c r="D264" s="17"/>
      <c r="E264" s="17"/>
      <c r="F264" s="17"/>
      <c r="G264" s="17"/>
    </row>
    <row r="265" spans="1:7" hidden="1" x14ac:dyDescent="0.3">
      <c r="A265" s="17" t="s">
        <v>140</v>
      </c>
      <c r="B265" s="17" t="s">
        <v>139</v>
      </c>
      <c r="C265" s="17">
        <v>20</v>
      </c>
      <c r="D265" s="17" t="s">
        <v>53</v>
      </c>
      <c r="E265" s="18"/>
      <c r="F265" s="17" t="str">
        <f>IF(ISBLANK(E265),"", PRODUCT(C265,E265))</f>
        <v/>
      </c>
      <c r="G265" s="19"/>
    </row>
    <row r="266" spans="1:7" hidden="1" x14ac:dyDescent="0.3">
      <c r="E266" s="16" t="s">
        <v>39</v>
      </c>
      <c r="F266" s="16" t="str">
        <f>IF(F265="","",ROUND(SUM(F265:F265),2))</f>
        <v/>
      </c>
      <c r="G266" s="14" t="str">
        <f>IF(F265="","Neužpildytos visos objektų kainos","")</f>
        <v>Neužpildytos visos objektų kainos</v>
      </c>
    </row>
    <row r="267" spans="1:7" hidden="1" x14ac:dyDescent="0.3">
      <c r="C267" s="16" t="s">
        <v>40</v>
      </c>
      <c r="D267" s="19"/>
      <c r="E267" s="16" t="s">
        <v>41</v>
      </c>
      <c r="F267" s="16" t="str">
        <f>IF(OR(F266="",D267=""),"", ROUND(PRODUCT(D267,F266)/100,2))</f>
        <v/>
      </c>
      <c r="G267" s="14" t="str">
        <f>IF(D267="", "Nurodykite taikomą PVM dydį", "")</f>
        <v>Nurodykite taikomą PVM dydį</v>
      </c>
    </row>
    <row r="268" spans="1:7" hidden="1" x14ac:dyDescent="0.3">
      <c r="E268" s="16" t="s">
        <v>42</v>
      </c>
      <c r="F268" s="16">
        <f>IF(ISBLANK(F267), "", ROUND(SUM(F266:F267),2))</f>
        <v>0</v>
      </c>
    </row>
    <row r="269" spans="1:7" hidden="1" x14ac:dyDescent="0.3"/>
    <row r="270" spans="1:7" hidden="1" x14ac:dyDescent="0.3"/>
    <row r="271" spans="1:7" hidden="1" x14ac:dyDescent="0.3"/>
    <row r="272" spans="1:7" hidden="1" x14ac:dyDescent="0.3">
      <c r="A272" s="12" t="s">
        <v>141</v>
      </c>
      <c r="B272" s="12" t="s">
        <v>142</v>
      </c>
    </row>
    <row r="273" spans="1:7" hidden="1" x14ac:dyDescent="0.3"/>
    <row r="274" spans="1:7" hidden="1" x14ac:dyDescent="0.3">
      <c r="A274" s="12" t="s">
        <v>28</v>
      </c>
    </row>
    <row r="275" spans="1:7" ht="57.6" hidden="1" x14ac:dyDescent="0.3">
      <c r="A275" s="16" t="s">
        <v>29</v>
      </c>
      <c r="B275" s="16" t="s">
        <v>30</v>
      </c>
      <c r="C275" s="16" t="s">
        <v>31</v>
      </c>
      <c r="D275" s="16" t="s">
        <v>32</v>
      </c>
      <c r="E275" s="16" t="s">
        <v>33</v>
      </c>
      <c r="F275" s="16" t="s">
        <v>34</v>
      </c>
      <c r="G275" s="25" t="s">
        <v>414</v>
      </c>
    </row>
    <row r="276" spans="1:7" hidden="1" x14ac:dyDescent="0.3">
      <c r="A276" s="16" t="s">
        <v>143</v>
      </c>
      <c r="B276" s="16" t="s">
        <v>144</v>
      </c>
      <c r="C276" s="17"/>
      <c r="D276" s="17"/>
      <c r="E276" s="17"/>
      <c r="F276" s="17"/>
      <c r="G276" s="17"/>
    </row>
    <row r="277" spans="1:7" hidden="1" x14ac:dyDescent="0.3">
      <c r="A277" s="17" t="s">
        <v>145</v>
      </c>
      <c r="B277" s="17" t="s">
        <v>144</v>
      </c>
      <c r="C277" s="17">
        <v>1000</v>
      </c>
      <c r="D277" s="17" t="s">
        <v>53</v>
      </c>
      <c r="E277" s="18"/>
      <c r="F277" s="17" t="str">
        <f>IF(ISBLANK(E277),"", PRODUCT(C277,E277))</f>
        <v/>
      </c>
      <c r="G277" s="19"/>
    </row>
    <row r="278" spans="1:7" hidden="1" x14ac:dyDescent="0.3">
      <c r="E278" s="16" t="s">
        <v>39</v>
      </c>
      <c r="F278" s="16" t="str">
        <f>IF(F277="","",ROUND(SUM(F277:F277),2))</f>
        <v/>
      </c>
      <c r="G278" s="14" t="str">
        <f>IF(F277="","Neužpildytos visos objektų kainos","")</f>
        <v>Neužpildytos visos objektų kainos</v>
      </c>
    </row>
    <row r="279" spans="1:7" hidden="1" x14ac:dyDescent="0.3">
      <c r="C279" s="16" t="s">
        <v>40</v>
      </c>
      <c r="D279" s="19"/>
      <c r="E279" s="16" t="s">
        <v>41</v>
      </c>
      <c r="F279" s="16" t="str">
        <f>IF(OR(F278="",D279=""),"", ROUND(PRODUCT(D279,F278)/100,2))</f>
        <v/>
      </c>
      <c r="G279" s="14" t="str">
        <f>IF(D279="", "Nurodykite taikomą PVM dydį", "")</f>
        <v>Nurodykite taikomą PVM dydį</v>
      </c>
    </row>
    <row r="280" spans="1:7" hidden="1" x14ac:dyDescent="0.3">
      <c r="E280" s="16" t="s">
        <v>42</v>
      </c>
      <c r="F280" s="16">
        <f>IF(ISBLANK(F279), "", ROUND(SUM(F278:F279),2))</f>
        <v>0</v>
      </c>
    </row>
    <row r="281" spans="1:7" hidden="1" x14ac:dyDescent="0.3"/>
    <row r="282" spans="1:7" hidden="1" x14ac:dyDescent="0.3"/>
    <row r="283" spans="1:7" hidden="1" x14ac:dyDescent="0.3"/>
    <row r="284" spans="1:7" hidden="1" x14ac:dyDescent="0.3">
      <c r="A284" s="12" t="s">
        <v>146</v>
      </c>
      <c r="B284" s="12" t="s">
        <v>147</v>
      </c>
    </row>
    <row r="285" spans="1:7" hidden="1" x14ac:dyDescent="0.3"/>
    <row r="286" spans="1:7" hidden="1" x14ac:dyDescent="0.3">
      <c r="A286" s="12" t="s">
        <v>28</v>
      </c>
    </row>
    <row r="287" spans="1:7" ht="57.6" hidden="1" x14ac:dyDescent="0.3">
      <c r="A287" s="16" t="s">
        <v>29</v>
      </c>
      <c r="B287" s="16" t="s">
        <v>30</v>
      </c>
      <c r="C287" s="16" t="s">
        <v>31</v>
      </c>
      <c r="D287" s="16" t="s">
        <v>32</v>
      </c>
      <c r="E287" s="16" t="s">
        <v>33</v>
      </c>
      <c r="F287" s="16" t="s">
        <v>34</v>
      </c>
      <c r="G287" s="25" t="s">
        <v>414</v>
      </c>
    </row>
    <row r="288" spans="1:7" hidden="1" x14ac:dyDescent="0.3">
      <c r="A288" s="16" t="s">
        <v>148</v>
      </c>
      <c r="B288" s="16" t="s">
        <v>149</v>
      </c>
      <c r="C288" s="17"/>
      <c r="D288" s="17"/>
      <c r="E288" s="17"/>
      <c r="F288" s="17"/>
      <c r="G288" s="17"/>
    </row>
    <row r="289" spans="1:7" hidden="1" x14ac:dyDescent="0.3">
      <c r="A289" s="17" t="s">
        <v>150</v>
      </c>
      <c r="B289" s="17" t="s">
        <v>149</v>
      </c>
      <c r="C289" s="17">
        <v>20</v>
      </c>
      <c r="D289" s="17" t="s">
        <v>53</v>
      </c>
      <c r="E289" s="18"/>
      <c r="F289" s="17" t="str">
        <f>IF(ISBLANK(E289),"", PRODUCT(C289,E289))</f>
        <v/>
      </c>
      <c r="G289" s="19"/>
    </row>
    <row r="290" spans="1:7" hidden="1" x14ac:dyDescent="0.3">
      <c r="E290" s="16" t="s">
        <v>39</v>
      </c>
      <c r="F290" s="16" t="str">
        <f>IF(F289="","",ROUND(SUM(F289:F289),2))</f>
        <v/>
      </c>
      <c r="G290" s="14" t="str">
        <f>IF(F289="","Neužpildytos visos objektų kainos","")</f>
        <v>Neužpildytos visos objektų kainos</v>
      </c>
    </row>
    <row r="291" spans="1:7" hidden="1" x14ac:dyDescent="0.3">
      <c r="C291" s="16" t="s">
        <v>40</v>
      </c>
      <c r="D291" s="19"/>
      <c r="E291" s="16" t="s">
        <v>41</v>
      </c>
      <c r="F291" s="16" t="str">
        <f>IF(OR(F290="",D291=""),"", ROUND(PRODUCT(D291,F290)/100,2))</f>
        <v/>
      </c>
      <c r="G291" s="14" t="str">
        <f>IF(D291="", "Nurodykite taikomą PVM dydį", "")</f>
        <v>Nurodykite taikomą PVM dydį</v>
      </c>
    </row>
    <row r="292" spans="1:7" hidden="1" x14ac:dyDescent="0.3">
      <c r="E292" s="16" t="s">
        <v>42</v>
      </c>
      <c r="F292" s="16">
        <f>IF(ISBLANK(F291), "", ROUND(SUM(F290:F291),2))</f>
        <v>0</v>
      </c>
    </row>
    <row r="293" spans="1:7" hidden="1" x14ac:dyDescent="0.3"/>
    <row r="294" spans="1:7" hidden="1" x14ac:dyDescent="0.3"/>
    <row r="295" spans="1:7" hidden="1" x14ac:dyDescent="0.3"/>
    <row r="296" spans="1:7" hidden="1" x14ac:dyDescent="0.3">
      <c r="A296" s="12" t="s">
        <v>151</v>
      </c>
      <c r="B296" s="12" t="s">
        <v>152</v>
      </c>
    </row>
    <row r="297" spans="1:7" hidden="1" x14ac:dyDescent="0.3"/>
    <row r="298" spans="1:7" hidden="1" x14ac:dyDescent="0.3">
      <c r="A298" s="12" t="s">
        <v>28</v>
      </c>
    </row>
    <row r="299" spans="1:7" ht="57.6" hidden="1" x14ac:dyDescent="0.3">
      <c r="A299" s="16" t="s">
        <v>29</v>
      </c>
      <c r="B299" s="16" t="s">
        <v>30</v>
      </c>
      <c r="C299" s="16" t="s">
        <v>31</v>
      </c>
      <c r="D299" s="16" t="s">
        <v>32</v>
      </c>
      <c r="E299" s="16" t="s">
        <v>33</v>
      </c>
      <c r="F299" s="16" t="s">
        <v>34</v>
      </c>
      <c r="G299" s="25" t="s">
        <v>414</v>
      </c>
    </row>
    <row r="300" spans="1:7" hidden="1" x14ac:dyDescent="0.3">
      <c r="A300" s="16" t="s">
        <v>153</v>
      </c>
      <c r="B300" s="16" t="s">
        <v>154</v>
      </c>
      <c r="C300" s="17"/>
      <c r="D300" s="17"/>
      <c r="E300" s="17"/>
      <c r="F300" s="17"/>
      <c r="G300" s="17"/>
    </row>
    <row r="301" spans="1:7" hidden="1" x14ac:dyDescent="0.3">
      <c r="A301" s="17" t="s">
        <v>155</v>
      </c>
      <c r="B301" s="17" t="s">
        <v>154</v>
      </c>
      <c r="C301" s="17">
        <v>200</v>
      </c>
      <c r="D301" s="17" t="s">
        <v>38</v>
      </c>
      <c r="E301" s="18"/>
      <c r="F301" s="17" t="str">
        <f>IF(ISBLANK(E301),"", PRODUCT(C301,E301))</f>
        <v/>
      </c>
      <c r="G301" s="19"/>
    </row>
    <row r="302" spans="1:7" hidden="1" x14ac:dyDescent="0.3">
      <c r="E302" s="16" t="s">
        <v>39</v>
      </c>
      <c r="F302" s="16" t="str">
        <f>IF(F301="","",ROUND(SUM(F301:F301),2))</f>
        <v/>
      </c>
      <c r="G302" s="14" t="str">
        <f>IF(F301="","Neužpildytos visos objektų kainos","")</f>
        <v>Neužpildytos visos objektų kainos</v>
      </c>
    </row>
    <row r="303" spans="1:7" hidden="1" x14ac:dyDescent="0.3">
      <c r="C303" s="16" t="s">
        <v>40</v>
      </c>
      <c r="D303" s="19"/>
      <c r="E303" s="16" t="s">
        <v>41</v>
      </c>
      <c r="F303" s="16" t="str">
        <f>IF(OR(F302="",D303=""),"", ROUND(PRODUCT(D303,F302)/100,2))</f>
        <v/>
      </c>
      <c r="G303" s="14" t="str">
        <f>IF(D303="", "Nurodykite taikomą PVM dydį", "")</f>
        <v>Nurodykite taikomą PVM dydį</v>
      </c>
    </row>
    <row r="304" spans="1:7" hidden="1" x14ac:dyDescent="0.3">
      <c r="E304" s="16" t="s">
        <v>42</v>
      </c>
      <c r="F304" s="16">
        <f>IF(ISBLANK(F303), "", ROUND(SUM(F302:F303),2))</f>
        <v>0</v>
      </c>
    </row>
    <row r="305" spans="1:7" hidden="1" x14ac:dyDescent="0.3"/>
    <row r="308" spans="1:7" x14ac:dyDescent="0.3">
      <c r="A308" s="12" t="s">
        <v>156</v>
      </c>
      <c r="B308" s="12" t="s">
        <v>157</v>
      </c>
    </row>
    <row r="310" spans="1:7" x14ac:dyDescent="0.3">
      <c r="A310" s="12" t="s">
        <v>28</v>
      </c>
    </row>
    <row r="311" spans="1:7" ht="57.6" x14ac:dyDescent="0.3">
      <c r="A311" s="16" t="s">
        <v>29</v>
      </c>
      <c r="B311" s="16" t="s">
        <v>30</v>
      </c>
      <c r="C311" s="16" t="s">
        <v>31</v>
      </c>
      <c r="D311" s="16" t="s">
        <v>32</v>
      </c>
      <c r="E311" s="16" t="s">
        <v>33</v>
      </c>
      <c r="F311" s="16" t="s">
        <v>34</v>
      </c>
      <c r="G311" s="25" t="s">
        <v>414</v>
      </c>
    </row>
    <row r="312" spans="1:7" x14ac:dyDescent="0.3">
      <c r="A312" s="16" t="s">
        <v>158</v>
      </c>
      <c r="B312" s="16" t="s">
        <v>159</v>
      </c>
      <c r="C312" s="17"/>
      <c r="D312" s="17"/>
      <c r="E312" s="17"/>
      <c r="F312" s="17"/>
      <c r="G312" s="17"/>
    </row>
    <row r="313" spans="1:7" x14ac:dyDescent="0.3">
      <c r="A313" s="17" t="s">
        <v>160</v>
      </c>
      <c r="B313" s="17" t="s">
        <v>159</v>
      </c>
      <c r="C313" s="17">
        <v>50</v>
      </c>
      <c r="D313" s="17" t="s">
        <v>53</v>
      </c>
      <c r="E313" s="18">
        <v>3.09</v>
      </c>
      <c r="F313" s="17">
        <f>IF(ISBLANK(E313),"", PRODUCT(C313,E313))</f>
        <v>154.5</v>
      </c>
      <c r="G313" s="19" t="s">
        <v>415</v>
      </c>
    </row>
    <row r="314" spans="1:7" x14ac:dyDescent="0.3">
      <c r="E314" s="16" t="s">
        <v>39</v>
      </c>
      <c r="F314" s="16">
        <f>IF(F313="","",ROUND(SUM(F313:F313),2))</f>
        <v>154.5</v>
      </c>
      <c r="G314" s="14" t="str">
        <f>IF(F313="","Neužpildytos visos objektų kainos","")</f>
        <v/>
      </c>
    </row>
    <row r="315" spans="1:7" x14ac:dyDescent="0.3">
      <c r="C315" s="16" t="s">
        <v>40</v>
      </c>
      <c r="D315" s="19">
        <v>5</v>
      </c>
      <c r="E315" s="16" t="s">
        <v>41</v>
      </c>
      <c r="F315" s="16">
        <f>IF(OR(F314="",D315=""),"", ROUND(PRODUCT(D315,F314)/100,2))</f>
        <v>7.73</v>
      </c>
      <c r="G315" s="14" t="str">
        <f>IF(D315="", "Nurodykite taikomą PVM dydį", "")</f>
        <v/>
      </c>
    </row>
    <row r="316" spans="1:7" x14ac:dyDescent="0.3">
      <c r="E316" s="16" t="s">
        <v>42</v>
      </c>
      <c r="F316" s="16">
        <f>IF(ISBLANK(F315), "", ROUND(SUM(F314:F315),2))</f>
        <v>162.22999999999999</v>
      </c>
    </row>
    <row r="318" spans="1:7" hidden="1" x14ac:dyDescent="0.3"/>
    <row r="319" spans="1:7" hidden="1" x14ac:dyDescent="0.3"/>
    <row r="320" spans="1:7" hidden="1" x14ac:dyDescent="0.3">
      <c r="A320" s="12" t="s">
        <v>161</v>
      </c>
      <c r="B320" s="12" t="s">
        <v>162</v>
      </c>
    </row>
    <row r="321" spans="1:7" hidden="1" x14ac:dyDescent="0.3"/>
    <row r="322" spans="1:7" hidden="1" x14ac:dyDescent="0.3">
      <c r="A322" s="12" t="s">
        <v>28</v>
      </c>
    </row>
    <row r="323" spans="1:7" ht="57.6" hidden="1" x14ac:dyDescent="0.3">
      <c r="A323" s="16" t="s">
        <v>29</v>
      </c>
      <c r="B323" s="16" t="s">
        <v>30</v>
      </c>
      <c r="C323" s="16" t="s">
        <v>31</v>
      </c>
      <c r="D323" s="16" t="s">
        <v>32</v>
      </c>
      <c r="E323" s="16" t="s">
        <v>33</v>
      </c>
      <c r="F323" s="16" t="s">
        <v>34</v>
      </c>
      <c r="G323" s="25" t="s">
        <v>414</v>
      </c>
    </row>
    <row r="324" spans="1:7" hidden="1" x14ac:dyDescent="0.3">
      <c r="A324" s="16" t="s">
        <v>163</v>
      </c>
      <c r="B324" s="16" t="s">
        <v>164</v>
      </c>
      <c r="C324" s="17"/>
      <c r="D324" s="17"/>
      <c r="E324" s="17"/>
      <c r="F324" s="17"/>
      <c r="G324" s="17"/>
    </row>
    <row r="325" spans="1:7" hidden="1" x14ac:dyDescent="0.3">
      <c r="A325" s="17" t="s">
        <v>165</v>
      </c>
      <c r="B325" s="17" t="s">
        <v>164</v>
      </c>
      <c r="C325" s="17">
        <v>100</v>
      </c>
      <c r="D325" s="17" t="s">
        <v>38</v>
      </c>
      <c r="E325" s="18"/>
      <c r="F325" s="17" t="str">
        <f>IF(ISBLANK(E325),"", PRODUCT(C325,E325))</f>
        <v/>
      </c>
      <c r="G325" s="19"/>
    </row>
    <row r="326" spans="1:7" hidden="1" x14ac:dyDescent="0.3">
      <c r="E326" s="16" t="s">
        <v>39</v>
      </c>
      <c r="F326" s="16" t="str">
        <f>IF(F325="","",ROUND(SUM(F325:F325),2))</f>
        <v/>
      </c>
      <c r="G326" s="14" t="str">
        <f>IF(F325="","Neužpildytos visos objektų kainos","")</f>
        <v>Neužpildytos visos objektų kainos</v>
      </c>
    </row>
    <row r="327" spans="1:7" hidden="1" x14ac:dyDescent="0.3">
      <c r="C327" s="16" t="s">
        <v>40</v>
      </c>
      <c r="D327" s="19"/>
      <c r="E327" s="16" t="s">
        <v>41</v>
      </c>
      <c r="F327" s="16" t="str">
        <f>IF(OR(F326="",D327=""),"", ROUND(PRODUCT(D327,F326)/100,2))</f>
        <v/>
      </c>
      <c r="G327" s="14" t="str">
        <f>IF(D327="", "Nurodykite taikomą PVM dydį", "")</f>
        <v>Nurodykite taikomą PVM dydį</v>
      </c>
    </row>
    <row r="328" spans="1:7" hidden="1" x14ac:dyDescent="0.3">
      <c r="E328" s="16" t="s">
        <v>42</v>
      </c>
      <c r="F328" s="16">
        <f>IF(ISBLANK(F327), "", ROUND(SUM(F326:F327),2))</f>
        <v>0</v>
      </c>
    </row>
    <row r="329" spans="1:7" hidden="1" x14ac:dyDescent="0.3"/>
    <row r="330" spans="1:7" hidden="1" x14ac:dyDescent="0.3"/>
    <row r="331" spans="1:7" hidden="1" x14ac:dyDescent="0.3"/>
    <row r="332" spans="1:7" hidden="1" x14ac:dyDescent="0.3">
      <c r="A332" s="12" t="s">
        <v>166</v>
      </c>
      <c r="B332" s="12" t="s">
        <v>167</v>
      </c>
    </row>
    <row r="333" spans="1:7" hidden="1" x14ac:dyDescent="0.3"/>
    <row r="334" spans="1:7" hidden="1" x14ac:dyDescent="0.3">
      <c r="A334" s="12" t="s">
        <v>28</v>
      </c>
    </row>
    <row r="335" spans="1:7" ht="57.6" hidden="1" x14ac:dyDescent="0.3">
      <c r="A335" s="16" t="s">
        <v>29</v>
      </c>
      <c r="B335" s="16" t="s">
        <v>30</v>
      </c>
      <c r="C335" s="16" t="s">
        <v>31</v>
      </c>
      <c r="D335" s="16" t="s">
        <v>32</v>
      </c>
      <c r="E335" s="16" t="s">
        <v>33</v>
      </c>
      <c r="F335" s="16" t="s">
        <v>34</v>
      </c>
      <c r="G335" s="25" t="s">
        <v>414</v>
      </c>
    </row>
    <row r="336" spans="1:7" hidden="1" x14ac:dyDescent="0.3">
      <c r="A336" s="16" t="s">
        <v>168</v>
      </c>
      <c r="B336" s="16" t="s">
        <v>169</v>
      </c>
      <c r="C336" s="17"/>
      <c r="D336" s="17"/>
      <c r="E336" s="17"/>
      <c r="F336" s="17"/>
      <c r="G336" s="17"/>
    </row>
    <row r="337" spans="1:7" hidden="1" x14ac:dyDescent="0.3">
      <c r="A337" s="17" t="s">
        <v>170</v>
      </c>
      <c r="B337" s="17" t="s">
        <v>169</v>
      </c>
      <c r="C337" s="17">
        <v>20</v>
      </c>
      <c r="D337" s="17" t="s">
        <v>53</v>
      </c>
      <c r="E337" s="18"/>
      <c r="F337" s="17" t="str">
        <f>IF(ISBLANK(E337),"", PRODUCT(C337,E337))</f>
        <v/>
      </c>
      <c r="G337" s="19"/>
    </row>
    <row r="338" spans="1:7" hidden="1" x14ac:dyDescent="0.3">
      <c r="E338" s="16" t="s">
        <v>39</v>
      </c>
      <c r="F338" s="16" t="str">
        <f>IF(F337="","",ROUND(SUM(F337:F337),2))</f>
        <v/>
      </c>
      <c r="G338" s="14" t="str">
        <f>IF(F337="","Neužpildytos visos objektų kainos","")</f>
        <v>Neužpildytos visos objektų kainos</v>
      </c>
    </row>
    <row r="339" spans="1:7" hidden="1" x14ac:dyDescent="0.3">
      <c r="C339" s="16" t="s">
        <v>40</v>
      </c>
      <c r="D339" s="19"/>
      <c r="E339" s="16" t="s">
        <v>41</v>
      </c>
      <c r="F339" s="16" t="str">
        <f>IF(OR(F338="",D339=""),"", ROUND(PRODUCT(D339,F338)/100,2))</f>
        <v/>
      </c>
      <c r="G339" s="14" t="str">
        <f>IF(D339="", "Nurodykite taikomą PVM dydį", "")</f>
        <v>Nurodykite taikomą PVM dydį</v>
      </c>
    </row>
    <row r="340" spans="1:7" hidden="1" x14ac:dyDescent="0.3">
      <c r="E340" s="16" t="s">
        <v>42</v>
      </c>
      <c r="F340" s="16">
        <f>IF(ISBLANK(F339), "", ROUND(SUM(F338:F339),2))</f>
        <v>0</v>
      </c>
    </row>
    <row r="341" spans="1:7" hidden="1" x14ac:dyDescent="0.3"/>
    <row r="342" spans="1:7" hidden="1" x14ac:dyDescent="0.3"/>
    <row r="343" spans="1:7" hidden="1" x14ac:dyDescent="0.3"/>
    <row r="344" spans="1:7" hidden="1" x14ac:dyDescent="0.3">
      <c r="A344" s="12" t="s">
        <v>171</v>
      </c>
      <c r="B344" s="12" t="s">
        <v>172</v>
      </c>
    </row>
    <row r="345" spans="1:7" hidden="1" x14ac:dyDescent="0.3"/>
    <row r="346" spans="1:7" hidden="1" x14ac:dyDescent="0.3">
      <c r="A346" s="12" t="s">
        <v>28</v>
      </c>
    </row>
    <row r="347" spans="1:7" ht="57.6" hidden="1" x14ac:dyDescent="0.3">
      <c r="A347" s="16" t="s">
        <v>29</v>
      </c>
      <c r="B347" s="16" t="s">
        <v>30</v>
      </c>
      <c r="C347" s="16" t="s">
        <v>31</v>
      </c>
      <c r="D347" s="16" t="s">
        <v>32</v>
      </c>
      <c r="E347" s="16" t="s">
        <v>33</v>
      </c>
      <c r="F347" s="16" t="s">
        <v>34</v>
      </c>
      <c r="G347" s="25" t="s">
        <v>414</v>
      </c>
    </row>
    <row r="348" spans="1:7" hidden="1" x14ac:dyDescent="0.3">
      <c r="A348" s="16" t="s">
        <v>173</v>
      </c>
      <c r="B348" s="16" t="s">
        <v>174</v>
      </c>
      <c r="C348" s="17"/>
      <c r="D348" s="17"/>
      <c r="E348" s="17"/>
      <c r="F348" s="17"/>
      <c r="G348" s="17"/>
    </row>
    <row r="349" spans="1:7" hidden="1" x14ac:dyDescent="0.3">
      <c r="A349" s="17" t="s">
        <v>175</v>
      </c>
      <c r="B349" s="17" t="s">
        <v>174</v>
      </c>
      <c r="C349" s="17">
        <v>50</v>
      </c>
      <c r="D349" s="17" t="s">
        <v>176</v>
      </c>
      <c r="E349" s="18"/>
      <c r="F349" s="17" t="str">
        <f>IF(ISBLANK(E349),"", PRODUCT(C349,E349))</f>
        <v/>
      </c>
      <c r="G349" s="19"/>
    </row>
    <row r="350" spans="1:7" hidden="1" x14ac:dyDescent="0.3">
      <c r="E350" s="16" t="s">
        <v>39</v>
      </c>
      <c r="F350" s="16" t="str">
        <f>IF(F349="","",ROUND(SUM(F349:F349),2))</f>
        <v/>
      </c>
      <c r="G350" s="14" t="str">
        <f>IF(F349="","Neužpildytos visos objektų kainos","")</f>
        <v>Neužpildytos visos objektų kainos</v>
      </c>
    </row>
    <row r="351" spans="1:7" hidden="1" x14ac:dyDescent="0.3">
      <c r="C351" s="16" t="s">
        <v>40</v>
      </c>
      <c r="D351" s="19"/>
      <c r="E351" s="16" t="s">
        <v>41</v>
      </c>
      <c r="F351" s="16" t="str">
        <f>IF(OR(F350="",D351=""),"", ROUND(PRODUCT(D351,F350)/100,2))</f>
        <v/>
      </c>
      <c r="G351" s="14" t="str">
        <f>IF(D351="", "Nurodykite taikomą PVM dydį", "")</f>
        <v>Nurodykite taikomą PVM dydį</v>
      </c>
    </row>
    <row r="352" spans="1:7" hidden="1" x14ac:dyDescent="0.3">
      <c r="E352" s="16" t="s">
        <v>42</v>
      </c>
      <c r="F352" s="16">
        <f>IF(ISBLANK(F351), "", ROUND(SUM(F350:F351),2))</f>
        <v>0</v>
      </c>
    </row>
    <row r="353" spans="1:7" hidden="1" x14ac:dyDescent="0.3"/>
    <row r="354" spans="1:7" hidden="1" x14ac:dyDescent="0.3"/>
    <row r="355" spans="1:7" hidden="1" x14ac:dyDescent="0.3"/>
    <row r="356" spans="1:7" hidden="1" x14ac:dyDescent="0.3">
      <c r="A356" s="12" t="s">
        <v>177</v>
      </c>
      <c r="B356" s="12" t="s">
        <v>178</v>
      </c>
    </row>
    <row r="357" spans="1:7" hidden="1" x14ac:dyDescent="0.3"/>
    <row r="358" spans="1:7" hidden="1" x14ac:dyDescent="0.3">
      <c r="A358" s="12" t="s">
        <v>28</v>
      </c>
    </row>
    <row r="359" spans="1:7" ht="57.6" hidden="1" x14ac:dyDescent="0.3">
      <c r="A359" s="16" t="s">
        <v>29</v>
      </c>
      <c r="B359" s="16" t="s">
        <v>30</v>
      </c>
      <c r="C359" s="16" t="s">
        <v>31</v>
      </c>
      <c r="D359" s="16" t="s">
        <v>32</v>
      </c>
      <c r="E359" s="16" t="s">
        <v>33</v>
      </c>
      <c r="F359" s="16" t="s">
        <v>34</v>
      </c>
      <c r="G359" s="25" t="s">
        <v>414</v>
      </c>
    </row>
    <row r="360" spans="1:7" hidden="1" x14ac:dyDescent="0.3">
      <c r="A360" s="16" t="s">
        <v>179</v>
      </c>
      <c r="B360" s="16" t="s">
        <v>180</v>
      </c>
      <c r="C360" s="17"/>
      <c r="D360" s="17"/>
      <c r="E360" s="17"/>
      <c r="F360" s="17"/>
      <c r="G360" s="17"/>
    </row>
    <row r="361" spans="1:7" hidden="1" x14ac:dyDescent="0.3">
      <c r="A361" s="17" t="s">
        <v>181</v>
      </c>
      <c r="B361" s="17" t="s">
        <v>180</v>
      </c>
      <c r="C361" s="17">
        <v>40</v>
      </c>
      <c r="D361" s="17" t="s">
        <v>53</v>
      </c>
      <c r="E361" s="18"/>
      <c r="F361" s="17" t="str">
        <f>IF(ISBLANK(E361),"", PRODUCT(C361,E361))</f>
        <v/>
      </c>
      <c r="G361" s="19"/>
    </row>
    <row r="362" spans="1:7" hidden="1" x14ac:dyDescent="0.3">
      <c r="E362" s="16" t="s">
        <v>39</v>
      </c>
      <c r="F362" s="16" t="str">
        <f>IF(F361="","",ROUND(SUM(F361:F361),2))</f>
        <v/>
      </c>
      <c r="G362" s="14" t="str">
        <f>IF(F361="","Neužpildytos visos objektų kainos","")</f>
        <v>Neužpildytos visos objektų kainos</v>
      </c>
    </row>
    <row r="363" spans="1:7" hidden="1" x14ac:dyDescent="0.3">
      <c r="C363" s="16" t="s">
        <v>40</v>
      </c>
      <c r="D363" s="19"/>
      <c r="E363" s="16" t="s">
        <v>41</v>
      </c>
      <c r="F363" s="16" t="str">
        <f>IF(OR(F362="",D363=""),"", ROUND(PRODUCT(D363,F362)/100,2))</f>
        <v/>
      </c>
      <c r="G363" s="14" t="str">
        <f>IF(D363="", "Nurodykite taikomą PVM dydį", "")</f>
        <v>Nurodykite taikomą PVM dydį</v>
      </c>
    </row>
    <row r="364" spans="1:7" hidden="1" x14ac:dyDescent="0.3">
      <c r="E364" s="16" t="s">
        <v>42</v>
      </c>
      <c r="F364" s="16">
        <f>IF(ISBLANK(F363), "", ROUND(SUM(F362:F363),2))</f>
        <v>0</v>
      </c>
    </row>
    <row r="365" spans="1:7" hidden="1" x14ac:dyDescent="0.3"/>
    <row r="366" spans="1:7" hidden="1" x14ac:dyDescent="0.3"/>
    <row r="367" spans="1:7" hidden="1" x14ac:dyDescent="0.3"/>
    <row r="368" spans="1:7" hidden="1" x14ac:dyDescent="0.3">
      <c r="A368" s="12" t="s">
        <v>182</v>
      </c>
      <c r="B368" s="12" t="s">
        <v>183</v>
      </c>
    </row>
    <row r="369" spans="1:7" hidden="1" x14ac:dyDescent="0.3"/>
    <row r="370" spans="1:7" hidden="1" x14ac:dyDescent="0.3">
      <c r="A370" s="12" t="s">
        <v>28</v>
      </c>
    </row>
    <row r="371" spans="1:7" ht="57.6" hidden="1" x14ac:dyDescent="0.3">
      <c r="A371" s="16" t="s">
        <v>29</v>
      </c>
      <c r="B371" s="16" t="s">
        <v>30</v>
      </c>
      <c r="C371" s="16" t="s">
        <v>31</v>
      </c>
      <c r="D371" s="16" t="s">
        <v>32</v>
      </c>
      <c r="E371" s="16" t="s">
        <v>33</v>
      </c>
      <c r="F371" s="16" t="s">
        <v>34</v>
      </c>
      <c r="G371" s="25" t="s">
        <v>414</v>
      </c>
    </row>
    <row r="372" spans="1:7" hidden="1" x14ac:dyDescent="0.3">
      <c r="A372" s="16" t="s">
        <v>184</v>
      </c>
      <c r="B372" s="16" t="s">
        <v>185</v>
      </c>
      <c r="C372" s="17"/>
      <c r="D372" s="17"/>
      <c r="E372" s="17"/>
      <c r="F372" s="17"/>
      <c r="G372" s="17"/>
    </row>
    <row r="373" spans="1:7" hidden="1" x14ac:dyDescent="0.3">
      <c r="A373" s="17" t="s">
        <v>186</v>
      </c>
      <c r="B373" s="17" t="s">
        <v>185</v>
      </c>
      <c r="C373" s="17">
        <v>10</v>
      </c>
      <c r="D373" s="17" t="s">
        <v>38</v>
      </c>
      <c r="E373" s="18"/>
      <c r="F373" s="17" t="str">
        <f>IF(ISBLANK(E373),"", PRODUCT(C373,E373))</f>
        <v/>
      </c>
      <c r="G373" s="19"/>
    </row>
    <row r="374" spans="1:7" hidden="1" x14ac:dyDescent="0.3">
      <c r="E374" s="16" t="s">
        <v>39</v>
      </c>
      <c r="F374" s="16" t="str">
        <f>IF(F373="","",ROUND(SUM(F373:F373),2))</f>
        <v/>
      </c>
      <c r="G374" s="14" t="str">
        <f>IF(F373="","Neužpildytos visos objektų kainos","")</f>
        <v>Neužpildytos visos objektų kainos</v>
      </c>
    </row>
    <row r="375" spans="1:7" hidden="1" x14ac:dyDescent="0.3">
      <c r="C375" s="16" t="s">
        <v>40</v>
      </c>
      <c r="D375" s="19"/>
      <c r="E375" s="16" t="s">
        <v>41</v>
      </c>
      <c r="F375" s="16" t="str">
        <f>IF(OR(F374="",D375=""),"", ROUND(PRODUCT(D375,F374)/100,2))</f>
        <v/>
      </c>
      <c r="G375" s="14" t="str">
        <f>IF(D375="", "Nurodykite taikomą PVM dydį", "")</f>
        <v>Nurodykite taikomą PVM dydį</v>
      </c>
    </row>
    <row r="376" spans="1:7" hidden="1" x14ac:dyDescent="0.3">
      <c r="E376" s="16" t="s">
        <v>42</v>
      </c>
      <c r="F376" s="16">
        <f>IF(ISBLANK(F375), "", ROUND(SUM(F374:F375),2))</f>
        <v>0</v>
      </c>
    </row>
    <row r="377" spans="1:7" hidden="1" x14ac:dyDescent="0.3"/>
    <row r="378" spans="1:7" hidden="1" x14ac:dyDescent="0.3"/>
    <row r="379" spans="1:7" hidden="1" x14ac:dyDescent="0.3"/>
    <row r="380" spans="1:7" hidden="1" x14ac:dyDescent="0.3">
      <c r="A380" s="12" t="s">
        <v>187</v>
      </c>
      <c r="B380" s="12" t="s">
        <v>188</v>
      </c>
    </row>
    <row r="381" spans="1:7" hidden="1" x14ac:dyDescent="0.3"/>
    <row r="382" spans="1:7" hidden="1" x14ac:dyDescent="0.3">
      <c r="A382" s="12" t="s">
        <v>28</v>
      </c>
    </row>
    <row r="383" spans="1:7" ht="57.6" hidden="1" x14ac:dyDescent="0.3">
      <c r="A383" s="16" t="s">
        <v>29</v>
      </c>
      <c r="B383" s="16" t="s">
        <v>30</v>
      </c>
      <c r="C383" s="16" t="s">
        <v>31</v>
      </c>
      <c r="D383" s="16" t="s">
        <v>32</v>
      </c>
      <c r="E383" s="16" t="s">
        <v>33</v>
      </c>
      <c r="F383" s="16" t="s">
        <v>34</v>
      </c>
      <c r="G383" s="25" t="s">
        <v>414</v>
      </c>
    </row>
    <row r="384" spans="1:7" hidden="1" x14ac:dyDescent="0.3">
      <c r="A384" s="16" t="s">
        <v>189</v>
      </c>
      <c r="B384" s="16" t="s">
        <v>190</v>
      </c>
      <c r="C384" s="17"/>
      <c r="D384" s="17"/>
      <c r="E384" s="17"/>
      <c r="F384" s="17"/>
      <c r="G384" s="17"/>
    </row>
    <row r="385" spans="1:7" hidden="1" x14ac:dyDescent="0.3">
      <c r="A385" s="17" t="s">
        <v>191</v>
      </c>
      <c r="B385" s="17" t="s">
        <v>190</v>
      </c>
      <c r="C385" s="17">
        <v>2500</v>
      </c>
      <c r="D385" s="17" t="s">
        <v>53</v>
      </c>
      <c r="E385" s="18"/>
      <c r="F385" s="17" t="str">
        <f>IF(ISBLANK(E385),"", PRODUCT(C385,E385))</f>
        <v/>
      </c>
      <c r="G385" s="19"/>
    </row>
    <row r="386" spans="1:7" hidden="1" x14ac:dyDescent="0.3">
      <c r="E386" s="16" t="s">
        <v>39</v>
      </c>
      <c r="F386" s="16" t="str">
        <f>IF(F385="","",ROUND(SUM(F385:F385),2))</f>
        <v/>
      </c>
      <c r="G386" s="14" t="str">
        <f>IF(F385="","Neužpildytos visos objektų kainos","")</f>
        <v>Neužpildytos visos objektų kainos</v>
      </c>
    </row>
    <row r="387" spans="1:7" hidden="1" x14ac:dyDescent="0.3">
      <c r="C387" s="16" t="s">
        <v>40</v>
      </c>
      <c r="D387" s="19"/>
      <c r="E387" s="16" t="s">
        <v>41</v>
      </c>
      <c r="F387" s="16" t="str">
        <f>IF(OR(F386="",D387=""),"", ROUND(PRODUCT(D387,F386)/100,2))</f>
        <v/>
      </c>
      <c r="G387" s="14" t="str">
        <f>IF(D387="", "Nurodykite taikomą PVM dydį", "")</f>
        <v>Nurodykite taikomą PVM dydį</v>
      </c>
    </row>
    <row r="388" spans="1:7" hidden="1" x14ac:dyDescent="0.3">
      <c r="E388" s="16" t="s">
        <v>42</v>
      </c>
      <c r="F388" s="16">
        <f>IF(ISBLANK(F387), "", ROUND(SUM(F386:F387),2))</f>
        <v>0</v>
      </c>
    </row>
    <row r="389" spans="1:7" hidden="1" x14ac:dyDescent="0.3"/>
    <row r="390" spans="1:7" hidden="1" x14ac:dyDescent="0.3"/>
    <row r="391" spans="1:7" hidden="1" x14ac:dyDescent="0.3"/>
    <row r="392" spans="1:7" hidden="1" x14ac:dyDescent="0.3">
      <c r="A392" s="12" t="s">
        <v>192</v>
      </c>
      <c r="B392" s="12" t="s">
        <v>193</v>
      </c>
    </row>
    <row r="393" spans="1:7" hidden="1" x14ac:dyDescent="0.3"/>
    <row r="394" spans="1:7" hidden="1" x14ac:dyDescent="0.3">
      <c r="A394" s="12" t="s">
        <v>28</v>
      </c>
    </row>
    <row r="395" spans="1:7" ht="57.6" hidden="1" x14ac:dyDescent="0.3">
      <c r="A395" s="16" t="s">
        <v>29</v>
      </c>
      <c r="B395" s="16" t="s">
        <v>30</v>
      </c>
      <c r="C395" s="16" t="s">
        <v>31</v>
      </c>
      <c r="D395" s="16" t="s">
        <v>32</v>
      </c>
      <c r="E395" s="16" t="s">
        <v>33</v>
      </c>
      <c r="F395" s="16" t="s">
        <v>34</v>
      </c>
      <c r="G395" s="25" t="s">
        <v>414</v>
      </c>
    </row>
    <row r="396" spans="1:7" hidden="1" x14ac:dyDescent="0.3">
      <c r="A396" s="16" t="s">
        <v>194</v>
      </c>
      <c r="B396" s="16" t="s">
        <v>195</v>
      </c>
      <c r="C396" s="17"/>
      <c r="D396" s="17"/>
      <c r="E396" s="17"/>
      <c r="F396" s="17"/>
      <c r="G396" s="17"/>
    </row>
    <row r="397" spans="1:7" hidden="1" x14ac:dyDescent="0.3">
      <c r="A397" s="17" t="s">
        <v>196</v>
      </c>
      <c r="B397" s="17" t="s">
        <v>195</v>
      </c>
      <c r="C397" s="17">
        <v>5</v>
      </c>
      <c r="D397" s="17" t="s">
        <v>53</v>
      </c>
      <c r="E397" s="18"/>
      <c r="F397" s="17" t="str">
        <f>IF(ISBLANK(E397),"", PRODUCT(C397,E397))</f>
        <v/>
      </c>
      <c r="G397" s="19"/>
    </row>
    <row r="398" spans="1:7" hidden="1" x14ac:dyDescent="0.3">
      <c r="E398" s="16" t="s">
        <v>39</v>
      </c>
      <c r="F398" s="16" t="str">
        <f>IF(F397="","",ROUND(SUM(F397:F397),2))</f>
        <v/>
      </c>
      <c r="G398" s="14" t="str">
        <f>IF(F397="","Neužpildytos visos objektų kainos","")</f>
        <v>Neužpildytos visos objektų kainos</v>
      </c>
    </row>
    <row r="399" spans="1:7" hidden="1" x14ac:dyDescent="0.3">
      <c r="C399" s="16" t="s">
        <v>40</v>
      </c>
      <c r="D399" s="19"/>
      <c r="E399" s="16" t="s">
        <v>41</v>
      </c>
      <c r="F399" s="16" t="str">
        <f>IF(OR(F398="",D399=""),"", ROUND(PRODUCT(D399,F398)/100,2))</f>
        <v/>
      </c>
      <c r="G399" s="14" t="str">
        <f>IF(D399="", "Nurodykite taikomą PVM dydį", "")</f>
        <v>Nurodykite taikomą PVM dydį</v>
      </c>
    </row>
    <row r="400" spans="1:7" hidden="1" x14ac:dyDescent="0.3">
      <c r="E400" s="16" t="s">
        <v>42</v>
      </c>
      <c r="F400" s="16">
        <f>IF(ISBLANK(F399), "", ROUND(SUM(F398:F399),2))</f>
        <v>0</v>
      </c>
    </row>
    <row r="401" spans="1:7" hidden="1" x14ac:dyDescent="0.3"/>
    <row r="402" spans="1:7" hidden="1" x14ac:dyDescent="0.3"/>
    <row r="403" spans="1:7" hidden="1" x14ac:dyDescent="0.3"/>
    <row r="404" spans="1:7" hidden="1" x14ac:dyDescent="0.3">
      <c r="A404" s="12" t="s">
        <v>197</v>
      </c>
      <c r="B404" s="12" t="s">
        <v>198</v>
      </c>
    </row>
    <row r="405" spans="1:7" hidden="1" x14ac:dyDescent="0.3"/>
    <row r="406" spans="1:7" hidden="1" x14ac:dyDescent="0.3">
      <c r="A406" s="12" t="s">
        <v>28</v>
      </c>
    </row>
    <row r="407" spans="1:7" ht="57.6" hidden="1" x14ac:dyDescent="0.3">
      <c r="A407" s="16" t="s">
        <v>29</v>
      </c>
      <c r="B407" s="16" t="s">
        <v>30</v>
      </c>
      <c r="C407" s="16" t="s">
        <v>31</v>
      </c>
      <c r="D407" s="16" t="s">
        <v>32</v>
      </c>
      <c r="E407" s="16" t="s">
        <v>33</v>
      </c>
      <c r="F407" s="16" t="s">
        <v>34</v>
      </c>
      <c r="G407" s="25" t="s">
        <v>414</v>
      </c>
    </row>
    <row r="408" spans="1:7" hidden="1" x14ac:dyDescent="0.3">
      <c r="A408" s="16" t="s">
        <v>199</v>
      </c>
      <c r="B408" s="16" t="s">
        <v>200</v>
      </c>
      <c r="C408" s="17"/>
      <c r="D408" s="17"/>
      <c r="E408" s="17"/>
      <c r="F408" s="17"/>
      <c r="G408" s="17"/>
    </row>
    <row r="409" spans="1:7" hidden="1" x14ac:dyDescent="0.3">
      <c r="A409" s="17" t="s">
        <v>201</v>
      </c>
      <c r="B409" s="17" t="s">
        <v>200</v>
      </c>
      <c r="C409" s="17">
        <v>50</v>
      </c>
      <c r="D409" s="17" t="s">
        <v>53</v>
      </c>
      <c r="E409" s="18"/>
      <c r="F409" s="17" t="str">
        <f>IF(ISBLANK(E409),"", PRODUCT(C409,E409))</f>
        <v/>
      </c>
      <c r="G409" s="19"/>
    </row>
    <row r="410" spans="1:7" hidden="1" x14ac:dyDescent="0.3">
      <c r="E410" s="16" t="s">
        <v>39</v>
      </c>
      <c r="F410" s="16" t="str">
        <f>IF(F409="","",ROUND(SUM(F409:F409),2))</f>
        <v/>
      </c>
      <c r="G410" s="14" t="str">
        <f>IF(F409="","Neužpildytos visos objektų kainos","")</f>
        <v>Neužpildytos visos objektų kainos</v>
      </c>
    </row>
    <row r="411" spans="1:7" hidden="1" x14ac:dyDescent="0.3">
      <c r="C411" s="16" t="s">
        <v>40</v>
      </c>
      <c r="D411" s="19"/>
      <c r="E411" s="16" t="s">
        <v>41</v>
      </c>
      <c r="F411" s="16" t="str">
        <f>IF(OR(F410="",D411=""),"", ROUND(PRODUCT(D411,F410)/100,2))</f>
        <v/>
      </c>
      <c r="G411" s="14" t="str">
        <f>IF(D411="", "Nurodykite taikomą PVM dydį", "")</f>
        <v>Nurodykite taikomą PVM dydį</v>
      </c>
    </row>
    <row r="412" spans="1:7" hidden="1" x14ac:dyDescent="0.3">
      <c r="E412" s="16" t="s">
        <v>42</v>
      </c>
      <c r="F412" s="16">
        <f>IF(ISBLANK(F411), "", ROUND(SUM(F410:F411),2))</f>
        <v>0</v>
      </c>
    </row>
    <row r="413" spans="1:7" hidden="1" x14ac:dyDescent="0.3"/>
    <row r="414" spans="1:7" hidden="1" x14ac:dyDescent="0.3"/>
    <row r="415" spans="1:7" hidden="1" x14ac:dyDescent="0.3"/>
    <row r="416" spans="1:7" hidden="1" x14ac:dyDescent="0.3">
      <c r="A416" s="12" t="s">
        <v>202</v>
      </c>
      <c r="B416" s="12" t="s">
        <v>203</v>
      </c>
    </row>
    <row r="417" spans="1:7" hidden="1" x14ac:dyDescent="0.3"/>
    <row r="418" spans="1:7" hidden="1" x14ac:dyDescent="0.3">
      <c r="A418" s="12" t="s">
        <v>28</v>
      </c>
    </row>
    <row r="419" spans="1:7" ht="57.6" hidden="1" x14ac:dyDescent="0.3">
      <c r="A419" s="16" t="s">
        <v>29</v>
      </c>
      <c r="B419" s="16" t="s">
        <v>30</v>
      </c>
      <c r="C419" s="16" t="s">
        <v>31</v>
      </c>
      <c r="D419" s="16" t="s">
        <v>32</v>
      </c>
      <c r="E419" s="16" t="s">
        <v>33</v>
      </c>
      <c r="F419" s="16" t="s">
        <v>34</v>
      </c>
      <c r="G419" s="25" t="s">
        <v>414</v>
      </c>
    </row>
    <row r="420" spans="1:7" hidden="1" x14ac:dyDescent="0.3">
      <c r="A420" s="16" t="s">
        <v>204</v>
      </c>
      <c r="B420" s="16" t="s">
        <v>205</v>
      </c>
      <c r="C420" s="17"/>
      <c r="D420" s="17"/>
      <c r="E420" s="17"/>
      <c r="F420" s="17"/>
      <c r="G420" s="17"/>
    </row>
    <row r="421" spans="1:7" hidden="1" x14ac:dyDescent="0.3">
      <c r="A421" s="17" t="s">
        <v>206</v>
      </c>
      <c r="B421" s="17" t="s">
        <v>205</v>
      </c>
      <c r="C421" s="17">
        <v>100</v>
      </c>
      <c r="D421" s="17" t="s">
        <v>53</v>
      </c>
      <c r="E421" s="18"/>
      <c r="F421" s="17" t="str">
        <f>IF(ISBLANK(E421),"", PRODUCT(C421,E421))</f>
        <v/>
      </c>
      <c r="G421" s="19"/>
    </row>
    <row r="422" spans="1:7" hidden="1" x14ac:dyDescent="0.3">
      <c r="E422" s="16" t="s">
        <v>39</v>
      </c>
      <c r="F422" s="16" t="str">
        <f>IF(F421="","",ROUND(SUM(F421:F421),2))</f>
        <v/>
      </c>
      <c r="G422" s="14" t="str">
        <f>IF(F421="","Neužpildytos visos objektų kainos","")</f>
        <v>Neužpildytos visos objektų kainos</v>
      </c>
    </row>
    <row r="423" spans="1:7" hidden="1" x14ac:dyDescent="0.3">
      <c r="C423" s="16" t="s">
        <v>40</v>
      </c>
      <c r="D423" s="19"/>
      <c r="E423" s="16" t="s">
        <v>41</v>
      </c>
      <c r="F423" s="16" t="str">
        <f>IF(OR(F422="",D423=""),"", ROUND(PRODUCT(D423,F422)/100,2))</f>
        <v/>
      </c>
      <c r="G423" s="14" t="str">
        <f>IF(D423="", "Nurodykite taikomą PVM dydį", "")</f>
        <v>Nurodykite taikomą PVM dydį</v>
      </c>
    </row>
    <row r="424" spans="1:7" hidden="1" x14ac:dyDescent="0.3">
      <c r="E424" s="16" t="s">
        <v>42</v>
      </c>
      <c r="F424" s="16">
        <f>IF(ISBLANK(F423), "", ROUND(SUM(F422:F423),2))</f>
        <v>0</v>
      </c>
    </row>
    <row r="425" spans="1:7" hidden="1" x14ac:dyDescent="0.3"/>
    <row r="426" spans="1:7" hidden="1" x14ac:dyDescent="0.3"/>
    <row r="427" spans="1:7" hidden="1" x14ac:dyDescent="0.3"/>
    <row r="428" spans="1:7" hidden="1" x14ac:dyDescent="0.3">
      <c r="A428" s="12" t="s">
        <v>207</v>
      </c>
      <c r="B428" s="12" t="s">
        <v>208</v>
      </c>
    </row>
    <row r="429" spans="1:7" hidden="1" x14ac:dyDescent="0.3"/>
    <row r="430" spans="1:7" hidden="1" x14ac:dyDescent="0.3">
      <c r="A430" s="12" t="s">
        <v>28</v>
      </c>
    </row>
    <row r="431" spans="1:7" ht="57.6" hidden="1" x14ac:dyDescent="0.3">
      <c r="A431" s="16" t="s">
        <v>29</v>
      </c>
      <c r="B431" s="16" t="s">
        <v>30</v>
      </c>
      <c r="C431" s="16" t="s">
        <v>31</v>
      </c>
      <c r="D431" s="16" t="s">
        <v>32</v>
      </c>
      <c r="E431" s="16" t="s">
        <v>33</v>
      </c>
      <c r="F431" s="16" t="s">
        <v>34</v>
      </c>
      <c r="G431" s="25" t="s">
        <v>414</v>
      </c>
    </row>
    <row r="432" spans="1:7" hidden="1" x14ac:dyDescent="0.3">
      <c r="A432" s="16" t="s">
        <v>209</v>
      </c>
      <c r="B432" s="16" t="s">
        <v>210</v>
      </c>
      <c r="C432" s="17"/>
      <c r="D432" s="17"/>
      <c r="E432" s="17"/>
      <c r="F432" s="17"/>
      <c r="G432" s="17"/>
    </row>
    <row r="433" spans="1:7" hidden="1" x14ac:dyDescent="0.3">
      <c r="A433" s="17" t="s">
        <v>211</v>
      </c>
      <c r="B433" s="17" t="s">
        <v>210</v>
      </c>
      <c r="C433" s="17">
        <v>15</v>
      </c>
      <c r="D433" s="17" t="s">
        <v>38</v>
      </c>
      <c r="E433" s="18"/>
      <c r="F433" s="17" t="str">
        <f>IF(ISBLANK(E433),"", PRODUCT(C433,E433))</f>
        <v/>
      </c>
      <c r="G433" s="19"/>
    </row>
    <row r="434" spans="1:7" hidden="1" x14ac:dyDescent="0.3">
      <c r="E434" s="16" t="s">
        <v>39</v>
      </c>
      <c r="F434" s="16" t="str">
        <f>IF(F433="","",ROUND(SUM(F433:F433),2))</f>
        <v/>
      </c>
      <c r="G434" s="14" t="str">
        <f>IF(F433="","Neužpildytos visos objektų kainos","")</f>
        <v>Neužpildytos visos objektų kainos</v>
      </c>
    </row>
    <row r="435" spans="1:7" hidden="1" x14ac:dyDescent="0.3">
      <c r="C435" s="16" t="s">
        <v>40</v>
      </c>
      <c r="D435" s="19"/>
      <c r="E435" s="16" t="s">
        <v>41</v>
      </c>
      <c r="F435" s="16" t="str">
        <f>IF(OR(F434="",D435=""),"", ROUND(PRODUCT(D435,F434)/100,2))</f>
        <v/>
      </c>
      <c r="G435" s="14" t="str">
        <f>IF(D435="", "Nurodykite taikomą PVM dydį", "")</f>
        <v>Nurodykite taikomą PVM dydį</v>
      </c>
    </row>
    <row r="436" spans="1:7" hidden="1" x14ac:dyDescent="0.3">
      <c r="E436" s="16" t="s">
        <v>42</v>
      </c>
      <c r="F436" s="16">
        <f>IF(ISBLANK(F435), "", ROUND(SUM(F434:F435),2))</f>
        <v>0</v>
      </c>
    </row>
    <row r="437" spans="1:7" hidden="1" x14ac:dyDescent="0.3"/>
    <row r="440" spans="1:7" x14ac:dyDescent="0.3">
      <c r="A440" s="12" t="s">
        <v>212</v>
      </c>
      <c r="B440" s="12" t="s">
        <v>213</v>
      </c>
    </row>
    <row r="442" spans="1:7" x14ac:dyDescent="0.3">
      <c r="A442" s="12" t="s">
        <v>28</v>
      </c>
    </row>
    <row r="443" spans="1:7" ht="57.6" x14ac:dyDescent="0.3">
      <c r="A443" s="16" t="s">
        <v>29</v>
      </c>
      <c r="B443" s="16" t="s">
        <v>30</v>
      </c>
      <c r="C443" s="16" t="s">
        <v>31</v>
      </c>
      <c r="D443" s="16" t="s">
        <v>32</v>
      </c>
      <c r="E443" s="16" t="s">
        <v>33</v>
      </c>
      <c r="F443" s="16" t="s">
        <v>34</v>
      </c>
      <c r="G443" s="25" t="s">
        <v>414</v>
      </c>
    </row>
    <row r="444" spans="1:7" x14ac:dyDescent="0.3">
      <c r="A444" s="16" t="s">
        <v>214</v>
      </c>
      <c r="B444" s="16" t="s">
        <v>215</v>
      </c>
      <c r="C444" s="17"/>
      <c r="D444" s="17"/>
      <c r="E444" s="17"/>
      <c r="F444" s="17"/>
      <c r="G444" s="17"/>
    </row>
    <row r="445" spans="1:7" x14ac:dyDescent="0.3">
      <c r="A445" s="17" t="s">
        <v>216</v>
      </c>
      <c r="B445" s="17" t="s">
        <v>215</v>
      </c>
      <c r="C445" s="17">
        <v>700</v>
      </c>
      <c r="D445" s="17" t="s">
        <v>53</v>
      </c>
      <c r="E445" s="18">
        <v>0.42</v>
      </c>
      <c r="F445" s="17">
        <f>IF(ISBLANK(E445),"", PRODUCT(C445,E445))</f>
        <v>294</v>
      </c>
      <c r="G445" s="19" t="s">
        <v>416</v>
      </c>
    </row>
    <row r="446" spans="1:7" x14ac:dyDescent="0.3">
      <c r="E446" s="16" t="s">
        <v>39</v>
      </c>
      <c r="F446" s="16">
        <f>IF(F445="","",ROUND(SUM(F445:F445),2))</f>
        <v>294</v>
      </c>
      <c r="G446" s="14" t="str">
        <f>IF(F445="","Neužpildytos visos objektų kainos","")</f>
        <v/>
      </c>
    </row>
    <row r="447" spans="1:7" x14ac:dyDescent="0.3">
      <c r="C447" s="16" t="s">
        <v>40</v>
      </c>
      <c r="D447" s="19">
        <v>5</v>
      </c>
      <c r="E447" s="16" t="s">
        <v>41</v>
      </c>
      <c r="F447" s="16">
        <f>IF(OR(F446="",D447=""),"", ROUND(PRODUCT(D447,F446)/100,2))</f>
        <v>14.7</v>
      </c>
      <c r="G447" s="14" t="str">
        <f>IF(D447="", "Nurodykite taikomą PVM dydį", "")</f>
        <v/>
      </c>
    </row>
    <row r="448" spans="1:7" x14ac:dyDescent="0.3">
      <c r="E448" s="16" t="s">
        <v>42</v>
      </c>
      <c r="F448" s="16">
        <f>IF(ISBLANK(F447), "", ROUND(SUM(F446:F447),2))</f>
        <v>308.7</v>
      </c>
    </row>
    <row r="450" spans="1:7" hidden="1" x14ac:dyDescent="0.3"/>
    <row r="451" spans="1:7" hidden="1" x14ac:dyDescent="0.3"/>
    <row r="452" spans="1:7" hidden="1" x14ac:dyDescent="0.3">
      <c r="A452" s="12" t="s">
        <v>217</v>
      </c>
      <c r="B452" s="12" t="s">
        <v>218</v>
      </c>
    </row>
    <row r="453" spans="1:7" hidden="1" x14ac:dyDescent="0.3"/>
    <row r="454" spans="1:7" hidden="1" x14ac:dyDescent="0.3">
      <c r="A454" s="12" t="s">
        <v>28</v>
      </c>
    </row>
    <row r="455" spans="1:7" ht="57.6" hidden="1" x14ac:dyDescent="0.3">
      <c r="A455" s="16" t="s">
        <v>29</v>
      </c>
      <c r="B455" s="16" t="s">
        <v>30</v>
      </c>
      <c r="C455" s="16" t="s">
        <v>31</v>
      </c>
      <c r="D455" s="16" t="s">
        <v>32</v>
      </c>
      <c r="E455" s="16" t="s">
        <v>33</v>
      </c>
      <c r="F455" s="16" t="s">
        <v>34</v>
      </c>
      <c r="G455" s="25" t="s">
        <v>414</v>
      </c>
    </row>
    <row r="456" spans="1:7" hidden="1" x14ac:dyDescent="0.3">
      <c r="A456" s="16" t="s">
        <v>219</v>
      </c>
      <c r="B456" s="16" t="s">
        <v>220</v>
      </c>
      <c r="C456" s="17"/>
      <c r="D456" s="17"/>
      <c r="E456" s="17"/>
      <c r="F456" s="17"/>
      <c r="G456" s="17"/>
    </row>
    <row r="457" spans="1:7" hidden="1" x14ac:dyDescent="0.3">
      <c r="A457" s="17" t="s">
        <v>221</v>
      </c>
      <c r="B457" s="17" t="s">
        <v>220</v>
      </c>
      <c r="C457" s="17">
        <v>350</v>
      </c>
      <c r="D457" s="17" t="s">
        <v>38</v>
      </c>
      <c r="E457" s="18"/>
      <c r="F457" s="17" t="str">
        <f>IF(ISBLANK(E457),"", PRODUCT(C457,E457))</f>
        <v/>
      </c>
      <c r="G457" s="19"/>
    </row>
    <row r="458" spans="1:7" hidden="1" x14ac:dyDescent="0.3">
      <c r="E458" s="16" t="s">
        <v>39</v>
      </c>
      <c r="F458" s="16" t="str">
        <f>IF(F457="","",ROUND(SUM(F457:F457),2))</f>
        <v/>
      </c>
      <c r="G458" s="14" t="str">
        <f>IF(F457="","Neužpildytos visos objektų kainos","")</f>
        <v>Neužpildytos visos objektų kainos</v>
      </c>
    </row>
    <row r="459" spans="1:7" hidden="1" x14ac:dyDescent="0.3">
      <c r="C459" s="16" t="s">
        <v>40</v>
      </c>
      <c r="D459" s="19"/>
      <c r="E459" s="16" t="s">
        <v>41</v>
      </c>
      <c r="F459" s="16" t="str">
        <f>IF(OR(F458="",D459=""),"", ROUND(PRODUCT(D459,F458)/100,2))</f>
        <v/>
      </c>
      <c r="G459" s="14" t="str">
        <f>IF(D459="", "Nurodykite taikomą PVM dydį", "")</f>
        <v>Nurodykite taikomą PVM dydį</v>
      </c>
    </row>
    <row r="460" spans="1:7" hidden="1" x14ac:dyDescent="0.3">
      <c r="E460" s="16" t="s">
        <v>42</v>
      </c>
      <c r="F460" s="16">
        <f>IF(ISBLANK(F459), "", ROUND(SUM(F458:F459),2))</f>
        <v>0</v>
      </c>
    </row>
    <row r="461" spans="1:7" hidden="1" x14ac:dyDescent="0.3"/>
    <row r="462" spans="1:7" hidden="1" x14ac:dyDescent="0.3"/>
    <row r="463" spans="1:7" hidden="1" x14ac:dyDescent="0.3"/>
    <row r="464" spans="1:7" hidden="1" x14ac:dyDescent="0.3">
      <c r="A464" s="12" t="s">
        <v>222</v>
      </c>
      <c r="B464" s="12" t="s">
        <v>223</v>
      </c>
    </row>
    <row r="465" spans="1:7" hidden="1" x14ac:dyDescent="0.3"/>
    <row r="466" spans="1:7" hidden="1" x14ac:dyDescent="0.3">
      <c r="A466" s="12" t="s">
        <v>28</v>
      </c>
    </row>
    <row r="467" spans="1:7" ht="57.6" hidden="1" x14ac:dyDescent="0.3">
      <c r="A467" s="16" t="s">
        <v>29</v>
      </c>
      <c r="B467" s="16" t="s">
        <v>30</v>
      </c>
      <c r="C467" s="16" t="s">
        <v>31</v>
      </c>
      <c r="D467" s="16" t="s">
        <v>32</v>
      </c>
      <c r="E467" s="16" t="s">
        <v>33</v>
      </c>
      <c r="F467" s="16" t="s">
        <v>34</v>
      </c>
      <c r="G467" s="25" t="s">
        <v>414</v>
      </c>
    </row>
    <row r="468" spans="1:7" hidden="1" x14ac:dyDescent="0.3">
      <c r="A468" s="16" t="s">
        <v>224</v>
      </c>
      <c r="B468" s="16" t="s">
        <v>225</v>
      </c>
      <c r="C468" s="17"/>
      <c r="D468" s="17"/>
      <c r="E468" s="17"/>
      <c r="F468" s="17"/>
      <c r="G468" s="17"/>
    </row>
    <row r="469" spans="1:7" hidden="1" x14ac:dyDescent="0.3">
      <c r="A469" s="17" t="s">
        <v>226</v>
      </c>
      <c r="B469" s="17" t="s">
        <v>225</v>
      </c>
      <c r="C469" s="17">
        <v>1</v>
      </c>
      <c r="D469" s="17" t="s">
        <v>38</v>
      </c>
      <c r="E469" s="18"/>
      <c r="F469" s="17" t="str">
        <f>IF(ISBLANK(E469),"", PRODUCT(C469,E469))</f>
        <v/>
      </c>
      <c r="G469" s="19"/>
    </row>
    <row r="470" spans="1:7" hidden="1" x14ac:dyDescent="0.3">
      <c r="E470" s="16" t="s">
        <v>39</v>
      </c>
      <c r="F470" s="16" t="str">
        <f>IF(F469="","",ROUND(SUM(F469:F469),2))</f>
        <v/>
      </c>
      <c r="G470" s="14" t="str">
        <f>IF(F469="","Neužpildytos visos objektų kainos","")</f>
        <v>Neužpildytos visos objektų kainos</v>
      </c>
    </row>
    <row r="471" spans="1:7" hidden="1" x14ac:dyDescent="0.3">
      <c r="C471" s="16" t="s">
        <v>40</v>
      </c>
      <c r="D471" s="19"/>
      <c r="E471" s="16" t="s">
        <v>41</v>
      </c>
      <c r="F471" s="16" t="str">
        <f>IF(OR(F470="",D471=""),"", ROUND(PRODUCT(D471,F470)/100,2))</f>
        <v/>
      </c>
      <c r="G471" s="14" t="str">
        <f>IF(D471="", "Nurodykite taikomą PVM dydį", "")</f>
        <v>Nurodykite taikomą PVM dydį</v>
      </c>
    </row>
    <row r="472" spans="1:7" hidden="1" x14ac:dyDescent="0.3">
      <c r="E472" s="16" t="s">
        <v>42</v>
      </c>
      <c r="F472" s="16">
        <f>IF(ISBLANK(F471), "", ROUND(SUM(F470:F471),2))</f>
        <v>0</v>
      </c>
    </row>
    <row r="473" spans="1:7" hidden="1" x14ac:dyDescent="0.3"/>
    <row r="474" spans="1:7" hidden="1" x14ac:dyDescent="0.3"/>
    <row r="475" spans="1:7" hidden="1" x14ac:dyDescent="0.3"/>
    <row r="476" spans="1:7" hidden="1" x14ac:dyDescent="0.3">
      <c r="A476" s="12" t="s">
        <v>227</v>
      </c>
      <c r="B476" s="12" t="s">
        <v>228</v>
      </c>
    </row>
    <row r="477" spans="1:7" hidden="1" x14ac:dyDescent="0.3"/>
    <row r="478" spans="1:7" hidden="1" x14ac:dyDescent="0.3">
      <c r="A478" s="12" t="s">
        <v>28</v>
      </c>
    </row>
    <row r="479" spans="1:7" ht="57.6" hidden="1" x14ac:dyDescent="0.3">
      <c r="A479" s="16" t="s">
        <v>29</v>
      </c>
      <c r="B479" s="16" t="s">
        <v>30</v>
      </c>
      <c r="C479" s="16" t="s">
        <v>31</v>
      </c>
      <c r="D479" s="16" t="s">
        <v>32</v>
      </c>
      <c r="E479" s="16" t="s">
        <v>33</v>
      </c>
      <c r="F479" s="16" t="s">
        <v>34</v>
      </c>
      <c r="G479" s="25" t="s">
        <v>414</v>
      </c>
    </row>
    <row r="480" spans="1:7" hidden="1" x14ac:dyDescent="0.3">
      <c r="A480" s="16" t="s">
        <v>229</v>
      </c>
      <c r="B480" s="16" t="s">
        <v>230</v>
      </c>
      <c r="C480" s="17"/>
      <c r="D480" s="17"/>
      <c r="E480" s="17"/>
      <c r="F480" s="17"/>
      <c r="G480" s="17"/>
    </row>
    <row r="481" spans="1:7" hidden="1" x14ac:dyDescent="0.3">
      <c r="A481" s="17" t="s">
        <v>231</v>
      </c>
      <c r="B481" s="17" t="s">
        <v>230</v>
      </c>
      <c r="C481" s="17">
        <v>1500</v>
      </c>
      <c r="D481" s="17" t="s">
        <v>53</v>
      </c>
      <c r="E481" s="18"/>
      <c r="F481" s="17" t="str">
        <f>IF(ISBLANK(E481),"", PRODUCT(C481,E481))</f>
        <v/>
      </c>
      <c r="G481" s="19"/>
    </row>
    <row r="482" spans="1:7" hidden="1" x14ac:dyDescent="0.3">
      <c r="E482" s="16" t="s">
        <v>39</v>
      </c>
      <c r="F482" s="16" t="str">
        <f>IF(F481="","",ROUND(SUM(F481:F481),2))</f>
        <v/>
      </c>
      <c r="G482" s="14" t="str">
        <f>IF(F481="","Neužpildytos visos objektų kainos","")</f>
        <v>Neužpildytos visos objektų kainos</v>
      </c>
    </row>
    <row r="483" spans="1:7" hidden="1" x14ac:dyDescent="0.3">
      <c r="C483" s="16" t="s">
        <v>40</v>
      </c>
      <c r="D483" s="19"/>
      <c r="E483" s="16" t="s">
        <v>41</v>
      </c>
      <c r="F483" s="16" t="str">
        <f>IF(OR(F482="",D483=""),"", ROUND(PRODUCT(D483,F482)/100,2))</f>
        <v/>
      </c>
      <c r="G483" s="14" t="str">
        <f>IF(D483="", "Nurodykite taikomą PVM dydį", "")</f>
        <v>Nurodykite taikomą PVM dydį</v>
      </c>
    </row>
    <row r="484" spans="1:7" hidden="1" x14ac:dyDescent="0.3">
      <c r="E484" s="16" t="s">
        <v>42</v>
      </c>
      <c r="F484" s="16">
        <f>IF(ISBLANK(F483), "", ROUND(SUM(F482:F483),2))</f>
        <v>0</v>
      </c>
    </row>
    <row r="485" spans="1:7" hidden="1" x14ac:dyDescent="0.3"/>
    <row r="486" spans="1:7" hidden="1" x14ac:dyDescent="0.3"/>
    <row r="487" spans="1:7" hidden="1" x14ac:dyDescent="0.3"/>
    <row r="488" spans="1:7" hidden="1" x14ac:dyDescent="0.3">
      <c r="A488" s="12" t="s">
        <v>232</v>
      </c>
      <c r="B488" s="12" t="s">
        <v>233</v>
      </c>
    </row>
    <row r="489" spans="1:7" hidden="1" x14ac:dyDescent="0.3"/>
    <row r="490" spans="1:7" hidden="1" x14ac:dyDescent="0.3">
      <c r="A490" s="12" t="s">
        <v>28</v>
      </c>
    </row>
    <row r="491" spans="1:7" ht="57.6" hidden="1" x14ac:dyDescent="0.3">
      <c r="A491" s="16" t="s">
        <v>29</v>
      </c>
      <c r="B491" s="16" t="s">
        <v>30</v>
      </c>
      <c r="C491" s="16" t="s">
        <v>31</v>
      </c>
      <c r="D491" s="16" t="s">
        <v>32</v>
      </c>
      <c r="E491" s="16" t="s">
        <v>33</v>
      </c>
      <c r="F491" s="16" t="s">
        <v>34</v>
      </c>
      <c r="G491" s="25" t="s">
        <v>414</v>
      </c>
    </row>
    <row r="492" spans="1:7" hidden="1" x14ac:dyDescent="0.3">
      <c r="A492" s="16" t="s">
        <v>234</v>
      </c>
      <c r="B492" s="16" t="s">
        <v>235</v>
      </c>
      <c r="C492" s="17"/>
      <c r="D492" s="17"/>
      <c r="E492" s="17"/>
      <c r="F492" s="17"/>
      <c r="G492" s="17"/>
    </row>
    <row r="493" spans="1:7" hidden="1" x14ac:dyDescent="0.3">
      <c r="A493" s="17" t="s">
        <v>236</v>
      </c>
      <c r="B493" s="17" t="s">
        <v>235</v>
      </c>
      <c r="C493" s="17">
        <v>2</v>
      </c>
      <c r="D493" s="17" t="s">
        <v>237</v>
      </c>
      <c r="E493" s="18"/>
      <c r="F493" s="17" t="str">
        <f>IF(ISBLANK(E493),"", PRODUCT(C493,E493))</f>
        <v/>
      </c>
      <c r="G493" s="19"/>
    </row>
    <row r="494" spans="1:7" hidden="1" x14ac:dyDescent="0.3">
      <c r="E494" s="16" t="s">
        <v>39</v>
      </c>
      <c r="F494" s="16" t="str">
        <f>IF(F493="","",ROUND(SUM(F493:F493),2))</f>
        <v/>
      </c>
      <c r="G494" s="14" t="str">
        <f>IF(F493="","Neužpildytos visos objektų kainos","")</f>
        <v>Neužpildytos visos objektų kainos</v>
      </c>
    </row>
    <row r="495" spans="1:7" hidden="1" x14ac:dyDescent="0.3">
      <c r="C495" s="16" t="s">
        <v>40</v>
      </c>
      <c r="D495" s="19"/>
      <c r="E495" s="16" t="s">
        <v>41</v>
      </c>
      <c r="F495" s="16" t="str">
        <f>IF(OR(F494="",D495=""),"", ROUND(PRODUCT(D495,F494)/100,2))</f>
        <v/>
      </c>
      <c r="G495" s="14" t="str">
        <f>IF(D495="", "Nurodykite taikomą PVM dydį", "")</f>
        <v>Nurodykite taikomą PVM dydį</v>
      </c>
    </row>
    <row r="496" spans="1:7" hidden="1" x14ac:dyDescent="0.3">
      <c r="E496" s="16" t="s">
        <v>42</v>
      </c>
      <c r="F496" s="16">
        <f>IF(ISBLANK(F495), "", ROUND(SUM(F494:F495),2))</f>
        <v>0</v>
      </c>
    </row>
    <row r="497" spans="1:7" hidden="1" x14ac:dyDescent="0.3"/>
    <row r="498" spans="1:7" hidden="1" x14ac:dyDescent="0.3"/>
    <row r="499" spans="1:7" hidden="1" x14ac:dyDescent="0.3"/>
    <row r="500" spans="1:7" hidden="1" x14ac:dyDescent="0.3">
      <c r="A500" s="12" t="s">
        <v>238</v>
      </c>
      <c r="B500" s="12" t="s">
        <v>239</v>
      </c>
    </row>
    <row r="501" spans="1:7" hidden="1" x14ac:dyDescent="0.3"/>
    <row r="502" spans="1:7" hidden="1" x14ac:dyDescent="0.3">
      <c r="A502" s="12" t="s">
        <v>28</v>
      </c>
    </row>
    <row r="503" spans="1:7" ht="57.6" hidden="1" x14ac:dyDescent="0.3">
      <c r="A503" s="16" t="s">
        <v>29</v>
      </c>
      <c r="B503" s="16" t="s">
        <v>30</v>
      </c>
      <c r="C503" s="16" t="s">
        <v>31</v>
      </c>
      <c r="D503" s="16" t="s">
        <v>32</v>
      </c>
      <c r="E503" s="16" t="s">
        <v>33</v>
      </c>
      <c r="F503" s="16" t="s">
        <v>34</v>
      </c>
      <c r="G503" s="25" t="s">
        <v>414</v>
      </c>
    </row>
    <row r="504" spans="1:7" hidden="1" x14ac:dyDescent="0.3">
      <c r="A504" s="16" t="s">
        <v>240</v>
      </c>
      <c r="B504" s="16" t="s">
        <v>241</v>
      </c>
      <c r="C504" s="17"/>
      <c r="D504" s="17"/>
      <c r="E504" s="17"/>
      <c r="F504" s="17"/>
      <c r="G504" s="17"/>
    </row>
    <row r="505" spans="1:7" hidden="1" x14ac:dyDescent="0.3">
      <c r="A505" s="17" t="s">
        <v>242</v>
      </c>
      <c r="B505" s="17" t="s">
        <v>241</v>
      </c>
      <c r="C505" s="17">
        <v>10</v>
      </c>
      <c r="D505" s="17" t="s">
        <v>38</v>
      </c>
      <c r="E505" s="18"/>
      <c r="F505" s="17" t="str">
        <f>IF(ISBLANK(E505),"", PRODUCT(C505,E505))</f>
        <v/>
      </c>
      <c r="G505" s="19"/>
    </row>
    <row r="506" spans="1:7" hidden="1" x14ac:dyDescent="0.3">
      <c r="E506" s="16" t="s">
        <v>39</v>
      </c>
      <c r="F506" s="16" t="str">
        <f>IF(F505="","",ROUND(SUM(F505:F505),2))</f>
        <v/>
      </c>
      <c r="G506" s="14" t="str">
        <f>IF(F505="","Neužpildytos visos objektų kainos","")</f>
        <v>Neužpildytos visos objektų kainos</v>
      </c>
    </row>
    <row r="507" spans="1:7" hidden="1" x14ac:dyDescent="0.3">
      <c r="C507" s="16" t="s">
        <v>40</v>
      </c>
      <c r="D507" s="19"/>
      <c r="E507" s="16" t="s">
        <v>41</v>
      </c>
      <c r="F507" s="16" t="str">
        <f>IF(OR(F506="",D507=""),"", ROUND(PRODUCT(D507,F506)/100,2))</f>
        <v/>
      </c>
      <c r="G507" s="14" t="str">
        <f>IF(D507="", "Nurodykite taikomą PVM dydį", "")</f>
        <v>Nurodykite taikomą PVM dydį</v>
      </c>
    </row>
    <row r="508" spans="1:7" hidden="1" x14ac:dyDescent="0.3">
      <c r="E508" s="16" t="s">
        <v>42</v>
      </c>
      <c r="F508" s="16">
        <f>IF(ISBLANK(F507), "", ROUND(SUM(F506:F507),2))</f>
        <v>0</v>
      </c>
    </row>
    <row r="509" spans="1:7" hidden="1" x14ac:dyDescent="0.3"/>
    <row r="510" spans="1:7" hidden="1" x14ac:dyDescent="0.3"/>
    <row r="511" spans="1:7" hidden="1" x14ac:dyDescent="0.3"/>
    <row r="512" spans="1:7" hidden="1" x14ac:dyDescent="0.3">
      <c r="A512" s="12" t="s">
        <v>243</v>
      </c>
      <c r="B512" s="12" t="s">
        <v>244</v>
      </c>
    </row>
    <row r="513" spans="1:7" hidden="1" x14ac:dyDescent="0.3"/>
    <row r="514" spans="1:7" hidden="1" x14ac:dyDescent="0.3">
      <c r="A514" s="12" t="s">
        <v>28</v>
      </c>
    </row>
    <row r="515" spans="1:7" ht="57.6" hidden="1" x14ac:dyDescent="0.3">
      <c r="A515" s="16" t="s">
        <v>29</v>
      </c>
      <c r="B515" s="16" t="s">
        <v>30</v>
      </c>
      <c r="C515" s="16" t="s">
        <v>31</v>
      </c>
      <c r="D515" s="16" t="s">
        <v>32</v>
      </c>
      <c r="E515" s="16" t="s">
        <v>33</v>
      </c>
      <c r="F515" s="16" t="s">
        <v>34</v>
      </c>
      <c r="G515" s="25" t="s">
        <v>414</v>
      </c>
    </row>
    <row r="516" spans="1:7" hidden="1" x14ac:dyDescent="0.3">
      <c r="A516" s="16" t="s">
        <v>245</v>
      </c>
      <c r="B516" s="16" t="s">
        <v>246</v>
      </c>
      <c r="C516" s="17"/>
      <c r="D516" s="17"/>
      <c r="E516" s="17"/>
      <c r="F516" s="17"/>
      <c r="G516" s="17"/>
    </row>
    <row r="517" spans="1:7" hidden="1" x14ac:dyDescent="0.3">
      <c r="A517" s="17" t="s">
        <v>247</v>
      </c>
      <c r="B517" s="17" t="s">
        <v>246</v>
      </c>
      <c r="C517" s="17">
        <v>60</v>
      </c>
      <c r="D517" s="17" t="s">
        <v>38</v>
      </c>
      <c r="E517" s="18"/>
      <c r="F517" s="17" t="str">
        <f>IF(ISBLANK(E517),"", PRODUCT(C517,E517))</f>
        <v/>
      </c>
      <c r="G517" s="19"/>
    </row>
    <row r="518" spans="1:7" hidden="1" x14ac:dyDescent="0.3">
      <c r="E518" s="16" t="s">
        <v>39</v>
      </c>
      <c r="F518" s="16" t="str">
        <f>IF(F517="","",ROUND(SUM(F517:F517),2))</f>
        <v/>
      </c>
      <c r="G518" s="14" t="str">
        <f>IF(F517="","Neužpildytos visos objektų kainos","")</f>
        <v>Neužpildytos visos objektų kainos</v>
      </c>
    </row>
    <row r="519" spans="1:7" hidden="1" x14ac:dyDescent="0.3">
      <c r="C519" s="16" t="s">
        <v>40</v>
      </c>
      <c r="D519" s="19"/>
      <c r="E519" s="16" t="s">
        <v>41</v>
      </c>
      <c r="F519" s="16" t="str">
        <f>IF(OR(F518="",D519=""),"", ROUND(PRODUCT(D519,F518)/100,2))</f>
        <v/>
      </c>
      <c r="G519" s="14" t="str">
        <f>IF(D519="", "Nurodykite taikomą PVM dydį", "")</f>
        <v>Nurodykite taikomą PVM dydį</v>
      </c>
    </row>
    <row r="520" spans="1:7" hidden="1" x14ac:dyDescent="0.3">
      <c r="E520" s="16" t="s">
        <v>42</v>
      </c>
      <c r="F520" s="16">
        <f>IF(ISBLANK(F519), "", ROUND(SUM(F518:F519),2))</f>
        <v>0</v>
      </c>
    </row>
    <row r="521" spans="1:7" hidden="1" x14ac:dyDescent="0.3"/>
    <row r="522" spans="1:7" hidden="1" x14ac:dyDescent="0.3"/>
    <row r="523" spans="1:7" hidden="1" x14ac:dyDescent="0.3"/>
    <row r="524" spans="1:7" hidden="1" x14ac:dyDescent="0.3">
      <c r="A524" s="12" t="s">
        <v>248</v>
      </c>
      <c r="B524" s="12" t="s">
        <v>249</v>
      </c>
    </row>
    <row r="525" spans="1:7" hidden="1" x14ac:dyDescent="0.3"/>
    <row r="526" spans="1:7" hidden="1" x14ac:dyDescent="0.3">
      <c r="A526" s="12" t="s">
        <v>28</v>
      </c>
    </row>
    <row r="527" spans="1:7" ht="57.6" hidden="1" x14ac:dyDescent="0.3">
      <c r="A527" s="16" t="s">
        <v>29</v>
      </c>
      <c r="B527" s="16" t="s">
        <v>30</v>
      </c>
      <c r="C527" s="16" t="s">
        <v>31</v>
      </c>
      <c r="D527" s="16" t="s">
        <v>32</v>
      </c>
      <c r="E527" s="16" t="s">
        <v>33</v>
      </c>
      <c r="F527" s="16" t="s">
        <v>34</v>
      </c>
      <c r="G527" s="25" t="s">
        <v>414</v>
      </c>
    </row>
    <row r="528" spans="1:7" hidden="1" x14ac:dyDescent="0.3">
      <c r="A528" s="16" t="s">
        <v>250</v>
      </c>
      <c r="B528" s="16" t="s">
        <v>251</v>
      </c>
      <c r="C528" s="17"/>
      <c r="D528" s="17"/>
      <c r="E528" s="17"/>
      <c r="F528" s="17"/>
      <c r="G528" s="17"/>
    </row>
    <row r="529" spans="1:7" hidden="1" x14ac:dyDescent="0.3">
      <c r="A529" s="17" t="s">
        <v>252</v>
      </c>
      <c r="B529" s="17" t="s">
        <v>251</v>
      </c>
      <c r="C529" s="17">
        <v>300</v>
      </c>
      <c r="D529" s="17" t="s">
        <v>176</v>
      </c>
      <c r="E529" s="18"/>
      <c r="F529" s="17" t="str">
        <f>IF(ISBLANK(E529),"", PRODUCT(C529,E529))</f>
        <v/>
      </c>
      <c r="G529" s="19"/>
    </row>
    <row r="530" spans="1:7" hidden="1" x14ac:dyDescent="0.3">
      <c r="E530" s="16" t="s">
        <v>39</v>
      </c>
      <c r="F530" s="16" t="str">
        <f>IF(F529="","",ROUND(SUM(F529:F529),2))</f>
        <v/>
      </c>
      <c r="G530" s="14" t="str">
        <f>IF(F529="","Neužpildytos visos objektų kainos","")</f>
        <v>Neužpildytos visos objektų kainos</v>
      </c>
    </row>
    <row r="531" spans="1:7" hidden="1" x14ac:dyDescent="0.3">
      <c r="C531" s="16" t="s">
        <v>40</v>
      </c>
      <c r="D531" s="19"/>
      <c r="E531" s="16" t="s">
        <v>41</v>
      </c>
      <c r="F531" s="16" t="str">
        <f>IF(OR(F530="",D531=""),"", ROUND(PRODUCT(D531,F530)/100,2))</f>
        <v/>
      </c>
      <c r="G531" s="14" t="str">
        <f>IF(D531="", "Nurodykite taikomą PVM dydį", "")</f>
        <v>Nurodykite taikomą PVM dydį</v>
      </c>
    </row>
    <row r="532" spans="1:7" hidden="1" x14ac:dyDescent="0.3">
      <c r="E532" s="16" t="s">
        <v>42</v>
      </c>
      <c r="F532" s="16">
        <f>IF(ISBLANK(F531), "", ROUND(SUM(F530:F531),2))</f>
        <v>0</v>
      </c>
    </row>
    <row r="533" spans="1:7" hidden="1" x14ac:dyDescent="0.3"/>
    <row r="534" spans="1:7" hidden="1" x14ac:dyDescent="0.3"/>
    <row r="535" spans="1:7" hidden="1" x14ac:dyDescent="0.3"/>
    <row r="536" spans="1:7" hidden="1" x14ac:dyDescent="0.3">
      <c r="A536" s="12" t="s">
        <v>253</v>
      </c>
      <c r="B536" s="12" t="s">
        <v>254</v>
      </c>
    </row>
    <row r="537" spans="1:7" hidden="1" x14ac:dyDescent="0.3"/>
    <row r="538" spans="1:7" hidden="1" x14ac:dyDescent="0.3">
      <c r="A538" s="12" t="s">
        <v>28</v>
      </c>
    </row>
    <row r="539" spans="1:7" ht="57.6" hidden="1" x14ac:dyDescent="0.3">
      <c r="A539" s="16" t="s">
        <v>29</v>
      </c>
      <c r="B539" s="16" t="s">
        <v>30</v>
      </c>
      <c r="C539" s="16" t="s">
        <v>31</v>
      </c>
      <c r="D539" s="16" t="s">
        <v>32</v>
      </c>
      <c r="E539" s="16" t="s">
        <v>33</v>
      </c>
      <c r="F539" s="16" t="s">
        <v>34</v>
      </c>
      <c r="G539" s="25" t="s">
        <v>414</v>
      </c>
    </row>
    <row r="540" spans="1:7" hidden="1" x14ac:dyDescent="0.3">
      <c r="A540" s="16" t="s">
        <v>255</v>
      </c>
      <c r="B540" s="16" t="s">
        <v>256</v>
      </c>
      <c r="C540" s="17"/>
      <c r="D540" s="17"/>
      <c r="E540" s="17"/>
      <c r="F540" s="17"/>
      <c r="G540" s="17"/>
    </row>
    <row r="541" spans="1:7" hidden="1" x14ac:dyDescent="0.3">
      <c r="A541" s="17" t="s">
        <v>257</v>
      </c>
      <c r="B541" s="17" t="s">
        <v>256</v>
      </c>
      <c r="C541" s="17">
        <v>600</v>
      </c>
      <c r="D541" s="17" t="s">
        <v>176</v>
      </c>
      <c r="E541" s="18"/>
      <c r="F541" s="17" t="str">
        <f>IF(ISBLANK(E541),"", PRODUCT(C541,E541))</f>
        <v/>
      </c>
      <c r="G541" s="19"/>
    </row>
    <row r="542" spans="1:7" hidden="1" x14ac:dyDescent="0.3">
      <c r="E542" s="16" t="s">
        <v>39</v>
      </c>
      <c r="F542" s="16" t="str">
        <f>IF(F541="","",ROUND(SUM(F541:F541),2))</f>
        <v/>
      </c>
      <c r="G542" s="14" t="str">
        <f>IF(F541="","Neužpildytos visos objektų kainos","")</f>
        <v>Neužpildytos visos objektų kainos</v>
      </c>
    </row>
    <row r="543" spans="1:7" hidden="1" x14ac:dyDescent="0.3">
      <c r="C543" s="16" t="s">
        <v>40</v>
      </c>
      <c r="D543" s="19"/>
      <c r="E543" s="16" t="s">
        <v>41</v>
      </c>
      <c r="F543" s="16" t="str">
        <f>IF(OR(F542="",D543=""),"", ROUND(PRODUCT(D543,F542)/100,2))</f>
        <v/>
      </c>
      <c r="G543" s="14" t="str">
        <f>IF(D543="", "Nurodykite taikomą PVM dydį", "")</f>
        <v>Nurodykite taikomą PVM dydį</v>
      </c>
    </row>
    <row r="544" spans="1:7" hidden="1" x14ac:dyDescent="0.3">
      <c r="E544" s="16" t="s">
        <v>42</v>
      </c>
      <c r="F544" s="16">
        <f>IF(ISBLANK(F543), "", ROUND(SUM(F542:F543),2))</f>
        <v>0</v>
      </c>
    </row>
    <row r="545" spans="1:7" hidden="1" x14ac:dyDescent="0.3"/>
    <row r="546" spans="1:7" hidden="1" x14ac:dyDescent="0.3"/>
    <row r="547" spans="1:7" hidden="1" x14ac:dyDescent="0.3"/>
    <row r="548" spans="1:7" hidden="1" x14ac:dyDescent="0.3">
      <c r="A548" s="12" t="s">
        <v>258</v>
      </c>
      <c r="B548" s="12" t="s">
        <v>259</v>
      </c>
    </row>
    <row r="549" spans="1:7" hidden="1" x14ac:dyDescent="0.3"/>
    <row r="550" spans="1:7" hidden="1" x14ac:dyDescent="0.3">
      <c r="A550" s="12" t="s">
        <v>28</v>
      </c>
    </row>
    <row r="551" spans="1:7" ht="57.6" hidden="1" x14ac:dyDescent="0.3">
      <c r="A551" s="16" t="s">
        <v>29</v>
      </c>
      <c r="B551" s="16" t="s">
        <v>30</v>
      </c>
      <c r="C551" s="16" t="s">
        <v>31</v>
      </c>
      <c r="D551" s="16" t="s">
        <v>32</v>
      </c>
      <c r="E551" s="16" t="s">
        <v>33</v>
      </c>
      <c r="F551" s="16" t="s">
        <v>34</v>
      </c>
      <c r="G551" s="25" t="s">
        <v>414</v>
      </c>
    </row>
    <row r="552" spans="1:7" hidden="1" x14ac:dyDescent="0.3">
      <c r="A552" s="16" t="s">
        <v>260</v>
      </c>
      <c r="B552" s="16" t="s">
        <v>261</v>
      </c>
      <c r="C552" s="17"/>
      <c r="D552" s="17"/>
      <c r="E552" s="17"/>
      <c r="F552" s="17"/>
      <c r="G552" s="17"/>
    </row>
    <row r="553" spans="1:7" hidden="1" x14ac:dyDescent="0.3">
      <c r="A553" s="17" t="s">
        <v>262</v>
      </c>
      <c r="B553" s="17" t="s">
        <v>261</v>
      </c>
      <c r="C553" s="17">
        <v>2500</v>
      </c>
      <c r="D553" s="17" t="s">
        <v>53</v>
      </c>
      <c r="E553" s="18">
        <v>0.29799999999999999</v>
      </c>
      <c r="F553" s="17">
        <f>IF(ISBLANK(E553),"", PRODUCT(C553,E553))</f>
        <v>745</v>
      </c>
      <c r="G553" s="19" t="s">
        <v>417</v>
      </c>
    </row>
    <row r="554" spans="1:7" hidden="1" x14ac:dyDescent="0.3">
      <c r="E554" s="16" t="s">
        <v>39</v>
      </c>
      <c r="F554" s="16">
        <f>IF(F553="","",ROUND(SUM(F553:F553),2))</f>
        <v>745</v>
      </c>
      <c r="G554" s="14" t="str">
        <f>IF(F553="","Neužpildytos visos objektų kainos","")</f>
        <v/>
      </c>
    </row>
    <row r="555" spans="1:7" hidden="1" x14ac:dyDescent="0.3">
      <c r="C555" s="16" t="s">
        <v>40</v>
      </c>
      <c r="D555" s="19">
        <v>5</v>
      </c>
      <c r="E555" s="16" t="s">
        <v>41</v>
      </c>
      <c r="F555" s="16">
        <f>IF(OR(F554="",D555=""),"", ROUND(PRODUCT(D555,F554)/100,2))</f>
        <v>37.25</v>
      </c>
      <c r="G555" s="14" t="str">
        <f>IF(D555="", "Nurodykite taikomą PVM dydį", "")</f>
        <v/>
      </c>
    </row>
    <row r="556" spans="1:7" hidden="1" x14ac:dyDescent="0.3">
      <c r="E556" s="16" t="s">
        <v>42</v>
      </c>
      <c r="F556" s="16">
        <f>IF(ISBLANK(F555), "", ROUND(SUM(F554:F555),2))</f>
        <v>782.25</v>
      </c>
    </row>
    <row r="557" spans="1:7" hidden="1" x14ac:dyDescent="0.3"/>
    <row r="558" spans="1:7" hidden="1" x14ac:dyDescent="0.3"/>
    <row r="559" spans="1:7" hidden="1" x14ac:dyDescent="0.3"/>
    <row r="560" spans="1:7" hidden="1" x14ac:dyDescent="0.3">
      <c r="A560" s="12" t="s">
        <v>263</v>
      </c>
      <c r="B560" s="12" t="s">
        <v>264</v>
      </c>
    </row>
    <row r="561" spans="1:7" hidden="1" x14ac:dyDescent="0.3"/>
    <row r="562" spans="1:7" hidden="1" x14ac:dyDescent="0.3">
      <c r="A562" s="12" t="s">
        <v>28</v>
      </c>
    </row>
    <row r="563" spans="1:7" ht="57.6" hidden="1" x14ac:dyDescent="0.3">
      <c r="A563" s="16" t="s">
        <v>29</v>
      </c>
      <c r="B563" s="16" t="s">
        <v>30</v>
      </c>
      <c r="C563" s="16" t="s">
        <v>31</v>
      </c>
      <c r="D563" s="16" t="s">
        <v>32</v>
      </c>
      <c r="E563" s="16" t="s">
        <v>33</v>
      </c>
      <c r="F563" s="16" t="s">
        <v>34</v>
      </c>
      <c r="G563" s="25" t="s">
        <v>414</v>
      </c>
    </row>
    <row r="564" spans="1:7" hidden="1" x14ac:dyDescent="0.3">
      <c r="A564" s="16" t="s">
        <v>265</v>
      </c>
      <c r="B564" s="16" t="s">
        <v>266</v>
      </c>
      <c r="C564" s="17"/>
      <c r="D564" s="17"/>
      <c r="E564" s="17"/>
      <c r="F564" s="17"/>
      <c r="G564" s="17"/>
    </row>
    <row r="565" spans="1:7" hidden="1" x14ac:dyDescent="0.3">
      <c r="A565" s="17" t="s">
        <v>267</v>
      </c>
      <c r="B565" s="17" t="s">
        <v>266</v>
      </c>
      <c r="C565" s="17">
        <v>400</v>
      </c>
      <c r="D565" s="17" t="s">
        <v>53</v>
      </c>
      <c r="E565" s="18"/>
      <c r="F565" s="17" t="str">
        <f>IF(ISBLANK(E565),"", PRODUCT(C565,E565))</f>
        <v/>
      </c>
      <c r="G565" s="19"/>
    </row>
    <row r="566" spans="1:7" hidden="1" x14ac:dyDescent="0.3">
      <c r="E566" s="16" t="s">
        <v>39</v>
      </c>
      <c r="F566" s="16" t="str">
        <f>IF(F565="","",ROUND(SUM(F565:F565),2))</f>
        <v/>
      </c>
      <c r="G566" s="14" t="str">
        <f>IF(F565="","Neužpildytos visos objektų kainos","")</f>
        <v>Neužpildytos visos objektų kainos</v>
      </c>
    </row>
    <row r="567" spans="1:7" hidden="1" x14ac:dyDescent="0.3">
      <c r="C567" s="16" t="s">
        <v>40</v>
      </c>
      <c r="D567" s="19"/>
      <c r="E567" s="16" t="s">
        <v>41</v>
      </c>
      <c r="F567" s="16" t="str">
        <f>IF(OR(F566="",D567=""),"", ROUND(PRODUCT(D567,F566)/100,2))</f>
        <v/>
      </c>
      <c r="G567" s="14" t="str">
        <f>IF(D567="", "Nurodykite taikomą PVM dydį", "")</f>
        <v>Nurodykite taikomą PVM dydį</v>
      </c>
    </row>
    <row r="568" spans="1:7" hidden="1" x14ac:dyDescent="0.3">
      <c r="E568" s="16" t="s">
        <v>42</v>
      </c>
      <c r="F568" s="16">
        <f>IF(ISBLANK(F567), "", ROUND(SUM(F566:F567),2))</f>
        <v>0</v>
      </c>
    </row>
    <row r="569" spans="1:7" hidden="1" x14ac:dyDescent="0.3"/>
    <row r="570" spans="1:7" hidden="1" x14ac:dyDescent="0.3"/>
    <row r="571" spans="1:7" hidden="1" x14ac:dyDescent="0.3"/>
    <row r="572" spans="1:7" hidden="1" x14ac:dyDescent="0.3">
      <c r="A572" s="12" t="s">
        <v>268</v>
      </c>
      <c r="B572" s="12" t="s">
        <v>269</v>
      </c>
    </row>
    <row r="573" spans="1:7" hidden="1" x14ac:dyDescent="0.3"/>
    <row r="574" spans="1:7" hidden="1" x14ac:dyDescent="0.3">
      <c r="A574" s="12" t="s">
        <v>28</v>
      </c>
    </row>
    <row r="575" spans="1:7" ht="57.6" hidden="1" x14ac:dyDescent="0.3">
      <c r="A575" s="16" t="s">
        <v>29</v>
      </c>
      <c r="B575" s="16" t="s">
        <v>30</v>
      </c>
      <c r="C575" s="16" t="s">
        <v>31</v>
      </c>
      <c r="D575" s="16" t="s">
        <v>32</v>
      </c>
      <c r="E575" s="16" t="s">
        <v>33</v>
      </c>
      <c r="F575" s="16" t="s">
        <v>34</v>
      </c>
      <c r="G575" s="25" t="s">
        <v>414</v>
      </c>
    </row>
    <row r="576" spans="1:7" hidden="1" x14ac:dyDescent="0.3">
      <c r="A576" s="16" t="s">
        <v>270</v>
      </c>
      <c r="B576" s="16" t="s">
        <v>271</v>
      </c>
      <c r="C576" s="17"/>
      <c r="D576" s="17"/>
      <c r="E576" s="17"/>
      <c r="F576" s="17"/>
      <c r="G576" s="17"/>
    </row>
    <row r="577" spans="1:7" hidden="1" x14ac:dyDescent="0.3">
      <c r="A577" s="17" t="s">
        <v>272</v>
      </c>
      <c r="B577" s="17" t="s">
        <v>271</v>
      </c>
      <c r="C577" s="17">
        <v>4650</v>
      </c>
      <c r="D577" s="17" t="s">
        <v>53</v>
      </c>
      <c r="E577" s="18"/>
      <c r="F577" s="17" t="str">
        <f>IF(ISBLANK(E577),"", PRODUCT(C577,E577))</f>
        <v/>
      </c>
      <c r="G577" s="19"/>
    </row>
    <row r="578" spans="1:7" hidden="1" x14ac:dyDescent="0.3">
      <c r="E578" s="16" t="s">
        <v>39</v>
      </c>
      <c r="F578" s="16" t="str">
        <f>IF(F577="","",ROUND(SUM(F577:F577),2))</f>
        <v/>
      </c>
      <c r="G578" s="14" t="str">
        <f>IF(F577="","Neužpildytos visos objektų kainos","")</f>
        <v>Neužpildytos visos objektų kainos</v>
      </c>
    </row>
    <row r="579" spans="1:7" hidden="1" x14ac:dyDescent="0.3">
      <c r="C579" s="16" t="s">
        <v>40</v>
      </c>
      <c r="D579" s="19"/>
      <c r="E579" s="16" t="s">
        <v>41</v>
      </c>
      <c r="F579" s="16" t="str">
        <f>IF(OR(F578="",D579=""),"", ROUND(PRODUCT(D579,F578)/100,2))</f>
        <v/>
      </c>
      <c r="G579" s="14" t="str">
        <f>IF(D579="", "Nurodykite taikomą PVM dydį", "")</f>
        <v>Nurodykite taikomą PVM dydį</v>
      </c>
    </row>
    <row r="580" spans="1:7" hidden="1" x14ac:dyDescent="0.3">
      <c r="E580" s="16" t="s">
        <v>42</v>
      </c>
      <c r="F580" s="16">
        <f>IF(ISBLANK(F579), "", ROUND(SUM(F578:F579),2))</f>
        <v>0</v>
      </c>
    </row>
    <row r="581" spans="1:7" hidden="1" x14ac:dyDescent="0.3"/>
    <row r="582" spans="1:7" hidden="1" x14ac:dyDescent="0.3"/>
    <row r="583" spans="1:7" hidden="1" x14ac:dyDescent="0.3"/>
    <row r="584" spans="1:7" hidden="1" x14ac:dyDescent="0.3">
      <c r="A584" s="12" t="s">
        <v>273</v>
      </c>
      <c r="B584" s="12" t="s">
        <v>274</v>
      </c>
    </row>
    <row r="585" spans="1:7" hidden="1" x14ac:dyDescent="0.3"/>
    <row r="586" spans="1:7" hidden="1" x14ac:dyDescent="0.3">
      <c r="A586" s="12" t="s">
        <v>28</v>
      </c>
    </row>
    <row r="587" spans="1:7" ht="57.6" hidden="1" x14ac:dyDescent="0.3">
      <c r="A587" s="16" t="s">
        <v>29</v>
      </c>
      <c r="B587" s="16" t="s">
        <v>30</v>
      </c>
      <c r="C587" s="16" t="s">
        <v>31</v>
      </c>
      <c r="D587" s="16" t="s">
        <v>32</v>
      </c>
      <c r="E587" s="16" t="s">
        <v>33</v>
      </c>
      <c r="F587" s="16" t="s">
        <v>34</v>
      </c>
      <c r="G587" s="25" t="s">
        <v>414</v>
      </c>
    </row>
    <row r="588" spans="1:7" hidden="1" x14ac:dyDescent="0.3">
      <c r="A588" s="16" t="s">
        <v>275</v>
      </c>
      <c r="B588" s="16" t="s">
        <v>276</v>
      </c>
      <c r="C588" s="17"/>
      <c r="D588" s="17"/>
      <c r="E588" s="17"/>
      <c r="F588" s="17"/>
      <c r="G588" s="17"/>
    </row>
    <row r="589" spans="1:7" hidden="1" x14ac:dyDescent="0.3">
      <c r="A589" s="17" t="s">
        <v>277</v>
      </c>
      <c r="B589" s="17" t="s">
        <v>276</v>
      </c>
      <c r="C589" s="17">
        <v>10000</v>
      </c>
      <c r="D589" s="17" t="s">
        <v>38</v>
      </c>
      <c r="E589" s="18"/>
      <c r="F589" s="17" t="str">
        <f>IF(ISBLANK(E589),"", PRODUCT(C589,E589))</f>
        <v/>
      </c>
      <c r="G589" s="19"/>
    </row>
    <row r="590" spans="1:7" hidden="1" x14ac:dyDescent="0.3">
      <c r="E590" s="16" t="s">
        <v>39</v>
      </c>
      <c r="F590" s="16" t="str">
        <f>IF(F589="","",ROUND(SUM(F589:F589),2))</f>
        <v/>
      </c>
      <c r="G590" s="14" t="str">
        <f>IF(F589="","Neužpildytos visos objektų kainos","")</f>
        <v>Neužpildytos visos objektų kainos</v>
      </c>
    </row>
    <row r="591" spans="1:7" hidden="1" x14ac:dyDescent="0.3">
      <c r="C591" s="16" t="s">
        <v>40</v>
      </c>
      <c r="D591" s="19"/>
      <c r="E591" s="16" t="s">
        <v>41</v>
      </c>
      <c r="F591" s="16" t="str">
        <f>IF(OR(F590="",D591=""),"", ROUND(PRODUCT(D591,F590)/100,2))</f>
        <v/>
      </c>
      <c r="G591" s="14" t="str">
        <f>IF(D591="", "Nurodykite taikomą PVM dydį", "")</f>
        <v>Nurodykite taikomą PVM dydį</v>
      </c>
    </row>
    <row r="592" spans="1:7" hidden="1" x14ac:dyDescent="0.3">
      <c r="E592" s="16" t="s">
        <v>42</v>
      </c>
      <c r="F592" s="16">
        <f>IF(ISBLANK(F591), "", ROUND(SUM(F590:F591),2))</f>
        <v>0</v>
      </c>
    </row>
    <row r="593" spans="1:7" hidden="1" x14ac:dyDescent="0.3"/>
    <row r="594" spans="1:7" hidden="1" x14ac:dyDescent="0.3"/>
    <row r="595" spans="1:7" hidden="1" x14ac:dyDescent="0.3"/>
    <row r="596" spans="1:7" hidden="1" x14ac:dyDescent="0.3">
      <c r="A596" s="12" t="s">
        <v>278</v>
      </c>
      <c r="B596" s="12" t="s">
        <v>279</v>
      </c>
    </row>
    <row r="597" spans="1:7" hidden="1" x14ac:dyDescent="0.3"/>
    <row r="598" spans="1:7" hidden="1" x14ac:dyDescent="0.3">
      <c r="A598" s="12" t="s">
        <v>28</v>
      </c>
    </row>
    <row r="599" spans="1:7" ht="57.6" hidden="1" x14ac:dyDescent="0.3">
      <c r="A599" s="16" t="s">
        <v>29</v>
      </c>
      <c r="B599" s="16" t="s">
        <v>30</v>
      </c>
      <c r="C599" s="16" t="s">
        <v>31</v>
      </c>
      <c r="D599" s="16" t="s">
        <v>32</v>
      </c>
      <c r="E599" s="16" t="s">
        <v>33</v>
      </c>
      <c r="F599" s="16" t="s">
        <v>34</v>
      </c>
      <c r="G599" s="25" t="s">
        <v>414</v>
      </c>
    </row>
    <row r="600" spans="1:7" hidden="1" x14ac:dyDescent="0.3">
      <c r="A600" s="16" t="s">
        <v>280</v>
      </c>
      <c r="B600" s="16" t="s">
        <v>281</v>
      </c>
      <c r="C600" s="17"/>
      <c r="D600" s="17"/>
      <c r="E600" s="17"/>
      <c r="F600" s="17"/>
      <c r="G600" s="17"/>
    </row>
    <row r="601" spans="1:7" hidden="1" x14ac:dyDescent="0.3">
      <c r="A601" s="17" t="s">
        <v>282</v>
      </c>
      <c r="B601" s="17" t="s">
        <v>281</v>
      </c>
      <c r="C601" s="17">
        <v>800</v>
      </c>
      <c r="D601" s="17" t="s">
        <v>176</v>
      </c>
      <c r="E601" s="18"/>
      <c r="F601" s="17" t="str">
        <f>IF(ISBLANK(E601),"", PRODUCT(C601,E601))</f>
        <v/>
      </c>
      <c r="G601" s="19"/>
    </row>
    <row r="602" spans="1:7" hidden="1" x14ac:dyDescent="0.3">
      <c r="E602" s="16" t="s">
        <v>39</v>
      </c>
      <c r="F602" s="16" t="str">
        <f>IF(F601="","",ROUND(SUM(F601:F601),2))</f>
        <v/>
      </c>
      <c r="G602" s="14" t="str">
        <f>IF(F601="","Neužpildytos visos objektų kainos","")</f>
        <v>Neužpildytos visos objektų kainos</v>
      </c>
    </row>
    <row r="603" spans="1:7" hidden="1" x14ac:dyDescent="0.3">
      <c r="C603" s="16" t="s">
        <v>40</v>
      </c>
      <c r="D603" s="19"/>
      <c r="E603" s="16" t="s">
        <v>41</v>
      </c>
      <c r="F603" s="16" t="str">
        <f>IF(OR(F602="",D603=""),"", ROUND(PRODUCT(D603,F602)/100,2))</f>
        <v/>
      </c>
      <c r="G603" s="14" t="str">
        <f>IF(D603="", "Nurodykite taikomą PVM dydį", "")</f>
        <v>Nurodykite taikomą PVM dydį</v>
      </c>
    </row>
    <row r="604" spans="1:7" hidden="1" x14ac:dyDescent="0.3">
      <c r="E604" s="16" t="s">
        <v>42</v>
      </c>
      <c r="F604" s="16">
        <f>IF(ISBLANK(F603), "", ROUND(SUM(F602:F603),2))</f>
        <v>0</v>
      </c>
    </row>
    <row r="605" spans="1:7" hidden="1" x14ac:dyDescent="0.3"/>
    <row r="606" spans="1:7" hidden="1" x14ac:dyDescent="0.3"/>
    <row r="607" spans="1:7" hidden="1" x14ac:dyDescent="0.3"/>
    <row r="608" spans="1:7" hidden="1" x14ac:dyDescent="0.3">
      <c r="A608" s="12" t="s">
        <v>283</v>
      </c>
      <c r="B608" s="12" t="s">
        <v>284</v>
      </c>
    </row>
    <row r="609" spans="1:7" hidden="1" x14ac:dyDescent="0.3"/>
    <row r="610" spans="1:7" hidden="1" x14ac:dyDescent="0.3">
      <c r="A610" s="12" t="s">
        <v>28</v>
      </c>
    </row>
    <row r="611" spans="1:7" ht="57.6" hidden="1" x14ac:dyDescent="0.3">
      <c r="A611" s="16" t="s">
        <v>29</v>
      </c>
      <c r="B611" s="16" t="s">
        <v>30</v>
      </c>
      <c r="C611" s="16" t="s">
        <v>31</v>
      </c>
      <c r="D611" s="16" t="s">
        <v>32</v>
      </c>
      <c r="E611" s="16" t="s">
        <v>33</v>
      </c>
      <c r="F611" s="16" t="s">
        <v>34</v>
      </c>
      <c r="G611" s="25" t="s">
        <v>414</v>
      </c>
    </row>
    <row r="612" spans="1:7" hidden="1" x14ac:dyDescent="0.3">
      <c r="A612" s="16" t="s">
        <v>285</v>
      </c>
      <c r="B612" s="16" t="s">
        <v>286</v>
      </c>
      <c r="C612" s="17"/>
      <c r="D612" s="17"/>
      <c r="E612" s="17"/>
      <c r="F612" s="17"/>
      <c r="G612" s="17"/>
    </row>
    <row r="613" spans="1:7" hidden="1" x14ac:dyDescent="0.3">
      <c r="A613" s="17" t="s">
        <v>287</v>
      </c>
      <c r="B613" s="17" t="s">
        <v>286</v>
      </c>
      <c r="C613" s="17">
        <v>700</v>
      </c>
      <c r="D613" s="17" t="s">
        <v>53</v>
      </c>
      <c r="E613" s="18"/>
      <c r="F613" s="17" t="str">
        <f>IF(ISBLANK(E613),"", PRODUCT(C613,E613))</f>
        <v/>
      </c>
      <c r="G613" s="19"/>
    </row>
    <row r="614" spans="1:7" hidden="1" x14ac:dyDescent="0.3">
      <c r="E614" s="16" t="s">
        <v>39</v>
      </c>
      <c r="F614" s="16" t="str">
        <f>IF(F613="","",ROUND(SUM(F613:F613),2))</f>
        <v/>
      </c>
      <c r="G614" s="14" t="str">
        <f>IF(F613="","Neužpildytos visos objektų kainos","")</f>
        <v>Neužpildytos visos objektų kainos</v>
      </c>
    </row>
    <row r="615" spans="1:7" hidden="1" x14ac:dyDescent="0.3">
      <c r="C615" s="16" t="s">
        <v>40</v>
      </c>
      <c r="D615" s="19"/>
      <c r="E615" s="16" t="s">
        <v>41</v>
      </c>
      <c r="F615" s="16" t="str">
        <f>IF(OR(F614="",D615=""),"", ROUND(PRODUCT(D615,F614)/100,2))</f>
        <v/>
      </c>
      <c r="G615" s="14" t="str">
        <f>IF(D615="", "Nurodykite taikomą PVM dydį", "")</f>
        <v>Nurodykite taikomą PVM dydį</v>
      </c>
    </row>
    <row r="616" spans="1:7" hidden="1" x14ac:dyDescent="0.3">
      <c r="E616" s="16" t="s">
        <v>42</v>
      </c>
      <c r="F616" s="16">
        <f>IF(ISBLANK(F615), "", ROUND(SUM(F614:F615),2))</f>
        <v>0</v>
      </c>
    </row>
    <row r="617" spans="1:7" hidden="1" x14ac:dyDescent="0.3"/>
    <row r="618" spans="1:7" hidden="1" x14ac:dyDescent="0.3"/>
    <row r="619" spans="1:7" hidden="1" x14ac:dyDescent="0.3"/>
    <row r="620" spans="1:7" hidden="1" x14ac:dyDescent="0.3">
      <c r="A620" s="12" t="s">
        <v>288</v>
      </c>
      <c r="B620" s="12" t="s">
        <v>289</v>
      </c>
    </row>
    <row r="621" spans="1:7" hidden="1" x14ac:dyDescent="0.3"/>
    <row r="622" spans="1:7" hidden="1" x14ac:dyDescent="0.3">
      <c r="A622" s="12" t="s">
        <v>28</v>
      </c>
    </row>
    <row r="623" spans="1:7" ht="57.6" hidden="1" x14ac:dyDescent="0.3">
      <c r="A623" s="16" t="s">
        <v>29</v>
      </c>
      <c r="B623" s="16" t="s">
        <v>30</v>
      </c>
      <c r="C623" s="16" t="s">
        <v>31</v>
      </c>
      <c r="D623" s="16" t="s">
        <v>32</v>
      </c>
      <c r="E623" s="16" t="s">
        <v>33</v>
      </c>
      <c r="F623" s="16" t="s">
        <v>34</v>
      </c>
      <c r="G623" s="25" t="s">
        <v>414</v>
      </c>
    </row>
    <row r="624" spans="1:7" hidden="1" x14ac:dyDescent="0.3">
      <c r="A624" s="16" t="s">
        <v>290</v>
      </c>
      <c r="B624" s="16" t="s">
        <v>291</v>
      </c>
      <c r="C624" s="17"/>
      <c r="D624" s="17"/>
      <c r="E624" s="17"/>
      <c r="F624" s="17"/>
      <c r="G624" s="17"/>
    </row>
    <row r="625" spans="1:7" hidden="1" x14ac:dyDescent="0.3">
      <c r="A625" s="17" t="s">
        <v>292</v>
      </c>
      <c r="B625" s="17" t="s">
        <v>291</v>
      </c>
      <c r="C625" s="17">
        <v>100</v>
      </c>
      <c r="D625" s="17" t="s">
        <v>53</v>
      </c>
      <c r="E625" s="18"/>
      <c r="F625" s="17" t="str">
        <f>IF(ISBLANK(E625),"", PRODUCT(C625,E625))</f>
        <v/>
      </c>
      <c r="G625" s="19"/>
    </row>
    <row r="626" spans="1:7" hidden="1" x14ac:dyDescent="0.3">
      <c r="E626" s="16" t="s">
        <v>39</v>
      </c>
      <c r="F626" s="16" t="str">
        <f>IF(F625="","",ROUND(SUM(F625:F625),2))</f>
        <v/>
      </c>
      <c r="G626" s="14" t="str">
        <f>IF(F625="","Neužpildytos visos objektų kainos","")</f>
        <v>Neužpildytos visos objektų kainos</v>
      </c>
    </row>
    <row r="627" spans="1:7" hidden="1" x14ac:dyDescent="0.3">
      <c r="C627" s="16" t="s">
        <v>40</v>
      </c>
      <c r="D627" s="19"/>
      <c r="E627" s="16" t="s">
        <v>41</v>
      </c>
      <c r="F627" s="16" t="str">
        <f>IF(OR(F626="",D627=""),"", ROUND(PRODUCT(D627,F626)/100,2))</f>
        <v/>
      </c>
      <c r="G627" s="14" t="str">
        <f>IF(D627="", "Nurodykite taikomą PVM dydį", "")</f>
        <v>Nurodykite taikomą PVM dydį</v>
      </c>
    </row>
    <row r="628" spans="1:7" hidden="1" x14ac:dyDescent="0.3">
      <c r="E628" s="16" t="s">
        <v>42</v>
      </c>
      <c r="F628" s="16">
        <f>IF(ISBLANK(F627), "", ROUND(SUM(F626:F627),2))</f>
        <v>0</v>
      </c>
    </row>
    <row r="629" spans="1:7" hidden="1" x14ac:dyDescent="0.3"/>
    <row r="630" spans="1:7" hidden="1" x14ac:dyDescent="0.3"/>
    <row r="631" spans="1:7" hidden="1" x14ac:dyDescent="0.3"/>
    <row r="632" spans="1:7" hidden="1" x14ac:dyDescent="0.3">
      <c r="A632" s="12" t="s">
        <v>293</v>
      </c>
      <c r="B632" s="12" t="s">
        <v>294</v>
      </c>
    </row>
    <row r="633" spans="1:7" hidden="1" x14ac:dyDescent="0.3"/>
    <row r="634" spans="1:7" hidden="1" x14ac:dyDescent="0.3">
      <c r="A634" s="12" t="s">
        <v>28</v>
      </c>
    </row>
    <row r="635" spans="1:7" ht="57.6" hidden="1" x14ac:dyDescent="0.3">
      <c r="A635" s="16" t="s">
        <v>29</v>
      </c>
      <c r="B635" s="16" t="s">
        <v>30</v>
      </c>
      <c r="C635" s="16" t="s">
        <v>31</v>
      </c>
      <c r="D635" s="16" t="s">
        <v>32</v>
      </c>
      <c r="E635" s="16" t="s">
        <v>33</v>
      </c>
      <c r="F635" s="16" t="s">
        <v>34</v>
      </c>
      <c r="G635" s="25" t="s">
        <v>414</v>
      </c>
    </row>
    <row r="636" spans="1:7" hidden="1" x14ac:dyDescent="0.3">
      <c r="A636" s="16" t="s">
        <v>295</v>
      </c>
      <c r="B636" s="16" t="s">
        <v>296</v>
      </c>
      <c r="C636" s="17"/>
      <c r="D636" s="17"/>
      <c r="E636" s="17"/>
      <c r="F636" s="17"/>
      <c r="G636" s="17"/>
    </row>
    <row r="637" spans="1:7" hidden="1" x14ac:dyDescent="0.3">
      <c r="A637" s="17" t="s">
        <v>297</v>
      </c>
      <c r="B637" s="17" t="s">
        <v>296</v>
      </c>
      <c r="C637" s="17">
        <v>30</v>
      </c>
      <c r="D637" s="17" t="s">
        <v>130</v>
      </c>
      <c r="E637" s="18"/>
      <c r="F637" s="17" t="str">
        <f>IF(ISBLANK(E637),"", PRODUCT(C637,E637))</f>
        <v/>
      </c>
      <c r="G637" s="19"/>
    </row>
    <row r="638" spans="1:7" hidden="1" x14ac:dyDescent="0.3">
      <c r="E638" s="16" t="s">
        <v>39</v>
      </c>
      <c r="F638" s="16" t="str">
        <f>IF(F637="","",ROUND(SUM(F637:F637),2))</f>
        <v/>
      </c>
      <c r="G638" s="14" t="str">
        <f>IF(F637="","Neužpildytos visos objektų kainos","")</f>
        <v>Neužpildytos visos objektų kainos</v>
      </c>
    </row>
    <row r="639" spans="1:7" hidden="1" x14ac:dyDescent="0.3">
      <c r="C639" s="16" t="s">
        <v>40</v>
      </c>
      <c r="D639" s="19"/>
      <c r="E639" s="16" t="s">
        <v>41</v>
      </c>
      <c r="F639" s="16" t="str">
        <f>IF(OR(F638="",D639=""),"", ROUND(PRODUCT(D639,F638)/100,2))</f>
        <v/>
      </c>
      <c r="G639" s="14" t="str">
        <f>IF(D639="", "Nurodykite taikomą PVM dydį", "")</f>
        <v>Nurodykite taikomą PVM dydį</v>
      </c>
    </row>
    <row r="640" spans="1:7" hidden="1" x14ac:dyDescent="0.3">
      <c r="E640" s="16" t="s">
        <v>42</v>
      </c>
      <c r="F640" s="16">
        <f>IF(ISBLANK(F639), "", ROUND(SUM(F638:F639),2))</f>
        <v>0</v>
      </c>
    </row>
    <row r="641" spans="1:7" hidden="1" x14ac:dyDescent="0.3"/>
    <row r="642" spans="1:7" hidden="1" x14ac:dyDescent="0.3"/>
    <row r="643" spans="1:7" hidden="1" x14ac:dyDescent="0.3"/>
    <row r="644" spans="1:7" hidden="1" x14ac:dyDescent="0.3">
      <c r="A644" s="12" t="s">
        <v>298</v>
      </c>
      <c r="B644" s="12" t="s">
        <v>299</v>
      </c>
    </row>
    <row r="645" spans="1:7" hidden="1" x14ac:dyDescent="0.3"/>
    <row r="646" spans="1:7" hidden="1" x14ac:dyDescent="0.3">
      <c r="A646" s="12" t="s">
        <v>28</v>
      </c>
    </row>
    <row r="647" spans="1:7" ht="57.6" hidden="1" x14ac:dyDescent="0.3">
      <c r="A647" s="16" t="s">
        <v>29</v>
      </c>
      <c r="B647" s="16" t="s">
        <v>30</v>
      </c>
      <c r="C647" s="16" t="s">
        <v>31</v>
      </c>
      <c r="D647" s="16" t="s">
        <v>32</v>
      </c>
      <c r="E647" s="16" t="s">
        <v>33</v>
      </c>
      <c r="F647" s="16" t="s">
        <v>34</v>
      </c>
      <c r="G647" s="25" t="s">
        <v>414</v>
      </c>
    </row>
    <row r="648" spans="1:7" hidden="1" x14ac:dyDescent="0.3">
      <c r="A648" s="16" t="s">
        <v>300</v>
      </c>
      <c r="B648" s="16" t="s">
        <v>301</v>
      </c>
      <c r="C648" s="17"/>
      <c r="D648" s="17"/>
      <c r="E648" s="17"/>
      <c r="F648" s="17"/>
      <c r="G648" s="17"/>
    </row>
    <row r="649" spans="1:7" hidden="1" x14ac:dyDescent="0.3">
      <c r="A649" s="17" t="s">
        <v>302</v>
      </c>
      <c r="B649" s="17" t="s">
        <v>301</v>
      </c>
      <c r="C649" s="17">
        <v>100</v>
      </c>
      <c r="D649" s="17" t="s">
        <v>38</v>
      </c>
      <c r="E649" s="18"/>
      <c r="F649" s="17" t="str">
        <f>IF(ISBLANK(E649),"", PRODUCT(C649,E649))</f>
        <v/>
      </c>
      <c r="G649" s="19"/>
    </row>
    <row r="650" spans="1:7" hidden="1" x14ac:dyDescent="0.3">
      <c r="E650" s="16" t="s">
        <v>39</v>
      </c>
      <c r="F650" s="16" t="str">
        <f>IF(F649="","",ROUND(SUM(F649:F649),2))</f>
        <v/>
      </c>
      <c r="G650" s="14" t="str">
        <f>IF(F649="","Neužpildytos visos objektų kainos","")</f>
        <v>Neužpildytos visos objektų kainos</v>
      </c>
    </row>
    <row r="651" spans="1:7" hidden="1" x14ac:dyDescent="0.3">
      <c r="C651" s="16" t="s">
        <v>40</v>
      </c>
      <c r="D651" s="19"/>
      <c r="E651" s="16" t="s">
        <v>41</v>
      </c>
      <c r="F651" s="16" t="str">
        <f>IF(OR(F650="",D651=""),"", ROUND(PRODUCT(D651,F650)/100,2))</f>
        <v/>
      </c>
      <c r="G651" s="14" t="str">
        <f>IF(D651="", "Nurodykite taikomą PVM dydį", "")</f>
        <v>Nurodykite taikomą PVM dydį</v>
      </c>
    </row>
    <row r="652" spans="1:7" hidden="1" x14ac:dyDescent="0.3">
      <c r="E652" s="16" t="s">
        <v>42</v>
      </c>
      <c r="F652" s="16">
        <f>IF(ISBLANK(F651), "", ROUND(SUM(F650:F651),2))</f>
        <v>0</v>
      </c>
    </row>
    <row r="653" spans="1:7" hidden="1" x14ac:dyDescent="0.3"/>
    <row r="654" spans="1:7" hidden="1" x14ac:dyDescent="0.3"/>
    <row r="655" spans="1:7" hidden="1" x14ac:dyDescent="0.3"/>
    <row r="656" spans="1:7" hidden="1" x14ac:dyDescent="0.3">
      <c r="A656" s="12" t="s">
        <v>303</v>
      </c>
      <c r="B656" s="12" t="s">
        <v>304</v>
      </c>
    </row>
    <row r="657" spans="1:7" hidden="1" x14ac:dyDescent="0.3"/>
    <row r="658" spans="1:7" hidden="1" x14ac:dyDescent="0.3">
      <c r="A658" s="12" t="s">
        <v>28</v>
      </c>
    </row>
    <row r="659" spans="1:7" ht="57.6" hidden="1" x14ac:dyDescent="0.3">
      <c r="A659" s="16" t="s">
        <v>29</v>
      </c>
      <c r="B659" s="16" t="s">
        <v>30</v>
      </c>
      <c r="C659" s="16" t="s">
        <v>31</v>
      </c>
      <c r="D659" s="16" t="s">
        <v>32</v>
      </c>
      <c r="E659" s="16" t="s">
        <v>33</v>
      </c>
      <c r="F659" s="16" t="s">
        <v>34</v>
      </c>
      <c r="G659" s="25" t="s">
        <v>414</v>
      </c>
    </row>
    <row r="660" spans="1:7" hidden="1" x14ac:dyDescent="0.3">
      <c r="A660" s="16" t="s">
        <v>305</v>
      </c>
      <c r="B660" s="16" t="s">
        <v>306</v>
      </c>
      <c r="C660" s="17"/>
      <c r="D660" s="17"/>
      <c r="E660" s="17"/>
      <c r="F660" s="17"/>
      <c r="G660" s="17"/>
    </row>
    <row r="661" spans="1:7" hidden="1" x14ac:dyDescent="0.3">
      <c r="A661" s="17" t="s">
        <v>307</v>
      </c>
      <c r="B661" s="17" t="s">
        <v>306</v>
      </c>
      <c r="C661" s="17">
        <v>150</v>
      </c>
      <c r="D661" s="17" t="s">
        <v>53</v>
      </c>
      <c r="E661" s="18"/>
      <c r="F661" s="17" t="str">
        <f>IF(ISBLANK(E661),"", PRODUCT(C661,E661))</f>
        <v/>
      </c>
      <c r="G661" s="19"/>
    </row>
    <row r="662" spans="1:7" hidden="1" x14ac:dyDescent="0.3">
      <c r="E662" s="16" t="s">
        <v>39</v>
      </c>
      <c r="F662" s="16" t="str">
        <f>IF(F661="","",ROUND(SUM(F661:F661),2))</f>
        <v/>
      </c>
      <c r="G662" s="14" t="str">
        <f>IF(F661="","Neužpildytos visos objektų kainos","")</f>
        <v>Neužpildytos visos objektų kainos</v>
      </c>
    </row>
    <row r="663" spans="1:7" hidden="1" x14ac:dyDescent="0.3">
      <c r="C663" s="16" t="s">
        <v>40</v>
      </c>
      <c r="D663" s="19"/>
      <c r="E663" s="16" t="s">
        <v>41</v>
      </c>
      <c r="F663" s="16" t="str">
        <f>IF(OR(F662="",D663=""),"", ROUND(PRODUCT(D663,F662)/100,2))</f>
        <v/>
      </c>
      <c r="G663" s="14" t="str">
        <f>IF(D663="", "Nurodykite taikomą PVM dydį", "")</f>
        <v>Nurodykite taikomą PVM dydį</v>
      </c>
    </row>
    <row r="664" spans="1:7" hidden="1" x14ac:dyDescent="0.3">
      <c r="E664" s="16" t="s">
        <v>42</v>
      </c>
      <c r="F664" s="16">
        <f>IF(ISBLANK(F663), "", ROUND(SUM(F662:F663),2))</f>
        <v>0</v>
      </c>
    </row>
    <row r="665" spans="1:7" hidden="1" x14ac:dyDescent="0.3"/>
    <row r="666" spans="1:7" hidden="1" x14ac:dyDescent="0.3"/>
    <row r="667" spans="1:7" hidden="1" x14ac:dyDescent="0.3"/>
    <row r="668" spans="1:7" hidden="1" x14ac:dyDescent="0.3">
      <c r="A668" s="12" t="s">
        <v>308</v>
      </c>
      <c r="B668" s="12" t="s">
        <v>309</v>
      </c>
    </row>
    <row r="669" spans="1:7" hidden="1" x14ac:dyDescent="0.3"/>
    <row r="670" spans="1:7" hidden="1" x14ac:dyDescent="0.3">
      <c r="A670" s="12" t="s">
        <v>28</v>
      </c>
    </row>
    <row r="671" spans="1:7" ht="57.6" hidden="1" x14ac:dyDescent="0.3">
      <c r="A671" s="16" t="s">
        <v>29</v>
      </c>
      <c r="B671" s="16" t="s">
        <v>30</v>
      </c>
      <c r="C671" s="16" t="s">
        <v>31</v>
      </c>
      <c r="D671" s="16" t="s">
        <v>32</v>
      </c>
      <c r="E671" s="16" t="s">
        <v>33</v>
      </c>
      <c r="F671" s="16" t="s">
        <v>34</v>
      </c>
      <c r="G671" s="25" t="s">
        <v>414</v>
      </c>
    </row>
    <row r="672" spans="1:7" hidden="1" x14ac:dyDescent="0.3">
      <c r="A672" s="16" t="s">
        <v>310</v>
      </c>
      <c r="B672" s="16" t="s">
        <v>311</v>
      </c>
      <c r="C672" s="17"/>
      <c r="D672" s="17"/>
      <c r="E672" s="17"/>
      <c r="F672" s="17"/>
      <c r="G672" s="17"/>
    </row>
    <row r="673" spans="1:7" hidden="1" x14ac:dyDescent="0.3">
      <c r="A673" s="17" t="s">
        <v>312</v>
      </c>
      <c r="B673" s="17" t="s">
        <v>311</v>
      </c>
      <c r="C673" s="17">
        <v>20</v>
      </c>
      <c r="D673" s="17" t="s">
        <v>53</v>
      </c>
      <c r="E673" s="18"/>
      <c r="F673" s="17" t="str">
        <f>IF(ISBLANK(E673),"", PRODUCT(C673,E673))</f>
        <v/>
      </c>
      <c r="G673" s="19"/>
    </row>
    <row r="674" spans="1:7" hidden="1" x14ac:dyDescent="0.3">
      <c r="E674" s="16" t="s">
        <v>39</v>
      </c>
      <c r="F674" s="16" t="str">
        <f>IF(F673="","",ROUND(SUM(F673:F673),2))</f>
        <v/>
      </c>
      <c r="G674" s="14" t="str">
        <f>IF(F673="","Neužpildytos visos objektų kainos","")</f>
        <v>Neužpildytos visos objektų kainos</v>
      </c>
    </row>
    <row r="675" spans="1:7" hidden="1" x14ac:dyDescent="0.3">
      <c r="C675" s="16" t="s">
        <v>40</v>
      </c>
      <c r="D675" s="19"/>
      <c r="E675" s="16" t="s">
        <v>41</v>
      </c>
      <c r="F675" s="16" t="str">
        <f>IF(OR(F674="",D675=""),"", ROUND(PRODUCT(D675,F674)/100,2))</f>
        <v/>
      </c>
      <c r="G675" s="14" t="str">
        <f>IF(D675="", "Nurodykite taikomą PVM dydį", "")</f>
        <v>Nurodykite taikomą PVM dydį</v>
      </c>
    </row>
    <row r="676" spans="1:7" hidden="1" x14ac:dyDescent="0.3">
      <c r="E676" s="16" t="s">
        <v>42</v>
      </c>
      <c r="F676" s="16">
        <f>IF(ISBLANK(F675), "", ROUND(SUM(F674:F675),2))</f>
        <v>0</v>
      </c>
    </row>
    <row r="677" spans="1:7" hidden="1" x14ac:dyDescent="0.3"/>
    <row r="678" spans="1:7" hidden="1" x14ac:dyDescent="0.3"/>
    <row r="679" spans="1:7" hidden="1" x14ac:dyDescent="0.3"/>
    <row r="680" spans="1:7" hidden="1" x14ac:dyDescent="0.3">
      <c r="A680" s="12" t="s">
        <v>313</v>
      </c>
      <c r="B680" s="12" t="s">
        <v>314</v>
      </c>
    </row>
    <row r="681" spans="1:7" hidden="1" x14ac:dyDescent="0.3"/>
    <row r="682" spans="1:7" hidden="1" x14ac:dyDescent="0.3">
      <c r="A682" s="12" t="s">
        <v>28</v>
      </c>
    </row>
    <row r="683" spans="1:7" ht="57.6" hidden="1" x14ac:dyDescent="0.3">
      <c r="A683" s="16" t="s">
        <v>29</v>
      </c>
      <c r="B683" s="16" t="s">
        <v>30</v>
      </c>
      <c r="C683" s="16" t="s">
        <v>31</v>
      </c>
      <c r="D683" s="16" t="s">
        <v>32</v>
      </c>
      <c r="E683" s="16" t="s">
        <v>33</v>
      </c>
      <c r="F683" s="16" t="s">
        <v>34</v>
      </c>
      <c r="G683" s="25" t="s">
        <v>414</v>
      </c>
    </row>
    <row r="684" spans="1:7" hidden="1" x14ac:dyDescent="0.3">
      <c r="A684" s="16" t="s">
        <v>315</v>
      </c>
      <c r="B684" s="16" t="s">
        <v>316</v>
      </c>
      <c r="C684" s="17"/>
      <c r="D684" s="17"/>
      <c r="E684" s="17"/>
      <c r="F684" s="17"/>
      <c r="G684" s="17"/>
    </row>
    <row r="685" spans="1:7" hidden="1" x14ac:dyDescent="0.3">
      <c r="A685" s="17" t="s">
        <v>317</v>
      </c>
      <c r="B685" s="17" t="s">
        <v>316</v>
      </c>
      <c r="C685" s="17">
        <v>100</v>
      </c>
      <c r="D685" s="17" t="s">
        <v>38</v>
      </c>
      <c r="E685" s="18"/>
      <c r="F685" s="17" t="str">
        <f>IF(ISBLANK(E685),"", PRODUCT(C685,E685))</f>
        <v/>
      </c>
      <c r="G685" s="19"/>
    </row>
    <row r="686" spans="1:7" hidden="1" x14ac:dyDescent="0.3">
      <c r="E686" s="16" t="s">
        <v>39</v>
      </c>
      <c r="F686" s="16" t="str">
        <f>IF(F685="","",ROUND(SUM(F685:F685),2))</f>
        <v/>
      </c>
      <c r="G686" s="14" t="str">
        <f>IF(F685="","Neužpildytos visos objektų kainos","")</f>
        <v>Neužpildytos visos objektų kainos</v>
      </c>
    </row>
    <row r="687" spans="1:7" hidden="1" x14ac:dyDescent="0.3">
      <c r="C687" s="16" t="s">
        <v>40</v>
      </c>
      <c r="D687" s="19"/>
      <c r="E687" s="16" t="s">
        <v>41</v>
      </c>
      <c r="F687" s="16" t="str">
        <f>IF(OR(F686="",D687=""),"", ROUND(PRODUCT(D687,F686)/100,2))</f>
        <v/>
      </c>
      <c r="G687" s="14" t="str">
        <f>IF(D687="", "Nurodykite taikomą PVM dydį", "")</f>
        <v>Nurodykite taikomą PVM dydį</v>
      </c>
    </row>
    <row r="688" spans="1:7" hidden="1" x14ac:dyDescent="0.3">
      <c r="E688" s="16" t="s">
        <v>42</v>
      </c>
      <c r="F688" s="16">
        <f>IF(ISBLANK(F687), "", ROUND(SUM(F686:F687),2))</f>
        <v>0</v>
      </c>
    </row>
    <row r="689" spans="1:7" hidden="1" x14ac:dyDescent="0.3"/>
    <row r="690" spans="1:7" hidden="1" x14ac:dyDescent="0.3"/>
    <row r="691" spans="1:7" hidden="1" x14ac:dyDescent="0.3"/>
    <row r="692" spans="1:7" hidden="1" x14ac:dyDescent="0.3">
      <c r="A692" s="12" t="s">
        <v>318</v>
      </c>
      <c r="B692" s="12" t="s">
        <v>319</v>
      </c>
    </row>
    <row r="693" spans="1:7" hidden="1" x14ac:dyDescent="0.3"/>
    <row r="694" spans="1:7" hidden="1" x14ac:dyDescent="0.3">
      <c r="A694" s="12" t="s">
        <v>28</v>
      </c>
    </row>
    <row r="695" spans="1:7" ht="57.6" hidden="1" x14ac:dyDescent="0.3">
      <c r="A695" s="16" t="s">
        <v>29</v>
      </c>
      <c r="B695" s="16" t="s">
        <v>30</v>
      </c>
      <c r="C695" s="16" t="s">
        <v>31</v>
      </c>
      <c r="D695" s="16" t="s">
        <v>32</v>
      </c>
      <c r="E695" s="16" t="s">
        <v>33</v>
      </c>
      <c r="F695" s="16" t="s">
        <v>34</v>
      </c>
      <c r="G695" s="25" t="s">
        <v>414</v>
      </c>
    </row>
    <row r="696" spans="1:7" hidden="1" x14ac:dyDescent="0.3">
      <c r="A696" s="16" t="s">
        <v>320</v>
      </c>
      <c r="B696" s="16" t="s">
        <v>321</v>
      </c>
      <c r="C696" s="17"/>
      <c r="D696" s="17"/>
      <c r="E696" s="17"/>
      <c r="F696" s="17"/>
      <c r="G696" s="17"/>
    </row>
    <row r="697" spans="1:7" hidden="1" x14ac:dyDescent="0.3">
      <c r="A697" s="17" t="s">
        <v>322</v>
      </c>
      <c r="B697" s="17" t="s">
        <v>321</v>
      </c>
      <c r="C697" s="17">
        <v>15</v>
      </c>
      <c r="D697" s="17" t="s">
        <v>38</v>
      </c>
      <c r="E697" s="18"/>
      <c r="F697" s="17" t="str">
        <f>IF(ISBLANK(E697),"", PRODUCT(C697,E697))</f>
        <v/>
      </c>
      <c r="G697" s="19"/>
    </row>
    <row r="698" spans="1:7" hidden="1" x14ac:dyDescent="0.3">
      <c r="E698" s="16" t="s">
        <v>39</v>
      </c>
      <c r="F698" s="16" t="str">
        <f>IF(F697="","",ROUND(SUM(F697:F697),2))</f>
        <v/>
      </c>
      <c r="G698" s="14" t="str">
        <f>IF(F697="","Neužpildytos visos objektų kainos","")</f>
        <v>Neužpildytos visos objektų kainos</v>
      </c>
    </row>
    <row r="699" spans="1:7" hidden="1" x14ac:dyDescent="0.3">
      <c r="C699" s="16" t="s">
        <v>40</v>
      </c>
      <c r="D699" s="19"/>
      <c r="E699" s="16" t="s">
        <v>41</v>
      </c>
      <c r="F699" s="16" t="str">
        <f>IF(OR(F698="",D699=""),"", ROUND(PRODUCT(D699,F698)/100,2))</f>
        <v/>
      </c>
      <c r="G699" s="14" t="str">
        <f>IF(D699="", "Nurodykite taikomą PVM dydį", "")</f>
        <v>Nurodykite taikomą PVM dydį</v>
      </c>
    </row>
    <row r="700" spans="1:7" hidden="1" x14ac:dyDescent="0.3">
      <c r="E700" s="16" t="s">
        <v>42</v>
      </c>
      <c r="F700" s="16">
        <f>IF(ISBLANK(F699), "", ROUND(SUM(F698:F699),2))</f>
        <v>0</v>
      </c>
    </row>
    <row r="701" spans="1:7" hidden="1" x14ac:dyDescent="0.3"/>
    <row r="702" spans="1:7" hidden="1" x14ac:dyDescent="0.3"/>
    <row r="703" spans="1:7" hidden="1" x14ac:dyDescent="0.3"/>
    <row r="704" spans="1:7" hidden="1" x14ac:dyDescent="0.3">
      <c r="A704" s="12" t="s">
        <v>323</v>
      </c>
      <c r="B704" s="12" t="s">
        <v>324</v>
      </c>
    </row>
    <row r="705" spans="1:7" hidden="1" x14ac:dyDescent="0.3"/>
    <row r="706" spans="1:7" hidden="1" x14ac:dyDescent="0.3">
      <c r="A706" s="12" t="s">
        <v>28</v>
      </c>
    </row>
    <row r="707" spans="1:7" ht="57.6" hidden="1" x14ac:dyDescent="0.3">
      <c r="A707" s="16" t="s">
        <v>29</v>
      </c>
      <c r="B707" s="16" t="s">
        <v>30</v>
      </c>
      <c r="C707" s="16" t="s">
        <v>31</v>
      </c>
      <c r="D707" s="16" t="s">
        <v>32</v>
      </c>
      <c r="E707" s="16" t="s">
        <v>33</v>
      </c>
      <c r="F707" s="16" t="s">
        <v>34</v>
      </c>
      <c r="G707" s="25" t="s">
        <v>414</v>
      </c>
    </row>
    <row r="708" spans="1:7" hidden="1" x14ac:dyDescent="0.3">
      <c r="A708" s="16" t="s">
        <v>325</v>
      </c>
      <c r="B708" s="16" t="s">
        <v>326</v>
      </c>
      <c r="C708" s="17"/>
      <c r="D708" s="17"/>
      <c r="E708" s="17"/>
      <c r="F708" s="17"/>
      <c r="G708" s="17"/>
    </row>
    <row r="709" spans="1:7" hidden="1" x14ac:dyDescent="0.3">
      <c r="A709" s="17" t="s">
        <v>327</v>
      </c>
      <c r="B709" s="17" t="s">
        <v>326</v>
      </c>
      <c r="C709" s="17">
        <v>2000</v>
      </c>
      <c r="D709" s="17" t="s">
        <v>237</v>
      </c>
      <c r="E709" s="18"/>
      <c r="F709" s="17" t="str">
        <f>IF(ISBLANK(E709),"", PRODUCT(C709,E709))</f>
        <v/>
      </c>
      <c r="G709" s="19"/>
    </row>
    <row r="710" spans="1:7" hidden="1" x14ac:dyDescent="0.3">
      <c r="E710" s="16" t="s">
        <v>39</v>
      </c>
      <c r="F710" s="16" t="str">
        <f>IF(F709="","",ROUND(SUM(F709:F709),2))</f>
        <v/>
      </c>
      <c r="G710" s="14" t="str">
        <f>IF(F709="","Neužpildytos visos objektų kainos","")</f>
        <v>Neužpildytos visos objektų kainos</v>
      </c>
    </row>
    <row r="711" spans="1:7" hidden="1" x14ac:dyDescent="0.3">
      <c r="C711" s="16" t="s">
        <v>40</v>
      </c>
      <c r="D711" s="19"/>
      <c r="E711" s="16" t="s">
        <v>41</v>
      </c>
      <c r="F711" s="16" t="str">
        <f>IF(OR(F710="",D711=""),"", ROUND(PRODUCT(D711,F710)/100,2))</f>
        <v/>
      </c>
      <c r="G711" s="14" t="str">
        <f>IF(D711="", "Nurodykite taikomą PVM dydį", "")</f>
        <v>Nurodykite taikomą PVM dydį</v>
      </c>
    </row>
    <row r="712" spans="1:7" hidden="1" x14ac:dyDescent="0.3">
      <c r="E712" s="16" t="s">
        <v>42</v>
      </c>
      <c r="F712" s="16">
        <f>IF(ISBLANK(F711), "", ROUND(SUM(F710:F711),2))</f>
        <v>0</v>
      </c>
    </row>
    <row r="713" spans="1:7" hidden="1" x14ac:dyDescent="0.3"/>
    <row r="716" spans="1:7" x14ac:dyDescent="0.3">
      <c r="A716" s="12" t="s">
        <v>328</v>
      </c>
      <c r="B716" s="12" t="s">
        <v>329</v>
      </c>
    </row>
    <row r="718" spans="1:7" x14ac:dyDescent="0.3">
      <c r="A718" s="12" t="s">
        <v>28</v>
      </c>
    </row>
    <row r="719" spans="1:7" ht="57.6" x14ac:dyDescent="0.3">
      <c r="A719" s="16" t="s">
        <v>29</v>
      </c>
      <c r="B719" s="16" t="s">
        <v>30</v>
      </c>
      <c r="C719" s="16" t="s">
        <v>31</v>
      </c>
      <c r="D719" s="16" t="s">
        <v>32</v>
      </c>
      <c r="E719" s="16" t="s">
        <v>33</v>
      </c>
      <c r="F719" s="16" t="s">
        <v>34</v>
      </c>
      <c r="G719" s="25" t="s">
        <v>414</v>
      </c>
    </row>
    <row r="720" spans="1:7" x14ac:dyDescent="0.3">
      <c r="A720" s="16" t="s">
        <v>330</v>
      </c>
      <c r="B720" s="16" t="s">
        <v>331</v>
      </c>
      <c r="C720" s="17"/>
      <c r="D720" s="17"/>
      <c r="E720" s="17"/>
      <c r="F720" s="17"/>
      <c r="G720" s="17"/>
    </row>
    <row r="721" spans="1:7" x14ac:dyDescent="0.3">
      <c r="A721" s="17" t="s">
        <v>332</v>
      </c>
      <c r="B721" s="17" t="s">
        <v>331</v>
      </c>
      <c r="C721" s="17">
        <v>2000</v>
      </c>
      <c r="D721" s="17" t="s">
        <v>38</v>
      </c>
      <c r="E721" s="18">
        <v>2.2000000000000002</v>
      </c>
      <c r="F721" s="17">
        <f>IF(ISBLANK(E721),"", PRODUCT(C721,E721))</f>
        <v>4400</v>
      </c>
      <c r="G721" s="19" t="s">
        <v>418</v>
      </c>
    </row>
    <row r="722" spans="1:7" x14ac:dyDescent="0.3">
      <c r="E722" s="16" t="s">
        <v>39</v>
      </c>
      <c r="F722" s="16">
        <f>IF(F721="","",ROUND(SUM(F721:F721),2))</f>
        <v>4400</v>
      </c>
      <c r="G722" s="14" t="str">
        <f>IF(F721="","Neužpildytos visos objektų kainos","")</f>
        <v/>
      </c>
    </row>
    <row r="723" spans="1:7" x14ac:dyDescent="0.3">
      <c r="C723" s="16" t="s">
        <v>40</v>
      </c>
      <c r="D723" s="19">
        <v>5</v>
      </c>
      <c r="E723" s="16" t="s">
        <v>41</v>
      </c>
      <c r="F723" s="16">
        <f>IF(OR(F722="",D723=""),"", ROUND(PRODUCT(D723,F722)/100,2))</f>
        <v>220</v>
      </c>
      <c r="G723" s="14" t="str">
        <f>IF(D723="", "Nurodykite taikomą PVM dydį", "")</f>
        <v/>
      </c>
    </row>
    <row r="724" spans="1:7" x14ac:dyDescent="0.3">
      <c r="E724" s="16" t="s">
        <v>42</v>
      </c>
      <c r="F724" s="16">
        <f>IF(ISBLANK(F723), "", ROUND(SUM(F722:F723),2))</f>
        <v>4620</v>
      </c>
    </row>
    <row r="725" spans="1:7" hidden="1" x14ac:dyDescent="0.3"/>
    <row r="726" spans="1:7" hidden="1" x14ac:dyDescent="0.3"/>
    <row r="727" spans="1:7" hidden="1" x14ac:dyDescent="0.3"/>
    <row r="728" spans="1:7" hidden="1" x14ac:dyDescent="0.3">
      <c r="A728" s="12" t="s">
        <v>333</v>
      </c>
      <c r="B728" s="12" t="s">
        <v>334</v>
      </c>
    </row>
    <row r="729" spans="1:7" hidden="1" x14ac:dyDescent="0.3"/>
    <row r="730" spans="1:7" hidden="1" x14ac:dyDescent="0.3">
      <c r="A730" s="12" t="s">
        <v>28</v>
      </c>
    </row>
    <row r="731" spans="1:7" ht="57.6" hidden="1" x14ac:dyDescent="0.3">
      <c r="A731" s="16" t="s">
        <v>29</v>
      </c>
      <c r="B731" s="16" t="s">
        <v>30</v>
      </c>
      <c r="C731" s="16" t="s">
        <v>31</v>
      </c>
      <c r="D731" s="16" t="s">
        <v>32</v>
      </c>
      <c r="E731" s="16" t="s">
        <v>33</v>
      </c>
      <c r="F731" s="16" t="s">
        <v>34</v>
      </c>
      <c r="G731" s="25" t="s">
        <v>414</v>
      </c>
    </row>
    <row r="732" spans="1:7" hidden="1" x14ac:dyDescent="0.3">
      <c r="A732" s="16" t="s">
        <v>335</v>
      </c>
      <c r="B732" s="16" t="s">
        <v>336</v>
      </c>
      <c r="C732" s="17"/>
      <c r="D732" s="17"/>
      <c r="E732" s="17"/>
      <c r="F732" s="17"/>
      <c r="G732" s="17"/>
    </row>
    <row r="733" spans="1:7" hidden="1" x14ac:dyDescent="0.3">
      <c r="A733" s="17" t="s">
        <v>337</v>
      </c>
      <c r="B733" s="17" t="s">
        <v>336</v>
      </c>
      <c r="C733" s="17">
        <v>100</v>
      </c>
      <c r="D733" s="17" t="s">
        <v>38</v>
      </c>
      <c r="E733" s="18"/>
      <c r="F733" s="17" t="str">
        <f>IF(ISBLANK(E733),"", PRODUCT(C733,E733))</f>
        <v/>
      </c>
      <c r="G733" s="19"/>
    </row>
    <row r="734" spans="1:7" hidden="1" x14ac:dyDescent="0.3">
      <c r="E734" s="16" t="s">
        <v>39</v>
      </c>
      <c r="F734" s="16" t="str">
        <f>IF(F733="","",ROUND(SUM(F733:F733),2))</f>
        <v/>
      </c>
      <c r="G734" s="14" t="str">
        <f>IF(F733="","Neužpildytos visos objektų kainos","")</f>
        <v>Neužpildytos visos objektų kainos</v>
      </c>
    </row>
    <row r="735" spans="1:7" hidden="1" x14ac:dyDescent="0.3">
      <c r="C735" s="16" t="s">
        <v>40</v>
      </c>
      <c r="D735" s="19"/>
      <c r="E735" s="16" t="s">
        <v>41</v>
      </c>
      <c r="F735" s="16" t="str">
        <f>IF(OR(F734="",D735=""),"", ROUND(PRODUCT(D735,F734)/100,2))</f>
        <v/>
      </c>
      <c r="G735" s="14" t="str">
        <f>IF(D735="", "Nurodykite taikomą PVM dydį", "")</f>
        <v>Nurodykite taikomą PVM dydį</v>
      </c>
    </row>
    <row r="736" spans="1:7" hidden="1" x14ac:dyDescent="0.3">
      <c r="E736" s="16" t="s">
        <v>42</v>
      </c>
      <c r="F736" s="16">
        <f>IF(ISBLANK(F735), "", ROUND(SUM(F734:F735),2))</f>
        <v>0</v>
      </c>
    </row>
    <row r="737" spans="1:7" hidden="1" x14ac:dyDescent="0.3"/>
    <row r="738" spans="1:7" hidden="1" x14ac:dyDescent="0.3"/>
    <row r="739" spans="1:7" hidden="1" x14ac:dyDescent="0.3"/>
    <row r="740" spans="1:7" hidden="1" x14ac:dyDescent="0.3">
      <c r="A740" s="12" t="s">
        <v>338</v>
      </c>
      <c r="B740" s="12" t="s">
        <v>339</v>
      </c>
    </row>
    <row r="741" spans="1:7" hidden="1" x14ac:dyDescent="0.3"/>
    <row r="742" spans="1:7" hidden="1" x14ac:dyDescent="0.3">
      <c r="A742" s="12" t="s">
        <v>28</v>
      </c>
    </row>
    <row r="743" spans="1:7" ht="57.6" hidden="1" x14ac:dyDescent="0.3">
      <c r="A743" s="16" t="s">
        <v>29</v>
      </c>
      <c r="B743" s="16" t="s">
        <v>30</v>
      </c>
      <c r="C743" s="16" t="s">
        <v>31</v>
      </c>
      <c r="D743" s="16" t="s">
        <v>32</v>
      </c>
      <c r="E743" s="16" t="s">
        <v>33</v>
      </c>
      <c r="F743" s="16" t="s">
        <v>34</v>
      </c>
      <c r="G743" s="25" t="s">
        <v>414</v>
      </c>
    </row>
    <row r="744" spans="1:7" hidden="1" x14ac:dyDescent="0.3">
      <c r="A744" s="16" t="s">
        <v>340</v>
      </c>
      <c r="B744" s="16" t="s">
        <v>341</v>
      </c>
      <c r="C744" s="17"/>
      <c r="D744" s="17"/>
      <c r="E744" s="17"/>
      <c r="F744" s="17"/>
      <c r="G744" s="17"/>
    </row>
    <row r="745" spans="1:7" hidden="1" x14ac:dyDescent="0.3">
      <c r="A745" s="17" t="s">
        <v>342</v>
      </c>
      <c r="B745" s="17" t="s">
        <v>341</v>
      </c>
      <c r="C745" s="17">
        <v>30</v>
      </c>
      <c r="D745" s="17" t="s">
        <v>38</v>
      </c>
      <c r="E745" s="18"/>
      <c r="F745" s="17" t="str">
        <f>IF(ISBLANK(E745),"", PRODUCT(C745,E745))</f>
        <v/>
      </c>
      <c r="G745" s="19"/>
    </row>
    <row r="746" spans="1:7" hidden="1" x14ac:dyDescent="0.3">
      <c r="E746" s="16" t="s">
        <v>39</v>
      </c>
      <c r="F746" s="16" t="str">
        <f>IF(F745="","",ROUND(SUM(F745:F745),2))</f>
        <v/>
      </c>
      <c r="G746" s="14" t="str">
        <f>IF(F745="","Neužpildytos visos objektų kainos","")</f>
        <v>Neužpildytos visos objektų kainos</v>
      </c>
    </row>
    <row r="747" spans="1:7" hidden="1" x14ac:dyDescent="0.3">
      <c r="C747" s="16" t="s">
        <v>40</v>
      </c>
      <c r="D747" s="19"/>
      <c r="E747" s="16" t="s">
        <v>41</v>
      </c>
      <c r="F747" s="16" t="str">
        <f>IF(OR(F746="",D747=""),"", ROUND(PRODUCT(D747,F746)/100,2))</f>
        <v/>
      </c>
      <c r="G747" s="14" t="str">
        <f>IF(D747="", "Nurodykite taikomą PVM dydį", "")</f>
        <v>Nurodykite taikomą PVM dydį</v>
      </c>
    </row>
    <row r="748" spans="1:7" hidden="1" x14ac:dyDescent="0.3">
      <c r="E748" s="16" t="s">
        <v>42</v>
      </c>
      <c r="F748" s="16">
        <f>IF(ISBLANK(F747), "", ROUND(SUM(F746:F747),2))</f>
        <v>0</v>
      </c>
    </row>
    <row r="749" spans="1:7" hidden="1" x14ac:dyDescent="0.3"/>
    <row r="750" spans="1:7" hidden="1" x14ac:dyDescent="0.3"/>
    <row r="751" spans="1:7" hidden="1" x14ac:dyDescent="0.3"/>
    <row r="752" spans="1:7" hidden="1" x14ac:dyDescent="0.3">
      <c r="A752" s="12" t="s">
        <v>343</v>
      </c>
      <c r="B752" s="12" t="s">
        <v>344</v>
      </c>
    </row>
    <row r="753" spans="1:7" hidden="1" x14ac:dyDescent="0.3"/>
    <row r="754" spans="1:7" hidden="1" x14ac:dyDescent="0.3">
      <c r="A754" s="12" t="s">
        <v>28</v>
      </c>
    </row>
    <row r="755" spans="1:7" ht="57.6" hidden="1" x14ac:dyDescent="0.3">
      <c r="A755" s="16" t="s">
        <v>29</v>
      </c>
      <c r="B755" s="16" t="s">
        <v>30</v>
      </c>
      <c r="C755" s="16" t="s">
        <v>31</v>
      </c>
      <c r="D755" s="16" t="s">
        <v>32</v>
      </c>
      <c r="E755" s="16" t="s">
        <v>33</v>
      </c>
      <c r="F755" s="16" t="s">
        <v>34</v>
      </c>
      <c r="G755" s="25" t="s">
        <v>414</v>
      </c>
    </row>
    <row r="756" spans="1:7" hidden="1" x14ac:dyDescent="0.3">
      <c r="A756" s="16" t="s">
        <v>345</v>
      </c>
      <c r="B756" s="16" t="s">
        <v>346</v>
      </c>
      <c r="C756" s="17"/>
      <c r="D756" s="17"/>
      <c r="E756" s="17"/>
      <c r="F756" s="17"/>
      <c r="G756" s="17"/>
    </row>
    <row r="757" spans="1:7" hidden="1" x14ac:dyDescent="0.3">
      <c r="A757" s="17" t="s">
        <v>347</v>
      </c>
      <c r="B757" s="17" t="s">
        <v>346</v>
      </c>
      <c r="C757" s="17">
        <v>100</v>
      </c>
      <c r="D757" s="17" t="s">
        <v>176</v>
      </c>
      <c r="E757" s="18"/>
      <c r="F757" s="17" t="str">
        <f>IF(ISBLANK(E757),"", PRODUCT(C757,E757))</f>
        <v/>
      </c>
      <c r="G757" s="19"/>
    </row>
    <row r="758" spans="1:7" hidden="1" x14ac:dyDescent="0.3">
      <c r="E758" s="16" t="s">
        <v>39</v>
      </c>
      <c r="F758" s="16" t="str">
        <f>IF(F757="","",ROUND(SUM(F757:F757),2))</f>
        <v/>
      </c>
      <c r="G758" s="14" t="str">
        <f>IF(F757="","Neužpildytos visos objektų kainos","")</f>
        <v>Neužpildytos visos objektų kainos</v>
      </c>
    </row>
    <row r="759" spans="1:7" hidden="1" x14ac:dyDescent="0.3">
      <c r="C759" s="16" t="s">
        <v>40</v>
      </c>
      <c r="D759" s="19"/>
      <c r="E759" s="16" t="s">
        <v>41</v>
      </c>
      <c r="F759" s="16" t="str">
        <f>IF(OR(F758="",D759=""),"", ROUND(PRODUCT(D759,F758)/100,2))</f>
        <v/>
      </c>
      <c r="G759" s="14" t="str">
        <f>IF(D759="", "Nurodykite taikomą PVM dydį", "")</f>
        <v>Nurodykite taikomą PVM dydį</v>
      </c>
    </row>
    <row r="760" spans="1:7" hidden="1" x14ac:dyDescent="0.3">
      <c r="E760" s="16" t="s">
        <v>42</v>
      </c>
      <c r="F760" s="16">
        <f>IF(ISBLANK(F759), "", ROUND(SUM(F758:F759),2))</f>
        <v>0</v>
      </c>
    </row>
    <row r="761" spans="1:7" hidden="1" x14ac:dyDescent="0.3"/>
    <row r="762" spans="1:7" hidden="1" x14ac:dyDescent="0.3"/>
    <row r="763" spans="1:7" hidden="1" x14ac:dyDescent="0.3"/>
    <row r="764" spans="1:7" hidden="1" x14ac:dyDescent="0.3">
      <c r="A764" s="12" t="s">
        <v>348</v>
      </c>
      <c r="B764" s="12" t="s">
        <v>349</v>
      </c>
    </row>
    <row r="765" spans="1:7" hidden="1" x14ac:dyDescent="0.3"/>
    <row r="766" spans="1:7" hidden="1" x14ac:dyDescent="0.3">
      <c r="A766" s="12" t="s">
        <v>28</v>
      </c>
    </row>
    <row r="767" spans="1:7" ht="57.6" hidden="1" x14ac:dyDescent="0.3">
      <c r="A767" s="16" t="s">
        <v>29</v>
      </c>
      <c r="B767" s="16" t="s">
        <v>30</v>
      </c>
      <c r="C767" s="16" t="s">
        <v>31</v>
      </c>
      <c r="D767" s="16" t="s">
        <v>32</v>
      </c>
      <c r="E767" s="16" t="s">
        <v>33</v>
      </c>
      <c r="F767" s="16" t="s">
        <v>34</v>
      </c>
      <c r="G767" s="25" t="s">
        <v>414</v>
      </c>
    </row>
    <row r="768" spans="1:7" hidden="1" x14ac:dyDescent="0.3">
      <c r="A768" s="16" t="s">
        <v>350</v>
      </c>
      <c r="B768" s="16" t="s">
        <v>351</v>
      </c>
      <c r="C768" s="17"/>
      <c r="D768" s="17"/>
      <c r="E768" s="17"/>
      <c r="F768" s="17"/>
      <c r="G768" s="17"/>
    </row>
    <row r="769" spans="1:7" hidden="1" x14ac:dyDescent="0.3">
      <c r="A769" s="17" t="s">
        <v>352</v>
      </c>
      <c r="B769" s="17" t="s">
        <v>351</v>
      </c>
      <c r="C769" s="17">
        <v>9000</v>
      </c>
      <c r="D769" s="17" t="s">
        <v>38</v>
      </c>
      <c r="E769" s="18"/>
      <c r="F769" s="17" t="str">
        <f>IF(ISBLANK(E769),"", PRODUCT(C769,E769))</f>
        <v/>
      </c>
      <c r="G769" s="19"/>
    </row>
    <row r="770" spans="1:7" hidden="1" x14ac:dyDescent="0.3">
      <c r="E770" s="16" t="s">
        <v>39</v>
      </c>
      <c r="F770" s="16" t="str">
        <f>IF(F769="","",ROUND(SUM(F769:F769),2))</f>
        <v/>
      </c>
      <c r="G770" s="14" t="str">
        <f>IF(F769="","Neužpildytos visos objektų kainos","")</f>
        <v>Neužpildytos visos objektų kainos</v>
      </c>
    </row>
    <row r="771" spans="1:7" hidden="1" x14ac:dyDescent="0.3">
      <c r="C771" s="16" t="s">
        <v>40</v>
      </c>
      <c r="D771" s="19"/>
      <c r="E771" s="16" t="s">
        <v>41</v>
      </c>
      <c r="F771" s="16" t="str">
        <f>IF(OR(F770="",D771=""),"", ROUND(PRODUCT(D771,F770)/100,2))</f>
        <v/>
      </c>
      <c r="G771" s="14" t="str">
        <f>IF(D771="", "Nurodykite taikomą PVM dydį", "")</f>
        <v>Nurodykite taikomą PVM dydį</v>
      </c>
    </row>
    <row r="772" spans="1:7" hidden="1" x14ac:dyDescent="0.3">
      <c r="E772" s="16" t="s">
        <v>42</v>
      </c>
      <c r="F772" s="16">
        <f>IF(ISBLANK(F771), "", ROUND(SUM(F770:F771),2))</f>
        <v>0</v>
      </c>
    </row>
    <row r="773" spans="1:7" hidden="1" x14ac:dyDescent="0.3"/>
    <row r="774" spans="1:7" hidden="1" x14ac:dyDescent="0.3"/>
    <row r="775" spans="1:7" hidden="1" x14ac:dyDescent="0.3"/>
    <row r="776" spans="1:7" hidden="1" x14ac:dyDescent="0.3">
      <c r="A776" s="12" t="s">
        <v>353</v>
      </c>
      <c r="B776" s="12" t="s">
        <v>354</v>
      </c>
    </row>
    <row r="777" spans="1:7" hidden="1" x14ac:dyDescent="0.3"/>
    <row r="778" spans="1:7" hidden="1" x14ac:dyDescent="0.3">
      <c r="A778" s="12" t="s">
        <v>28</v>
      </c>
    </row>
    <row r="779" spans="1:7" ht="57.6" hidden="1" x14ac:dyDescent="0.3">
      <c r="A779" s="16" t="s">
        <v>29</v>
      </c>
      <c r="B779" s="16" t="s">
        <v>30</v>
      </c>
      <c r="C779" s="16" t="s">
        <v>31</v>
      </c>
      <c r="D779" s="16" t="s">
        <v>32</v>
      </c>
      <c r="E779" s="16" t="s">
        <v>33</v>
      </c>
      <c r="F779" s="16" t="s">
        <v>34</v>
      </c>
      <c r="G779" s="25" t="s">
        <v>414</v>
      </c>
    </row>
    <row r="780" spans="1:7" hidden="1" x14ac:dyDescent="0.3">
      <c r="A780" s="16" t="s">
        <v>355</v>
      </c>
      <c r="B780" s="16" t="s">
        <v>356</v>
      </c>
      <c r="C780" s="17"/>
      <c r="D780" s="17"/>
      <c r="E780" s="17"/>
      <c r="F780" s="17"/>
      <c r="G780" s="17"/>
    </row>
    <row r="781" spans="1:7" hidden="1" x14ac:dyDescent="0.3">
      <c r="A781" s="17" t="s">
        <v>357</v>
      </c>
      <c r="B781" s="17" t="s">
        <v>356</v>
      </c>
      <c r="C781" s="17">
        <v>1500</v>
      </c>
      <c r="D781" s="17" t="s">
        <v>53</v>
      </c>
      <c r="E781" s="18"/>
      <c r="F781" s="17" t="str">
        <f>IF(ISBLANK(E781),"", PRODUCT(C781,E781))</f>
        <v/>
      </c>
      <c r="G781" s="19"/>
    </row>
    <row r="782" spans="1:7" hidden="1" x14ac:dyDescent="0.3">
      <c r="E782" s="16" t="s">
        <v>39</v>
      </c>
      <c r="F782" s="16" t="str">
        <f>IF(F781="","",ROUND(SUM(F781:F781),2))</f>
        <v/>
      </c>
      <c r="G782" s="14" t="str">
        <f>IF(F781="","Neužpildytos visos objektų kainos","")</f>
        <v>Neužpildytos visos objektų kainos</v>
      </c>
    </row>
    <row r="783" spans="1:7" hidden="1" x14ac:dyDescent="0.3">
      <c r="C783" s="16" t="s">
        <v>40</v>
      </c>
      <c r="D783" s="19"/>
      <c r="E783" s="16" t="s">
        <v>41</v>
      </c>
      <c r="F783" s="16" t="str">
        <f>IF(OR(F782="",D783=""),"", ROUND(PRODUCT(D783,F782)/100,2))</f>
        <v/>
      </c>
      <c r="G783" s="14" t="str">
        <f>IF(D783="", "Nurodykite taikomą PVM dydį", "")</f>
        <v>Nurodykite taikomą PVM dydį</v>
      </c>
    </row>
    <row r="784" spans="1:7" hidden="1" x14ac:dyDescent="0.3">
      <c r="E784" s="16" t="s">
        <v>42</v>
      </c>
      <c r="F784" s="16">
        <f>IF(ISBLANK(F783), "", ROUND(SUM(F782:F783),2))</f>
        <v>0</v>
      </c>
    </row>
    <row r="785" spans="1:7" hidden="1" x14ac:dyDescent="0.3"/>
    <row r="786" spans="1:7" hidden="1" x14ac:dyDescent="0.3"/>
    <row r="787" spans="1:7" hidden="1" x14ac:dyDescent="0.3"/>
    <row r="788" spans="1:7" hidden="1" x14ac:dyDescent="0.3">
      <c r="A788" s="12" t="s">
        <v>358</v>
      </c>
      <c r="B788" s="12" t="s">
        <v>359</v>
      </c>
    </row>
    <row r="789" spans="1:7" hidden="1" x14ac:dyDescent="0.3"/>
    <row r="790" spans="1:7" hidden="1" x14ac:dyDescent="0.3">
      <c r="A790" s="12" t="s">
        <v>28</v>
      </c>
    </row>
    <row r="791" spans="1:7" ht="57.6" hidden="1" x14ac:dyDescent="0.3">
      <c r="A791" s="16" t="s">
        <v>29</v>
      </c>
      <c r="B791" s="16" t="s">
        <v>30</v>
      </c>
      <c r="C791" s="16" t="s">
        <v>31</v>
      </c>
      <c r="D791" s="16" t="s">
        <v>32</v>
      </c>
      <c r="E791" s="16" t="s">
        <v>33</v>
      </c>
      <c r="F791" s="16" t="s">
        <v>34</v>
      </c>
      <c r="G791" s="25" t="s">
        <v>414</v>
      </c>
    </row>
    <row r="792" spans="1:7" hidden="1" x14ac:dyDescent="0.3">
      <c r="A792" s="16" t="s">
        <v>360</v>
      </c>
      <c r="B792" s="16" t="s">
        <v>361</v>
      </c>
      <c r="C792" s="17"/>
      <c r="D792" s="17"/>
      <c r="E792" s="17"/>
      <c r="F792" s="17"/>
      <c r="G792" s="17"/>
    </row>
    <row r="793" spans="1:7" hidden="1" x14ac:dyDescent="0.3">
      <c r="A793" s="17" t="s">
        <v>362</v>
      </c>
      <c r="B793" s="17" t="s">
        <v>361</v>
      </c>
      <c r="C793" s="17">
        <v>300</v>
      </c>
      <c r="D793" s="17" t="s">
        <v>176</v>
      </c>
      <c r="E793" s="18"/>
      <c r="F793" s="17" t="str">
        <f>IF(ISBLANK(E793),"", PRODUCT(C793,E793))</f>
        <v/>
      </c>
      <c r="G793" s="19"/>
    </row>
    <row r="794" spans="1:7" hidden="1" x14ac:dyDescent="0.3">
      <c r="E794" s="16" t="s">
        <v>39</v>
      </c>
      <c r="F794" s="16" t="str">
        <f>IF(F793="","",ROUND(SUM(F793:F793),2))</f>
        <v/>
      </c>
      <c r="G794" s="14" t="str">
        <f>IF(F793="","Neužpildytos visos objektų kainos","")</f>
        <v>Neužpildytos visos objektų kainos</v>
      </c>
    </row>
    <row r="795" spans="1:7" hidden="1" x14ac:dyDescent="0.3">
      <c r="C795" s="16" t="s">
        <v>40</v>
      </c>
      <c r="D795" s="19"/>
      <c r="E795" s="16" t="s">
        <v>41</v>
      </c>
      <c r="F795" s="16" t="str">
        <f>IF(OR(F794="",D795=""),"", ROUND(PRODUCT(D795,F794)/100,2))</f>
        <v/>
      </c>
      <c r="G795" s="14" t="str">
        <f>IF(D795="", "Nurodykite taikomą PVM dydį", "")</f>
        <v>Nurodykite taikomą PVM dydį</v>
      </c>
    </row>
    <row r="796" spans="1:7" hidden="1" x14ac:dyDescent="0.3">
      <c r="E796" s="16" t="s">
        <v>42</v>
      </c>
      <c r="F796" s="16">
        <f>IF(ISBLANK(F795), "", ROUND(SUM(F794:F795),2))</f>
        <v>0</v>
      </c>
    </row>
    <row r="797" spans="1:7" hidden="1" x14ac:dyDescent="0.3"/>
    <row r="798" spans="1:7" hidden="1" x14ac:dyDescent="0.3"/>
    <row r="799" spans="1:7" hidden="1" x14ac:dyDescent="0.3"/>
    <row r="800" spans="1:7" hidden="1" x14ac:dyDescent="0.3">
      <c r="A800" s="12" t="s">
        <v>363</v>
      </c>
      <c r="B800" s="12" t="s">
        <v>364</v>
      </c>
    </row>
    <row r="801" spans="1:7" hidden="1" x14ac:dyDescent="0.3"/>
    <row r="802" spans="1:7" hidden="1" x14ac:dyDescent="0.3">
      <c r="A802" s="12" t="s">
        <v>28</v>
      </c>
    </row>
    <row r="803" spans="1:7" ht="57.6" hidden="1" x14ac:dyDescent="0.3">
      <c r="A803" s="16" t="s">
        <v>29</v>
      </c>
      <c r="B803" s="16" t="s">
        <v>30</v>
      </c>
      <c r="C803" s="16" t="s">
        <v>31</v>
      </c>
      <c r="D803" s="16" t="s">
        <v>32</v>
      </c>
      <c r="E803" s="16" t="s">
        <v>33</v>
      </c>
      <c r="F803" s="16" t="s">
        <v>34</v>
      </c>
      <c r="G803" s="25" t="s">
        <v>414</v>
      </c>
    </row>
    <row r="804" spans="1:7" hidden="1" x14ac:dyDescent="0.3">
      <c r="A804" s="16" t="s">
        <v>365</v>
      </c>
      <c r="B804" s="16" t="s">
        <v>366</v>
      </c>
      <c r="C804" s="17"/>
      <c r="D804" s="17"/>
      <c r="E804" s="17"/>
      <c r="F804" s="17"/>
      <c r="G804" s="17"/>
    </row>
    <row r="805" spans="1:7" hidden="1" x14ac:dyDescent="0.3">
      <c r="A805" s="17" t="s">
        <v>367</v>
      </c>
      <c r="B805" s="17" t="s">
        <v>366</v>
      </c>
      <c r="C805" s="17">
        <v>70</v>
      </c>
      <c r="D805" s="17" t="s">
        <v>53</v>
      </c>
      <c r="E805" s="18"/>
      <c r="F805" s="17" t="str">
        <f>IF(ISBLANK(E805),"", PRODUCT(C805,E805))</f>
        <v/>
      </c>
      <c r="G805" s="19"/>
    </row>
    <row r="806" spans="1:7" hidden="1" x14ac:dyDescent="0.3">
      <c r="E806" s="16" t="s">
        <v>39</v>
      </c>
      <c r="F806" s="16" t="str">
        <f>IF(F805="","",ROUND(SUM(F805:F805),2))</f>
        <v/>
      </c>
      <c r="G806" s="14" t="str">
        <f>IF(F805="","Neužpildytos visos objektų kainos","")</f>
        <v>Neužpildytos visos objektų kainos</v>
      </c>
    </row>
    <row r="807" spans="1:7" hidden="1" x14ac:dyDescent="0.3">
      <c r="C807" s="16" t="s">
        <v>40</v>
      </c>
      <c r="D807" s="19"/>
      <c r="E807" s="16" t="s">
        <v>41</v>
      </c>
      <c r="F807" s="16" t="str">
        <f>IF(OR(F806="",D807=""),"", ROUND(PRODUCT(D807,F806)/100,2))</f>
        <v/>
      </c>
      <c r="G807" s="14" t="str">
        <f>IF(D807="", "Nurodykite taikomą PVM dydį", "")</f>
        <v>Nurodykite taikomą PVM dydį</v>
      </c>
    </row>
    <row r="808" spans="1:7" hidden="1" x14ac:dyDescent="0.3">
      <c r="E808" s="16" t="s">
        <v>42</v>
      </c>
      <c r="F808" s="16">
        <f>IF(ISBLANK(F807), "", ROUND(SUM(F806:F807),2))</f>
        <v>0</v>
      </c>
    </row>
    <row r="809" spans="1:7" hidden="1" x14ac:dyDescent="0.3"/>
    <row r="810" spans="1:7" hidden="1" x14ac:dyDescent="0.3"/>
    <row r="811" spans="1:7" hidden="1" x14ac:dyDescent="0.3"/>
    <row r="812" spans="1:7" hidden="1" x14ac:dyDescent="0.3">
      <c r="A812" s="12" t="s">
        <v>368</v>
      </c>
      <c r="B812" s="12" t="s">
        <v>369</v>
      </c>
    </row>
    <row r="813" spans="1:7" hidden="1" x14ac:dyDescent="0.3"/>
    <row r="814" spans="1:7" hidden="1" x14ac:dyDescent="0.3">
      <c r="A814" s="12" t="s">
        <v>28</v>
      </c>
    </row>
    <row r="815" spans="1:7" ht="57.6" hidden="1" x14ac:dyDescent="0.3">
      <c r="A815" s="16" t="s">
        <v>29</v>
      </c>
      <c r="B815" s="16" t="s">
        <v>30</v>
      </c>
      <c r="C815" s="16" t="s">
        <v>31</v>
      </c>
      <c r="D815" s="16" t="s">
        <v>32</v>
      </c>
      <c r="E815" s="16" t="s">
        <v>33</v>
      </c>
      <c r="F815" s="16" t="s">
        <v>34</v>
      </c>
      <c r="G815" s="25" t="s">
        <v>414</v>
      </c>
    </row>
    <row r="816" spans="1:7" hidden="1" x14ac:dyDescent="0.3">
      <c r="A816" s="16" t="s">
        <v>370</v>
      </c>
      <c r="B816" s="16" t="s">
        <v>371</v>
      </c>
      <c r="C816" s="17"/>
      <c r="D816" s="17"/>
      <c r="E816" s="17"/>
      <c r="F816" s="17"/>
      <c r="G816" s="17"/>
    </row>
    <row r="817" spans="1:7" hidden="1" x14ac:dyDescent="0.3">
      <c r="A817" s="17" t="s">
        <v>372</v>
      </c>
      <c r="B817" s="17" t="s">
        <v>371</v>
      </c>
      <c r="C817" s="17">
        <v>30</v>
      </c>
      <c r="D817" s="17" t="s">
        <v>53</v>
      </c>
      <c r="E817" s="18"/>
      <c r="F817" s="17" t="str">
        <f>IF(ISBLANK(E817),"", PRODUCT(C817,E817))</f>
        <v/>
      </c>
      <c r="G817" s="19"/>
    </row>
    <row r="818" spans="1:7" hidden="1" x14ac:dyDescent="0.3">
      <c r="E818" s="16" t="s">
        <v>39</v>
      </c>
      <c r="F818" s="16" t="str">
        <f>IF(F817="","",ROUND(SUM(F817:F817),2))</f>
        <v/>
      </c>
      <c r="G818" s="14" t="str">
        <f>IF(F817="","Neužpildytos visos objektų kainos","")</f>
        <v>Neužpildytos visos objektų kainos</v>
      </c>
    </row>
    <row r="819" spans="1:7" hidden="1" x14ac:dyDescent="0.3">
      <c r="C819" s="16" t="s">
        <v>40</v>
      </c>
      <c r="D819" s="19"/>
      <c r="E819" s="16" t="s">
        <v>41</v>
      </c>
      <c r="F819" s="16" t="str">
        <f>IF(OR(F818="",D819=""),"", ROUND(PRODUCT(D819,F818)/100,2))</f>
        <v/>
      </c>
      <c r="G819" s="14" t="str">
        <f>IF(D819="", "Nurodykite taikomą PVM dydį", "")</f>
        <v>Nurodykite taikomą PVM dydį</v>
      </c>
    </row>
    <row r="820" spans="1:7" hidden="1" x14ac:dyDescent="0.3">
      <c r="E820" s="16" t="s">
        <v>42</v>
      </c>
      <c r="F820" s="16">
        <f>IF(ISBLANK(F819), "", ROUND(SUM(F818:F819),2))</f>
        <v>0</v>
      </c>
    </row>
    <row r="821" spans="1:7" hidden="1" x14ac:dyDescent="0.3"/>
    <row r="822" spans="1:7" hidden="1" x14ac:dyDescent="0.3"/>
    <row r="823" spans="1:7" hidden="1" x14ac:dyDescent="0.3"/>
    <row r="824" spans="1:7" hidden="1" x14ac:dyDescent="0.3">
      <c r="A824" s="12" t="s">
        <v>373</v>
      </c>
      <c r="B824" s="12" t="s">
        <v>374</v>
      </c>
    </row>
    <row r="825" spans="1:7" hidden="1" x14ac:dyDescent="0.3"/>
    <row r="826" spans="1:7" hidden="1" x14ac:dyDescent="0.3">
      <c r="A826" s="12" t="s">
        <v>28</v>
      </c>
    </row>
    <row r="827" spans="1:7" ht="57.6" hidden="1" x14ac:dyDescent="0.3">
      <c r="A827" s="16" t="s">
        <v>29</v>
      </c>
      <c r="B827" s="16" t="s">
        <v>30</v>
      </c>
      <c r="C827" s="16" t="s">
        <v>31</v>
      </c>
      <c r="D827" s="16" t="s">
        <v>32</v>
      </c>
      <c r="E827" s="16" t="s">
        <v>33</v>
      </c>
      <c r="F827" s="16" t="s">
        <v>34</v>
      </c>
      <c r="G827" s="25" t="s">
        <v>414</v>
      </c>
    </row>
    <row r="828" spans="1:7" hidden="1" x14ac:dyDescent="0.3">
      <c r="A828" s="16" t="s">
        <v>375</v>
      </c>
      <c r="B828" s="16" t="s">
        <v>376</v>
      </c>
      <c r="C828" s="17"/>
      <c r="D828" s="17"/>
      <c r="E828" s="17"/>
      <c r="F828" s="17"/>
      <c r="G828" s="17"/>
    </row>
    <row r="829" spans="1:7" hidden="1" x14ac:dyDescent="0.3">
      <c r="A829" s="17" t="s">
        <v>377</v>
      </c>
      <c r="B829" s="17" t="s">
        <v>376</v>
      </c>
      <c r="C829" s="17">
        <v>50</v>
      </c>
      <c r="D829" s="17" t="s">
        <v>53</v>
      </c>
      <c r="E829" s="18"/>
      <c r="F829" s="17" t="str">
        <f>IF(ISBLANK(E829),"", PRODUCT(C829,E829))</f>
        <v/>
      </c>
      <c r="G829" s="19"/>
    </row>
    <row r="830" spans="1:7" hidden="1" x14ac:dyDescent="0.3">
      <c r="E830" s="16" t="s">
        <v>39</v>
      </c>
      <c r="F830" s="16" t="str">
        <f>IF(F829="","",ROUND(SUM(F829:F829),2))</f>
        <v/>
      </c>
      <c r="G830" s="14" t="str">
        <f>IF(F829="","Neužpildytos visos objektų kainos","")</f>
        <v>Neužpildytos visos objektų kainos</v>
      </c>
    </row>
    <row r="831" spans="1:7" hidden="1" x14ac:dyDescent="0.3">
      <c r="C831" s="16" t="s">
        <v>40</v>
      </c>
      <c r="D831" s="19"/>
      <c r="E831" s="16" t="s">
        <v>41</v>
      </c>
      <c r="F831" s="16" t="str">
        <f>IF(OR(F830="",D831=""),"", ROUND(PRODUCT(D831,F830)/100,2))</f>
        <v/>
      </c>
      <c r="G831" s="14" t="str">
        <f>IF(D831="", "Nurodykite taikomą PVM dydį", "")</f>
        <v>Nurodykite taikomą PVM dydį</v>
      </c>
    </row>
    <row r="832" spans="1:7" hidden="1" x14ac:dyDescent="0.3">
      <c r="E832" s="16" t="s">
        <v>42</v>
      </c>
      <c r="F832" s="16">
        <f>IF(ISBLANK(F831), "", ROUND(SUM(F830:F831),2))</f>
        <v>0</v>
      </c>
    </row>
    <row r="833" spans="1:7" hidden="1" x14ac:dyDescent="0.3"/>
    <row r="834" spans="1:7" hidden="1" x14ac:dyDescent="0.3"/>
    <row r="835" spans="1:7" hidden="1" x14ac:dyDescent="0.3"/>
    <row r="836" spans="1:7" hidden="1" x14ac:dyDescent="0.3">
      <c r="A836" s="12" t="s">
        <v>378</v>
      </c>
      <c r="B836" s="12" t="s">
        <v>379</v>
      </c>
    </row>
    <row r="837" spans="1:7" hidden="1" x14ac:dyDescent="0.3"/>
    <row r="838" spans="1:7" hidden="1" x14ac:dyDescent="0.3">
      <c r="A838" s="12" t="s">
        <v>28</v>
      </c>
    </row>
    <row r="839" spans="1:7" ht="57.6" hidden="1" x14ac:dyDescent="0.3">
      <c r="A839" s="16" t="s">
        <v>29</v>
      </c>
      <c r="B839" s="16" t="s">
        <v>30</v>
      </c>
      <c r="C839" s="16" t="s">
        <v>31</v>
      </c>
      <c r="D839" s="16" t="s">
        <v>32</v>
      </c>
      <c r="E839" s="16" t="s">
        <v>33</v>
      </c>
      <c r="F839" s="16" t="s">
        <v>34</v>
      </c>
      <c r="G839" s="25" t="s">
        <v>414</v>
      </c>
    </row>
    <row r="840" spans="1:7" hidden="1" x14ac:dyDescent="0.3">
      <c r="A840" s="16" t="s">
        <v>380</v>
      </c>
      <c r="B840" s="16" t="s">
        <v>381</v>
      </c>
      <c r="C840" s="17"/>
      <c r="D840" s="17"/>
      <c r="E840" s="17"/>
      <c r="F840" s="17"/>
      <c r="G840" s="17"/>
    </row>
    <row r="841" spans="1:7" hidden="1" x14ac:dyDescent="0.3">
      <c r="A841" s="17" t="s">
        <v>382</v>
      </c>
      <c r="B841" s="17" t="s">
        <v>381</v>
      </c>
      <c r="C841" s="17">
        <v>5</v>
      </c>
      <c r="D841" s="17" t="s">
        <v>38</v>
      </c>
      <c r="E841" s="18"/>
      <c r="F841" s="17" t="str">
        <f>IF(ISBLANK(E841),"", PRODUCT(C841,E841))</f>
        <v/>
      </c>
      <c r="G841" s="19"/>
    </row>
    <row r="842" spans="1:7" hidden="1" x14ac:dyDescent="0.3">
      <c r="E842" s="16" t="s">
        <v>39</v>
      </c>
      <c r="F842" s="16" t="str">
        <f>IF(F841="","",ROUND(SUM(F841:F841),2))</f>
        <v/>
      </c>
      <c r="G842" s="14" t="str">
        <f>IF(F841="","Neužpildytos visos objektų kainos","")</f>
        <v>Neužpildytos visos objektų kainos</v>
      </c>
    </row>
    <row r="843" spans="1:7" hidden="1" x14ac:dyDescent="0.3">
      <c r="C843" s="16" t="s">
        <v>40</v>
      </c>
      <c r="D843" s="19"/>
      <c r="E843" s="16" t="s">
        <v>41</v>
      </c>
      <c r="F843" s="16" t="str">
        <f>IF(OR(F842="",D843=""),"", ROUND(PRODUCT(D843,F842)/100,2))</f>
        <v/>
      </c>
      <c r="G843" s="14" t="str">
        <f>IF(D843="", "Nurodykite taikomą PVM dydį", "")</f>
        <v>Nurodykite taikomą PVM dydį</v>
      </c>
    </row>
    <row r="844" spans="1:7" hidden="1" x14ac:dyDescent="0.3">
      <c r="E844" s="16" t="s">
        <v>42</v>
      </c>
      <c r="F844" s="16">
        <f>IF(ISBLANK(F843), "", ROUND(SUM(F842:F843),2))</f>
        <v>0</v>
      </c>
    </row>
    <row r="845" spans="1:7" hidden="1" x14ac:dyDescent="0.3"/>
    <row r="846" spans="1:7" hidden="1" x14ac:dyDescent="0.3"/>
    <row r="847" spans="1:7" hidden="1" x14ac:dyDescent="0.3"/>
    <row r="848" spans="1:7" hidden="1" x14ac:dyDescent="0.3">
      <c r="A848" s="12" t="s">
        <v>383</v>
      </c>
      <c r="B848" s="12" t="s">
        <v>384</v>
      </c>
    </row>
    <row r="849" spans="1:7" hidden="1" x14ac:dyDescent="0.3"/>
    <row r="850" spans="1:7" hidden="1" x14ac:dyDescent="0.3">
      <c r="A850" s="12" t="s">
        <v>28</v>
      </c>
    </row>
    <row r="851" spans="1:7" ht="57.6" hidden="1" x14ac:dyDescent="0.3">
      <c r="A851" s="16" t="s">
        <v>29</v>
      </c>
      <c r="B851" s="16" t="s">
        <v>30</v>
      </c>
      <c r="C851" s="16" t="s">
        <v>31</v>
      </c>
      <c r="D851" s="16" t="s">
        <v>32</v>
      </c>
      <c r="E851" s="16" t="s">
        <v>33</v>
      </c>
      <c r="F851" s="16" t="s">
        <v>34</v>
      </c>
      <c r="G851" s="25" t="s">
        <v>414</v>
      </c>
    </row>
    <row r="852" spans="1:7" hidden="1" x14ac:dyDescent="0.3">
      <c r="A852" s="16" t="s">
        <v>385</v>
      </c>
      <c r="B852" s="16" t="s">
        <v>386</v>
      </c>
      <c r="C852" s="17"/>
      <c r="D852" s="17"/>
      <c r="E852" s="17"/>
      <c r="F852" s="17"/>
      <c r="G852" s="17"/>
    </row>
    <row r="853" spans="1:7" hidden="1" x14ac:dyDescent="0.3">
      <c r="A853" s="17" t="s">
        <v>387</v>
      </c>
      <c r="B853" s="17" t="s">
        <v>386</v>
      </c>
      <c r="C853" s="17">
        <v>1500</v>
      </c>
      <c r="D853" s="17" t="s">
        <v>53</v>
      </c>
      <c r="E853" s="18"/>
      <c r="F853" s="17" t="str">
        <f>IF(ISBLANK(E853),"", PRODUCT(C853,E853))</f>
        <v/>
      </c>
      <c r="G853" s="19"/>
    </row>
    <row r="854" spans="1:7" hidden="1" x14ac:dyDescent="0.3">
      <c r="E854" s="16" t="s">
        <v>39</v>
      </c>
      <c r="F854" s="16" t="str">
        <f>IF(F853="","",ROUND(SUM(F853:F853),2))</f>
        <v/>
      </c>
      <c r="G854" s="14" t="str">
        <f>IF(F853="","Neužpildytos visos objektų kainos","")</f>
        <v>Neužpildytos visos objektų kainos</v>
      </c>
    </row>
    <row r="855" spans="1:7" hidden="1" x14ac:dyDescent="0.3">
      <c r="C855" s="16" t="s">
        <v>40</v>
      </c>
      <c r="D855" s="19"/>
      <c r="E855" s="16" t="s">
        <v>41</v>
      </c>
      <c r="F855" s="16" t="str">
        <f>IF(OR(F854="",D855=""),"", ROUND(PRODUCT(D855,F854)/100,2))</f>
        <v/>
      </c>
      <c r="G855" s="14" t="str">
        <f>IF(D855="", "Nurodykite taikomą PVM dydį", "")</f>
        <v>Nurodykite taikomą PVM dydį</v>
      </c>
    </row>
    <row r="856" spans="1:7" hidden="1" x14ac:dyDescent="0.3">
      <c r="E856" s="16" t="s">
        <v>42</v>
      </c>
      <c r="F856" s="16">
        <f>IF(ISBLANK(F855), "", ROUND(SUM(F854:F855),2))</f>
        <v>0</v>
      </c>
    </row>
    <row r="857" spans="1:7" hidden="1" x14ac:dyDescent="0.3"/>
    <row r="858" spans="1:7" hidden="1" x14ac:dyDescent="0.3"/>
    <row r="859" spans="1:7" hidden="1" x14ac:dyDescent="0.3"/>
    <row r="860" spans="1:7" hidden="1" x14ac:dyDescent="0.3">
      <c r="A860" s="12" t="s">
        <v>388</v>
      </c>
      <c r="B860" s="12" t="s">
        <v>389</v>
      </c>
    </row>
    <row r="861" spans="1:7" hidden="1" x14ac:dyDescent="0.3"/>
    <row r="862" spans="1:7" hidden="1" x14ac:dyDescent="0.3">
      <c r="A862" s="12" t="s">
        <v>28</v>
      </c>
    </row>
    <row r="863" spans="1:7" ht="57.6" hidden="1" x14ac:dyDescent="0.3">
      <c r="A863" s="16" t="s">
        <v>29</v>
      </c>
      <c r="B863" s="16" t="s">
        <v>30</v>
      </c>
      <c r="C863" s="16" t="s">
        <v>31</v>
      </c>
      <c r="D863" s="16" t="s">
        <v>32</v>
      </c>
      <c r="E863" s="16" t="s">
        <v>33</v>
      </c>
      <c r="F863" s="16" t="s">
        <v>34</v>
      </c>
      <c r="G863" s="25" t="s">
        <v>414</v>
      </c>
    </row>
    <row r="864" spans="1:7" hidden="1" x14ac:dyDescent="0.3">
      <c r="A864" s="16" t="s">
        <v>390</v>
      </c>
      <c r="B864" s="16" t="s">
        <v>391</v>
      </c>
      <c r="C864" s="17"/>
      <c r="D864" s="17"/>
      <c r="E864" s="17"/>
      <c r="F864" s="17"/>
      <c r="G864" s="17"/>
    </row>
    <row r="865" spans="1:7" hidden="1" x14ac:dyDescent="0.3">
      <c r="A865" s="17" t="s">
        <v>392</v>
      </c>
      <c r="B865" s="17" t="s">
        <v>391</v>
      </c>
      <c r="C865" s="17">
        <v>200</v>
      </c>
      <c r="D865" s="17" t="s">
        <v>53</v>
      </c>
      <c r="E865" s="18"/>
      <c r="F865" s="17" t="str">
        <f>IF(ISBLANK(E865),"", PRODUCT(C865,E865))</f>
        <v/>
      </c>
      <c r="G865" s="19"/>
    </row>
    <row r="866" spans="1:7" hidden="1" x14ac:dyDescent="0.3">
      <c r="E866" s="16" t="s">
        <v>39</v>
      </c>
      <c r="F866" s="16" t="str">
        <f>IF(F865="","",ROUND(SUM(F865:F865),2))</f>
        <v/>
      </c>
      <c r="G866" s="14" t="str">
        <f>IF(F865="","Neužpildytos visos objektų kainos","")</f>
        <v>Neužpildytos visos objektų kainos</v>
      </c>
    </row>
    <row r="867" spans="1:7" hidden="1" x14ac:dyDescent="0.3">
      <c r="C867" s="16" t="s">
        <v>40</v>
      </c>
      <c r="D867" s="19"/>
      <c r="E867" s="16" t="s">
        <v>41</v>
      </c>
      <c r="F867" s="16" t="str">
        <f>IF(OR(F866="",D867=""),"", ROUND(PRODUCT(D867,F866)/100,2))</f>
        <v/>
      </c>
      <c r="G867" s="14" t="str">
        <f>IF(D867="", "Nurodykite taikomą PVM dydį", "")</f>
        <v>Nurodykite taikomą PVM dydį</v>
      </c>
    </row>
    <row r="868" spans="1:7" hidden="1" x14ac:dyDescent="0.3">
      <c r="E868" s="16" t="s">
        <v>42</v>
      </c>
      <c r="F868" s="16">
        <f>IF(ISBLANK(F867), "", ROUND(SUM(F866:F867),2))</f>
        <v>0</v>
      </c>
    </row>
    <row r="869" spans="1:7" hidden="1" x14ac:dyDescent="0.3"/>
    <row r="870" spans="1:7" hidden="1" x14ac:dyDescent="0.3"/>
    <row r="871" spans="1:7" hidden="1" x14ac:dyDescent="0.3"/>
    <row r="872" spans="1:7" hidden="1" x14ac:dyDescent="0.3"/>
  </sheetData>
  <sheetProtection algorithmName="SHA-512" hashValue="vsBLk6uHvXrQpJCscR1UYf3GLB/tI35WtwYh8RZIO+IkjAoC+LjHD1UBkXe3MsaZ2QnVrheq2DkiK266Q+Gkog==" saltValue="Y9dK5F9M/j8fAxTfrG0ne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8" workbookViewId="0">
      <selection activeCell="E53" sqref="E53:J53"/>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73" t="s">
        <v>393</v>
      </c>
      <c r="B2" s="27"/>
      <c r="C2" s="27"/>
      <c r="D2" s="27"/>
      <c r="E2" s="27"/>
      <c r="F2" s="27"/>
      <c r="G2" s="27"/>
      <c r="H2" s="27"/>
      <c r="I2" s="27"/>
      <c r="J2" s="27"/>
      <c r="K2" s="27"/>
    </row>
    <row r="3" spans="1:11" x14ac:dyDescent="0.3">
      <c r="A3" s="27"/>
      <c r="B3" s="27"/>
      <c r="C3" s="27"/>
      <c r="D3" s="27"/>
      <c r="E3" s="27"/>
      <c r="F3" s="27"/>
      <c r="G3" s="27"/>
      <c r="H3" s="27"/>
      <c r="I3" s="27"/>
      <c r="J3" s="27"/>
      <c r="K3" s="27"/>
    </row>
    <row r="4" spans="1:11" ht="16.2" customHeight="1" thickBot="1" x14ac:dyDescent="0.35">
      <c r="A4" s="7"/>
      <c r="B4" s="7"/>
      <c r="C4" s="7"/>
      <c r="D4" s="7"/>
      <c r="E4" s="7"/>
      <c r="F4" s="7"/>
      <c r="G4" s="7"/>
      <c r="H4" s="7"/>
      <c r="I4" s="7"/>
      <c r="J4" s="7"/>
    </row>
    <row r="5" spans="1:11" ht="48" customHeight="1" x14ac:dyDescent="0.3">
      <c r="A5" s="55" t="s">
        <v>394</v>
      </c>
      <c r="B5" s="49"/>
      <c r="C5" s="47" t="s">
        <v>395</v>
      </c>
      <c r="D5" s="48"/>
      <c r="E5" s="49"/>
      <c r="F5" s="47" t="s">
        <v>396</v>
      </c>
      <c r="G5" s="48"/>
      <c r="H5" s="49"/>
      <c r="I5" s="47" t="s">
        <v>397</v>
      </c>
      <c r="J5" s="49"/>
      <c r="K5" s="9" t="s">
        <v>398</v>
      </c>
    </row>
    <row r="6" spans="1:11" ht="49.2" customHeight="1" x14ac:dyDescent="0.3">
      <c r="A6" s="46"/>
      <c r="B6" s="36"/>
      <c r="C6" s="44"/>
      <c r="D6" s="45"/>
      <c r="E6" s="36"/>
      <c r="F6" s="44"/>
      <c r="G6" s="45"/>
      <c r="H6" s="36"/>
      <c r="I6" s="44"/>
      <c r="J6" s="36"/>
      <c r="K6" s="20"/>
    </row>
    <row r="7" spans="1:11" ht="49.2" customHeight="1" x14ac:dyDescent="0.3">
      <c r="A7" s="46"/>
      <c r="B7" s="36"/>
      <c r="C7" s="44"/>
      <c r="D7" s="45"/>
      <c r="E7" s="36"/>
      <c r="F7" s="44"/>
      <c r="G7" s="45"/>
      <c r="H7" s="36"/>
      <c r="I7" s="44"/>
      <c r="J7" s="36"/>
      <c r="K7" s="20"/>
    </row>
    <row r="8" spans="1:11" ht="49.2" customHeight="1" x14ac:dyDescent="0.3">
      <c r="A8" s="46"/>
      <c r="B8" s="36"/>
      <c r="C8" s="44"/>
      <c r="D8" s="45"/>
      <c r="E8" s="36"/>
      <c r="F8" s="44"/>
      <c r="G8" s="45"/>
      <c r="H8" s="36"/>
      <c r="I8" s="44"/>
      <c r="J8" s="36"/>
      <c r="K8" s="20"/>
    </row>
    <row r="9" spans="1:11" ht="49.2" customHeight="1" x14ac:dyDescent="0.3">
      <c r="A9" s="46"/>
      <c r="B9" s="36"/>
      <c r="C9" s="44"/>
      <c r="D9" s="45"/>
      <c r="E9" s="36"/>
      <c r="F9" s="44"/>
      <c r="G9" s="45"/>
      <c r="H9" s="36"/>
      <c r="I9" s="44"/>
      <c r="J9" s="36"/>
      <c r="K9" s="20"/>
    </row>
    <row r="10" spans="1:11" ht="49.2" customHeight="1" x14ac:dyDescent="0.3">
      <c r="A10" s="46"/>
      <c r="B10" s="36"/>
      <c r="C10" s="44"/>
      <c r="D10" s="45"/>
      <c r="E10" s="36"/>
      <c r="F10" s="44"/>
      <c r="G10" s="45"/>
      <c r="H10" s="36"/>
      <c r="I10" s="44"/>
      <c r="J10" s="36"/>
      <c r="K10" s="20"/>
    </row>
    <row r="11" spans="1:11" ht="49.2" customHeight="1" x14ac:dyDescent="0.3">
      <c r="A11" s="46"/>
      <c r="B11" s="36"/>
      <c r="C11" s="44"/>
      <c r="D11" s="45"/>
      <c r="E11" s="36"/>
      <c r="F11" s="44"/>
      <c r="G11" s="45"/>
      <c r="H11" s="36"/>
      <c r="I11" s="44"/>
      <c r="J11" s="36"/>
      <c r="K11" s="20"/>
    </row>
    <row r="12" spans="1:11" ht="49.2" customHeight="1" x14ac:dyDescent="0.3">
      <c r="A12" s="46"/>
      <c r="B12" s="36"/>
      <c r="C12" s="44"/>
      <c r="D12" s="45"/>
      <c r="E12" s="36"/>
      <c r="F12" s="44"/>
      <c r="G12" s="45"/>
      <c r="H12" s="36"/>
      <c r="I12" s="44"/>
      <c r="J12" s="36"/>
      <c r="K12" s="20"/>
    </row>
    <row r="13" spans="1:11" ht="49.2" customHeight="1" x14ac:dyDescent="0.3">
      <c r="A13" s="46"/>
      <c r="B13" s="36"/>
      <c r="C13" s="44"/>
      <c r="D13" s="45"/>
      <c r="E13" s="36"/>
      <c r="F13" s="44"/>
      <c r="G13" s="45"/>
      <c r="H13" s="36"/>
      <c r="I13" s="44"/>
      <c r="J13" s="36"/>
      <c r="K13" s="20"/>
    </row>
    <row r="14" spans="1:11" ht="49.2" customHeight="1" x14ac:dyDescent="0.3">
      <c r="A14" s="46"/>
      <c r="B14" s="36"/>
      <c r="C14" s="44"/>
      <c r="D14" s="45"/>
      <c r="E14" s="36"/>
      <c r="F14" s="44"/>
      <c r="G14" s="45"/>
      <c r="H14" s="36"/>
      <c r="I14" s="44"/>
      <c r="J14" s="36"/>
      <c r="K14" s="20"/>
    </row>
    <row r="15" spans="1:11" ht="48" customHeight="1" thickBot="1" x14ac:dyDescent="0.35">
      <c r="A15" s="61"/>
      <c r="B15" s="54"/>
      <c r="C15" s="52"/>
      <c r="D15" s="53"/>
      <c r="E15" s="54"/>
      <c r="F15" s="52"/>
      <c r="G15" s="53"/>
      <c r="H15" s="54"/>
      <c r="I15" s="52"/>
      <c r="J15" s="54"/>
      <c r="K15" s="21"/>
    </row>
    <row r="16" spans="1:11" ht="19.2" customHeight="1" x14ac:dyDescent="0.3">
      <c r="A16" s="10"/>
      <c r="B16" s="10"/>
      <c r="C16" s="10"/>
      <c r="D16" s="10"/>
      <c r="E16" s="10"/>
      <c r="F16" s="10"/>
      <c r="G16" s="10"/>
      <c r="H16" s="10"/>
      <c r="I16" s="10"/>
      <c r="J16" s="10"/>
      <c r="K16" s="11"/>
    </row>
    <row r="17" spans="1:11" ht="49.2" customHeight="1" x14ac:dyDescent="0.3">
      <c r="A17" s="72" t="s">
        <v>399</v>
      </c>
      <c r="B17" s="27"/>
      <c r="C17" s="27"/>
      <c r="D17" s="27"/>
      <c r="E17" s="27"/>
      <c r="F17" s="27"/>
      <c r="G17" s="27"/>
      <c r="H17" s="27"/>
      <c r="I17" s="27"/>
      <c r="J17" s="27"/>
      <c r="K17" s="27"/>
    </row>
    <row r="18" spans="1:11" ht="16.2" customHeight="1" thickBot="1" x14ac:dyDescent="0.35">
      <c r="A18" s="10"/>
      <c r="B18" s="10"/>
      <c r="C18" s="10"/>
      <c r="D18" s="10"/>
      <c r="E18" s="10"/>
      <c r="F18" s="10"/>
      <c r="G18" s="10"/>
      <c r="H18" s="10"/>
      <c r="I18" s="10"/>
      <c r="J18" s="10"/>
      <c r="K18" s="11"/>
    </row>
    <row r="19" spans="1:11" ht="49.2" customHeight="1" x14ac:dyDescent="0.3">
      <c r="A19" s="55" t="s">
        <v>30</v>
      </c>
      <c r="B19" s="49"/>
      <c r="C19" s="47" t="s">
        <v>395</v>
      </c>
      <c r="D19" s="48"/>
      <c r="E19" s="49"/>
      <c r="F19" s="47" t="s">
        <v>400</v>
      </c>
      <c r="G19" s="48"/>
      <c r="H19" s="49"/>
      <c r="I19" s="59" t="s">
        <v>397</v>
      </c>
      <c r="J19" s="60"/>
      <c r="K19" s="11"/>
    </row>
    <row r="20" spans="1:11" ht="49.2" customHeight="1" x14ac:dyDescent="0.3">
      <c r="A20" s="46"/>
      <c r="B20" s="36"/>
      <c r="C20" s="44"/>
      <c r="D20" s="45"/>
      <c r="E20" s="36"/>
      <c r="F20" s="44"/>
      <c r="G20" s="45"/>
      <c r="H20" s="36"/>
      <c r="I20" s="50"/>
      <c r="J20" s="51"/>
      <c r="K20" s="11"/>
    </row>
    <row r="21" spans="1:11" ht="49.2" customHeight="1" x14ac:dyDescent="0.3">
      <c r="A21" s="46"/>
      <c r="B21" s="36"/>
      <c r="C21" s="44"/>
      <c r="D21" s="45"/>
      <c r="E21" s="36"/>
      <c r="F21" s="44"/>
      <c r="G21" s="45"/>
      <c r="H21" s="36"/>
      <c r="I21" s="50"/>
      <c r="J21" s="51"/>
      <c r="K21" s="11"/>
    </row>
    <row r="22" spans="1:11" ht="49.2" customHeight="1" x14ac:dyDescent="0.3">
      <c r="A22" s="46"/>
      <c r="B22" s="36"/>
      <c r="C22" s="44"/>
      <c r="D22" s="45"/>
      <c r="E22" s="36"/>
      <c r="F22" s="44"/>
      <c r="G22" s="45"/>
      <c r="H22" s="36"/>
      <c r="I22" s="50"/>
      <c r="J22" s="51"/>
      <c r="K22" s="11"/>
    </row>
    <row r="23" spans="1:11" ht="49.2" customHeight="1" x14ac:dyDescent="0.3">
      <c r="A23" s="46"/>
      <c r="B23" s="36"/>
      <c r="C23" s="44"/>
      <c r="D23" s="45"/>
      <c r="E23" s="36"/>
      <c r="F23" s="44"/>
      <c r="G23" s="45"/>
      <c r="H23" s="36"/>
      <c r="I23" s="50"/>
      <c r="J23" s="51"/>
      <c r="K23" s="11"/>
    </row>
    <row r="24" spans="1:11" ht="49.2" customHeight="1" x14ac:dyDescent="0.3">
      <c r="A24" s="46"/>
      <c r="B24" s="36"/>
      <c r="C24" s="44"/>
      <c r="D24" s="45"/>
      <c r="E24" s="36"/>
      <c r="F24" s="44"/>
      <c r="G24" s="45"/>
      <c r="H24" s="36"/>
      <c r="I24" s="50"/>
      <c r="J24" s="51"/>
      <c r="K24" s="11"/>
    </row>
    <row r="25" spans="1:11" ht="49.2" customHeight="1" x14ac:dyDescent="0.3">
      <c r="A25" s="46"/>
      <c r="B25" s="36"/>
      <c r="C25" s="44"/>
      <c r="D25" s="45"/>
      <c r="E25" s="36"/>
      <c r="F25" s="44"/>
      <c r="G25" s="45"/>
      <c r="H25" s="36"/>
      <c r="I25" s="50"/>
      <c r="J25" s="51"/>
      <c r="K25" s="11"/>
    </row>
    <row r="26" spans="1:11" ht="49.2" customHeight="1" x14ac:dyDescent="0.3">
      <c r="A26" s="46"/>
      <c r="B26" s="36"/>
      <c r="C26" s="44"/>
      <c r="D26" s="45"/>
      <c r="E26" s="36"/>
      <c r="F26" s="44"/>
      <c r="G26" s="45"/>
      <c r="H26" s="36"/>
      <c r="I26" s="50"/>
      <c r="J26" s="51"/>
      <c r="K26" s="11"/>
    </row>
    <row r="27" spans="1:11" ht="49.2" customHeight="1" x14ac:dyDescent="0.3">
      <c r="A27" s="46"/>
      <c r="B27" s="36"/>
      <c r="C27" s="44"/>
      <c r="D27" s="45"/>
      <c r="E27" s="36"/>
      <c r="F27" s="44"/>
      <c r="G27" s="45"/>
      <c r="H27" s="36"/>
      <c r="I27" s="50"/>
      <c r="J27" s="51"/>
      <c r="K27" s="11"/>
    </row>
    <row r="28" spans="1:11" ht="49.2" customHeight="1" x14ac:dyDescent="0.3">
      <c r="A28" s="46"/>
      <c r="B28" s="36"/>
      <c r="C28" s="44"/>
      <c r="D28" s="45"/>
      <c r="E28" s="36"/>
      <c r="F28" s="44"/>
      <c r="G28" s="45"/>
      <c r="H28" s="36"/>
      <c r="I28" s="50"/>
      <c r="J28" s="51"/>
      <c r="K28" s="11"/>
    </row>
    <row r="29" spans="1:11" ht="49.2" customHeight="1" x14ac:dyDescent="0.3">
      <c r="A29" s="46"/>
      <c r="B29" s="36"/>
      <c r="C29" s="44"/>
      <c r="D29" s="45"/>
      <c r="E29" s="36"/>
      <c r="F29" s="44"/>
      <c r="G29" s="45"/>
      <c r="H29" s="36"/>
      <c r="I29" s="50"/>
      <c r="J29" s="51"/>
      <c r="K29" s="11"/>
    </row>
    <row r="31" spans="1:11" ht="33" customHeight="1" x14ac:dyDescent="0.3">
      <c r="A31" s="65"/>
      <c r="B31" s="27"/>
      <c r="C31" s="27"/>
      <c r="D31" s="27"/>
      <c r="E31" s="27"/>
      <c r="F31" s="27"/>
      <c r="G31" s="27"/>
      <c r="H31" s="27"/>
      <c r="I31" s="27"/>
      <c r="J31" s="27"/>
    </row>
    <row r="33" spans="1:10" ht="16.2" customHeight="1" x14ac:dyDescent="0.3">
      <c r="A33" s="56" t="s">
        <v>401</v>
      </c>
      <c r="B33" s="27"/>
      <c r="C33" s="27"/>
      <c r="D33" s="27"/>
      <c r="E33" s="27"/>
      <c r="F33" s="27"/>
      <c r="G33" s="27"/>
      <c r="H33" s="27"/>
      <c r="I33" s="27"/>
      <c r="J33" s="27"/>
    </row>
    <row r="34" spans="1:10" ht="16.2" customHeight="1" thickBot="1" x14ac:dyDescent="0.35"/>
    <row r="35" spans="1:10" ht="16.2" customHeight="1" x14ac:dyDescent="0.3">
      <c r="A35" s="8" t="s">
        <v>29</v>
      </c>
      <c r="B35" s="63" t="s">
        <v>402</v>
      </c>
      <c r="C35" s="48"/>
      <c r="D35" s="48"/>
      <c r="E35" s="48"/>
      <c r="F35" s="48"/>
      <c r="G35" s="49"/>
      <c r="H35" s="64" t="s">
        <v>403</v>
      </c>
      <c r="I35" s="48"/>
      <c r="J35" s="60"/>
    </row>
    <row r="36" spans="1:10" ht="48" customHeight="1" x14ac:dyDescent="0.3">
      <c r="A36" s="22" t="s">
        <v>404</v>
      </c>
      <c r="B36" s="71" t="s">
        <v>405</v>
      </c>
      <c r="C36" s="45"/>
      <c r="D36" s="45"/>
      <c r="E36" s="45"/>
      <c r="F36" s="45"/>
      <c r="G36" s="36"/>
      <c r="H36" s="62"/>
      <c r="I36" s="45"/>
      <c r="J36" s="51"/>
    </row>
    <row r="37" spans="1:10" ht="48" customHeight="1" x14ac:dyDescent="0.3">
      <c r="A37" s="22" t="s">
        <v>406</v>
      </c>
      <c r="B37" s="71" t="s">
        <v>407</v>
      </c>
      <c r="C37" s="45"/>
      <c r="D37" s="45"/>
      <c r="E37" s="45"/>
      <c r="F37" s="45"/>
      <c r="G37" s="36"/>
      <c r="H37" s="62" t="s">
        <v>424</v>
      </c>
      <c r="I37" s="45"/>
      <c r="J37" s="51"/>
    </row>
    <row r="38" spans="1:10" ht="48" customHeight="1" x14ac:dyDescent="0.3">
      <c r="A38" s="22" t="s">
        <v>408</v>
      </c>
      <c r="B38" s="71" t="s">
        <v>409</v>
      </c>
      <c r="C38" s="45"/>
      <c r="D38" s="45"/>
      <c r="E38" s="45"/>
      <c r="F38" s="45"/>
      <c r="G38" s="36"/>
      <c r="H38" s="62"/>
      <c r="I38" s="45"/>
      <c r="J38" s="51"/>
    </row>
    <row r="39" spans="1:10" ht="48" customHeight="1" x14ac:dyDescent="0.3">
      <c r="A39" s="23">
        <v>4</v>
      </c>
      <c r="B39" s="58" t="s">
        <v>425</v>
      </c>
      <c r="C39" s="45"/>
      <c r="D39" s="45"/>
      <c r="E39" s="45"/>
      <c r="F39" s="45"/>
      <c r="G39" s="36"/>
      <c r="H39" s="62" t="s">
        <v>424</v>
      </c>
      <c r="I39" s="45"/>
      <c r="J39" s="51"/>
    </row>
    <row r="40" spans="1:10" ht="48" customHeight="1" x14ac:dyDescent="0.3">
      <c r="A40" s="23"/>
      <c r="B40" s="58"/>
      <c r="C40" s="45"/>
      <c r="D40" s="45"/>
      <c r="E40" s="45"/>
      <c r="F40" s="45"/>
      <c r="G40" s="36"/>
      <c r="H40" s="62"/>
      <c r="I40" s="45"/>
      <c r="J40" s="51"/>
    </row>
    <row r="41" spans="1:10" ht="48" customHeight="1" x14ac:dyDescent="0.3">
      <c r="A41" s="23"/>
      <c r="B41" s="58"/>
      <c r="C41" s="45"/>
      <c r="D41" s="45"/>
      <c r="E41" s="45"/>
      <c r="F41" s="45"/>
      <c r="G41" s="36"/>
      <c r="H41" s="62"/>
      <c r="I41" s="45"/>
      <c r="J41" s="51"/>
    </row>
    <row r="42" spans="1:10" ht="48" customHeight="1" x14ac:dyDescent="0.3">
      <c r="A42" s="23"/>
      <c r="B42" s="58"/>
      <c r="C42" s="45"/>
      <c r="D42" s="45"/>
      <c r="E42" s="45"/>
      <c r="F42" s="45"/>
      <c r="G42" s="36"/>
      <c r="H42" s="62"/>
      <c r="I42" s="45"/>
      <c r="J42" s="51"/>
    </row>
    <row r="43" spans="1:10" ht="48" customHeight="1" x14ac:dyDescent="0.3">
      <c r="A43" s="23"/>
      <c r="B43" s="58"/>
      <c r="C43" s="45"/>
      <c r="D43" s="45"/>
      <c r="E43" s="45"/>
      <c r="F43" s="45"/>
      <c r="G43" s="36"/>
      <c r="H43" s="62"/>
      <c r="I43" s="45"/>
      <c r="J43" s="51"/>
    </row>
    <row r="44" spans="1:10" ht="48" customHeight="1" x14ac:dyDescent="0.3">
      <c r="A44" s="23"/>
      <c r="B44" s="58"/>
      <c r="C44" s="45"/>
      <c r="D44" s="45"/>
      <c r="E44" s="45"/>
      <c r="F44" s="45"/>
      <c r="G44" s="36"/>
      <c r="H44" s="62"/>
      <c r="I44" s="45"/>
      <c r="J44" s="51"/>
    </row>
    <row r="45" spans="1:10" ht="48" customHeight="1" x14ac:dyDescent="0.3">
      <c r="A45" s="23"/>
      <c r="B45" s="58"/>
      <c r="C45" s="45"/>
      <c r="D45" s="45"/>
      <c r="E45" s="45"/>
      <c r="F45" s="45"/>
      <c r="G45" s="36"/>
      <c r="H45" s="62"/>
      <c r="I45" s="45"/>
      <c r="J45" s="51"/>
    </row>
    <row r="46" spans="1:10" ht="49.2" customHeight="1" thickBot="1" x14ac:dyDescent="0.35">
      <c r="A46" s="24"/>
      <c r="B46" s="66"/>
      <c r="C46" s="53"/>
      <c r="D46" s="53"/>
      <c r="E46" s="53"/>
      <c r="F46" s="53"/>
      <c r="G46" s="54"/>
      <c r="H46" s="67"/>
      <c r="I46" s="68"/>
      <c r="J46" s="69"/>
    </row>
    <row r="48" spans="1:10" ht="102" customHeight="1" x14ac:dyDescent="0.3">
      <c r="A48" s="65" t="s">
        <v>410</v>
      </c>
      <c r="B48" s="27"/>
      <c r="C48" s="27"/>
      <c r="D48" s="27"/>
      <c r="E48" s="27"/>
      <c r="F48" s="27"/>
      <c r="G48" s="27"/>
      <c r="H48" s="27"/>
      <c r="I48" s="27"/>
      <c r="J48" s="27"/>
    </row>
    <row r="51" spans="1:10" x14ac:dyDescent="0.3">
      <c r="A51" s="70" t="s">
        <v>411</v>
      </c>
      <c r="B51" s="27"/>
      <c r="C51" s="27"/>
      <c r="D51" s="27"/>
      <c r="E51" s="57" t="s">
        <v>426</v>
      </c>
      <c r="F51" s="27"/>
      <c r="G51" s="27"/>
      <c r="H51" s="27"/>
      <c r="I51" s="27"/>
      <c r="J51" s="27"/>
    </row>
    <row r="53" spans="1:10" x14ac:dyDescent="0.3">
      <c r="A53" s="70" t="s">
        <v>412</v>
      </c>
      <c r="B53" s="27"/>
      <c r="C53" s="27"/>
      <c r="D53" s="27"/>
      <c r="E53" s="57" t="s">
        <v>427</v>
      </c>
      <c r="F53" s="27"/>
      <c r="G53" s="27"/>
      <c r="H53" s="27"/>
      <c r="I53" s="27"/>
      <c r="J53" s="27"/>
    </row>
    <row r="100" spans="1:1" ht="15.6" x14ac:dyDescent="0.3">
      <c r="A100" t="s">
        <v>413</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596aa4e5d402697edf6626c580c72838">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d53dc1f2ec18d6c98f69953682a7f284"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f401bc6b-16ae-4eec-874e-4b24bc321f82">FZJ6XTJY6WQ3-1352427771-351453</_dlc_DocId>
    <_dlc_DocIdUrl xmlns="f401bc6b-16ae-4eec-874e-4b24bc321f82">
      <Url>https://bbraun.sharepoint.com/sites/bbraun_eis_ltmedical/_layouts/15/DocIdRedir.aspx?ID=FZJ6XTJY6WQ3-1352427771-351453</Url>
      <Description>FZJ6XTJY6WQ3-1352427771-351453</Description>
    </_dlc_DocIdUrl>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documentManagement>
</p:properties>
</file>

<file path=customXml/itemProps1.xml><?xml version="1.0" encoding="utf-8"?>
<ds:datastoreItem xmlns:ds="http://schemas.openxmlformats.org/officeDocument/2006/customXml" ds:itemID="{D621C43A-EF6D-42CE-BE3B-B9C8E7CBEA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107919-299C-43AD-9AC5-D64AF44F56EC}">
  <ds:schemaRefs>
    <ds:schemaRef ds:uri="http://schemas.microsoft.com/sharepoint/events"/>
  </ds:schemaRefs>
</ds:datastoreItem>
</file>

<file path=customXml/itemProps3.xml><?xml version="1.0" encoding="utf-8"?>
<ds:datastoreItem xmlns:ds="http://schemas.openxmlformats.org/officeDocument/2006/customXml" ds:itemID="{5ED1B4FF-2578-4C12-9AF7-4BF90EFCE6FD}">
  <ds:schemaRefs>
    <ds:schemaRef ds:uri="http://schemas.microsoft.com/sharepoint/v3/contenttype/forms"/>
  </ds:schemaRefs>
</ds:datastoreItem>
</file>

<file path=customXml/itemProps4.xml><?xml version="1.0" encoding="utf-8"?>
<ds:datastoreItem xmlns:ds="http://schemas.openxmlformats.org/officeDocument/2006/customXml" ds:itemID="{594F65EA-E865-47B8-8FCD-8A548876B26B}">
  <ds:schemaRefs>
    <ds:schemaRef ds:uri="http://schemas.microsoft.com/office/2006/metadata/properties"/>
    <ds:schemaRef ds:uri="http://schemas.microsoft.com/office/infopath/2007/PartnerControls"/>
    <ds:schemaRef ds:uri="f401bc6b-16ae-4eec-874e-4b24bc321f82"/>
    <ds:schemaRef ds:uri="06dd7db3-2e72-47be-aeb3-e0883d579c8c"/>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Vaida Petruškevičiūtė</cp:lastModifiedBy>
  <dcterms:created xsi:type="dcterms:W3CDTF">2023-04-04T12:16:45Z</dcterms:created>
  <dcterms:modified xsi:type="dcterms:W3CDTF">2024-05-16T10:08:22Z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2024-03-26T12:50:13Z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4c21dab3-36fc-44d1-97bd-3074a9e63ed8</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90334438-8d5f-4b7e-82ff-091612200d07</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