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400"/>
  </bookViews>
  <sheets>
    <sheet name="Lapas1" sheetId="1" r:id="rId1"/>
  </sheets>
  <calcPr calcId="162913"/>
</workbook>
</file>

<file path=xl/calcChain.xml><?xml version="1.0" encoding="utf-8"?>
<calcChain xmlns="http://schemas.openxmlformats.org/spreadsheetml/2006/main">
  <c r="F5" i="1" l="1"/>
  <c r="H5" i="1"/>
  <c r="F4" i="1"/>
  <c r="F6" i="1" l="1"/>
  <c r="V5" i="1"/>
  <c r="V4" i="1"/>
  <c r="T5" i="1"/>
  <c r="T4" i="1"/>
  <c r="R5" i="1"/>
  <c r="R4" i="1"/>
  <c r="P5" i="1"/>
  <c r="P4" i="1"/>
  <c r="N5" i="1"/>
  <c r="N4" i="1"/>
  <c r="L5" i="1"/>
  <c r="L4" i="1"/>
  <c r="J5" i="1"/>
  <c r="J4" i="1"/>
  <c r="H4" i="1"/>
  <c r="H6" i="1" s="1"/>
  <c r="L6" i="1" l="1"/>
  <c r="T6" i="1"/>
  <c r="R6" i="1"/>
  <c r="V6" i="1"/>
  <c r="N6" i="1"/>
  <c r="P6" i="1"/>
  <c r="J6" i="1"/>
  <c r="C9" i="1" l="1"/>
  <c r="C10" i="1" s="1"/>
  <c r="C11" i="1" s="1"/>
</calcChain>
</file>

<file path=xl/sharedStrings.xml><?xml version="1.0" encoding="utf-8"?>
<sst xmlns="http://schemas.openxmlformats.org/spreadsheetml/2006/main" count="42" uniqueCount="34">
  <si>
    <t xml:space="preserve">Eil nr. </t>
  </si>
  <si>
    <t>Paslauga</t>
  </si>
  <si>
    <t xml:space="preserve">Mato vnt. </t>
  </si>
  <si>
    <t>Vieno mato vnt. įkainis EUR be PVM</t>
  </si>
  <si>
    <t xml:space="preserve">1. </t>
  </si>
  <si>
    <t>2.</t>
  </si>
  <si>
    <t>vnt.</t>
  </si>
  <si>
    <t>„Energijos skirstymo operatorius“ AB suma</t>
  </si>
  <si>
    <t>Vienkartinis paslaugos aktyvavimo mokestis</t>
  </si>
  <si>
    <t>UAB „Verslo aptarnavimo centras“  suma</t>
  </si>
  <si>
    <t>UAB „Vilniaus kogeneracinė jėgainė“ suma</t>
  </si>
  <si>
    <t>UAB "EURAKRAS"  suma</t>
  </si>
  <si>
    <t>UAB „Gamybos optimizavimas“  suma</t>
  </si>
  <si>
    <t>Siūloma kaina EUR be PVM</t>
  </si>
  <si>
    <t>PVM (įrašyti / netaikoma):</t>
  </si>
  <si>
    <t>Pasiūlymo kaina EUR su PVM:</t>
  </si>
  <si>
    <t>Pasiūlymo kaina EUR be PVM :</t>
  </si>
  <si>
    <t>mėn.</t>
  </si>
  <si>
    <t xml:space="preserve">„Energijos skirstymo operatorius“ AB maksimalus kiekis Sutarties galiojimo laikotarpiu* </t>
  </si>
  <si>
    <t xml:space="preserve">UAB „Verslo aptarnavimo centras“ maksimalus kiekis Sutarties galiojimo laikotarpiu*  </t>
  </si>
  <si>
    <t xml:space="preserve">UAB „Vilniaus kogeneracinė jėgainė“ maksimalus kiekis Sutarties galiojimo laikotarpiu*  </t>
  </si>
  <si>
    <t xml:space="preserve">UAB "EURAKRAS" maksimalus kiekis Sutarties galiojimo laikotarpiu* </t>
  </si>
  <si>
    <t xml:space="preserve">UAB „Gamybos optimizavimas“ maksimalus kiekis Sutarties galiojimo laikotarpiu* </t>
  </si>
  <si>
    <t>1</t>
  </si>
  <si>
    <t>Tiesioginės sąsajos (Baltic Gateway) paslaugos kanalu siunčiami ir / ar gaunami bylų tipai (XML formato sąskaitos (-ų) išrašai) mėnesinis mokestis</t>
  </si>
  <si>
    <t xml:space="preserve">UAB „Ignitis” maksimalus kiekis Sutarties galiojimo laikotarpiu*  </t>
  </si>
  <si>
    <t>UAB „Ignitis”  suma</t>
  </si>
  <si>
    <t xml:space="preserve">UAB „Ignitis grupė“ maksimalus kiekis Sutarties galiojimo laikotarpiu*  </t>
  </si>
  <si>
    <t>UAB „Ignitis grupė“ suma</t>
  </si>
  <si>
    <t xml:space="preserve">AB „Ignitis gamyba” maksimalus kiekis Sutarties galiojimo laikotarpiu*  </t>
  </si>
  <si>
    <t>AB „Ignitis gamyba”  suma</t>
  </si>
  <si>
    <t xml:space="preserve">UAB „Ignitis grupės paslaugų centras“ maksimalus kiekis Sutarties galiojimo laikotarpiu* </t>
  </si>
  <si>
    <t>UAB „Ignitis grupės paslaugų centras“ suma</t>
  </si>
  <si>
    <t>*Nurodytas  maksimalus Pirkimo objekto kiekis Sutarties galiojimo laikotarpiu. Klientas neįsipareigoja nupirkti viso nurodyto kiekio.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</si>
</sst>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\ &quot;€&quot;"/>
    <numFmt numFmtId="165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  <charset val="186"/>
    </font>
    <font>
      <b/>
      <sz val="11"/>
      <color rgb="FF000000"/>
      <name val="Arial"/>
      <family val="2"/>
      <charset val="186"/>
    </font>
    <font>
      <sz val="11"/>
      <color theme="1"/>
      <name val="Arial"/>
      <family val="2"/>
      <charset val="186"/>
    </font>
    <font>
      <b/>
      <sz val="1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1" fillId="0" borderId="0" xfId="0" applyNumberFormat="1" applyFont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49" fontId="1" fillId="0" borderId="4" xfId="0" applyNumberFormat="1" applyFont="1" applyBorder="1" applyAlignment="1">
      <alignment horizontal="center" wrapText="1"/>
    </xf>
    <xf numFmtId="49" fontId="1" fillId="0" borderId="5" xfId="0" applyNumberFormat="1" applyFont="1" applyBorder="1" applyAlignment="1">
      <alignment horizontal="center" wrapText="1"/>
    </xf>
    <xf numFmtId="49" fontId="1" fillId="0" borderId="15" xfId="0" applyNumberFormat="1" applyFont="1" applyBorder="1" applyAlignment="1">
      <alignment horizontal="center" wrapText="1"/>
    </xf>
    <xf numFmtId="49" fontId="1" fillId="2" borderId="12" xfId="0" applyNumberFormat="1" applyFont="1" applyFill="1" applyBorder="1" applyAlignment="1">
      <alignment horizontal="center" wrapText="1"/>
    </xf>
    <xf numFmtId="49" fontId="1" fillId="2" borderId="5" xfId="0" applyNumberFormat="1" applyFont="1" applyFill="1" applyBorder="1" applyAlignment="1">
      <alignment horizontal="center" wrapText="1"/>
    </xf>
    <xf numFmtId="49" fontId="1" fillId="2" borderId="16" xfId="0" applyNumberFormat="1" applyFont="1" applyFill="1" applyBorder="1" applyAlignment="1">
      <alignment horizontal="center" wrapText="1"/>
    </xf>
    <xf numFmtId="0" fontId="3" fillId="0" borderId="0" xfId="0" applyFont="1" applyBorder="1"/>
    <xf numFmtId="165" fontId="3" fillId="0" borderId="0" xfId="0" applyNumberFormat="1" applyFont="1" applyBorder="1"/>
    <xf numFmtId="164" fontId="3" fillId="0" borderId="0" xfId="0" applyNumberFormat="1" applyFont="1" applyBorder="1"/>
    <xf numFmtId="0" fontId="3" fillId="0" borderId="0" xfId="0" applyFont="1"/>
    <xf numFmtId="2" fontId="3" fillId="2" borderId="3" xfId="0" applyNumberFormat="1" applyFont="1" applyFill="1" applyBorder="1" applyAlignment="1">
      <alignment horizontal="center"/>
    </xf>
    <xf numFmtId="2" fontId="3" fillId="2" borderId="2" xfId="0" applyNumberFormat="1" applyFont="1" applyFill="1" applyBorder="1" applyAlignment="1">
      <alignment horizontal="center"/>
    </xf>
    <xf numFmtId="2" fontId="3" fillId="2" borderId="14" xfId="0" applyNumberFormat="1" applyFont="1" applyFill="1" applyBorder="1" applyAlignment="1">
      <alignment horizontal="center"/>
    </xf>
    <xf numFmtId="2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2" borderId="1" xfId="0" applyNumberFormat="1" applyFont="1" applyFill="1" applyBorder="1" applyAlignment="1">
      <alignment horizontal="center" wrapText="1"/>
    </xf>
    <xf numFmtId="165" fontId="3" fillId="0" borderId="0" xfId="0" applyNumberFormat="1" applyFont="1"/>
    <xf numFmtId="164" fontId="3" fillId="0" borderId="0" xfId="0" applyNumberFormat="1" applyFont="1"/>
    <xf numFmtId="2" fontId="3" fillId="0" borderId="0" xfId="0" applyNumberFormat="1" applyFont="1"/>
    <xf numFmtId="165" fontId="1" fillId="2" borderId="5" xfId="0" applyNumberFormat="1" applyFont="1" applyFill="1" applyBorder="1" applyAlignment="1">
      <alignment horizontal="center" wrapText="1"/>
    </xf>
    <xf numFmtId="164" fontId="1" fillId="2" borderId="5" xfId="0" applyNumberFormat="1" applyFont="1" applyFill="1" applyBorder="1" applyAlignment="1">
      <alignment horizontal="center" wrapText="1"/>
    </xf>
    <xf numFmtId="49" fontId="2" fillId="2" borderId="5" xfId="0" applyNumberFormat="1" applyFont="1" applyFill="1" applyBorder="1" applyAlignment="1">
      <alignment horizontal="center" wrapText="1"/>
    </xf>
    <xf numFmtId="2" fontId="3" fillId="0" borderId="7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2" fontId="4" fillId="0" borderId="4" xfId="0" applyNumberFormat="1" applyFont="1" applyFill="1" applyBorder="1" applyAlignment="1" applyProtection="1">
      <alignment horizontal="right" vertical="center" wrapText="1"/>
    </xf>
    <xf numFmtId="2" fontId="4" fillId="0" borderId="6" xfId="0" applyNumberFormat="1" applyFont="1" applyBorder="1" applyAlignment="1" applyProtection="1">
      <alignment horizontal="center" vertical="center" wrapText="1"/>
    </xf>
    <xf numFmtId="2" fontId="1" fillId="0" borderId="7" xfId="0" applyNumberFormat="1" applyFont="1" applyBorder="1" applyAlignment="1" applyProtection="1">
      <alignment horizontal="right"/>
      <protection locked="0"/>
    </xf>
    <xf numFmtId="2" fontId="1" fillId="0" borderId="8" xfId="0" applyNumberFormat="1" applyFont="1" applyBorder="1" applyAlignment="1" applyProtection="1">
      <alignment horizontal="center" vertical="center"/>
      <protection locked="0"/>
    </xf>
    <xf numFmtId="2" fontId="1" fillId="0" borderId="9" xfId="0" applyNumberFormat="1" applyFont="1" applyBorder="1" applyAlignment="1" applyProtection="1">
      <alignment horizontal="right"/>
      <protection locked="0"/>
    </xf>
    <xf numFmtId="2" fontId="1" fillId="0" borderId="11" xfId="0" applyNumberFormat="1" applyFont="1" applyBorder="1" applyAlignment="1" applyProtection="1">
      <alignment horizontal="center" vertical="center"/>
      <protection locked="0"/>
    </xf>
    <xf numFmtId="2" fontId="3" fillId="0" borderId="9" xfId="0" applyNumberFormat="1" applyFont="1" applyBorder="1" applyAlignment="1">
      <alignment horizontal="center" wrapText="1"/>
    </xf>
    <xf numFmtId="2" fontId="3" fillId="0" borderId="10" xfId="0" applyNumberFormat="1" applyFont="1" applyBorder="1" applyAlignment="1">
      <alignment horizontal="center" wrapText="1"/>
    </xf>
    <xf numFmtId="2" fontId="3" fillId="2" borderId="10" xfId="0" applyNumberFormat="1" applyFont="1" applyFill="1" applyBorder="1" applyAlignment="1">
      <alignment horizontal="center" wrapText="1"/>
    </xf>
    <xf numFmtId="49" fontId="3" fillId="0" borderId="10" xfId="0" applyNumberFormat="1" applyFont="1" applyBorder="1" applyAlignment="1">
      <alignment horizontal="center" wrapText="1"/>
    </xf>
    <xf numFmtId="2" fontId="3" fillId="2" borderId="2" xfId="0" applyNumberFormat="1" applyFont="1" applyFill="1" applyBorder="1" applyAlignment="1">
      <alignment horizontal="center" wrapText="1"/>
    </xf>
    <xf numFmtId="2" fontId="3" fillId="2" borderId="3" xfId="0" applyNumberFormat="1" applyFont="1" applyFill="1" applyBorder="1" applyAlignment="1">
      <alignment horizontal="center" wrapText="1"/>
    </xf>
    <xf numFmtId="2" fontId="3" fillId="2" borderId="13" xfId="0" applyNumberFormat="1" applyFont="1" applyFill="1" applyBorder="1" applyAlignment="1">
      <alignment horizontal="center" wrapText="1"/>
    </xf>
    <xf numFmtId="2" fontId="3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4"/>
  <sheetViews>
    <sheetView tabSelected="1" workbookViewId="0">
      <selection activeCell="E11" sqref="E11"/>
    </sheetView>
  </sheetViews>
  <sheetFormatPr defaultColWidth="8.7109375" defaultRowHeight="14.25" x14ac:dyDescent="0.2"/>
  <cols>
    <col min="1" max="1" width="6.5703125" style="12" customWidth="1"/>
    <col min="2" max="2" width="48.42578125" style="12" customWidth="1"/>
    <col min="3" max="3" width="12.5703125" style="12" customWidth="1"/>
    <col min="4" max="4" width="13" style="20" customWidth="1"/>
    <col min="5" max="5" width="24.42578125" style="12" customWidth="1"/>
    <col min="6" max="6" width="22.28515625" style="21" customWidth="1"/>
    <col min="7" max="7" width="33.42578125" style="12" customWidth="1"/>
    <col min="8" max="8" width="26.85546875" style="12" customWidth="1"/>
    <col min="9" max="9" width="33.42578125" style="12" customWidth="1"/>
    <col min="10" max="10" width="25" style="12" customWidth="1"/>
    <col min="11" max="11" width="29.85546875" style="12" customWidth="1"/>
    <col min="12" max="12" width="25.7109375" style="12" customWidth="1"/>
    <col min="13" max="13" width="28.5703125" style="12" customWidth="1"/>
    <col min="14" max="14" width="26.140625" style="12" customWidth="1"/>
    <col min="15" max="15" width="27.42578125" style="12" customWidth="1"/>
    <col min="16" max="16" width="25.85546875" style="12" customWidth="1"/>
    <col min="17" max="17" width="24.85546875" style="12" customWidth="1"/>
    <col min="18" max="18" width="25.28515625" style="12" customWidth="1"/>
    <col min="19" max="19" width="28.28515625" style="12" customWidth="1"/>
    <col min="20" max="20" width="28.140625" style="12" customWidth="1"/>
    <col min="21" max="21" width="33.42578125" style="12" customWidth="1"/>
    <col min="22" max="22" width="27.5703125" style="12" customWidth="1"/>
    <col min="23" max="16384" width="8.7109375" style="12"/>
  </cols>
  <sheetData>
    <row r="2" spans="1:22" ht="15" thickBot="1" x14ac:dyDescent="0.25">
      <c r="A2" s="9"/>
      <c r="B2" s="9"/>
      <c r="C2" s="9"/>
      <c r="D2" s="10"/>
      <c r="E2" s="9"/>
      <c r="F2" s="11"/>
      <c r="G2" s="9"/>
      <c r="H2" s="9"/>
      <c r="I2" s="9"/>
      <c r="J2" s="9"/>
    </row>
    <row r="3" spans="1:22" s="1" customFormat="1" ht="75.75" thickBot="1" x14ac:dyDescent="0.3">
      <c r="A3" s="3" t="s">
        <v>0</v>
      </c>
      <c r="B3" s="4" t="s">
        <v>1</v>
      </c>
      <c r="C3" s="4" t="s">
        <v>2</v>
      </c>
      <c r="D3" s="23" t="s">
        <v>3</v>
      </c>
      <c r="E3" s="4" t="s">
        <v>18</v>
      </c>
      <c r="F3" s="24" t="s">
        <v>7</v>
      </c>
      <c r="G3" s="4" t="s">
        <v>25</v>
      </c>
      <c r="H3" s="25" t="s">
        <v>26</v>
      </c>
      <c r="I3" s="2" t="s">
        <v>27</v>
      </c>
      <c r="J3" s="6" t="s">
        <v>28</v>
      </c>
      <c r="K3" s="3" t="s">
        <v>29</v>
      </c>
      <c r="L3" s="7" t="s">
        <v>30</v>
      </c>
      <c r="M3" s="4" t="s">
        <v>31</v>
      </c>
      <c r="N3" s="7" t="s">
        <v>32</v>
      </c>
      <c r="O3" s="4" t="s">
        <v>19</v>
      </c>
      <c r="P3" s="7" t="s">
        <v>9</v>
      </c>
      <c r="Q3" s="4" t="s">
        <v>20</v>
      </c>
      <c r="R3" s="7" t="s">
        <v>10</v>
      </c>
      <c r="S3" s="4" t="s">
        <v>21</v>
      </c>
      <c r="T3" s="6" t="s">
        <v>11</v>
      </c>
      <c r="U3" s="5" t="s">
        <v>22</v>
      </c>
      <c r="V3" s="8" t="s">
        <v>12</v>
      </c>
    </row>
    <row r="4" spans="1:22" s="16" customFormat="1" ht="17.100000000000001" customHeight="1" x14ac:dyDescent="0.2">
      <c r="A4" s="26" t="s">
        <v>4</v>
      </c>
      <c r="B4" s="27" t="s">
        <v>8</v>
      </c>
      <c r="C4" s="27" t="s">
        <v>6</v>
      </c>
      <c r="D4" s="14">
        <v>50</v>
      </c>
      <c r="E4" s="28" t="s">
        <v>23</v>
      </c>
      <c r="F4" s="14">
        <f>D4*E4</f>
        <v>50</v>
      </c>
      <c r="G4" s="28">
        <v>1</v>
      </c>
      <c r="H4" s="14">
        <f>D4*G4</f>
        <v>50</v>
      </c>
      <c r="I4" s="28">
        <v>1</v>
      </c>
      <c r="J4" s="13">
        <f>D4*I4</f>
        <v>50</v>
      </c>
      <c r="K4" s="28">
        <v>1</v>
      </c>
      <c r="L4" s="14">
        <f>D4*K4</f>
        <v>50</v>
      </c>
      <c r="M4" s="28">
        <v>1</v>
      </c>
      <c r="N4" s="14">
        <f>D4*M4</f>
        <v>50</v>
      </c>
      <c r="O4" s="28">
        <v>1</v>
      </c>
      <c r="P4" s="14">
        <f>D4*O4</f>
        <v>50</v>
      </c>
      <c r="Q4" s="28">
        <v>1</v>
      </c>
      <c r="R4" s="14">
        <f>D4*Q4</f>
        <v>50</v>
      </c>
      <c r="S4" s="28">
        <v>1</v>
      </c>
      <c r="T4" s="13">
        <f>D4*S4</f>
        <v>50</v>
      </c>
      <c r="U4" s="28">
        <v>1</v>
      </c>
      <c r="V4" s="15">
        <f>D4*U4</f>
        <v>50</v>
      </c>
    </row>
    <row r="5" spans="1:22" s="42" customFormat="1" ht="50.1" customHeight="1" thickBot="1" x14ac:dyDescent="0.25">
      <c r="A5" s="35" t="s">
        <v>5</v>
      </c>
      <c r="B5" s="36" t="s">
        <v>24</v>
      </c>
      <c r="C5" s="36" t="s">
        <v>17</v>
      </c>
      <c r="D5" s="37">
        <v>10</v>
      </c>
      <c r="E5" s="38">
        <v>36</v>
      </c>
      <c r="F5" s="39">
        <f>D5*E5</f>
        <v>360</v>
      </c>
      <c r="G5" s="38">
        <v>36</v>
      </c>
      <c r="H5" s="39">
        <f>D5*G5</f>
        <v>360</v>
      </c>
      <c r="I5" s="38">
        <v>36</v>
      </c>
      <c r="J5" s="40">
        <f>D5*I5</f>
        <v>360</v>
      </c>
      <c r="K5" s="38">
        <v>36</v>
      </c>
      <c r="L5" s="39">
        <f>D5*K5</f>
        <v>360</v>
      </c>
      <c r="M5" s="38">
        <v>36</v>
      </c>
      <c r="N5" s="39">
        <f>D5*M5</f>
        <v>360</v>
      </c>
      <c r="O5" s="38">
        <v>36</v>
      </c>
      <c r="P5" s="39">
        <f>D5*O5</f>
        <v>360</v>
      </c>
      <c r="Q5" s="38">
        <v>36</v>
      </c>
      <c r="R5" s="39">
        <f>D5*Q5</f>
        <v>360</v>
      </c>
      <c r="S5" s="38">
        <v>36</v>
      </c>
      <c r="T5" s="40">
        <f>D5*S5</f>
        <v>360</v>
      </c>
      <c r="U5" s="38">
        <v>36</v>
      </c>
      <c r="V5" s="41">
        <f>D5*U5</f>
        <v>360</v>
      </c>
    </row>
    <row r="6" spans="1:22" s="17" customFormat="1" ht="30.75" thickBot="1" x14ac:dyDescent="0.3">
      <c r="E6" s="18" t="s">
        <v>13</v>
      </c>
      <c r="F6" s="19">
        <f>F4+F5</f>
        <v>410</v>
      </c>
      <c r="G6" s="18" t="s">
        <v>13</v>
      </c>
      <c r="H6" s="19">
        <f>SUM(H4:H5)</f>
        <v>410</v>
      </c>
      <c r="I6" s="18" t="s">
        <v>13</v>
      </c>
      <c r="J6" s="19">
        <f>SUM(J4:J5)</f>
        <v>410</v>
      </c>
      <c r="K6" s="18" t="s">
        <v>13</v>
      </c>
      <c r="L6" s="19">
        <f>SUM(L4:L5)</f>
        <v>410</v>
      </c>
      <c r="M6" s="18" t="s">
        <v>13</v>
      </c>
      <c r="N6" s="19">
        <f>SUM(N4:N5)</f>
        <v>410</v>
      </c>
      <c r="O6" s="18" t="s">
        <v>13</v>
      </c>
      <c r="P6" s="19">
        <f>SUM(P4:P5)</f>
        <v>410</v>
      </c>
      <c r="Q6" s="18" t="s">
        <v>13</v>
      </c>
      <c r="R6" s="19">
        <f>SUM(R4:R5)</f>
        <v>410</v>
      </c>
      <c r="S6" s="18" t="s">
        <v>13</v>
      </c>
      <c r="T6" s="19">
        <f>SUM(T4:T5)</f>
        <v>410</v>
      </c>
      <c r="U6" s="18" t="s">
        <v>13</v>
      </c>
      <c r="V6" s="19">
        <f>SUM(V4:V5)</f>
        <v>410</v>
      </c>
    </row>
    <row r="8" spans="1:22" ht="15" thickBot="1" x14ac:dyDescent="0.25"/>
    <row r="9" spans="1:22" s="22" customFormat="1" ht="15" x14ac:dyDescent="0.2">
      <c r="B9" s="29" t="s">
        <v>16</v>
      </c>
      <c r="C9" s="30">
        <f>F6+H6+J6+L6+N6+P6+R6+T6+V6</f>
        <v>3690</v>
      </c>
    </row>
    <row r="10" spans="1:22" s="22" customFormat="1" ht="15" x14ac:dyDescent="0.25">
      <c r="B10" s="31" t="s">
        <v>14</v>
      </c>
      <c r="C10" s="32">
        <f>C9*0.21</f>
        <v>774.9</v>
      </c>
    </row>
    <row r="11" spans="1:22" s="22" customFormat="1" ht="15.75" thickBot="1" x14ac:dyDescent="0.3">
      <c r="B11" s="33" t="s">
        <v>15</v>
      </c>
      <c r="C11" s="34">
        <f>C9+C10</f>
        <v>4464.8999999999996</v>
      </c>
    </row>
    <row r="14" spans="1:22" x14ac:dyDescent="0.2">
      <c r="B14" s="12" t="s">
        <v>33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2019-09-17T14:05:28Z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99f5b44-9d64-49b5-ab1b-1935215bbc28_Enabled">
    <vt:lpwstr>True</vt:lpwstr>
  </property>
  <property fmtid="{D5CDD505-2E9C-101B-9397-08002B2CF9AE}" pid="3" name="MSIP_Label_499f5b44-9d64-49b5-ab1b-1935215bbc28_SiteId">
    <vt:lpwstr>e06b362b-4101-487e-ac7c-ade9d4cc404e</vt:lpwstr>
  </property>
  <property fmtid="{D5CDD505-2E9C-101B-9397-08002B2CF9AE}" pid="4" name="MSIP_Label_499f5b44-9d64-49b5-ab1b-1935215bbc28_Owner">
    <vt:lpwstr>simonas.pleikys@seb.lt</vt:lpwstr>
  </property>
  <property fmtid="{D5CDD505-2E9C-101B-9397-08002B2CF9AE}" pid="5" name="MSIP_Label_499f5b44-9d64-49b5-ab1b-1935215bbc28_SetDate">
    <vt:lpwstr>2019-09-17T12:50:22.6771805Z</vt:lpwstr>
  </property>
  <property fmtid="{D5CDD505-2E9C-101B-9397-08002B2CF9AE}" pid="6" name="MSIP_Label_499f5b44-9d64-49b5-ab1b-1935215bbc28_Name">
    <vt:lpwstr>Confidential - C3</vt:lpwstr>
  </property>
  <property fmtid="{D5CDD505-2E9C-101B-9397-08002B2CF9AE}" pid="7" name="MSIP_Label_499f5b44-9d64-49b5-ab1b-1935215bbc28_Application">
    <vt:lpwstr>Microsoft Azure Information Protection</vt:lpwstr>
  </property>
  <property fmtid="{D5CDD505-2E9C-101B-9397-08002B2CF9AE}" pid="8" name="MSIP_Label_499f5b44-9d64-49b5-ab1b-1935215bbc28_Extended_MSFT_Method">
    <vt:lpwstr>Manual</vt:lpwstr>
  </property>
  <property fmtid="{D5CDD505-2E9C-101B-9397-08002B2CF9AE}" pid="9" name="MSIP_Label_c72f41c3-e13f-459e-b97d-f5bcb1a697c0_Enabled">
    <vt:lpwstr>True</vt:lpwstr>
  </property>
  <property fmtid="{D5CDD505-2E9C-101B-9397-08002B2CF9AE}" pid="10" name="MSIP_Label_c72f41c3-e13f-459e-b97d-f5bcb1a697c0_SiteId">
    <vt:lpwstr>ea88e983-d65a-47b3-adb4-3e1c6d2110d2</vt:lpwstr>
  </property>
  <property fmtid="{D5CDD505-2E9C-101B-9397-08002B2CF9AE}" pid="11" name="MSIP_Label_c72f41c3-e13f-459e-b97d-f5bcb1a697c0_Owner">
    <vt:lpwstr>Indre.Unguraitiene@le.lt</vt:lpwstr>
  </property>
  <property fmtid="{D5CDD505-2E9C-101B-9397-08002B2CF9AE}" pid="12" name="MSIP_Label_c72f41c3-e13f-459e-b97d-f5bcb1a697c0_SetDate">
    <vt:lpwstr>2019-07-30T10:58:13.4111381Z</vt:lpwstr>
  </property>
  <property fmtid="{D5CDD505-2E9C-101B-9397-08002B2CF9AE}" pid="13" name="MSIP_Label_c72f41c3-e13f-459e-b97d-f5bcb1a697c0_Name">
    <vt:lpwstr>Vidaus naudojimo</vt:lpwstr>
  </property>
  <property fmtid="{D5CDD505-2E9C-101B-9397-08002B2CF9AE}" pid="14" name="MSIP_Label_c72f41c3-e13f-459e-b97d-f5bcb1a697c0_Application">
    <vt:lpwstr>Microsoft Azure Information Protection</vt:lpwstr>
  </property>
  <property fmtid="{D5CDD505-2E9C-101B-9397-08002B2CF9AE}" pid="15" name="MSIP_Label_c72f41c3-e13f-459e-b97d-f5bcb1a697c0_Extended_MSFT_Method">
    <vt:lpwstr>Automatic</vt:lpwstr>
  </property>
  <property fmtid="{D5CDD505-2E9C-101B-9397-08002B2CF9AE}" pid="16" name="MSIP_Label_39c4488a-2382-4e02-93af-ef5dabf4b71d_Enabled">
    <vt:lpwstr>True</vt:lpwstr>
  </property>
  <property fmtid="{D5CDD505-2E9C-101B-9397-08002B2CF9AE}" pid="17" name="MSIP_Label_39c4488a-2382-4e02-93af-ef5dabf4b71d_SiteId">
    <vt:lpwstr>ea88e983-d65a-47b3-adb4-3e1c6d2110d2</vt:lpwstr>
  </property>
  <property fmtid="{D5CDD505-2E9C-101B-9397-08002B2CF9AE}" pid="18" name="MSIP_Label_39c4488a-2382-4e02-93af-ef5dabf4b71d_Owner">
    <vt:lpwstr>Indre.Unguraitiene@le.lt</vt:lpwstr>
  </property>
  <property fmtid="{D5CDD505-2E9C-101B-9397-08002B2CF9AE}" pid="19" name="MSIP_Label_39c4488a-2382-4e02-93af-ef5dabf4b71d_SetDate">
    <vt:lpwstr>2019-07-30T10:58:13.4111381Z</vt:lpwstr>
  </property>
  <property fmtid="{D5CDD505-2E9C-101B-9397-08002B2CF9AE}" pid="20" name="MSIP_Label_39c4488a-2382-4e02-93af-ef5dabf4b71d_Name">
    <vt:lpwstr>Vidaus naudojimo</vt:lpwstr>
  </property>
  <property fmtid="{D5CDD505-2E9C-101B-9397-08002B2CF9AE}" pid="21" name="MSIP_Label_39c4488a-2382-4e02-93af-ef5dabf4b71d_Application">
    <vt:lpwstr>Microsoft Azure Information Protection</vt:lpwstr>
  </property>
  <property fmtid="{D5CDD505-2E9C-101B-9397-08002B2CF9AE}" pid="22" name="MSIP_Label_39c4488a-2382-4e02-93af-ef5dabf4b71d_Extended_MSFT_Method">
    <vt:lpwstr>Automatic</vt:lpwstr>
  </property>
  <property fmtid="{D5CDD505-2E9C-101B-9397-08002B2CF9AE}" pid="23" name="Sensitivity">
    <vt:lpwstr>Confidential - C3 Vidaus naudojimo Vidaus naudojimo</vt:lpwstr>
  </property>
</Properties>
</file>