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3" documentId="13_ncr:1_{A5F7D4D2-A98D-48A7-8479-465412C5B1A0}" xr6:coauthVersionLast="46" xr6:coauthVersionMax="47" xr10:uidLastSave="{D23577DB-10E6-4707-82D8-B33C5AE1B830}"/>
  <bookViews>
    <workbookView xWindow="-120" yWindow="-120" windowWidth="29040" windowHeight="15840" xr2:uid="{00000000-000D-0000-FFFF-FFFF00000000}"/>
  </bookViews>
  <sheets>
    <sheet name="3 pirkimo objekto dalis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4" l="1"/>
  <c r="F103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24" i="14" l="1"/>
  <c r="D109" i="14" l="1"/>
  <c r="D110" i="14" s="1"/>
  <c r="D111" i="14" s="1"/>
</calcChain>
</file>

<file path=xl/sharedStrings.xml><?xml version="1.0" encoding="utf-8"?>
<sst xmlns="http://schemas.openxmlformats.org/spreadsheetml/2006/main" count="294" uniqueCount="198">
  <si>
    <t>Darbų aprašymas</t>
  </si>
  <si>
    <t>Mato vnt.</t>
  </si>
  <si>
    <t>Patikros atlikimas vadovaujantis patikros metodika. Reikiamos dokumentacijos užpildymas.</t>
  </si>
  <si>
    <t>1 val.</t>
  </si>
  <si>
    <t>Sprogių dujų analizatoriaus ir signalizatoriaus patikra</t>
  </si>
  <si>
    <t>Sprogių dujų analizatoriaus ir signalizatoriaus techninė priežiūra</t>
  </si>
  <si>
    <t>Sprogių dujų analizatoriaus ir signalizatoriaus patikra jų įrengimo vietoje</t>
  </si>
  <si>
    <t>Deguonies dujų analizatoriaus ir signalizatoriaus patikra</t>
  </si>
  <si>
    <t xml:space="preserve">Daugiafunkcinio dujų analizatoriaus remontas </t>
  </si>
  <si>
    <t>Daugiafunkcinio dujų analizatoriaus techninė priežiūra</t>
  </si>
  <si>
    <t>Techninės priežiūros atlikimas vadovaujantis gamintojo rekomendacijomis. Reikiamos dokumentacijos užpildymas.</t>
  </si>
  <si>
    <t>Patikros (kalibravimo) atlikimas vadovaujantis patikros (kalibravimo) metodika. Reikiamos dokumentacijos užpildymas.</t>
  </si>
  <si>
    <t>Daugiafunkcinio analizatoriaus remontas vadovaujantis gamintojo instrukcijomis. Reikiamos dokumentacijos užpildymas.</t>
  </si>
  <si>
    <t>3.1.</t>
  </si>
  <si>
    <t>3.2.</t>
  </si>
  <si>
    <t>Techninio manometro patikra</t>
  </si>
  <si>
    <t>Elektrokontaktinio manometro patikra</t>
  </si>
  <si>
    <t>Elektrokontaktinio manometro techninė priežiūra</t>
  </si>
  <si>
    <t>Perteklinio/absoliutinio slėgio keitiklio, skaitmeninio manometro patikra</t>
  </si>
  <si>
    <t>Slėgio keitiklio, skaitmeninio manometro techninė priežiūra</t>
  </si>
  <si>
    <t>3.3.</t>
  </si>
  <si>
    <t>3.4.</t>
  </si>
  <si>
    <t>3.5.</t>
  </si>
  <si>
    <t>paslaugos vnt.</t>
  </si>
  <si>
    <t>Matavimo priemonės kalibravimas pagal kalibravimo metodiką. Reikiamos dokumentacijos užpildymas.</t>
  </si>
  <si>
    <t>Daugiafunkcinio dujų analizatoriaus patikra</t>
  </si>
  <si>
    <t>3.6.</t>
  </si>
  <si>
    <t>3.7.</t>
  </si>
  <si>
    <t>3.8.</t>
  </si>
  <si>
    <t>3.9.</t>
  </si>
  <si>
    <t>3.10.</t>
  </si>
  <si>
    <t>Dujų koncentracijos matavimo priemonių kalibravimas</t>
  </si>
  <si>
    <t>3.11.</t>
  </si>
  <si>
    <t>3.12.</t>
  </si>
  <si>
    <t>Slėgio matavimo priemonių kalibravimas</t>
  </si>
  <si>
    <t>3.13.</t>
  </si>
  <si>
    <t>3.14.</t>
  </si>
  <si>
    <t>Preliminarus kiekis Sutarties galiojimo laikotarpiu</t>
  </si>
  <si>
    <t>3 PIRKIMO OBJEKTO DALIS</t>
  </si>
  <si>
    <t>Pasiūlymo formos Priedas Nr.3</t>
  </si>
  <si>
    <t>Paslaugų kaina</t>
  </si>
  <si>
    <t>Lentelė Nr.1</t>
  </si>
  <si>
    <t>Eil. Nr.</t>
  </si>
  <si>
    <t>Paslaugų pavadinimas</t>
  </si>
  <si>
    <t>1 mato vieneto įkainis EUR be PVM</t>
  </si>
  <si>
    <t>Viso, EUR be PVM</t>
  </si>
  <si>
    <t xml:space="preserve">Paslaugų kaina EUR be PVM  </t>
  </si>
  <si>
    <t>Lentelė Nr.2</t>
  </si>
  <si>
    <t>Lentelė Nr.3</t>
  </si>
  <si>
    <t>Tipas</t>
  </si>
  <si>
    <t>Prekės kodas arba lygiavertis</t>
  </si>
  <si>
    <t>Aprašymas</t>
  </si>
  <si>
    <t>vnt.</t>
  </si>
  <si>
    <t>Dujų analizatorių komponentai</t>
  </si>
  <si>
    <t>1310-0022</t>
  </si>
  <si>
    <t>Membrana SP550 siurbliui, Portafid / EX-TEC HS660-680 arba lygiavertė</t>
  </si>
  <si>
    <t>1310-0024</t>
  </si>
  <si>
    <t>SP550 siurblio vožtuvas, Portafid / EX-TEC HS660-680 arba lygiavertis</t>
  </si>
  <si>
    <t>1310-0025</t>
  </si>
  <si>
    <t>Siurblio vožtuvas, EX-TEC PM4/GM4 arba lygiavertis</t>
  </si>
  <si>
    <t>1312-0300</t>
  </si>
  <si>
    <t>Siurblys (0.2l/min 3.0VDC 0.02A), EX-TEC PM4/GM4 arba lygiavertis</t>
  </si>
  <si>
    <t>1312-0500</t>
  </si>
  <si>
    <t>Siurblio vožtuvas (SP550EC1.6-5.0-0.100), Portafid arba lygiavertis</t>
  </si>
  <si>
    <t>1337-2501</t>
  </si>
  <si>
    <t>Valdymo mygtukai, EX-TEC PM4 arba lygiavertis</t>
  </si>
  <si>
    <t>kompl.</t>
  </si>
  <si>
    <t>1337-2503</t>
  </si>
  <si>
    <t>Valdymo mygtukai, EX-TEC GM4 arba lygiavertis</t>
  </si>
  <si>
    <t>1353-0001</t>
  </si>
  <si>
    <t>LR6 (AA) tipo baterija</t>
  </si>
  <si>
    <t>1354-0002</t>
  </si>
  <si>
    <t>Akumuliatorius (5x1.8 Ah/1.2 V), Portafid arba lygiavertis</t>
  </si>
  <si>
    <t>1354-0003</t>
  </si>
  <si>
    <t>AA tipo akumuliatorius (Ni-MH, 1900mAh)</t>
  </si>
  <si>
    <t>1354-0009</t>
  </si>
  <si>
    <t>AA tipo akumuliatorius (Ni-MH, 2500mAh)</t>
  </si>
  <si>
    <t>1354-0409</t>
  </si>
  <si>
    <t>Kraunami elementai</t>
  </si>
  <si>
    <t>1380-0016</t>
  </si>
  <si>
    <t>Atstumo ribotuvas (D6), EX-TEC PM4/GM4 arba lygiavertis</t>
  </si>
  <si>
    <t>1541-0006</t>
  </si>
  <si>
    <t>Jungiamasis kabelis (6 gyslos), EX-TEC PM4/GM4 arba lygiavertis</t>
  </si>
  <si>
    <t>1731-0022</t>
  </si>
  <si>
    <t>LCD ekranas (132x65),EX-TEC PM4/GM4 arba lygiavertis</t>
  </si>
  <si>
    <t>2222-3012</t>
  </si>
  <si>
    <t>Varžtas (M3x12),EX-TEC PM4/GM4 arba lygiavertis</t>
  </si>
  <si>
    <t>2318-0303</t>
  </si>
  <si>
    <t>Poveržlė (3x5.5x0.6), EX-TEC PM4/GM4 arba lygiavertis</t>
  </si>
  <si>
    <t>2443-0006</t>
  </si>
  <si>
    <t>Ribotuvo vamzdelis (D1.6), EX-TEC PM4/GM4 arba lygiavertis</t>
  </si>
  <si>
    <t>2491-0020</t>
  </si>
  <si>
    <t>Hidrotopinis filtras D28, EX-TEC HS660-680 arba lygiavertis</t>
  </si>
  <si>
    <t>2491-0100</t>
  </si>
  <si>
    <t>Hidrotopinis filtras D60 10 un.</t>
  </si>
  <si>
    <t>2493-0001</t>
  </si>
  <si>
    <t>Smulkių dalelių filtras, Portafid arba lygiavertis</t>
  </si>
  <si>
    <t>2495-0017</t>
  </si>
  <si>
    <t>Apsauginis tinklelis (D5.20 mm), EX-TEC PM4/GM4/PM400/PM500 arba lygiavertis</t>
  </si>
  <si>
    <t>2498-0003</t>
  </si>
  <si>
    <t>Smulkių dalelių filtras (HG4), EX-TEC PM4/GM4arba lygiavertis</t>
  </si>
  <si>
    <t>2498-0006</t>
  </si>
  <si>
    <t>Smulkių dalelių filtras (D8,6), Snooper mini</t>
  </si>
  <si>
    <t>2498-0009</t>
  </si>
  <si>
    <t>Filtras GURON (D21.3 s2.1), EX-TEC PM4/GM4 arba lygiavertė</t>
  </si>
  <si>
    <t>2498-0016</t>
  </si>
  <si>
    <t>Smulkių dalelių filtras D80 10 un.</t>
  </si>
  <si>
    <t>2498-0023</t>
  </si>
  <si>
    <t>Smulkių dalelių filtras, EX-TEC PM400/PM500 arba lygiavertis</t>
  </si>
  <si>
    <t>2498-0025</t>
  </si>
  <si>
    <t>2499-0020</t>
  </si>
  <si>
    <t>Filtras GIZEH, Portafid / EX-TEC HS660-680 arba lygiavertė</t>
  </si>
  <si>
    <t>2499-0055</t>
  </si>
  <si>
    <t>Zondo filtras įleidžiamas</t>
  </si>
  <si>
    <t>2580-0147</t>
  </si>
  <si>
    <t>Identifikacinis lipdukas, EX-TEC PM4/GM4 arba lygiavertis</t>
  </si>
  <si>
    <t>2580-0150</t>
  </si>
  <si>
    <t>Informacinis lipdukas UEG/VOL, EX-TEC PM4 arba lygiavertis</t>
  </si>
  <si>
    <t>2580-0151</t>
  </si>
  <si>
    <t>Informacinis lipdukas PPM/UEG/VOL, EX-TEC PM4 arba lygiavertis</t>
  </si>
  <si>
    <t>2580-0647</t>
  </si>
  <si>
    <t>2588-0068</t>
  </si>
  <si>
    <t>Temperatūros indikatorius, 40-60C (32x12), EX-TEC HS660-680 arba lygiavertis</t>
  </si>
  <si>
    <t>2611-0013</t>
  </si>
  <si>
    <t>Jutiklio tarpinė, EX-TEC PM4/GM4 arba lygiavertis</t>
  </si>
  <si>
    <t>2620-0002</t>
  </si>
  <si>
    <t>Srauto skirstytuvas, EX-TEC PM4/GM4 arba lygiavertis</t>
  </si>
  <si>
    <t>2620-0003</t>
  </si>
  <si>
    <t>Srauto skirstytuvas, EX-TEC HS 660-680 arba lygiavertis</t>
  </si>
  <si>
    <t>2620-0004</t>
  </si>
  <si>
    <t>Srauto skirstytuvas su C2H6 analize, EX-TEC HS 660-680 arba lygiavertis</t>
  </si>
  <si>
    <t>2641-0005</t>
  </si>
  <si>
    <t>Sriublio laikiklis, EX-TEC PM4/GM4</t>
  </si>
  <si>
    <t>2641-0017</t>
  </si>
  <si>
    <t>Transportavimo rankenos kamštelis, EX-TEC HS 660-680</t>
  </si>
  <si>
    <t>4000-0901</t>
  </si>
  <si>
    <t>Elektrodinis tinklelis, Portafid arba lygiavertis</t>
  </si>
  <si>
    <t>4000-0991</t>
  </si>
  <si>
    <t>Elektromagnetinis vožtuvas, Portafid arba lygiavertis</t>
  </si>
  <si>
    <t>4000-1023</t>
  </si>
  <si>
    <t>Jutiklio dangtelis (korp.dalis), EX-TEC PM4/GM4 arba lygiavertis</t>
  </si>
  <si>
    <t>4000-1036</t>
  </si>
  <si>
    <t>4000-1087</t>
  </si>
  <si>
    <t>Jutiklio dangtelis (korp.dalis), EX-TEC GM4 arba lygiavertis</t>
  </si>
  <si>
    <t>4000-1096</t>
  </si>
  <si>
    <t>Šviesinės indikacijos dangtelis (korp.dalis), EX-TEC HS 660-680 arba lygiavertis</t>
  </si>
  <si>
    <t>4000-1100</t>
  </si>
  <si>
    <t>Jutiklio dangtelis (korp.dalis) kompl., EX-TEC PM4/GM4 arba lygiavertis</t>
  </si>
  <si>
    <t>4000-1131</t>
  </si>
  <si>
    <t>Jutiklis CH4, Snooper arba lygiavertis</t>
  </si>
  <si>
    <t>4002-0060</t>
  </si>
  <si>
    <t>Degimo kameros vamzdelis (L-formos), Portafid arba lygiavertis</t>
  </si>
  <si>
    <t>4002-0080</t>
  </si>
  <si>
    <t>Varžtas (jutiklio dangtelio), EX-TEC PM4/GM4 arba lygiavertis</t>
  </si>
  <si>
    <t>4124-0001</t>
  </si>
  <si>
    <t>Degimo kameros filtras, Portafid arba lygiavertis</t>
  </si>
  <si>
    <t>FM03-H0101</t>
  </si>
  <si>
    <t>Pagrindinė elektr. plokštė (H2), Portafid arba lygiavertė</t>
  </si>
  <si>
    <t>FM03-J0200</t>
  </si>
  <si>
    <t>Portafid degimo kameros apačia (M3)</t>
  </si>
  <si>
    <t>FM03-J0201</t>
  </si>
  <si>
    <t>Portafid degim.kameros apačia (M3, H2)</t>
  </si>
  <si>
    <t>GM04-C0100</t>
  </si>
  <si>
    <t>Jutiklio elektr. plokštė, EX-TEC GM4 arba lygiavertis</t>
  </si>
  <si>
    <t>PM04-00202</t>
  </si>
  <si>
    <t>PM4 jutiklio elektroninė plokštė</t>
  </si>
  <si>
    <t>PM04-00401</t>
  </si>
  <si>
    <t>PM4 siurblio elektroninė plokštė</t>
  </si>
  <si>
    <t>PM04-D0100</t>
  </si>
  <si>
    <t>Akumuliatorių dangtelis, korp.dalis, EX-TEC PM4/GM4 arba lygiavertis</t>
  </si>
  <si>
    <t>PM04-E0100</t>
  </si>
  <si>
    <t>Priekinė korp.dalis, EX-TEC PM4/GM4 arba lygiavertis</t>
  </si>
  <si>
    <t>PM04-F0100</t>
  </si>
  <si>
    <t>Galinė korp.dalis, EX-TEC PM4/GM4 arba lygiavertis</t>
  </si>
  <si>
    <t>PM04-G0200</t>
  </si>
  <si>
    <t>Pagrindinė elektr. plokštė, EX-TEC PM4 arba lygiavertis</t>
  </si>
  <si>
    <t>PP01-B1000</t>
  </si>
  <si>
    <t>Testavimo jungtis, EX-TEC PM4/GM4 arba lygiavertis</t>
  </si>
  <si>
    <t>PP01-U1000</t>
  </si>
  <si>
    <t>Perėjimas, tikrinimo stotelė (SPD/SPE) arba lygiavertis</t>
  </si>
  <si>
    <t>PX23-10100</t>
  </si>
  <si>
    <t>Jutiklis (UEG),  EX-TEC PM4 arba lygiavertis</t>
  </si>
  <si>
    <t>PX25-10100</t>
  </si>
  <si>
    <t>Jutiklis (LEL/VOL), EX-TEC PM4 arba lygiavertis</t>
  </si>
  <si>
    <t>PX26-10100</t>
  </si>
  <si>
    <t>Jutiklis (PPM/LEL/VOL), EX-TEC PM4 arba lygiavertis</t>
  </si>
  <si>
    <t>PX27-10100</t>
  </si>
  <si>
    <t>Puslaidininkinis CH4 jutiklis, EX-TEC HS 660-680 arba lygiavertis</t>
  </si>
  <si>
    <t>PX48-10100</t>
  </si>
  <si>
    <t>Deguonies jutiklis, EX-TEC GM4 arba lygiavertis</t>
  </si>
  <si>
    <t>PX51-10200</t>
  </si>
  <si>
    <t>Deguonies jutiklis, EX-TEC HS660-680 arba lygiavertis</t>
  </si>
  <si>
    <t xml:space="preserve">Pasiūlymo kaina </t>
  </si>
  <si>
    <t>PVM (21%)</t>
  </si>
  <si>
    <t>Pasiūlymo kaina EUR su PVM</t>
  </si>
  <si>
    <t>Pasiūlymo kaina (C) EUR be PVM:</t>
  </si>
  <si>
    <t>Nurodytų prekių kaina</t>
  </si>
  <si>
    <t>Pasiūlymo kainos detalizavimo lentelės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</si>
</sst>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8"/>
      <name val="Arial"/>
      <family val="2"/>
      <charset val="186"/>
    </font>
    <font>
      <sz val="8"/>
      <color theme="1"/>
      <name val="Calibri"/>
      <family val="2"/>
      <scheme val="minor"/>
    </font>
    <font>
      <b/>
      <sz val="8"/>
      <name val="Arial"/>
      <family val="2"/>
      <charset val="186"/>
    </font>
    <font>
      <sz val="10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wrapText="1"/>
    </xf>
    <xf numFmtId="0" fontId="5" fillId="0" borderId="0" xfId="0" applyFont="1"/>
    <xf numFmtId="0" fontId="2" fillId="0" borderId="1" xfId="0" applyFont="1" applyFill="1" applyBorder="1" applyAlignment="1" applyProtection="1">
      <alignment horizontal="center" vertical="center"/>
    </xf>
    <xf numFmtId="16" fontId="2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/>
    <xf numFmtId="0" fontId="3" fillId="2" borderId="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16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7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9" fillId="0" borderId="0" xfId="0" applyFont="1" applyProtection="1"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4" fontId="3" fillId="4" borderId="6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6" fillId="4" borderId="7" xfId="0" applyFont="1" applyFill="1" applyBorder="1" applyAlignment="1">
      <alignment horizontal="right" vertical="center" wrapText="1"/>
    </xf>
    <xf numFmtId="0" fontId="6" fillId="4" borderId="13" xfId="0" applyFont="1" applyFill="1" applyBorder="1" applyAlignment="1">
      <alignment horizontal="right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6" fillId="4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4" borderId="3" xfId="0" applyFont="1" applyFill="1" applyBorder="1" applyAlignment="1" applyProtection="1">
      <alignment horizontal="right" vertical="center"/>
    </xf>
    <xf numFmtId="0" fontId="3" fillId="4" borderId="4" xfId="0" applyFont="1" applyFill="1" applyBorder="1" applyAlignment="1" applyProtection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left" vertical="center"/>
    </xf>
    <xf numFmtId="0" fontId="2" fillId="0" borderId="8" xfId="0" applyFont="1" applyFill="1" applyBorder="1" applyAlignment="1" applyProtection="1">
      <alignment horizontal="left" vertical="center"/>
    </xf>
    <xf numFmtId="0" fontId="2" fillId="0" borderId="7" xfId="0" applyFont="1" applyFill="1" applyBorder="1" applyAlignment="1" applyProtection="1">
      <alignment horizontal="left" vertical="center" wrapText="1"/>
    </xf>
    <xf numFmtId="0" fontId="2" fillId="0" borderId="8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 wrapText="1"/>
    </xf>
    <xf numFmtId="0" fontId="2" fillId="0" borderId="12" xfId="0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colors>
    <mruColors>
      <color rgb="FFE4E6EA"/>
      <color rgb="FFC4C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1CB5-6C3B-46D0-BCCA-C6126719DED0}">
  <dimension ref="A1:I111"/>
  <sheetViews>
    <sheetView tabSelected="1" topLeftCell="A94" zoomScaleNormal="100" workbookViewId="0">
      <selection activeCell="G21" sqref="G21"/>
    </sheetView>
  </sheetViews>
  <sheetFormatPr defaultColWidth="9.140625" defaultRowHeight="11.25" x14ac:dyDescent="0.2"/>
  <cols>
    <col min="1" max="1" width="4.85546875" style="4" bestFit="1" customWidth="1"/>
    <col min="2" max="2" width="36" style="4" customWidth="1"/>
    <col min="3" max="3" width="11.140625" style="4" customWidth="1"/>
    <col min="4" max="4" width="43.7109375" style="7" customWidth="1"/>
    <col min="5" max="5" width="11.140625" style="28" bestFit="1" customWidth="1"/>
    <col min="6" max="6" width="14.7109375" style="7" customWidth="1"/>
    <col min="7" max="7" width="14.42578125" style="4" customWidth="1"/>
    <col min="8" max="8" width="14.28515625" style="4" customWidth="1"/>
    <col min="9" max="16384" width="9.140625" style="4"/>
  </cols>
  <sheetData>
    <row r="1" spans="1:9" s="17" customFormat="1" ht="12.75" x14ac:dyDescent="0.2">
      <c r="E1" s="21"/>
      <c r="F1" s="57" t="s">
        <v>39</v>
      </c>
      <c r="G1" s="57"/>
      <c r="H1" s="57"/>
    </row>
    <row r="2" spans="1:9" s="17" customFormat="1" ht="12.75" x14ac:dyDescent="0.2">
      <c r="D2" s="40" t="s">
        <v>197</v>
      </c>
      <c r="E2" s="21"/>
      <c r="I2" s="19"/>
    </row>
    <row r="3" spans="1:9" s="17" customFormat="1" ht="15" x14ac:dyDescent="0.25">
      <c r="D3" s="20"/>
      <c r="E3" s="21"/>
      <c r="F3" s="18"/>
      <c r="I3" s="19"/>
    </row>
    <row r="4" spans="1:9" s="17" customFormat="1" ht="12.75" x14ac:dyDescent="0.2">
      <c r="D4" s="40" t="s">
        <v>40</v>
      </c>
      <c r="E4" s="21"/>
    </row>
    <row r="5" spans="1:9" x14ac:dyDescent="0.2">
      <c r="A5" s="10"/>
      <c r="B5" s="11"/>
      <c r="C5" s="11"/>
      <c r="D5" s="11"/>
      <c r="E5" s="10"/>
      <c r="F5" s="12"/>
      <c r="G5" s="48" t="s">
        <v>41</v>
      </c>
      <c r="H5" s="48"/>
    </row>
    <row r="6" spans="1:9" ht="12" thickBot="1" x14ac:dyDescent="0.25"/>
    <row r="7" spans="1:9" ht="12" thickBot="1" x14ac:dyDescent="0.25">
      <c r="A7" s="45" t="s">
        <v>38</v>
      </c>
      <c r="B7" s="46"/>
      <c r="C7" s="46"/>
      <c r="D7" s="46"/>
      <c r="E7" s="46"/>
      <c r="F7" s="46"/>
      <c r="G7" s="46"/>
      <c r="H7" s="47"/>
    </row>
    <row r="8" spans="1:9" ht="45" x14ac:dyDescent="0.2">
      <c r="A8" s="22" t="s">
        <v>42</v>
      </c>
      <c r="B8" s="65" t="s">
        <v>43</v>
      </c>
      <c r="C8" s="66"/>
      <c r="D8" s="8" t="s">
        <v>0</v>
      </c>
      <c r="E8" s="22" t="s">
        <v>1</v>
      </c>
      <c r="F8" s="23" t="s">
        <v>37</v>
      </c>
      <c r="G8" s="23" t="s">
        <v>44</v>
      </c>
      <c r="H8" s="23" t="s">
        <v>45</v>
      </c>
    </row>
    <row r="9" spans="1:9" x14ac:dyDescent="0.2">
      <c r="A9" s="22">
        <v>1</v>
      </c>
      <c r="B9" s="67">
        <v>2</v>
      </c>
      <c r="C9" s="68"/>
      <c r="D9" s="8">
        <v>3</v>
      </c>
      <c r="E9" s="8">
        <v>4</v>
      </c>
      <c r="F9" s="8">
        <v>5</v>
      </c>
      <c r="G9" s="8">
        <v>6</v>
      </c>
      <c r="H9" s="8">
        <v>7</v>
      </c>
    </row>
    <row r="10" spans="1:9" ht="22.5" x14ac:dyDescent="0.2">
      <c r="A10" s="1" t="s">
        <v>13</v>
      </c>
      <c r="B10" s="61" t="s">
        <v>4</v>
      </c>
      <c r="C10" s="62"/>
      <c r="D10" s="2" t="s">
        <v>2</v>
      </c>
      <c r="E10" s="1" t="s">
        <v>23</v>
      </c>
      <c r="F10" s="9">
        <v>1104</v>
      </c>
      <c r="G10" s="42">
        <v>24.7</v>
      </c>
      <c r="H10" s="13">
        <f>F10*G10</f>
        <v>27268.799999999999</v>
      </c>
    </row>
    <row r="11" spans="1:9" ht="22.5" x14ac:dyDescent="0.2">
      <c r="A11" s="1" t="s">
        <v>14</v>
      </c>
      <c r="B11" s="61" t="s">
        <v>5</v>
      </c>
      <c r="C11" s="62"/>
      <c r="D11" s="2" t="s">
        <v>10</v>
      </c>
      <c r="E11" s="1" t="s">
        <v>23</v>
      </c>
      <c r="F11" s="9">
        <v>1014</v>
      </c>
      <c r="G11" s="42">
        <v>17.5</v>
      </c>
      <c r="H11" s="13">
        <f t="shared" ref="H11:H23" si="0">F11*G11</f>
        <v>17745</v>
      </c>
    </row>
    <row r="12" spans="1:9" ht="22.5" x14ac:dyDescent="0.2">
      <c r="A12" s="1" t="s">
        <v>20</v>
      </c>
      <c r="B12" s="61" t="s">
        <v>6</v>
      </c>
      <c r="C12" s="62"/>
      <c r="D12" s="2" t="s">
        <v>2</v>
      </c>
      <c r="E12" s="1" t="s">
        <v>23</v>
      </c>
      <c r="F12" s="9">
        <v>84</v>
      </c>
      <c r="G12" s="42">
        <v>27</v>
      </c>
      <c r="H12" s="13">
        <f t="shared" si="0"/>
        <v>2268</v>
      </c>
    </row>
    <row r="13" spans="1:9" ht="33.75" x14ac:dyDescent="0.2">
      <c r="A13" s="5" t="s">
        <v>21</v>
      </c>
      <c r="B13" s="71" t="s">
        <v>25</v>
      </c>
      <c r="C13" s="72"/>
      <c r="D13" s="2" t="s">
        <v>11</v>
      </c>
      <c r="E13" s="1" t="s">
        <v>23</v>
      </c>
      <c r="F13" s="9">
        <v>2121</v>
      </c>
      <c r="G13" s="42">
        <v>50.7</v>
      </c>
      <c r="H13" s="13">
        <f t="shared" si="0"/>
        <v>107534.70000000001</v>
      </c>
    </row>
    <row r="14" spans="1:9" ht="22.5" x14ac:dyDescent="0.2">
      <c r="A14" s="1" t="s">
        <v>22</v>
      </c>
      <c r="B14" s="61" t="s">
        <v>9</v>
      </c>
      <c r="C14" s="62"/>
      <c r="D14" s="2" t="s">
        <v>10</v>
      </c>
      <c r="E14" s="1" t="s">
        <v>23</v>
      </c>
      <c r="F14" s="9">
        <v>2424</v>
      </c>
      <c r="G14" s="42">
        <v>61.5</v>
      </c>
      <c r="H14" s="13">
        <f t="shared" si="0"/>
        <v>149076</v>
      </c>
    </row>
    <row r="15" spans="1:9" ht="22.5" x14ac:dyDescent="0.2">
      <c r="A15" s="1" t="s">
        <v>26</v>
      </c>
      <c r="B15" s="63" t="s">
        <v>7</v>
      </c>
      <c r="C15" s="64"/>
      <c r="D15" s="2" t="s">
        <v>2</v>
      </c>
      <c r="E15" s="1" t="s">
        <v>23</v>
      </c>
      <c r="F15" s="9">
        <v>621</v>
      </c>
      <c r="G15" s="42">
        <v>66.5</v>
      </c>
      <c r="H15" s="13">
        <f t="shared" si="0"/>
        <v>41296.5</v>
      </c>
    </row>
    <row r="16" spans="1:9" ht="33.75" x14ac:dyDescent="0.2">
      <c r="A16" s="1" t="s">
        <v>27</v>
      </c>
      <c r="B16" s="61" t="s">
        <v>8</v>
      </c>
      <c r="C16" s="62"/>
      <c r="D16" s="2" t="s">
        <v>12</v>
      </c>
      <c r="E16" s="1" t="s">
        <v>3</v>
      </c>
      <c r="F16" s="9">
        <v>1233</v>
      </c>
      <c r="G16" s="42">
        <v>21.7</v>
      </c>
      <c r="H16" s="13">
        <f t="shared" si="0"/>
        <v>26756.1</v>
      </c>
    </row>
    <row r="17" spans="1:8" ht="22.5" x14ac:dyDescent="0.2">
      <c r="A17" s="5" t="s">
        <v>28</v>
      </c>
      <c r="B17" s="69" t="s">
        <v>31</v>
      </c>
      <c r="C17" s="70"/>
      <c r="D17" s="3" t="s">
        <v>24</v>
      </c>
      <c r="E17" s="1" t="s">
        <v>3</v>
      </c>
      <c r="F17" s="9">
        <v>300</v>
      </c>
      <c r="G17" s="42">
        <v>39</v>
      </c>
      <c r="H17" s="13">
        <f t="shared" si="0"/>
        <v>11700</v>
      </c>
    </row>
    <row r="18" spans="1:8" ht="22.5" x14ac:dyDescent="0.2">
      <c r="A18" s="1" t="s">
        <v>29</v>
      </c>
      <c r="B18" s="61" t="s">
        <v>15</v>
      </c>
      <c r="C18" s="62"/>
      <c r="D18" s="2" t="s">
        <v>2</v>
      </c>
      <c r="E18" s="1" t="s">
        <v>23</v>
      </c>
      <c r="F18" s="9">
        <v>755</v>
      </c>
      <c r="G18" s="42">
        <v>3</v>
      </c>
      <c r="H18" s="13">
        <f t="shared" si="0"/>
        <v>2265</v>
      </c>
    </row>
    <row r="19" spans="1:8" ht="22.5" x14ac:dyDescent="0.2">
      <c r="A19" s="1" t="s">
        <v>30</v>
      </c>
      <c r="B19" s="61" t="s">
        <v>16</v>
      </c>
      <c r="C19" s="62"/>
      <c r="D19" s="2" t="s">
        <v>2</v>
      </c>
      <c r="E19" s="1" t="s">
        <v>23</v>
      </c>
      <c r="F19" s="9">
        <v>66</v>
      </c>
      <c r="G19" s="42">
        <v>5</v>
      </c>
      <c r="H19" s="13">
        <f t="shared" si="0"/>
        <v>330</v>
      </c>
    </row>
    <row r="20" spans="1:8" ht="22.5" x14ac:dyDescent="0.2">
      <c r="A20" s="1" t="s">
        <v>32</v>
      </c>
      <c r="B20" s="61" t="s">
        <v>17</v>
      </c>
      <c r="C20" s="62"/>
      <c r="D20" s="2" t="s">
        <v>10</v>
      </c>
      <c r="E20" s="1" t="s">
        <v>23</v>
      </c>
      <c r="F20" s="9">
        <v>39</v>
      </c>
      <c r="G20" s="42">
        <v>30</v>
      </c>
      <c r="H20" s="13">
        <f t="shared" si="0"/>
        <v>1170</v>
      </c>
    </row>
    <row r="21" spans="1:8" ht="22.5" x14ac:dyDescent="0.2">
      <c r="A21" s="5" t="s">
        <v>33</v>
      </c>
      <c r="B21" s="71" t="s">
        <v>18</v>
      </c>
      <c r="C21" s="72"/>
      <c r="D21" s="2" t="s">
        <v>2</v>
      </c>
      <c r="E21" s="1" t="s">
        <v>23</v>
      </c>
      <c r="F21" s="9">
        <v>822</v>
      </c>
      <c r="G21" s="42">
        <v>30</v>
      </c>
      <c r="H21" s="13">
        <f t="shared" si="0"/>
        <v>24660</v>
      </c>
    </row>
    <row r="22" spans="1:8" ht="22.5" x14ac:dyDescent="0.2">
      <c r="A22" s="5" t="s">
        <v>35</v>
      </c>
      <c r="B22" s="71" t="s">
        <v>19</v>
      </c>
      <c r="C22" s="72"/>
      <c r="D22" s="2" t="s">
        <v>10</v>
      </c>
      <c r="E22" s="1" t="s">
        <v>23</v>
      </c>
      <c r="F22" s="9">
        <v>822</v>
      </c>
      <c r="G22" s="42">
        <v>12.5</v>
      </c>
      <c r="H22" s="13">
        <f t="shared" si="0"/>
        <v>10275</v>
      </c>
    </row>
    <row r="23" spans="1:8" ht="23.25" thickBot="1" x14ac:dyDescent="0.25">
      <c r="A23" s="6" t="s">
        <v>36</v>
      </c>
      <c r="B23" s="73" t="s">
        <v>34</v>
      </c>
      <c r="C23" s="74"/>
      <c r="D23" s="2" t="s">
        <v>24</v>
      </c>
      <c r="E23" s="1" t="s">
        <v>3</v>
      </c>
      <c r="F23" s="9">
        <v>300</v>
      </c>
      <c r="G23" s="42">
        <v>21</v>
      </c>
      <c r="H23" s="13">
        <f t="shared" si="0"/>
        <v>6300</v>
      </c>
    </row>
    <row r="24" spans="1:8" ht="12" thickBot="1" x14ac:dyDescent="0.25">
      <c r="A24" s="58" t="s">
        <v>46</v>
      </c>
      <c r="B24" s="59"/>
      <c r="C24" s="59"/>
      <c r="D24" s="59"/>
      <c r="E24" s="59"/>
      <c r="F24" s="59"/>
      <c r="G24" s="60"/>
      <c r="H24" s="24">
        <f>SUM(H10:H23)</f>
        <v>428645.1</v>
      </c>
    </row>
    <row r="25" spans="1:8" x14ac:dyDescent="0.2">
      <c r="A25" s="15"/>
      <c r="B25" s="16"/>
      <c r="C25" s="16"/>
      <c r="D25" s="11"/>
      <c r="E25" s="10"/>
      <c r="F25" s="12"/>
      <c r="G25" s="14"/>
      <c r="H25" s="25"/>
    </row>
    <row r="26" spans="1:8" x14ac:dyDescent="0.2">
      <c r="F26" s="7">
        <f>SUM(F10:F23)</f>
        <v>11705</v>
      </c>
    </row>
    <row r="27" spans="1:8" x14ac:dyDescent="0.2">
      <c r="D27" s="40" t="s">
        <v>196</v>
      </c>
    </row>
    <row r="28" spans="1:8" x14ac:dyDescent="0.2">
      <c r="B28" s="32"/>
      <c r="C28" s="33"/>
      <c r="D28" s="34"/>
      <c r="E28" s="48" t="s">
        <v>47</v>
      </c>
      <c r="F28" s="48"/>
    </row>
    <row r="29" spans="1:8" ht="12" thickBot="1" x14ac:dyDescent="0.25">
      <c r="B29" s="32"/>
      <c r="C29" s="33"/>
      <c r="D29" s="34"/>
      <c r="E29" s="35"/>
      <c r="F29" s="14"/>
    </row>
    <row r="30" spans="1:8" ht="12" thickBot="1" x14ac:dyDescent="0.25">
      <c r="B30" s="45" t="s">
        <v>38</v>
      </c>
      <c r="C30" s="46"/>
      <c r="D30" s="46"/>
      <c r="E30" s="46"/>
      <c r="F30" s="47"/>
    </row>
    <row r="31" spans="1:8" ht="33.75" x14ac:dyDescent="0.2">
      <c r="B31" s="36" t="s">
        <v>49</v>
      </c>
      <c r="C31" s="36" t="s">
        <v>50</v>
      </c>
      <c r="D31" s="36" t="s">
        <v>51</v>
      </c>
      <c r="E31" s="36" t="s">
        <v>1</v>
      </c>
      <c r="F31" s="36" t="s">
        <v>44</v>
      </c>
    </row>
    <row r="32" spans="1:8" x14ac:dyDescent="0.2">
      <c r="B32" s="36">
        <v>1</v>
      </c>
      <c r="C32" s="36">
        <v>2</v>
      </c>
      <c r="D32" s="36">
        <v>3</v>
      </c>
      <c r="E32" s="36">
        <v>4</v>
      </c>
      <c r="F32" s="36">
        <v>5</v>
      </c>
    </row>
    <row r="33" spans="2:6" ht="22.5" x14ac:dyDescent="0.2">
      <c r="B33" s="75" t="s">
        <v>53</v>
      </c>
      <c r="C33" s="29" t="s">
        <v>54</v>
      </c>
      <c r="D33" s="30" t="s">
        <v>55</v>
      </c>
      <c r="E33" s="37" t="s">
        <v>52</v>
      </c>
      <c r="F33" s="43">
        <v>8.8000000000000007</v>
      </c>
    </row>
    <row r="34" spans="2:6" ht="22.5" x14ac:dyDescent="0.2">
      <c r="B34" s="44"/>
      <c r="C34" s="26" t="s">
        <v>56</v>
      </c>
      <c r="D34" s="27" t="s">
        <v>57</v>
      </c>
      <c r="E34" s="31" t="s">
        <v>52</v>
      </c>
      <c r="F34" s="43">
        <v>2.42</v>
      </c>
    </row>
    <row r="35" spans="2:6" x14ac:dyDescent="0.2">
      <c r="B35" s="44"/>
      <c r="C35" s="26" t="s">
        <v>58</v>
      </c>
      <c r="D35" s="27" t="s">
        <v>59</v>
      </c>
      <c r="E35" s="31" t="s">
        <v>52</v>
      </c>
      <c r="F35" s="43">
        <v>3.04</v>
      </c>
    </row>
    <row r="36" spans="2:6" ht="22.5" x14ac:dyDescent="0.2">
      <c r="B36" s="44"/>
      <c r="C36" s="26" t="s">
        <v>60</v>
      </c>
      <c r="D36" s="27" t="s">
        <v>61</v>
      </c>
      <c r="E36" s="31" t="s">
        <v>52</v>
      </c>
      <c r="F36" s="43">
        <v>165.44</v>
      </c>
    </row>
    <row r="37" spans="2:6" ht="22.5" x14ac:dyDescent="0.2">
      <c r="B37" s="44"/>
      <c r="C37" s="26" t="s">
        <v>62</v>
      </c>
      <c r="D37" s="27" t="s">
        <v>63</v>
      </c>
      <c r="E37" s="31" t="s">
        <v>52</v>
      </c>
      <c r="F37" s="43">
        <v>156.19999999999999</v>
      </c>
    </row>
    <row r="38" spans="2:6" x14ac:dyDescent="0.2">
      <c r="B38" s="44"/>
      <c r="C38" s="26" t="s">
        <v>64</v>
      </c>
      <c r="D38" s="27" t="s">
        <v>65</v>
      </c>
      <c r="E38" s="31" t="s">
        <v>66</v>
      </c>
      <c r="F38" s="43">
        <v>42.86</v>
      </c>
    </row>
    <row r="39" spans="2:6" x14ac:dyDescent="0.2">
      <c r="B39" s="44"/>
      <c r="C39" s="26" t="s">
        <v>67</v>
      </c>
      <c r="D39" s="27" t="s">
        <v>68</v>
      </c>
      <c r="E39" s="31" t="s">
        <v>66</v>
      </c>
      <c r="F39" s="43">
        <v>42.86</v>
      </c>
    </row>
    <row r="40" spans="2:6" x14ac:dyDescent="0.2">
      <c r="B40" s="44"/>
      <c r="C40" s="26" t="s">
        <v>69</v>
      </c>
      <c r="D40" s="27" t="s">
        <v>70</v>
      </c>
      <c r="E40" s="31" t="s">
        <v>52</v>
      </c>
      <c r="F40" s="43">
        <v>1.76</v>
      </c>
    </row>
    <row r="41" spans="2:6" x14ac:dyDescent="0.2">
      <c r="B41" s="44"/>
      <c r="C41" s="26" t="s">
        <v>71</v>
      </c>
      <c r="D41" s="27" t="s">
        <v>72</v>
      </c>
      <c r="E41" s="31" t="s">
        <v>52</v>
      </c>
      <c r="F41" s="43">
        <v>138.6</v>
      </c>
    </row>
    <row r="42" spans="2:6" x14ac:dyDescent="0.2">
      <c r="B42" s="44"/>
      <c r="C42" s="26" t="s">
        <v>73</v>
      </c>
      <c r="D42" s="27" t="s">
        <v>74</v>
      </c>
      <c r="E42" s="31" t="s">
        <v>52</v>
      </c>
      <c r="F42" s="43">
        <v>3.96</v>
      </c>
    </row>
    <row r="43" spans="2:6" x14ac:dyDescent="0.2">
      <c r="B43" s="44"/>
      <c r="C43" s="26" t="s">
        <v>75</v>
      </c>
      <c r="D43" s="27" t="s">
        <v>76</v>
      </c>
      <c r="E43" s="31" t="s">
        <v>52</v>
      </c>
      <c r="F43" s="43">
        <v>5.98</v>
      </c>
    </row>
    <row r="44" spans="2:6" x14ac:dyDescent="0.2">
      <c r="B44" s="44"/>
      <c r="C44" s="26" t="s">
        <v>77</v>
      </c>
      <c r="D44" s="27" t="s">
        <v>78</v>
      </c>
      <c r="E44" s="31" t="s">
        <v>52</v>
      </c>
      <c r="F44" s="43">
        <v>19.399999999999999</v>
      </c>
    </row>
    <row r="45" spans="2:6" x14ac:dyDescent="0.2">
      <c r="B45" s="44"/>
      <c r="C45" s="26" t="s">
        <v>79</v>
      </c>
      <c r="D45" s="27" t="s">
        <v>80</v>
      </c>
      <c r="E45" s="31" t="s">
        <v>52</v>
      </c>
      <c r="F45" s="43">
        <v>0.28000000000000003</v>
      </c>
    </row>
    <row r="46" spans="2:6" ht="22.5" x14ac:dyDescent="0.2">
      <c r="B46" s="44"/>
      <c r="C46" s="26" t="s">
        <v>81</v>
      </c>
      <c r="D46" s="27" t="s">
        <v>82</v>
      </c>
      <c r="E46" s="31" t="s">
        <v>52</v>
      </c>
      <c r="F46" s="43">
        <v>2.68</v>
      </c>
    </row>
    <row r="47" spans="2:6" x14ac:dyDescent="0.2">
      <c r="B47" s="44"/>
      <c r="C47" s="26" t="s">
        <v>83</v>
      </c>
      <c r="D47" s="27" t="s">
        <v>84</v>
      </c>
      <c r="E47" s="31" t="s">
        <v>52</v>
      </c>
      <c r="F47" s="43">
        <v>49.72</v>
      </c>
    </row>
    <row r="48" spans="2:6" x14ac:dyDescent="0.2">
      <c r="B48" s="44"/>
      <c r="C48" s="26" t="s">
        <v>85</v>
      </c>
      <c r="D48" s="27" t="s">
        <v>86</v>
      </c>
      <c r="E48" s="31" t="s">
        <v>52</v>
      </c>
      <c r="F48" s="43">
        <v>0.15</v>
      </c>
    </row>
    <row r="49" spans="2:6" x14ac:dyDescent="0.2">
      <c r="B49" s="44"/>
      <c r="C49" s="26" t="s">
        <v>87</v>
      </c>
      <c r="D49" s="27" t="s">
        <v>88</v>
      </c>
      <c r="E49" s="31" t="s">
        <v>52</v>
      </c>
      <c r="F49" s="43">
        <v>0.48</v>
      </c>
    </row>
    <row r="50" spans="2:6" ht="22.5" x14ac:dyDescent="0.2">
      <c r="B50" s="44"/>
      <c r="C50" s="26" t="s">
        <v>89</v>
      </c>
      <c r="D50" s="27" t="s">
        <v>90</v>
      </c>
      <c r="E50" s="31" t="s">
        <v>52</v>
      </c>
      <c r="F50" s="43">
        <v>3.26</v>
      </c>
    </row>
    <row r="51" spans="2:6" x14ac:dyDescent="0.2">
      <c r="B51" s="44"/>
      <c r="C51" s="26" t="s">
        <v>91</v>
      </c>
      <c r="D51" s="27" t="s">
        <v>92</v>
      </c>
      <c r="E51" s="31" t="s">
        <v>52</v>
      </c>
      <c r="F51" s="43">
        <v>7.88</v>
      </c>
    </row>
    <row r="52" spans="2:6" x14ac:dyDescent="0.2">
      <c r="B52" s="44"/>
      <c r="C52" s="26" t="s">
        <v>93</v>
      </c>
      <c r="D52" s="27" t="s">
        <v>94</v>
      </c>
      <c r="E52" s="31" t="s">
        <v>52</v>
      </c>
      <c r="F52" s="43">
        <v>99.12</v>
      </c>
    </row>
    <row r="53" spans="2:6" x14ac:dyDescent="0.2">
      <c r="B53" s="44"/>
      <c r="C53" s="26" t="s">
        <v>95</v>
      </c>
      <c r="D53" s="27" t="s">
        <v>96</v>
      </c>
      <c r="E53" s="31" t="s">
        <v>52</v>
      </c>
      <c r="F53" s="43">
        <v>16.72</v>
      </c>
    </row>
    <row r="54" spans="2:6" ht="22.5" x14ac:dyDescent="0.2">
      <c r="B54" s="44"/>
      <c r="C54" s="26" t="s">
        <v>97</v>
      </c>
      <c r="D54" s="27" t="s">
        <v>98</v>
      </c>
      <c r="E54" s="31" t="s">
        <v>52</v>
      </c>
      <c r="F54" s="43">
        <v>0.33</v>
      </c>
    </row>
    <row r="55" spans="2:6" ht="22.5" x14ac:dyDescent="0.2">
      <c r="B55" s="44"/>
      <c r="C55" s="26" t="s">
        <v>99</v>
      </c>
      <c r="D55" s="27" t="s">
        <v>100</v>
      </c>
      <c r="E55" s="31" t="s">
        <v>52</v>
      </c>
      <c r="F55" s="43">
        <v>11.79</v>
      </c>
    </row>
    <row r="56" spans="2:6" x14ac:dyDescent="0.2">
      <c r="B56" s="44"/>
      <c r="C56" s="26" t="s">
        <v>101</v>
      </c>
      <c r="D56" s="27" t="s">
        <v>102</v>
      </c>
      <c r="E56" s="31" t="s">
        <v>52</v>
      </c>
      <c r="F56" s="43">
        <v>1.41</v>
      </c>
    </row>
    <row r="57" spans="2:6" ht="22.5" x14ac:dyDescent="0.2">
      <c r="B57" s="44"/>
      <c r="C57" s="26" t="s">
        <v>103</v>
      </c>
      <c r="D57" s="27" t="s">
        <v>104</v>
      </c>
      <c r="E57" s="31" t="s">
        <v>52</v>
      </c>
      <c r="F57" s="43">
        <v>3.21</v>
      </c>
    </row>
    <row r="58" spans="2:6" x14ac:dyDescent="0.2">
      <c r="B58" s="44"/>
      <c r="C58" s="26" t="s">
        <v>105</v>
      </c>
      <c r="D58" s="27" t="s">
        <v>106</v>
      </c>
      <c r="E58" s="31" t="s">
        <v>52</v>
      </c>
      <c r="F58" s="43">
        <v>17.690000000000001</v>
      </c>
    </row>
    <row r="59" spans="2:6" x14ac:dyDescent="0.2">
      <c r="B59" s="44"/>
      <c r="C59" s="26" t="s">
        <v>107</v>
      </c>
      <c r="D59" s="27" t="s">
        <v>108</v>
      </c>
      <c r="E59" s="31" t="s">
        <v>52</v>
      </c>
      <c r="F59" s="43">
        <v>13.11</v>
      </c>
    </row>
    <row r="60" spans="2:6" x14ac:dyDescent="0.2">
      <c r="B60" s="44"/>
      <c r="C60" s="26" t="s">
        <v>109</v>
      </c>
      <c r="D60" s="27" t="s">
        <v>108</v>
      </c>
      <c r="E60" s="31" t="s">
        <v>52</v>
      </c>
      <c r="F60" s="43">
        <v>42.24</v>
      </c>
    </row>
    <row r="61" spans="2:6" x14ac:dyDescent="0.2">
      <c r="B61" s="44"/>
      <c r="C61" s="26" t="s">
        <v>110</v>
      </c>
      <c r="D61" s="27" t="s">
        <v>111</v>
      </c>
      <c r="E61" s="31" t="s">
        <v>52</v>
      </c>
      <c r="F61" s="43">
        <v>6.78</v>
      </c>
    </row>
    <row r="62" spans="2:6" x14ac:dyDescent="0.2">
      <c r="B62" s="44"/>
      <c r="C62" s="26" t="s">
        <v>112</v>
      </c>
      <c r="D62" s="27" t="s">
        <v>113</v>
      </c>
      <c r="E62" s="31" t="s">
        <v>52</v>
      </c>
      <c r="F62" s="43">
        <v>8.93</v>
      </c>
    </row>
    <row r="63" spans="2:6" x14ac:dyDescent="0.2">
      <c r="B63" s="44"/>
      <c r="C63" s="26" t="s">
        <v>114</v>
      </c>
      <c r="D63" s="27" t="s">
        <v>115</v>
      </c>
      <c r="E63" s="31" t="s">
        <v>52</v>
      </c>
      <c r="F63" s="43">
        <v>8.23</v>
      </c>
    </row>
    <row r="64" spans="2:6" x14ac:dyDescent="0.2">
      <c r="B64" s="44"/>
      <c r="C64" s="26" t="s">
        <v>116</v>
      </c>
      <c r="D64" s="27" t="s">
        <v>117</v>
      </c>
      <c r="E64" s="31" t="s">
        <v>52</v>
      </c>
      <c r="F64" s="43">
        <v>1.45</v>
      </c>
    </row>
    <row r="65" spans="2:6" ht="22.5" x14ac:dyDescent="0.2">
      <c r="B65" s="44"/>
      <c r="C65" s="26" t="s">
        <v>118</v>
      </c>
      <c r="D65" s="27" t="s">
        <v>119</v>
      </c>
      <c r="E65" s="31" t="s">
        <v>52</v>
      </c>
      <c r="F65" s="43">
        <v>1.45</v>
      </c>
    </row>
    <row r="66" spans="2:6" x14ac:dyDescent="0.2">
      <c r="B66" s="44"/>
      <c r="C66" s="26" t="s">
        <v>120</v>
      </c>
      <c r="D66" s="27" t="s">
        <v>115</v>
      </c>
      <c r="E66" s="31" t="s">
        <v>52</v>
      </c>
      <c r="F66" s="43">
        <v>0.43</v>
      </c>
    </row>
    <row r="67" spans="2:6" ht="22.5" x14ac:dyDescent="0.2">
      <c r="B67" s="44"/>
      <c r="C67" s="26" t="s">
        <v>121</v>
      </c>
      <c r="D67" s="27" t="s">
        <v>122</v>
      </c>
      <c r="E67" s="31" t="s">
        <v>52</v>
      </c>
      <c r="F67" s="43">
        <v>4.09</v>
      </c>
    </row>
    <row r="68" spans="2:6" x14ac:dyDescent="0.2">
      <c r="B68" s="44"/>
      <c r="C68" s="26" t="s">
        <v>123</v>
      </c>
      <c r="D68" s="27" t="s">
        <v>124</v>
      </c>
      <c r="E68" s="31" t="s">
        <v>52</v>
      </c>
      <c r="F68" s="43">
        <v>2.38</v>
      </c>
    </row>
    <row r="69" spans="2:6" x14ac:dyDescent="0.2">
      <c r="B69" s="44"/>
      <c r="C69" s="26" t="s">
        <v>125</v>
      </c>
      <c r="D69" s="27" t="s">
        <v>126</v>
      </c>
      <c r="E69" s="31" t="s">
        <v>52</v>
      </c>
      <c r="F69" s="43">
        <v>1.54</v>
      </c>
    </row>
    <row r="70" spans="2:6" x14ac:dyDescent="0.2">
      <c r="B70" s="44"/>
      <c r="C70" s="26" t="s">
        <v>127</v>
      </c>
      <c r="D70" s="27" t="s">
        <v>128</v>
      </c>
      <c r="E70" s="31" t="s">
        <v>52</v>
      </c>
      <c r="F70" s="43">
        <v>1.41</v>
      </c>
    </row>
    <row r="71" spans="2:6" ht="22.5" x14ac:dyDescent="0.2">
      <c r="B71" s="44"/>
      <c r="C71" s="26" t="s">
        <v>129</v>
      </c>
      <c r="D71" s="27" t="s">
        <v>130</v>
      </c>
      <c r="E71" s="31" t="s">
        <v>52</v>
      </c>
      <c r="F71" s="43">
        <v>1.5</v>
      </c>
    </row>
    <row r="72" spans="2:6" x14ac:dyDescent="0.2">
      <c r="B72" s="44"/>
      <c r="C72" s="26" t="s">
        <v>131</v>
      </c>
      <c r="D72" s="27" t="s">
        <v>132</v>
      </c>
      <c r="E72" s="31" t="s">
        <v>52</v>
      </c>
      <c r="F72" s="43">
        <v>1.19</v>
      </c>
    </row>
    <row r="73" spans="2:6" x14ac:dyDescent="0.2">
      <c r="B73" s="44"/>
      <c r="C73" s="26" t="s">
        <v>133</v>
      </c>
      <c r="D73" s="27" t="s">
        <v>134</v>
      </c>
      <c r="E73" s="31" t="s">
        <v>52</v>
      </c>
      <c r="F73" s="43">
        <v>0.36</v>
      </c>
    </row>
    <row r="74" spans="2:6" x14ac:dyDescent="0.2">
      <c r="B74" s="44"/>
      <c r="C74" s="26" t="s">
        <v>135</v>
      </c>
      <c r="D74" s="27" t="s">
        <v>136</v>
      </c>
      <c r="E74" s="31" t="s">
        <v>52</v>
      </c>
      <c r="F74" s="43">
        <v>116.16</v>
      </c>
    </row>
    <row r="75" spans="2:6" x14ac:dyDescent="0.2">
      <c r="B75" s="44"/>
      <c r="C75" s="26" t="s">
        <v>137</v>
      </c>
      <c r="D75" s="27" t="s">
        <v>138</v>
      </c>
      <c r="E75" s="31" t="s">
        <v>52</v>
      </c>
      <c r="F75" s="43">
        <v>169.84</v>
      </c>
    </row>
    <row r="76" spans="2:6" ht="22.5" x14ac:dyDescent="0.2">
      <c r="B76" s="44"/>
      <c r="C76" s="26" t="s">
        <v>139</v>
      </c>
      <c r="D76" s="27" t="s">
        <v>140</v>
      </c>
      <c r="E76" s="31" t="s">
        <v>52</v>
      </c>
      <c r="F76" s="43">
        <v>10.119999999999999</v>
      </c>
    </row>
    <row r="77" spans="2:6" ht="22.5" x14ac:dyDescent="0.2">
      <c r="B77" s="44"/>
      <c r="C77" s="26" t="s">
        <v>141</v>
      </c>
      <c r="D77" s="27" t="s">
        <v>140</v>
      </c>
      <c r="E77" s="31" t="s">
        <v>52</v>
      </c>
      <c r="F77" s="43">
        <v>7.17</v>
      </c>
    </row>
    <row r="78" spans="2:6" x14ac:dyDescent="0.2">
      <c r="B78" s="44"/>
      <c r="C78" s="26" t="s">
        <v>142</v>
      </c>
      <c r="D78" s="27" t="s">
        <v>143</v>
      </c>
      <c r="E78" s="31" t="s">
        <v>52</v>
      </c>
      <c r="F78" s="43">
        <v>35.9</v>
      </c>
    </row>
    <row r="79" spans="2:6" ht="22.5" x14ac:dyDescent="0.2">
      <c r="B79" s="44"/>
      <c r="C79" s="26" t="s">
        <v>144</v>
      </c>
      <c r="D79" s="27" t="s">
        <v>145</v>
      </c>
      <c r="E79" s="31" t="s">
        <v>52</v>
      </c>
      <c r="F79" s="43">
        <v>4.84</v>
      </c>
    </row>
    <row r="80" spans="2:6" ht="22.5" x14ac:dyDescent="0.2">
      <c r="B80" s="44"/>
      <c r="C80" s="26" t="s">
        <v>146</v>
      </c>
      <c r="D80" s="27" t="s">
        <v>147</v>
      </c>
      <c r="E80" s="31" t="s">
        <v>52</v>
      </c>
      <c r="F80" s="43">
        <v>9.77</v>
      </c>
    </row>
    <row r="81" spans="2:6" x14ac:dyDescent="0.2">
      <c r="B81" s="44"/>
      <c r="C81" s="26" t="s">
        <v>148</v>
      </c>
      <c r="D81" s="27" t="s">
        <v>149</v>
      </c>
      <c r="E81" s="31" t="s">
        <v>52</v>
      </c>
      <c r="F81" s="43">
        <v>54.56</v>
      </c>
    </row>
    <row r="82" spans="2:6" ht="22.5" x14ac:dyDescent="0.2">
      <c r="B82" s="44"/>
      <c r="C82" s="26" t="s">
        <v>150</v>
      </c>
      <c r="D82" s="27" t="s">
        <v>151</v>
      </c>
      <c r="E82" s="31" t="s">
        <v>52</v>
      </c>
      <c r="F82" s="43">
        <v>5.24</v>
      </c>
    </row>
    <row r="83" spans="2:6" x14ac:dyDescent="0.2">
      <c r="B83" s="44"/>
      <c r="C83" s="26" t="s">
        <v>152</v>
      </c>
      <c r="D83" s="27" t="s">
        <v>153</v>
      </c>
      <c r="E83" s="31" t="s">
        <v>52</v>
      </c>
      <c r="F83" s="43">
        <v>2.5099999999999998</v>
      </c>
    </row>
    <row r="84" spans="2:6" x14ac:dyDescent="0.2">
      <c r="B84" s="44"/>
      <c r="C84" s="26" t="s">
        <v>154</v>
      </c>
      <c r="D84" s="27" t="s">
        <v>155</v>
      </c>
      <c r="E84" s="31" t="s">
        <v>52</v>
      </c>
      <c r="F84" s="43">
        <v>11.79</v>
      </c>
    </row>
    <row r="85" spans="2:6" x14ac:dyDescent="0.2">
      <c r="B85" s="44"/>
      <c r="C85" s="26" t="s">
        <v>156</v>
      </c>
      <c r="D85" s="27" t="s">
        <v>157</v>
      </c>
      <c r="E85" s="31" t="s">
        <v>52</v>
      </c>
      <c r="F85" s="43">
        <v>430.32</v>
      </c>
    </row>
    <row r="86" spans="2:6" x14ac:dyDescent="0.2">
      <c r="B86" s="44"/>
      <c r="C86" s="26" t="s">
        <v>158</v>
      </c>
      <c r="D86" s="27" t="s">
        <v>159</v>
      </c>
      <c r="E86" s="31" t="s">
        <v>52</v>
      </c>
      <c r="F86" s="43">
        <v>154</v>
      </c>
    </row>
    <row r="87" spans="2:6" x14ac:dyDescent="0.2">
      <c r="B87" s="44"/>
      <c r="C87" s="26" t="s">
        <v>160</v>
      </c>
      <c r="D87" s="27" t="s">
        <v>161</v>
      </c>
      <c r="E87" s="31" t="s">
        <v>52</v>
      </c>
      <c r="F87" s="43">
        <v>154</v>
      </c>
    </row>
    <row r="88" spans="2:6" x14ac:dyDescent="0.2">
      <c r="B88" s="44"/>
      <c r="C88" s="26" t="s">
        <v>162</v>
      </c>
      <c r="D88" s="27" t="s">
        <v>163</v>
      </c>
      <c r="E88" s="31" t="s">
        <v>52</v>
      </c>
      <c r="F88" s="43">
        <v>139.91999999999999</v>
      </c>
    </row>
    <row r="89" spans="2:6" x14ac:dyDescent="0.2">
      <c r="B89" s="44"/>
      <c r="C89" s="26" t="s">
        <v>164</v>
      </c>
      <c r="D89" s="27" t="s">
        <v>165</v>
      </c>
      <c r="E89" s="31" t="s">
        <v>52</v>
      </c>
      <c r="F89" s="43">
        <v>73.040000000000006</v>
      </c>
    </row>
    <row r="90" spans="2:6" x14ac:dyDescent="0.2">
      <c r="B90" s="44"/>
      <c r="C90" s="26" t="s">
        <v>166</v>
      </c>
      <c r="D90" s="27" t="s">
        <v>167</v>
      </c>
      <c r="E90" s="31" t="s">
        <v>52</v>
      </c>
      <c r="F90" s="43">
        <v>82.28</v>
      </c>
    </row>
    <row r="91" spans="2:6" ht="22.5" x14ac:dyDescent="0.2">
      <c r="B91" s="44"/>
      <c r="C91" s="26" t="s">
        <v>168</v>
      </c>
      <c r="D91" s="27" t="s">
        <v>169</v>
      </c>
      <c r="E91" s="31" t="s">
        <v>52</v>
      </c>
      <c r="F91" s="43">
        <v>15.75</v>
      </c>
    </row>
    <row r="92" spans="2:6" x14ac:dyDescent="0.2">
      <c r="B92" s="44"/>
      <c r="C92" s="26" t="s">
        <v>170</v>
      </c>
      <c r="D92" s="27" t="s">
        <v>171</v>
      </c>
      <c r="E92" s="31" t="s">
        <v>52</v>
      </c>
      <c r="F92" s="43">
        <v>51.92</v>
      </c>
    </row>
    <row r="93" spans="2:6" x14ac:dyDescent="0.2">
      <c r="B93" s="44"/>
      <c r="C93" s="26" t="s">
        <v>172</v>
      </c>
      <c r="D93" s="27" t="s">
        <v>173</v>
      </c>
      <c r="E93" s="31" t="s">
        <v>52</v>
      </c>
      <c r="F93" s="43">
        <v>28.16</v>
      </c>
    </row>
    <row r="94" spans="2:6" x14ac:dyDescent="0.2">
      <c r="B94" s="44"/>
      <c r="C94" s="26" t="s">
        <v>174</v>
      </c>
      <c r="D94" s="27" t="s">
        <v>175</v>
      </c>
      <c r="E94" s="31" t="s">
        <v>52</v>
      </c>
      <c r="F94" s="43">
        <v>266.2</v>
      </c>
    </row>
    <row r="95" spans="2:6" x14ac:dyDescent="0.2">
      <c r="B95" s="44"/>
      <c r="C95" s="26" t="s">
        <v>176</v>
      </c>
      <c r="D95" s="27" t="s">
        <v>177</v>
      </c>
      <c r="E95" s="31" t="s">
        <v>52</v>
      </c>
      <c r="F95" s="43">
        <v>23.52</v>
      </c>
    </row>
    <row r="96" spans="2:6" x14ac:dyDescent="0.2">
      <c r="B96" s="44"/>
      <c r="C96" s="26" t="s">
        <v>178</v>
      </c>
      <c r="D96" s="27" t="s">
        <v>179</v>
      </c>
      <c r="E96" s="31" t="s">
        <v>52</v>
      </c>
      <c r="F96" s="43">
        <v>84.04</v>
      </c>
    </row>
    <row r="97" spans="1:9" x14ac:dyDescent="0.2">
      <c r="B97" s="44"/>
      <c r="C97" s="26" t="s">
        <v>180</v>
      </c>
      <c r="D97" s="27" t="s">
        <v>181</v>
      </c>
      <c r="E97" s="31" t="s">
        <v>52</v>
      </c>
      <c r="F97" s="43">
        <v>223.96</v>
      </c>
    </row>
    <row r="98" spans="1:9" x14ac:dyDescent="0.2">
      <c r="B98" s="44"/>
      <c r="C98" s="26" t="s">
        <v>182</v>
      </c>
      <c r="D98" s="27" t="s">
        <v>183</v>
      </c>
      <c r="E98" s="31" t="s">
        <v>52</v>
      </c>
      <c r="F98" s="43">
        <v>252.12</v>
      </c>
    </row>
    <row r="99" spans="1:9" x14ac:dyDescent="0.2">
      <c r="B99" s="44"/>
      <c r="C99" s="26" t="s">
        <v>184</v>
      </c>
      <c r="D99" s="27" t="s">
        <v>185</v>
      </c>
      <c r="E99" s="31" t="s">
        <v>52</v>
      </c>
      <c r="F99" s="43">
        <v>252.12</v>
      </c>
    </row>
    <row r="100" spans="1:9" ht="22.5" x14ac:dyDescent="0.2">
      <c r="B100" s="44"/>
      <c r="C100" s="26" t="s">
        <v>186</v>
      </c>
      <c r="D100" s="27" t="s">
        <v>187</v>
      </c>
      <c r="E100" s="31" t="s">
        <v>52</v>
      </c>
      <c r="F100" s="43">
        <v>234.52</v>
      </c>
    </row>
    <row r="101" spans="1:9" x14ac:dyDescent="0.2">
      <c r="B101" s="44"/>
      <c r="C101" s="26" t="s">
        <v>188</v>
      </c>
      <c r="D101" s="27" t="s">
        <v>189</v>
      </c>
      <c r="E101" s="31" t="s">
        <v>52</v>
      </c>
      <c r="F101" s="43">
        <v>199.76</v>
      </c>
    </row>
    <row r="102" spans="1:9" ht="12" thickBot="1" x14ac:dyDescent="0.25">
      <c r="B102" s="44"/>
      <c r="C102" s="26" t="s">
        <v>190</v>
      </c>
      <c r="D102" s="27" t="s">
        <v>191</v>
      </c>
      <c r="E102" s="31" t="s">
        <v>52</v>
      </c>
      <c r="F102" s="43">
        <v>179.52</v>
      </c>
    </row>
    <row r="103" spans="1:9" ht="12" thickBot="1" x14ac:dyDescent="0.25">
      <c r="B103" s="52" t="s">
        <v>46</v>
      </c>
      <c r="C103" s="53"/>
      <c r="D103" s="53"/>
      <c r="E103" s="54"/>
      <c r="F103" s="41">
        <f>SUM(F33:F102)</f>
        <v>4174.18</v>
      </c>
    </row>
    <row r="106" spans="1:9" ht="12.75" x14ac:dyDescent="0.2">
      <c r="B106" s="17"/>
      <c r="C106" s="55" t="s">
        <v>192</v>
      </c>
      <c r="D106" s="55"/>
      <c r="E106" s="20"/>
    </row>
    <row r="107" spans="1:9" ht="12.75" x14ac:dyDescent="0.2">
      <c r="B107" s="17"/>
      <c r="C107" s="20"/>
      <c r="D107" s="20"/>
      <c r="E107" s="39" t="s">
        <v>48</v>
      </c>
    </row>
    <row r="108" spans="1:9" ht="12.75" x14ac:dyDescent="0.2">
      <c r="B108" s="17"/>
      <c r="C108" s="38"/>
      <c r="D108" s="17"/>
      <c r="E108" s="17"/>
    </row>
    <row r="109" spans="1:9" x14ac:dyDescent="0.2">
      <c r="B109" s="56" t="s">
        <v>195</v>
      </c>
      <c r="C109" s="56"/>
      <c r="D109" s="51">
        <f xml:space="preserve"> (H24+F103)</f>
        <v>432819.27999999997</v>
      </c>
      <c r="E109" s="51"/>
    </row>
    <row r="110" spans="1:9" x14ac:dyDescent="0.2">
      <c r="B110" s="49" t="s">
        <v>193</v>
      </c>
      <c r="C110" s="50"/>
      <c r="D110" s="51">
        <f>D109*0.21</f>
        <v>90892.04879999999</v>
      </c>
      <c r="E110" s="51"/>
    </row>
    <row r="111" spans="1:9" s="7" customFormat="1" x14ac:dyDescent="0.2">
      <c r="A111" s="4"/>
      <c r="B111" s="49" t="s">
        <v>194</v>
      </c>
      <c r="C111" s="50"/>
      <c r="D111" s="51">
        <f>SUM(D109:D110)</f>
        <v>523711.32879999996</v>
      </c>
      <c r="E111" s="51"/>
      <c r="G111" s="4"/>
      <c r="H111" s="4"/>
      <c r="I111" s="4"/>
    </row>
  </sheetData>
  <sheetProtection algorithmName="SHA-512" hashValue="UQcP6k1irHnW/aTOoLRVM/TQ0dz7DgzfePKYV+xTj7C7AGelg+CuP31bf5p/krwdHDtCWyeJlQHKQ8cmdyM9nA==" saltValue="00iQ15Y64R7cwWojjqt0XQ==" spinCount="100000" sheet="1" objects="1" scenarios="1" selectLockedCells="1"/>
  <mergeCells count="31">
    <mergeCell ref="B111:C111"/>
    <mergeCell ref="D111:E111"/>
    <mergeCell ref="B33:B102"/>
    <mergeCell ref="B103:E103"/>
    <mergeCell ref="C106:D106"/>
    <mergeCell ref="B109:C109"/>
    <mergeCell ref="D109:E109"/>
    <mergeCell ref="B110:C110"/>
    <mergeCell ref="D110:E110"/>
    <mergeCell ref="E28:F28"/>
    <mergeCell ref="B30:F30"/>
    <mergeCell ref="A24:G24"/>
    <mergeCell ref="B18:C18"/>
    <mergeCell ref="B19:C19"/>
    <mergeCell ref="B20:C20"/>
    <mergeCell ref="B21:C21"/>
    <mergeCell ref="B22:C22"/>
    <mergeCell ref="B23:C23"/>
    <mergeCell ref="F1:H1"/>
    <mergeCell ref="B17:C17"/>
    <mergeCell ref="G5:H5"/>
    <mergeCell ref="A7:H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ignoredErrors>
    <ignoredError sqref="F10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AACD7077AAD443BB93E94AB816D027" ma:contentTypeVersion="12" ma:contentTypeDescription="Kurkite naują dokumentą." ma:contentTypeScope="" ma:versionID="9df83fdf503c86caa678b4ecf13c6ce8">
  <xsd:schema xmlns:xsd="http://www.w3.org/2001/XMLSchema" xmlns:xs="http://www.w3.org/2001/XMLSchema" xmlns:p="http://schemas.microsoft.com/office/2006/metadata/properties" xmlns:ns3="acb4f36d-4efa-4c98-b56b-986e108adfb8" xmlns:ns4="0470aaee-9ab8-40e9-b761-f03ef9aa1e12" targetNamespace="http://schemas.microsoft.com/office/2006/metadata/properties" ma:root="true" ma:fieldsID="59454516034e6a4a6d3f68bc4bb57587" ns3:_="" ns4:_="">
    <xsd:import namespace="acb4f36d-4efa-4c98-b56b-986e108adfb8"/>
    <xsd:import namespace="0470aaee-9ab8-40e9-b761-f03ef9aa1e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4f36d-4efa-4c98-b56b-986e108ad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0aaee-9ab8-40e9-b761-f03ef9aa1e1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Bendrinimo užuominos maiš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68F035-A05A-49D6-9040-F8D5787BA3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b4f36d-4efa-4c98-b56b-986e108adfb8"/>
    <ds:schemaRef ds:uri="0470aaee-9ab8-40e9-b761-f03ef9aa1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CBDF31-0272-44D3-B590-F48E4D1B2E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D8698-E047-457F-8DA1-6EE3CAF8BB57}">
  <ds:schemaRefs>
    <ds:schemaRef ds:uri="0470aaee-9ab8-40e9-b761-f03ef9aa1e12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acb4f36d-4efa-4c98-b56b-986e108adf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 pirkimo objekto dalis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2022-01-03T11:57:32Z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0x010100F7AACD7077AAD443BB93E94AB816D027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2021-09-28T11:56:20Z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9b2e0ea9-4c35-4b75-bf02-8b6b83cac98d</vt:lpwstr>
  </property>
  <property fmtid="{D5CDD505-2E9C-101B-9397-08002B2CF9AE}" pid="9" name="MSIP_Label_f302255e-cf28-4843-9031-c06177cecbc2_ContentBits">
    <vt:lpwstr>3</vt:lpwstr>
  </property>
</Properties>
</file>