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ink/ink3.xml" ContentType="application/inkml+xml"/>
  <Override PartName="/xl/ink/ink4.xml" ContentType="application/inkml+xml"/>
  <Override PartName="/xl/ink/ink5.xml" ContentType="application/inkml+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14. ES projektas Infekcinių ligų klinikos korpuso modernizavimas Nr. 9-002-P-0004\Švirkštinės infuzinės pompos 3635_ES_VM\Sutartis\Viesinimui\"/>
    </mc:Choice>
  </mc:AlternateContent>
  <xr:revisionPtr revIDLastSave="0" documentId="13_ncr:1_{0AC8C759-CBD5-406A-B8BB-6A7D6874D1D6}" xr6:coauthVersionLast="47" xr6:coauthVersionMax="47" xr10:uidLastSave="{00000000-0000-0000-0000-000000000000}"/>
  <bookViews>
    <workbookView xWindow="-120" yWindow="-120" windowWidth="38640" windowHeight="21240" activeTab="1"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3" i="1" l="1"/>
  <c r="F79" i="1"/>
  <c r="G112" i="1" s="1"/>
  <c r="G69" i="1"/>
  <c r="F37" i="1"/>
  <c r="F68" i="1" s="1"/>
  <c r="F69" i="1" s="1"/>
  <c r="F70" i="1" s="1"/>
  <c r="G68" i="1" l="1"/>
  <c r="F112" i="1"/>
  <c r="F113" i="1" s="1"/>
  <c r="F114" i="1" s="1"/>
</calcChain>
</file>

<file path=xl/sharedStrings.xml><?xml version="1.0" encoding="utf-8"?>
<sst xmlns="http://schemas.openxmlformats.org/spreadsheetml/2006/main" count="360" uniqueCount="265">
  <si>
    <t>PIRKIMO SĄLYGŲ PRIEDAS "PASIŪLYMO FORMA"</t>
  </si>
  <si>
    <t>ŠVIRKŠTINĖS -INFUZINĖS POMPOS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</si>
  <si>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</si>
  <si>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</si>
  <si>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</si>
  <si>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</si>
  <si>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</si>
  <si>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</si>
  <si>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</si>
  <si>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</si>
  <si>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</si>
  <si>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</si>
  <si>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</si>
  <si>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</si>
  <si>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</si>
  <si>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</si>
  <si>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</si>
  <si>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</si>
  <si>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</si>
  <si>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</si>
  <si>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</si>
  <si>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1. DALIS</t>
  </si>
  <si>
    <t>ŠVIRKŠTINĖS POMPOS</t>
  </si>
  <si>
    <t>Tiekėjo pasiūlymas:</t>
  </si>
  <si>
    <t>Nr.</t>
  </si>
  <si>
    <t>Pavadinimas</t>
  </si>
  <si>
    <t>Kiekis</t>
  </si>
  <si>
    <t>Mato vienetas</t>
  </si>
  <si>
    <t>Kaina be PVM, Eur</t>
  </si>
  <si>
    <t>Suma be PVM, Eur</t>
  </si>
  <si>
    <t>Gamintojas, modelis, prekės kodas kataloge (jeigu turi)</t>
  </si>
  <si>
    <t>Konkreti siūlomo parametro reikšmė</t>
  </si>
  <si>
    <t>Dokumentas, kuriame yra nurodyta parametro reikšmė, pavadinimas ir puslapio Nr.</t>
  </si>
  <si>
    <t>1.</t>
  </si>
  <si>
    <t>Švirkštinės pompos</t>
  </si>
  <si>
    <t>1.1.</t>
  </si>
  <si>
    <t>Švirkštinių pompų sistema</t>
  </si>
  <si>
    <t>vnt</t>
  </si>
  <si>
    <t>1.1.1.</t>
  </si>
  <si>
    <t>Naudojamų švirkštų dydžiai - 2/3, 5, 10, 20, 30, 50/60 ml.</t>
  </si>
  <si>
    <t>1.1.2.</t>
  </si>
  <si>
    <t>Korektiškai atpažįstami šių gamintojų švirkštai - Ne mažiau 4 skirtingų gamintojų</t>
  </si>
  <si>
    <t>1.1.3.</t>
  </si>
  <si>
    <t xml:space="preserve">Infuzijos greičio nustatymo ribos, naudojant 50 ml ir didesnės talpos švirkštus (ne siauresnės už nurodytas)Nuo 0,01 ml/val. iki 1800 ml/h0,01 mL/h ... 99.99 mL/h žingsnis kas 0,01 mL/h 100,0 mL/h ... 999,9 mL/h žingsnis kas 0,1 mL/h 1000 mL/h ... 1800 mL/h žingsnis kas 1 mL/h </t>
  </si>
  <si>
    <t>1.1.4.</t>
  </si>
  <si>
    <t>Integruotas švirkšto stūmoklio stabdis, apsaugantis nuo laisvo srauto tėkmės švirkšto keitimo metu - būtina</t>
  </si>
  <si>
    <t>1.1.5.</t>
  </si>
  <si>
    <t>Automatinis infuzijos greičio skaičiavimas, įvedus vaisto koncentraciją, vaisto dozę ir paciento duomenis - būtina</t>
  </si>
  <si>
    <t>1.1.6.</t>
  </si>
  <si>
    <t>Vaistų dozės skaičiavimas pasirinktinai šiais mato vnt. mg, μg, IU or mmol, paciento svorį ir/ar laiką pvz. (mg per kg / min; mg / kg / h; mg / kg / 24h)</t>
  </si>
  <si>
    <t>1.1.7.</t>
  </si>
  <si>
    <t>Istorijos protokolas:1000 istorijos įrašų, seniausi įrašai perrašomi; Istorija išsaugoma išjungus siurblį arba kai išimta baterija</t>
  </si>
  <si>
    <t>1.1.8.</t>
  </si>
  <si>
    <t>Programuojant infuziją galima pasirinkti - Vaistą, Paciento profilį, Vaisto koncentraciją, Infuzijos profilį</t>
  </si>
  <si>
    <t>1.1.9.</t>
  </si>
  <si>
    <t>Smūginės dozės (boliuso) parametrai: Bolusas su išankstiniu tūrio / dozės pasirinkimu, Boliusas, kol nuspaustas mygtukas (pagal poreikį), Boliuso greičio reguliavimo ribos, naudojant 50 ml ir didesnės talpos švirkštus, ,ne siauresnės kaip nuo 1 ml/val. iki 1500 ml/val., Boliusas: mg, μg, TV, mmol / kg ir (arba) laiko vienetais (min.)automatiškai apskaičiuojant vienos boliuso infuzijos boliuso greitį</t>
  </si>
  <si>
    <t>1.1.10.</t>
  </si>
  <si>
    <t>Antiboliuso funkcija - būtina</t>
  </si>
  <si>
    <t>1.1.11.</t>
  </si>
  <si>
    <t>Vizualinis bei akustinis įspėjimas (pre-aliarmas), nenutraukiantis infuzijos: Švirkštas beveik tuščias, Tūris beveik suleistas, Infuzijos laikas beveik pasibaigė, Baterija beveik tuščia</t>
  </si>
  <si>
    <t>1.1.12.</t>
  </si>
  <si>
    <t>Vizualinis bei akustinis aliarmas su automatine stop funkcija:Švirkštas tuščias, Tūris suleistas, Švirkšto laikiklis atidarytas, Švirkšto likutinis tūris, Spaudimas per aukštas, Neteisingai įstatytas švirkštas, Pavara blokuota</t>
  </si>
  <si>
    <t>1.1.13.</t>
  </si>
  <si>
    <t>1.1.14.</t>
  </si>
  <si>
    <t xml:space="preserve">Pompos būklės spalvinis (-iai) indikatorius (-iai)Būtina, ne mažiau 3 lygių: - normali būsena (vyksta infuzija); - perspėjimas, esant darbo sutrikimams; - aliarmas, esant kritinei situacijai. </t>
  </si>
  <si>
    <t>1.1.15.</t>
  </si>
  <si>
    <t>Wi-Fi sąsajaSaugumo standartai:Wireless Equivalent Privacy (WEP)Wi-Fi Protected Access (WPA)IEEE 802.11i (WPA2)</t>
  </si>
  <si>
    <t>1.1.16.</t>
  </si>
  <si>
    <t>Pompos maitinimo galimybės:Nuo vidinio akumuliatoriausIš 100-240V, 50-60 Hz elektros tinkloIš centralizuoto elektros energijos aprūpinimo bloko (infuzinius prietaisus integruojančio/laikančio įrenginio) 100-240V el. Įtampa</t>
  </si>
  <si>
    <t>1.1.17.</t>
  </si>
  <si>
    <t>Darbo iš akumuliatoriaus trukmėNe mažiau kaip 13 h, esant 100ml/h greičiui išjungus Wi-Fi. Ir ne mažiau kaip 11 h, esant infuzijos greičiui 25 ml/h naudojant 50ml švirkštą įjungus Wi-Fi</t>
  </si>
  <si>
    <t>1.1.18.</t>
  </si>
  <si>
    <t>Ekranas - Ne mažesnis kaip 5 colių, spalvotas, lietimui jautrus ekranas</t>
  </si>
  <si>
    <t>1.1.19.</t>
  </si>
  <si>
    <t>Galimybė atnaujinti programinę įrangą nuotoliniu būdu - būtina</t>
  </si>
  <si>
    <t>1.1.20.</t>
  </si>
  <si>
    <t>Pompos priedų jungtis</t>
  </si>
  <si>
    <t>1.1.21.</t>
  </si>
  <si>
    <t>Infraraudonųjų spindulių sąsaja</t>
  </si>
  <si>
    <t>1.1.22.</t>
  </si>
  <si>
    <t>1.1.23.</t>
  </si>
  <si>
    <t>Pauzės režimas - Budėjimo laikas ne siauresnėse ribose kaip nuo 1 min. iki 24 val</t>
  </si>
  <si>
    <t>1.1.24.</t>
  </si>
  <si>
    <t>1.1.25.</t>
  </si>
  <si>
    <t>Galimybė sujungti kelias pompas tarpusavyje (be papildomų priedų) ir transportuoti jas 1 rankena/fiksatoriumi - būtina</t>
  </si>
  <si>
    <t>1.1.26.</t>
  </si>
  <si>
    <t>Prietaiso svoris - Ne daugiau 2 kg.</t>
  </si>
  <si>
    <t>1.1.27.</t>
  </si>
  <si>
    <t>1.1.28.</t>
  </si>
  <si>
    <t>PKA mygtuko komplektas - būtina</t>
  </si>
  <si>
    <t>1.1.29.</t>
  </si>
  <si>
    <t>CE ženklinimas - būtina</t>
  </si>
  <si>
    <t>1.1.30.</t>
  </si>
  <si>
    <t>Garantija 24 mėnesiai</t>
  </si>
  <si>
    <t>Suma be PVM</t>
  </si>
  <si>
    <t>Taikomas PVM dydis (%)</t>
  </si>
  <si>
    <t>PVM suma</t>
  </si>
  <si>
    <t>Suma su PVM</t>
  </si>
  <si>
    <t>2. DALIS</t>
  </si>
  <si>
    <t>2.</t>
  </si>
  <si>
    <t>2.1.</t>
  </si>
  <si>
    <t>2.1.1.</t>
  </si>
  <si>
    <t>2.1.2.</t>
  </si>
  <si>
    <t>2.1.3.</t>
  </si>
  <si>
    <t xml:space="preserve">Infuzijos greičio nustatymo ribos, naudojant 50 ml ir didesnės talpos švirkštus (ne siauresnės už nurodytas)Nuo 0,01 ml/val. iki 1200 ml/h - 0,01 mL/h ... 99.99 mL/h žingsnis kas 0,01 mL/h  - 100,0 mL/h ... 999,9 mL/h žingsnis kas 0,1 mL/h  - 1000 mL/h ... 1200 mL/h žingsnis kas 1 mL/h </t>
  </si>
  <si>
    <t>2.1.4.</t>
  </si>
  <si>
    <t>Integruotas prieš srovinis slėgio daviklis - būtina</t>
  </si>
  <si>
    <t>2.1.5.</t>
  </si>
  <si>
    <t>Infuzijos greičio paklaida - Ne daugiau 3 %</t>
  </si>
  <si>
    <t>2.1.6.</t>
  </si>
  <si>
    <t>2.1.7.</t>
  </si>
  <si>
    <t>Vaistų dozės skaičiavimas pasirinktinai šiais mato vnt.mg, μg, IU or mmol, paciento svorį ir/ar laiką pvz. (mg per kg / min; mg / kg / h; mg / kg / 24h)</t>
  </si>
  <si>
    <t>2.1.8.</t>
  </si>
  <si>
    <t>Istorijos protokolas1000 istorijos įrašų, seniausi įrašai perrašomi100 įvykių sistemos diagnostikaiIstorija išsaugoma išjungus siurblį arba kai išimta baterija</t>
  </si>
  <si>
    <t>2.1.9.</t>
  </si>
  <si>
    <t>2.1.10.</t>
  </si>
  <si>
    <t>Smūginės dozės (boliuso) parametrai:Bolusas su išankstiniu tūrio / dozės pasirinkimuBoliusas, kol nuspaustas mygtukas (pagal poreikį)Boliuso greičio reguliavimo ribos, ne siauresnės kaip nuo 1 ml/val. iki 1200 ml/val.Boliusas: mg, μg, TV, mmol / kg ir (arba) laiko vienetais (min.) automatiškai apskaičiuojant vienos boliuso infuzijos boliuso greitį</t>
  </si>
  <si>
    <t>2.1.11.</t>
  </si>
  <si>
    <t>2.1.12.</t>
  </si>
  <si>
    <t>Programuojant infuziją galima pasirinkti (naudojant vaistų biblioteką) Ligoninės skyriųPompos tikslią vietąVaistąPaciento profilįVaisto koncentracijąInfuzijos profilį</t>
  </si>
  <si>
    <t>2.1.13.</t>
  </si>
  <si>
    <t>Vizualinis bei akustinis prie - aliarmas nenutraukiantis infūzijosInfuzija beveik baigtaBaterija beveik tuščia</t>
  </si>
  <si>
    <t>2.1.14.</t>
  </si>
  <si>
    <t>Vizualinis bei akustinis aliarmas su automatine stop funkcijaTūris suleistasPompa per karštaReikalingas kodasBaterija tuščiaBaigėsi KVOSpaudimas per aukštasPrieš srovinis aliarmasOras sistemoje aliarmasPompa per šaltaNetaisyklingai įdėta sistemaAtidarytos priekinės durelėsBlokuota pavara</t>
  </si>
  <si>
    <t>2.1.15.</t>
  </si>
  <si>
    <t>Reakcijos į sistemos užsikimšimą slenksčio parinkimo ribosNe siauresnės kaip 0,1 - 1,1 barNe mažiau kaip 9 nustatymo lygiai</t>
  </si>
  <si>
    <t>2.1.16.</t>
  </si>
  <si>
    <t>2.1.17.</t>
  </si>
  <si>
    <t>Wi-Fi sąsajaSaugumo standartai: - Wireless Equivalent Privacy (WEP) - Wi-Fi Protected Access (WPA) - IEEE 802.11i (WPA2)</t>
  </si>
  <si>
    <t>2.1.18.</t>
  </si>
  <si>
    <t>Pompos maitinimo galimybės:Nuo vidinio akumuliatoriausIš 100-240V, 50-60 Hz elektros tinkloIš centralizuoto elektros energijos aprūpinimo bloko (infuzinius prietaisus integruojančio/laikančio įrenginio) 100-240V el. įtampa</t>
  </si>
  <si>
    <t>2.1.19.</t>
  </si>
  <si>
    <t>Darbo iš akumuliatoriaus trukmėNe mažiau kaip 11 h, esant 100ml/h greičiui išjungus Wi-Fi. Ir ne mažiau kaip 4,5 h, esant infuzijos greičiui 1200 ml/h ir įjungus Wi-Fi.</t>
  </si>
  <si>
    <t>2.1.20.</t>
  </si>
  <si>
    <t>2.1.21.</t>
  </si>
  <si>
    <t>2.1.22.</t>
  </si>
  <si>
    <t>Pompos priedų jungtisBūtina, skirta - Paciento kontroliuojamos analgezijos valdymui (PKA mygtukas) - Personalo iškvietimui</t>
  </si>
  <si>
    <t>2.1.23.</t>
  </si>
  <si>
    <t>Infraraudonųjų spindulių sąsaja - būtina</t>
  </si>
  <si>
    <t>2.1.24.</t>
  </si>
  <si>
    <t>Vaistų bibliotekaVaistų pasirinkimas pradiniame meniu: - 10 000 vaistų, įskaitant visus vaistų bibliotekos parametrus - Ne mažiau kaip 31 vartotojo apibrėžtų vaistų kategorijų - Ne mažiau kaip 32 vartotojo nustatytų pacientų profilių.</t>
  </si>
  <si>
    <t>2.1.25.</t>
  </si>
  <si>
    <t>Pauzės režimasBudėjimo laikas ne siauresnėse ribose kaip nuo 1 min. iki 24 val</t>
  </si>
  <si>
    <t>2.1.26.</t>
  </si>
  <si>
    <t>Duomenų užrakinimo galimybėBūtina: - Vaistų lygyje - Numatytams grupėms</t>
  </si>
  <si>
    <t>2.1.27.</t>
  </si>
  <si>
    <t>Galimybė sujungti kelias pompas tarpusavyje  ir transportuoti jas 1 rankena/fiksatoriumi.Būtina - nenaudojant papildomų dalių ar įrenginių</t>
  </si>
  <si>
    <t>2.1.28.</t>
  </si>
  <si>
    <t>2.1.29.</t>
  </si>
  <si>
    <t>2.1.30.</t>
  </si>
  <si>
    <t>2.1.31.</t>
  </si>
  <si>
    <t>2.1.32.</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</si>
  <si>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</si>
  <si>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</si>
  <si>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</si>
  <si>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</si>
  <si>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</si>
  <si>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</si>
  <si>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</si>
  <si>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</si>
  <si>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</si>
  <si>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</si>
  <si>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</si>
  <si>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</si>
  <si>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</si>
  <si>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</si>
  <si>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</si>
  <si>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</si>
  <si>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</si>
  <si>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</si>
  <si>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</si>
  <si>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</si>
  <si>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</si>
  <si>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</si>
  <si>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3635 2025-09-29 13:37:54</t>
  </si>
  <si>
    <t>3. Pasiūlymas galioja iki termino, nustatyto pirkimo dokumentuose.</t>
  </si>
  <si>
    <t>4. Tais atvejais, kai pagal galiojančius teisės aktus tiekėjui nereikia mokėti PVM, jis nurodo priežastis, dėl kurių PVM nemoka:</t>
  </si>
  <si>
    <t>5. Tiekėjas kainas pateikia, nurodydamas ne daugiau skaičių po kablelio, nei leidžiama pirkimo dokumentuose.</t>
  </si>
  <si>
    <t>Vaistų biblioteka Vaistų pasirinkimas pradiniame meniu: - 5000 vaistų, įskaitant visus vaistų bibliotekos parametrus - ne mažiau kaip 30 vartotojo apibrėžtų vaistų kategorijų</t>
  </si>
  <si>
    <t>Prietaiso klasifikacija  Atsparus defibriliacijai II apsaugos klasė pagal IEC/EN60601-1 (arba lygiavertė) Apsauga nuo kietų objektų ir skysčių patekimo į prietaiso vidų IP44 klasės arba lygiavertė)</t>
  </si>
  <si>
    <t>INFUZINĖS POMPOS</t>
  </si>
  <si>
    <t>Infuzinės pompos</t>
  </si>
  <si>
    <t>Infuzinių pompų sistema</t>
  </si>
  <si>
    <t>Prietaiso klasifikacija Atsparus defibriliacijai II apsaugos klasė pagal IEC/EN60601-1 (arba lygiavertė)Apsauga nuo kietų objektų ir skysčių patekimo į prietaiso vidų IP44 klasės arba lygiavertė)</t>
  </si>
  <si>
    <t>Prietaiso svoris Ne daugiau 2 kg.</t>
  </si>
  <si>
    <t>Infuzijos metu ekrane rodomi sekantys parametraiLigoninės skyrių Likęs suleisti vaisto tūrisLikęs infuzijos laikasVaisto pavadinimasInformacija apie vaistąPaciento profilisPaciento duomenysInfuzijos profilį KVO Baterijos būsena</t>
  </si>
  <si>
    <t>Komplektacija Enterinės mitybos sistema atitinkanti šiai specifikacijai ne mažiau kaip 4 vnt Paranterinės mitybos sistema atitinkanti šiai specifikacijai  ne mažiau kaip 5 vnt Transfūzinė sistema atitinkanti šiai specifikacijai  ne mažiau kaip 6 vnt.</t>
  </si>
  <si>
    <t>Vizualinis bei akustinis įspėjimas, nenutraukiantis infuzijos Netinkama įtampa Pompa per šalta Baterija defektuota arba nėra baterijos Klaidingas kodas Pauzės laikas beveik pasibaigė Temperatūros daviklio defektas Pompa per karšta</t>
  </si>
  <si>
    <t xml:space="preserve">Oro burbulų detekcija Galimybė aptikti ≥ 0.01 mL oro burbulus </t>
  </si>
  <si>
    <t>Pompos darbo režimai:Enterinės mitybos Nuolatinės infūzijos Transfūzijos</t>
  </si>
  <si>
    <t>Duomenų užrakinimo galimybė Būtina: - Vaistų lygyje - Numatytam laikui</t>
  </si>
  <si>
    <t>Reakcijos į sistemos užsikimšimą slenksčio parinkimo ribos:Ne siauresnės kaip 0,1 - 1,2 bar Ne mažiau kaip 9 nustatymo lygiai</t>
  </si>
  <si>
    <t>B.Braun Melsungen AG, Vokietija. Perfusor Space plus ref k. 8719030 ir PKA mygtukas ref.k. 8719554</t>
  </si>
  <si>
    <t xml:space="preserve">2/3, 5, 10, 20, 30, 50/60 ml. </t>
  </si>
  <si>
    <t xml:space="preserve">Atpažįsta 12 skirtingų gamintojų. </t>
  </si>
  <si>
    <t xml:space="preserve">Infuzijos greičio nustatymo ribos, naudojant 50 ml ir didesnės talpos švirkštus:nNuo 0,01 ml/val. iki 1800 ml/h0,01 mL/h ... 99.99 mL/h žingsnis kas 0,01 mL/h 100,0 mL/h ... 999,9 mL/h žingsnis kas 0,1 mL/h 1000 mL/h ... 1800 mL/h žingsnis kas 1 mL/h  </t>
  </si>
  <si>
    <t>Yra integruotas</t>
  </si>
  <si>
    <t>Yra automatinis skaičiavimas</t>
  </si>
  <si>
    <t>Smūginės dozės (boliuso) parametrai: Bolusas su išankstiniu tūrio / dozės pasirinkimu, Boliusas, kol nuspaustas mygtukas (pagal poreikį), Boliuso greičio reguliavimo ribos, naudojant 50 ml ir didesnės talpos švirkštus, nuo 1 ml/val. iki 1800 ml/val., Boliusas: mg, μg, TV, mmol / kg ir (arba) laiko vienetais (min.)automatiškai apskaičiuojant vienos boliuso infuzijos boliuso greitį</t>
  </si>
  <si>
    <t>Yra</t>
  </si>
  <si>
    <t>Reakcijos į sistemos užsikimšimą slenksčio parinkimo ribos: 0,1 - 1,2 bar ir 9 nustatymo lygiai</t>
  </si>
  <si>
    <t xml:space="preserve">Pompos būklės spalvinis (-iai) indikatorius (-iai)3 lygių: - normali būsena (vyksta infuzija); - perspėjimas, esant darbo sutrikimams; - aliarmas, esant kritinei situacijai. </t>
  </si>
  <si>
    <t>Darbo iš akumuliatoriaus trukmė13 h, esant 100ml/h greičiui išjungus Wi-Fi. Ir ne mažiau kaip 11 h, esant infuzijos greičiui 25 ml/h naudojant 50ml švirkštą įjungus Wi-Fi</t>
  </si>
  <si>
    <t>Ekranas - 5,1 colio, spalvotas, lietimui jautrus ekranas</t>
  </si>
  <si>
    <t>Vaistų biblioteka: Vaistų pasirinkimas pradiniame meniu: 10000 vaistų, įskaitant visus vaistų bibliotekos parametrus - 31 vartotojo apibrėžtos vaistų kategorijos</t>
  </si>
  <si>
    <t>Pauzės režimas - Budėjimo laikas nuo 1 min. iki 24 val</t>
  </si>
  <si>
    <t>Galima sujungti kelias pompas tarpusavyje (be papildomų priedų) ir transportuoti jas 1 rankena/fiksatoriumi</t>
  </si>
  <si>
    <t>1,9 kg</t>
  </si>
  <si>
    <t xml:space="preserve">Prietaiso klasifikacija  Atsparus defibriliacijai II apsaugos klasė pagal IEC/EN60601-1 Apsauga nuo kietų objektų ir skysčių patekimo į prietaiso vidų IP44 klasės </t>
  </si>
  <si>
    <t>Bus pridėtas kartu su pompa</t>
  </si>
  <si>
    <t>Yra, bus pridėtas CE/MDT sertifikatas</t>
  </si>
  <si>
    <t>Katalogo 62; 63 psl.</t>
  </si>
  <si>
    <t>Katalogo 66 psl.</t>
  </si>
  <si>
    <t>Katalogo 30 psl.</t>
  </si>
  <si>
    <t>Techninių duomenų lapai 2 psl.</t>
  </si>
  <si>
    <t>Katalogo 67 psl.</t>
  </si>
  <si>
    <t>Katalogo 35 psl.</t>
  </si>
  <si>
    <t>Techninių duomenų lapai 3 psl.</t>
  </si>
  <si>
    <t>Katalogo 50 psl.</t>
  </si>
  <si>
    <t>Katalogo 50-52psl.</t>
  </si>
  <si>
    <t>Katalogo 18 psl.</t>
  </si>
  <si>
    <t>Katalogo 69 psl.</t>
  </si>
  <si>
    <t>Techninių duomenų lapai 1 psl.</t>
  </si>
  <si>
    <t>Katalogo 19 psl.</t>
  </si>
  <si>
    <t>Katalogo 14 psl.</t>
  </si>
  <si>
    <t>Katalogo 82 psl.</t>
  </si>
  <si>
    <t>Žiūrėti pridėtus dokumentus</t>
  </si>
  <si>
    <t>B.Braun Melsungen AG, Vokietija. Infusomat Space plus ref k. 8719050</t>
  </si>
  <si>
    <t xml:space="preserve">Katalogas 9 psl. </t>
  </si>
  <si>
    <t xml:space="preserve">Katalogas 61 psl. </t>
  </si>
  <si>
    <t xml:space="preserve">Infuzijos greičio nustatymo ribos, Nuo 0,01 ml/val. iki 1200 ml/h - 0,01 mL/h ... 99.99 mL/h žingsnis kas 0,01 mL/h  - 100,0 mL/h ... 999,9 mL/h žingsnis kas 0,1 mL/h  - 1000 mL/h ... 1200 mL/h žingsnis kas 1 mL/h </t>
  </si>
  <si>
    <t xml:space="preserve">Katalogas 31 psl. </t>
  </si>
  <si>
    <t>Smūginės dozės (boliuso) parametrai:Bolusas su išankstiniu tūrio / dozės pasirinkimuBoliusas, kol nuspaustas mygtukas (pagal poreikį)Boliuso greičio reguliavimo ribos, nuo 1 ml/val. iki 1200 ml/val.Boliusas: mg, μg, TV, mmol / kg ir (arba) laiko vienetais (min.) automatiškai apskaičiuojant vienos boliuso infuzijos boliuso greitį</t>
  </si>
  <si>
    <t xml:space="preserve">Katalogas 46 psl. </t>
  </si>
  <si>
    <t xml:space="preserve">Katalogas 34 psl. </t>
  </si>
  <si>
    <t xml:space="preserve">Katalogas 48, 49 psl. </t>
  </si>
  <si>
    <t>Reakcijos į sistemos užsikimšimą slenksčio parinkimo ribos 0,1 - 1,1 bar 9 nustatymo lygiai</t>
  </si>
  <si>
    <t xml:space="preserve">Pompos būklės spalvinis (-iai) indikatorius (-iai)B 3 lygių: - normali būsena (vyksta infuzija); - perspėjimas, esant darbo sutrikimams; - aliarmas, esant kritinei situacijai. </t>
  </si>
  <si>
    <t xml:space="preserve">Katalogas 17 psl. </t>
  </si>
  <si>
    <t xml:space="preserve">Katalogas 63 psl. </t>
  </si>
  <si>
    <t>Darbo iš akumuliatoriaus trukmė 11 h, esant 100ml/h greičiui išjungus Wi-Fi ir 4,5 h, esant infuzijos greičiui 1200 ml/h ir įjungus Wi-Fi.</t>
  </si>
  <si>
    <t xml:space="preserve">Katalogas 58 psl. </t>
  </si>
  <si>
    <t xml:space="preserve">Katalogas 18 psl. </t>
  </si>
  <si>
    <t>Vaistų bibliotekaVaistų pasirinkimas pradiniame meniu: - 10 000 vaistų, įskaitant visus vaistų bibliotekos parametrus -  31 vartotojo apibrėžtų vaistų kategorijų;  32 vartotojo nustatytų pacientų profilių.</t>
  </si>
  <si>
    <t>Pauzės režimasBudėjimo laikas nuo 1 min. iki 24 val</t>
  </si>
  <si>
    <t xml:space="preserve">Katalogas 32 psl. </t>
  </si>
  <si>
    <t>Galima sujungti kelias pompas tarpusavyje  ir transportuoti jas 1 rankena/fiksatoriumi.Būtina - nenaudojant papildomų dalių ar įrenginių</t>
  </si>
  <si>
    <t xml:space="preserve">Katalogas 14 psl. </t>
  </si>
  <si>
    <t>1,9kg</t>
  </si>
  <si>
    <t>Prietaiso klasifikacija Atsparus defibriliacijai II apsaugos klasė pagal IEC/EN60601-1 Apsauga nuo kietų objektų ir skysčių patekimo į prietaiso vidų IP44 klasės</t>
  </si>
  <si>
    <t>Vilnius</t>
  </si>
  <si>
    <t>UAB B.Braun Medical</t>
  </si>
  <si>
    <t>Viršuliškių skg.34-1, LT-05132 Vilnius</t>
  </si>
  <si>
    <t>LT115517314</t>
  </si>
  <si>
    <t>Atsiskaitomoji sąskaita LT617044060001097040, AB “SEB bankas”, kodas 70440</t>
  </si>
  <si>
    <t>Vincas Vaitiekūnas</t>
  </si>
  <si>
    <t>tel. +37061557170, el. p. vincas.vaitiekunas@bbraun.com</t>
  </si>
  <si>
    <t>Direktorius Kęstutis Liauba</t>
  </si>
  <si>
    <t>Logistikos ir tiekimo skyriaus vadovė Odeta Muralytė, 0 5 237 43 33, odeta.muralyte@bbraun.com;  office.lt@bbraun.com</t>
  </si>
  <si>
    <t>Viešųjų pirkimų specialistė - biuro administratorė</t>
  </si>
  <si>
    <t>Vaida Vereniūtė - Berlinskienė</t>
  </si>
  <si>
    <t>ne</t>
  </si>
  <si>
    <t>Direktoriaus įgaliojimas</t>
  </si>
  <si>
    <t xml:space="preserve">Patvirtinimas </t>
  </si>
  <si>
    <t xml:space="preserve">Deklaracijos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</si>
</sst>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1">
    <xf numFmtId="0" fontId="0" fillId="0" borderId="0" xfId="0"/>
    <xf numFmtId="0" fontId="3" fillId="2" borderId="0" xfId="0" applyFont="1" applyFill="1"/>
    <xf numFmtId="0" fontId="4" fillId="2" borderId="0" xfId="0" applyFont="1" applyFill="1"/>
    <xf numFmtId="0" fontId="4" fillId="2" borderId="0" xfId="0" applyFont="1" applyFill="1" applyAlignment="1">
      <alignment horizontal="center"/>
    </xf>
    <xf numFmtId="0" fontId="3" fillId="2" borderId="1" xfId="0" applyFont="1" applyFill="1" applyBorder="1" applyAlignment="1">
      <alignment horizontal="left"/>
    </xf>
    <xf numFmtId="0" fontId="3" fillId="2" borderId="0" xfId="0" applyFont="1" applyFill="1" applyAlignment="1">
      <alignment vertical="center" wrapText="1"/>
    </xf>
    <xf numFmtId="0" fontId="3" fillId="2" borderId="0" xfId="0" applyFont="1" applyFill="1" applyAlignment="1" applyProtection="1">
      <alignment horizontal="center" vertical="center" wrapText="1"/>
      <protection locked="0"/>
    </xf>
    <xf numFmtId="0" fontId="3" fillId="2" borderId="3" xfId="0" applyFont="1" applyFill="1" applyBorder="1"/>
    <xf numFmtId="0" fontId="3" fillId="2" borderId="4" xfId="0" applyFont="1" applyFill="1" applyBorder="1" applyAlignment="1">
      <alignment horizontal="center" vertical="center" wrapText="1"/>
    </xf>
    <xf numFmtId="0" fontId="3" fillId="2" borderId="6" xfId="0" applyFont="1" applyFill="1" applyBorder="1" applyAlignment="1">
      <alignment horizontal="center" wrapText="1"/>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3" fillId="2" borderId="0" xfId="0" applyFont="1" applyFill="1" applyAlignment="1">
      <alignment wrapText="1"/>
    </xf>
    <xf numFmtId="0" fontId="4" fillId="4" borderId="0" xfId="0" applyFont="1" applyFill="1"/>
    <xf numFmtId="0" fontId="3" fillId="4" borderId="0" xfId="0" applyFont="1" applyFill="1"/>
    <xf numFmtId="0" fontId="4" fillId="4" borderId="23" xfId="0" applyFont="1" applyFill="1" applyBorder="1"/>
    <xf numFmtId="0" fontId="3" fillId="3" borderId="8" xfId="0"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3" fillId="4" borderId="7" xfId="0" applyFont="1" applyFill="1" applyBorder="1" applyAlignment="1">
      <alignment horizontal="center" vertical="center" wrapText="1"/>
    </xf>
    <xf numFmtId="0" fontId="3" fillId="5" borderId="7" xfId="0" applyFont="1" applyFill="1" applyBorder="1" applyAlignment="1" applyProtection="1">
      <alignment horizontal="center" vertical="center" wrapText="1"/>
      <protection locked="0"/>
    </xf>
    <xf numFmtId="0" fontId="3" fillId="5" borderId="18" xfId="0" applyFont="1" applyFill="1" applyBorder="1" applyAlignment="1" applyProtection="1">
      <alignment horizontal="center" vertical="center" wrapText="1"/>
      <protection locked="0"/>
    </xf>
    <xf numFmtId="0" fontId="3" fillId="5" borderId="1" xfId="0" applyFont="1" applyFill="1" applyBorder="1" applyAlignment="1" applyProtection="1">
      <alignment wrapText="1"/>
      <protection locked="0"/>
    </xf>
    <xf numFmtId="0" fontId="3" fillId="5" borderId="0" xfId="0" applyFont="1" applyFill="1" applyAlignment="1" applyProtection="1">
      <alignment wrapText="1"/>
      <protection locked="0"/>
    </xf>
    <xf numFmtId="0" fontId="4" fillId="4" borderId="23" xfId="0" applyFont="1" applyFill="1" applyBorder="1" applyAlignment="1">
      <alignment wrapText="1"/>
    </xf>
    <xf numFmtId="0" fontId="3" fillId="4" borderId="23" xfId="0" applyFont="1" applyFill="1" applyBorder="1" applyAlignment="1">
      <alignment wrapText="1"/>
    </xf>
    <xf numFmtId="0" fontId="3" fillId="6" borderId="23" xfId="0" applyFont="1" applyFill="1" applyBorder="1" applyAlignment="1" applyProtection="1">
      <alignment wrapText="1"/>
      <protection locked="0"/>
    </xf>
    <xf numFmtId="0" fontId="3" fillId="5" borderId="23" xfId="0" applyFont="1" applyFill="1" applyBorder="1" applyAlignment="1" applyProtection="1">
      <alignment wrapText="1"/>
      <protection locked="0"/>
    </xf>
    <xf numFmtId="0" fontId="3" fillId="4" borderId="0" xfId="0" applyFont="1" applyFill="1" applyAlignment="1">
      <alignment wrapText="1"/>
    </xf>
    <xf numFmtId="14" fontId="3" fillId="5" borderId="1" xfId="0" applyNumberFormat="1" applyFont="1" applyFill="1" applyBorder="1" applyAlignment="1" applyProtection="1">
      <alignment wrapText="1"/>
      <protection locked="0"/>
    </xf>
    <xf numFmtId="0" fontId="2" fillId="5" borderId="1" xfId="0" applyFont="1" applyFill="1" applyBorder="1" applyAlignment="1" applyProtection="1">
      <alignment wrapText="1"/>
      <protection locked="0"/>
    </xf>
    <xf numFmtId="0" fontId="3" fillId="2" borderId="0" xfId="0" applyFont="1" applyFill="1"/>
    <xf numFmtId="0" fontId="2" fillId="5" borderId="1" xfId="0" applyFont="1" applyFill="1" applyBorder="1" applyAlignment="1" applyProtection="1">
      <alignment horizontal="center" vertical="center" wrapText="1"/>
      <protection locked="0"/>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49" fontId="5" fillId="2" borderId="2" xfId="0" applyNumberFormat="1" applyFont="1" applyFill="1" applyBorder="1" applyAlignment="1">
      <alignment horizontal="left" vertical="center"/>
    </xf>
    <xf numFmtId="0" fontId="0" fillId="0" borderId="22" xfId="0" applyBorder="1"/>
    <xf numFmtId="0" fontId="3" fillId="5" borderId="1" xfId="0" applyFont="1" applyFill="1" applyBorder="1" applyAlignment="1" applyProtection="1">
      <alignment horizontal="center" vertical="center" wrapText="1"/>
      <protection locked="0"/>
    </xf>
    <xf numFmtId="49" fontId="5" fillId="2" borderId="2" xfId="0" applyNumberFormat="1" applyFont="1" applyFill="1" applyBorder="1" applyAlignment="1">
      <alignment horizontal="left" vertical="center" wrapText="1"/>
    </xf>
    <xf numFmtId="0" fontId="4" fillId="2" borderId="0" xfId="0" applyFont="1" applyFill="1"/>
    <xf numFmtId="0" fontId="3" fillId="2" borderId="1" xfId="0" applyFont="1" applyFill="1" applyBorder="1" applyAlignment="1">
      <alignment vertical="center" wrapText="1"/>
    </xf>
    <xf numFmtId="0" fontId="0" fillId="0" borderId="15" xfId="0" applyBorder="1"/>
    <xf numFmtId="0" fontId="3" fillId="4" borderId="0" xfId="0" applyFont="1" applyFill="1" applyAlignment="1">
      <alignment horizontal="left" wrapText="1"/>
    </xf>
    <xf numFmtId="0" fontId="3" fillId="4" borderId="23" xfId="0" applyFont="1" applyFill="1" applyBorder="1" applyAlignment="1">
      <alignment vertical="center" wrapText="1"/>
    </xf>
    <xf numFmtId="0" fontId="0" fillId="0" borderId="23" xfId="0" applyBorder="1"/>
    <xf numFmtId="0" fontId="3" fillId="2" borderId="0" xfId="0" applyFont="1" applyFill="1" applyAlignment="1">
      <alignment vertical="center" wrapText="1"/>
    </xf>
    <xf numFmtId="0" fontId="3" fillId="5" borderId="23" xfId="0" applyFont="1" applyFill="1" applyBorder="1" applyAlignment="1" applyProtection="1">
      <alignment horizontal="center" vertical="center" wrapText="1"/>
      <protection locked="0"/>
    </xf>
    <xf numFmtId="0" fontId="0" fillId="0" borderId="23" xfId="0" applyBorder="1" applyAlignment="1" applyProtection="1">
      <alignment wrapText="1"/>
      <protection locked="0"/>
    </xf>
    <xf numFmtId="0" fontId="3" fillId="3" borderId="8" xfId="0" applyFont="1" applyFill="1" applyBorder="1" applyAlignment="1" applyProtection="1">
      <alignment horizontal="center" vertical="center" wrapText="1"/>
      <protection locked="0"/>
    </xf>
    <xf numFmtId="0" fontId="0" fillId="0" borderId="17" xfId="0" applyBorder="1"/>
    <xf numFmtId="0" fontId="3" fillId="3" borderId="1" xfId="0" applyFont="1" applyFill="1" applyBorder="1" applyAlignment="1" applyProtection="1">
      <alignment horizontal="center" vertical="center" wrapText="1"/>
      <protection locked="0"/>
    </xf>
    <xf numFmtId="0" fontId="0" fillId="0" borderId="16" xfId="0" applyBorder="1"/>
    <xf numFmtId="0" fontId="3" fillId="3" borderId="7" xfId="0" applyFont="1" applyFill="1" applyBorder="1" applyAlignment="1" applyProtection="1">
      <alignment horizontal="center" vertical="center" wrapText="1"/>
      <protection locked="0"/>
    </xf>
    <xf numFmtId="0" fontId="3"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3" fillId="2" borderId="5" xfId="0" applyFont="1" applyFill="1" applyBorder="1" applyAlignment="1">
      <alignment horizontal="center" vertical="center" wrapText="1"/>
    </xf>
    <xf numFmtId="0" fontId="0" fillId="0" borderId="13" xfId="0" applyBorder="1"/>
    <xf numFmtId="0" fontId="0" fillId="0" borderId="12" xfId="0" applyBorder="1"/>
    <xf numFmtId="0" fontId="3" fillId="2" borderId="4" xfId="0" applyFont="1" applyFill="1" applyBorder="1" applyAlignment="1">
      <alignment horizontal="center" vertical="center" wrapText="1"/>
    </xf>
    <xf numFmtId="0" fontId="4" fillId="2" borderId="0" xfId="0" applyFont="1" applyFill="1" applyAlignment="1">
      <alignment horizontal="left"/>
    </xf>
    <xf numFmtId="0" fontId="2" fillId="3" borderId="0" xfId="0" applyFont="1" applyFill="1" applyProtection="1">
      <protection locked="0"/>
    </xf>
    <xf numFmtId="0" fontId="3" fillId="4" borderId="1" xfId="0" applyFont="1" applyFill="1" applyBorder="1" applyAlignment="1">
      <alignment horizontal="left" vertical="center" wrapText="1"/>
    </xf>
    <xf numFmtId="0" fontId="3" fillId="2" borderId="6" xfId="0" applyFont="1" applyFill="1" applyBorder="1" applyAlignment="1">
      <alignment horizontal="center" vertical="center" wrapText="1"/>
    </xf>
    <xf numFmtId="0" fontId="0" fillId="0" borderId="14" xfId="0" applyBorder="1"/>
    <xf numFmtId="0" fontId="3"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3" fillId="2" borderId="12"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5" borderId="1" xfId="0" applyFont="1" applyFill="1" applyBorder="1" applyAlignment="1" applyProtection="1">
      <alignment horizontal="left" vertical="center" wrapText="1"/>
      <protection locked="0"/>
    </xf>
    <xf numFmtId="0" fontId="6" fillId="2" borderId="0" xfId="0" applyFont="1" applyFill="1" applyAlignment="1">
      <alignment horizontal="left" vertical="top" wrapText="1"/>
    </xf>
    <xf numFmtId="0" fontId="3" fillId="5" borderId="1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3" fillId="2" borderId="0" xfId="0" applyFont="1" applyFill="1" applyAlignment="1">
      <alignment horizontal="right"/>
    </xf>
    <xf numFmtId="0" fontId="3" fillId="5" borderId="17" xfId="0" applyFont="1" applyFill="1" applyBorder="1" applyAlignment="1" applyProtection="1">
      <alignment horizontal="center" vertical="center" wrapText="1"/>
      <protection locked="0"/>
    </xf>
    <xf numFmtId="0" fontId="2" fillId="5" borderId="17" xfId="0" applyFont="1" applyFill="1" applyBorder="1" applyAlignment="1" applyProtection="1">
      <alignment horizontal="center" vertical="center" wrapText="1"/>
      <protection locked="0"/>
    </xf>
    <xf numFmtId="0" fontId="4" fillId="2" borderId="0" xfId="0" applyFont="1" applyFill="1" applyAlignment="1">
      <alignment horizontal="left" vertical="center" wrapText="1"/>
    </xf>
    <xf numFmtId="0" fontId="2" fillId="5" borderId="1" xfId="0" applyFont="1" applyFill="1" applyBorder="1" applyAlignment="1" applyProtection="1">
      <alignment horizontal="left" vertical="center" wrapText="1"/>
      <protection locked="0"/>
    </xf>
    <xf numFmtId="0" fontId="4"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customXml" Target="../ink/ink2.xml"/><Relationship Id="rId7" Type="http://schemas.openxmlformats.org/officeDocument/2006/relationships/customXml" Target="../ink/ink4.xml"/><Relationship Id="rId2" Type="http://schemas.openxmlformats.org/officeDocument/2006/relationships/image" Target="../media/image1.png"/><Relationship Id="rId1" Type="http://schemas.openxmlformats.org/officeDocument/2006/relationships/customXml" Target="../ink/ink1.xml"/><Relationship Id="rId6" Type="http://schemas.openxmlformats.org/officeDocument/2006/relationships/image" Target="../media/image3.png"/><Relationship Id="rId5" Type="http://schemas.openxmlformats.org/officeDocument/2006/relationships/customXml" Target="../ink/ink3.xml"/><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customXml" Target="../ink/ink5.xml"/></Relationships>
</file>

<file path=xl/drawings/drawing1.xml><?xml version="1.0" encoding="utf-8"?>
<xdr:wsDr xmlns:xdr="http://schemas.openxmlformats.org/drawingml/2006/spreadsheetDrawing" xmlns:a="http://schemas.openxmlformats.org/drawingml/2006/main">
  <xdr:twoCellAnchor editAs="oneCell">
    <xdr:from>
      <xdr:col>2</xdr:col>
      <xdr:colOff>847425</xdr:colOff>
      <xdr:row>17</xdr:row>
      <xdr:rowOff>113955</xdr:rowOff>
    </xdr:from>
    <xdr:to>
      <xdr:col>3</xdr:col>
      <xdr:colOff>713445</xdr:colOff>
      <xdr:row>17</xdr:row>
      <xdr:rowOff>114315</xdr:rowOff>
    </xdr:to>
    <mc:AlternateContent xmlns:mc="http://schemas.openxmlformats.org/markup-compatibility/2006">
      <mc:Choice xmlns:xdr14="http://schemas.microsoft.com/office/excel/2010/spreadsheetDrawing" Requires="xdr14">
        <xdr:contentPart xmlns:r="http://schemas.openxmlformats.org/officeDocument/2006/relationships" r:id="rId1">
          <xdr14:nvContentPartPr>
            <xdr14:cNvPr id="9" name="Rankraštį 8">
              <a:extLst>
                <a:ext uri="{FF2B5EF4-FFF2-40B4-BE49-F238E27FC236}">
                  <a16:creationId xmlns:a16="http://schemas.microsoft.com/office/drawing/2014/main" id="{597E1E71-1F34-E78A-A2DE-BDBC6F77D61F}"/>
                </a:ext>
              </a:extLst>
            </xdr14:cNvPr>
            <xdr14:cNvContentPartPr/>
          </xdr14:nvContentPartPr>
          <xdr14:nvPr macro=""/>
          <xdr14:xfrm>
            <a:off x="5524200" y="4009680"/>
            <a:ext cx="742320" cy="360"/>
          </xdr14:xfrm>
        </xdr:contentPart>
      </mc:Choice>
      <mc:Fallback>
        <xdr:pic>
          <xdr:nvPicPr>
            <xdr:cNvPr id="9" name="Rankraštį 8">
              <a:extLst>
                <a:ext uri="{FF2B5EF4-FFF2-40B4-BE49-F238E27FC236}">
                  <a16:creationId xmlns:a16="http://schemas.microsoft.com/office/drawing/2014/main" id="{597E1E71-1F34-E78A-A2DE-BDBC6F77D61F}"/>
                </a:ext>
              </a:extLst>
            </xdr:cNvPr>
            <xdr:cNvPicPr/>
          </xdr:nvPicPr>
          <xdr:blipFill>
            <a:blip xmlns:r="http://schemas.openxmlformats.org/officeDocument/2006/relationships" r:embed="rId2"/>
            <a:stretch>
              <a:fillRect/>
            </a:stretch>
          </xdr:blipFill>
          <xdr:spPr>
            <a:xfrm>
              <a:off x="5488200" y="3938040"/>
              <a:ext cx="813960" cy="144000"/>
            </a:xfrm>
            <a:prstGeom prst="rect">
              <a:avLst/>
            </a:prstGeom>
          </xdr:spPr>
        </xdr:pic>
      </mc:Fallback>
    </mc:AlternateContent>
    <xdr:clientData/>
  </xdr:twoCellAnchor>
  <xdr:twoCellAnchor editAs="oneCell">
    <xdr:from>
      <xdr:col>5</xdr:col>
      <xdr:colOff>295155</xdr:colOff>
      <xdr:row>19</xdr:row>
      <xdr:rowOff>266250</xdr:rowOff>
    </xdr:from>
    <xdr:to>
      <xdr:col>5</xdr:col>
      <xdr:colOff>943155</xdr:colOff>
      <xdr:row>19</xdr:row>
      <xdr:rowOff>295050</xdr:rowOff>
    </xdr:to>
    <mc:AlternateContent xmlns:mc="http://schemas.openxmlformats.org/markup-compatibility/2006">
      <mc:Choice xmlns:xdr14="http://schemas.microsoft.com/office/excel/2010/spreadsheetDrawing" Requires="xdr14">
        <xdr:contentPart xmlns:r="http://schemas.openxmlformats.org/officeDocument/2006/relationships" r:id="rId3">
          <xdr14:nvContentPartPr>
            <xdr14:cNvPr id="11" name="Rankraštį 10">
              <a:extLst>
                <a:ext uri="{FF2B5EF4-FFF2-40B4-BE49-F238E27FC236}">
                  <a16:creationId xmlns:a16="http://schemas.microsoft.com/office/drawing/2014/main" id="{3D30668A-DD52-7D25-6717-300B5905CD0C}"/>
                </a:ext>
              </a:extLst>
            </xdr14:cNvPr>
            <xdr14:cNvContentPartPr/>
          </xdr14:nvContentPartPr>
          <xdr14:nvPr macro=""/>
          <xdr14:xfrm>
            <a:off x="8153280" y="4971600"/>
            <a:ext cx="648000" cy="28800"/>
          </xdr14:xfrm>
        </xdr:contentPart>
      </mc:Choice>
      <mc:Fallback>
        <xdr:pic>
          <xdr:nvPicPr>
            <xdr:cNvPr id="11" name="Rankraštį 10">
              <a:extLst>
                <a:ext uri="{FF2B5EF4-FFF2-40B4-BE49-F238E27FC236}">
                  <a16:creationId xmlns:a16="http://schemas.microsoft.com/office/drawing/2014/main" id="{3D30668A-DD52-7D25-6717-300B5905CD0C}"/>
                </a:ext>
              </a:extLst>
            </xdr:cNvPr>
            <xdr:cNvPicPr/>
          </xdr:nvPicPr>
          <xdr:blipFill>
            <a:blip xmlns:r="http://schemas.openxmlformats.org/officeDocument/2006/relationships" r:embed="rId4"/>
            <a:stretch>
              <a:fillRect/>
            </a:stretch>
          </xdr:blipFill>
          <xdr:spPr>
            <a:xfrm>
              <a:off x="8117280" y="4899600"/>
              <a:ext cx="719640" cy="172440"/>
            </a:xfrm>
            <a:prstGeom prst="rect">
              <a:avLst/>
            </a:prstGeom>
          </xdr:spPr>
        </xdr:pic>
      </mc:Fallback>
    </mc:AlternateContent>
    <xdr:clientData/>
  </xdr:twoCellAnchor>
  <xdr:twoCellAnchor editAs="oneCell">
    <xdr:from>
      <xdr:col>2</xdr:col>
      <xdr:colOff>714225</xdr:colOff>
      <xdr:row>19</xdr:row>
      <xdr:rowOff>437610</xdr:rowOff>
    </xdr:from>
    <xdr:to>
      <xdr:col>4</xdr:col>
      <xdr:colOff>466800</xdr:colOff>
      <xdr:row>19</xdr:row>
      <xdr:rowOff>476130</xdr:rowOff>
    </xdr:to>
    <mc:AlternateContent xmlns:mc="http://schemas.openxmlformats.org/markup-compatibility/2006">
      <mc:Choice xmlns:xdr14="http://schemas.microsoft.com/office/excel/2010/spreadsheetDrawing" Requires="xdr14">
        <xdr:contentPart xmlns:r="http://schemas.openxmlformats.org/officeDocument/2006/relationships" r:id="rId5">
          <xdr14:nvContentPartPr>
            <xdr14:cNvPr id="13" name="Rankraštį 12">
              <a:extLst>
                <a:ext uri="{FF2B5EF4-FFF2-40B4-BE49-F238E27FC236}">
                  <a16:creationId xmlns:a16="http://schemas.microsoft.com/office/drawing/2014/main" id="{5D248B38-C187-52A9-F581-176AAE1E2E8A}"/>
                </a:ext>
              </a:extLst>
            </xdr14:cNvPr>
            <xdr14:cNvContentPartPr/>
          </xdr14:nvContentPartPr>
          <xdr14:nvPr macro=""/>
          <xdr14:xfrm>
            <a:off x="5391000" y="5142960"/>
            <a:ext cx="1629000" cy="38520"/>
          </xdr14:xfrm>
        </xdr:contentPart>
      </mc:Choice>
      <mc:Fallback>
        <xdr:pic>
          <xdr:nvPicPr>
            <xdr:cNvPr id="13" name="Rankraštį 12">
              <a:extLst>
                <a:ext uri="{FF2B5EF4-FFF2-40B4-BE49-F238E27FC236}">
                  <a16:creationId xmlns:a16="http://schemas.microsoft.com/office/drawing/2014/main" id="{5D248B38-C187-52A9-F581-176AAE1E2E8A}"/>
                </a:ext>
              </a:extLst>
            </xdr:cNvPr>
            <xdr:cNvPicPr/>
          </xdr:nvPicPr>
          <xdr:blipFill>
            <a:blip xmlns:r="http://schemas.openxmlformats.org/officeDocument/2006/relationships" r:embed="rId6"/>
            <a:stretch>
              <a:fillRect/>
            </a:stretch>
          </xdr:blipFill>
          <xdr:spPr>
            <a:xfrm>
              <a:off x="5355000" y="5070960"/>
              <a:ext cx="1700640" cy="182160"/>
            </a:xfrm>
            <a:prstGeom prst="rect">
              <a:avLst/>
            </a:prstGeom>
          </xdr:spPr>
        </xdr:pic>
      </mc:Fallback>
    </mc:AlternateContent>
    <xdr:clientData/>
  </xdr:twoCellAnchor>
  <xdr:twoCellAnchor editAs="oneCell">
    <xdr:from>
      <xdr:col>4</xdr:col>
      <xdr:colOff>171240</xdr:colOff>
      <xdr:row>17</xdr:row>
      <xdr:rowOff>104235</xdr:rowOff>
    </xdr:from>
    <xdr:to>
      <xdr:col>5</xdr:col>
      <xdr:colOff>436995</xdr:colOff>
      <xdr:row>17</xdr:row>
      <xdr:rowOff>133395</xdr:rowOff>
    </xdr:to>
    <mc:AlternateContent xmlns:mc="http://schemas.openxmlformats.org/markup-compatibility/2006">
      <mc:Choice xmlns:xdr14="http://schemas.microsoft.com/office/excel/2010/spreadsheetDrawing" Requires="xdr14">
        <xdr:contentPart xmlns:r="http://schemas.openxmlformats.org/officeDocument/2006/relationships" r:id="rId7">
          <xdr14:nvContentPartPr>
            <xdr14:cNvPr id="14" name="Rankraštį 13">
              <a:extLst>
                <a:ext uri="{FF2B5EF4-FFF2-40B4-BE49-F238E27FC236}">
                  <a16:creationId xmlns:a16="http://schemas.microsoft.com/office/drawing/2014/main" id="{403B830E-7E47-FECF-802E-7467438D9792}"/>
                </a:ext>
              </a:extLst>
            </xdr14:cNvPr>
            <xdr14:cNvContentPartPr/>
          </xdr14:nvContentPartPr>
          <xdr14:nvPr macro=""/>
          <xdr14:xfrm>
            <a:off x="6724440" y="3999960"/>
            <a:ext cx="1570680" cy="29160"/>
          </xdr14:xfrm>
        </xdr:contentPart>
      </mc:Choice>
      <mc:Fallback>
        <xdr:pic>
          <xdr:nvPicPr>
            <xdr:cNvPr id="14" name="Rankraštį 13">
              <a:extLst>
                <a:ext uri="{FF2B5EF4-FFF2-40B4-BE49-F238E27FC236}">
                  <a16:creationId xmlns:a16="http://schemas.microsoft.com/office/drawing/2014/main" id="{403B830E-7E47-FECF-802E-7467438D9792}"/>
                </a:ext>
              </a:extLst>
            </xdr:cNvPr>
            <xdr:cNvPicPr/>
          </xdr:nvPicPr>
          <xdr:blipFill>
            <a:blip xmlns:r="http://schemas.openxmlformats.org/officeDocument/2006/relationships" r:embed="rId8"/>
            <a:stretch>
              <a:fillRect/>
            </a:stretch>
          </xdr:blipFill>
          <xdr:spPr>
            <a:xfrm>
              <a:off x="6688440" y="3928320"/>
              <a:ext cx="1642320" cy="172800"/>
            </a:xfrm>
            <a:prstGeom prst="rect">
              <a:avLst/>
            </a:prstGeom>
          </xdr:spPr>
        </xdr:pic>
      </mc:Fallback>
    </mc:AlternateContent>
    <xdr:clientData/>
  </xdr:twoCellAnchor>
  <xdr:twoCellAnchor editAs="oneCell">
    <xdr:from>
      <xdr:col>4</xdr:col>
      <xdr:colOff>904560</xdr:colOff>
      <xdr:row>6</xdr:row>
      <xdr:rowOff>113760</xdr:rowOff>
    </xdr:from>
    <xdr:to>
      <xdr:col>4</xdr:col>
      <xdr:colOff>904920</xdr:colOff>
      <xdr:row>6</xdr:row>
      <xdr:rowOff>114120</xdr:rowOff>
    </xdr:to>
    <mc:AlternateContent xmlns:mc="http://schemas.openxmlformats.org/markup-compatibility/2006">
      <mc:Choice xmlns:xdr14="http://schemas.microsoft.com/office/excel/2010/spreadsheetDrawing" Requires="xdr14">
        <xdr:contentPart xmlns:r="http://schemas.openxmlformats.org/officeDocument/2006/relationships" r:id="rId9">
          <xdr14:nvContentPartPr>
            <xdr14:cNvPr id="15" name="Rankraštį 14">
              <a:extLst>
                <a:ext uri="{FF2B5EF4-FFF2-40B4-BE49-F238E27FC236}">
                  <a16:creationId xmlns:a16="http://schemas.microsoft.com/office/drawing/2014/main" id="{3AF5D586-EADF-47F1-1978-B30F6B4FE0CD}"/>
                </a:ext>
              </a:extLst>
            </xdr14:cNvPr>
            <xdr14:cNvContentPartPr/>
          </xdr14:nvContentPartPr>
          <xdr14:nvPr macro=""/>
          <xdr14:xfrm>
            <a:off x="7457760" y="1256760"/>
            <a:ext cx="360" cy="360"/>
          </xdr14:xfrm>
        </xdr:contentPart>
      </mc:Choice>
      <mc:Fallback>
        <xdr:pic>
          <xdr:nvPicPr>
            <xdr:cNvPr id="15" name="Rankraštį 14">
              <a:extLst>
                <a:ext uri="{FF2B5EF4-FFF2-40B4-BE49-F238E27FC236}">
                  <a16:creationId xmlns:a16="http://schemas.microsoft.com/office/drawing/2014/main" id="{3AF5D586-EADF-47F1-1978-B30F6B4FE0CD}"/>
                </a:ext>
              </a:extLst>
            </xdr:cNvPr>
            <xdr:cNvPicPr/>
          </xdr:nvPicPr>
          <xdr:blipFill>
            <a:blip xmlns:r="http://schemas.openxmlformats.org/officeDocument/2006/relationships" r:embed="rId10"/>
            <a:stretch>
              <a:fillRect/>
            </a:stretch>
          </xdr:blipFill>
          <xdr:spPr>
            <a:xfrm>
              <a:off x="7421760" y="1185120"/>
              <a:ext cx="72000" cy="144000"/>
            </a:xfrm>
            <a:prstGeom prst="rect">
              <a:avLst/>
            </a:prstGeom>
          </xdr:spPr>
        </xdr:pic>
      </mc:Fallback>
    </mc:AlternateContent>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11-29T06:47:42.141"/>
    </inkml:context>
    <inkml:brush xml:id="br0">
      <inkml:brushProperty name="width" value="0.2" units="cm"/>
      <inkml:brushProperty name="height" value="0.4" units="cm"/>
      <inkml:brushProperty name="tip" value="rectangle"/>
      <inkml:brushProperty name="rasterOp" value="maskPen"/>
      <inkml:brushProperty name="ignorePressure" value="1"/>
    </inkml:brush>
  </inkml:definitions>
  <inkml:trace contextRef="#ctx0" brushRef="#br0">0 1,'2040'0,"-2018"0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11-29T06:47:45.829"/>
    </inkml:context>
    <inkml:brush xml:id="br0">
      <inkml:brushProperty name="width" value="0.2" units="cm"/>
      <inkml:brushProperty name="height" value="0.4" units="cm"/>
      <inkml:brushProperty name="tip" value="rectangle"/>
      <inkml:brushProperty name="rasterOp" value="maskPen"/>
      <inkml:brushProperty name="ignorePressure" value="1"/>
    </inkml:brush>
  </inkml:definitions>
  <inkml:trace contextRef="#ctx0" brushRef="#br0">0 79 0,'1799'-79'0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11-29T06:50:02.775"/>
    </inkml:context>
    <inkml:brush xml:id="br0">
      <inkml:brushProperty name="width" value="0.2" units="cm"/>
      <inkml:brushProperty name="height" value="0.4" units="cm"/>
      <inkml:brushProperty name="tip" value="rectangle"/>
      <inkml:brushProperty name="rasterOp" value="maskPen"/>
      <inkml:brushProperty name="ignorePressure" value="1"/>
    </inkml:brush>
  </inkml:definitions>
  <inkml:trace contextRef="#ctx0" brushRef="#br0">0 0 0,'4524'106'0</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11-29T06:50:07.575"/>
    </inkml:context>
    <inkml:brush xml:id="br0">
      <inkml:brushProperty name="width" value="0.2" units="cm"/>
      <inkml:brushProperty name="height" value="0.4" units="cm"/>
      <inkml:brushProperty name="tip" value="rectangle"/>
      <inkml:brushProperty name="rasterOp" value="maskPen"/>
      <inkml:brushProperty name="ignorePressure" value="1"/>
    </inkml:brush>
  </inkml:definitions>
  <inkml:trace contextRef="#ctx0" brushRef="#br0">0 1,'8'5,"-1"-1,1 1,0-1,0-1,0 1,0-1,1-1,-1 0,18 3,6 2,30 6,1-3,-1-2,2-3,93-5,2386-2,-1297 4,-1210-2</inkml:trace>
</inkml:ink>
</file>

<file path=xl/ink/ink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11-29T06:50:20.137"/>
    </inkml:context>
    <inkml:brush xml:id="br0">
      <inkml:brushProperty name="width" value="0.2" units="cm"/>
      <inkml:brushProperty name="height" value="0.4" units="cm"/>
      <inkml:brushProperty name="tip" value="rectangle"/>
      <inkml:brushProperty name="rasterOp" value="maskPen"/>
      <inkml:brushProperty name="ignorePressure" value="1"/>
    </inkml:brush>
  </inkml:definitions>
  <inkml:trace contextRef="#ctx0" brushRef="#br0">0 1,'0'0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114"/>
  <sheetViews>
    <sheetView topLeftCell="A97" workbookViewId="0">
      <selection activeCell="A21" sqref="A21:B21"/>
    </sheetView>
  </sheetViews>
  <sheetFormatPr defaultColWidth="10.75" defaultRowHeight="15" x14ac:dyDescent="0.25"/>
  <cols>
    <col min="1" max="1" width="9.125" style="1" customWidth="1"/>
    <col min="2" max="2" width="52.25" style="1" customWidth="1"/>
    <col min="3" max="3" width="11.5" style="1" customWidth="1"/>
    <col min="4" max="4" width="13.125" style="1" customWidth="1"/>
    <col min="5" max="5" width="17.125" style="1" customWidth="1"/>
    <col min="6" max="6" width="17.25" style="1" customWidth="1"/>
    <col min="7" max="7" width="20.625" style="1" customWidth="1"/>
    <col min="8" max="8" width="32.125" style="1" customWidth="1"/>
    <col min="9" max="15" width="25" style="1" customWidth="1"/>
    <col min="16" max="16" width="10.75" style="1" customWidth="1"/>
    <col min="17" max="16384" width="10.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28">
        <v>45944</v>
      </c>
    </row>
    <row r="9" spans="1:6" x14ac:dyDescent="0.25">
      <c r="A9" s="4" t="s">
        <v>5</v>
      </c>
      <c r="B9" s="21"/>
    </row>
    <row r="10" spans="1:6" x14ac:dyDescent="0.25">
      <c r="A10" s="4" t="s">
        <v>6</v>
      </c>
      <c r="B10" s="29" t="s">
        <v>250</v>
      </c>
    </row>
    <row r="12" spans="1:6" ht="15.75" x14ac:dyDescent="0.25">
      <c r="A12" s="39" t="s">
        <v>7</v>
      </c>
      <c r="B12" s="40"/>
      <c r="C12" s="31" t="s">
        <v>251</v>
      </c>
      <c r="D12" s="32"/>
      <c r="E12" s="32"/>
      <c r="F12" s="33"/>
    </row>
    <row r="13" spans="1:6" ht="15.95" customHeight="1" x14ac:dyDescent="0.25">
      <c r="A13" s="34" t="s">
        <v>8</v>
      </c>
      <c r="B13" s="35"/>
      <c r="C13" s="36">
        <v>111551739</v>
      </c>
      <c r="D13" s="32"/>
      <c r="E13" s="32"/>
      <c r="F13" s="33"/>
    </row>
    <row r="14" spans="1:6" ht="15.95" customHeight="1" x14ac:dyDescent="0.25">
      <c r="A14" s="34" t="s">
        <v>9</v>
      </c>
      <c r="B14" s="35"/>
      <c r="C14" s="31" t="s">
        <v>252</v>
      </c>
      <c r="D14" s="32"/>
      <c r="E14" s="32"/>
      <c r="F14" s="33"/>
    </row>
    <row r="15" spans="1:6" ht="15.95" customHeight="1" x14ac:dyDescent="0.25">
      <c r="A15" s="39" t="s">
        <v>10</v>
      </c>
      <c r="B15" s="40"/>
      <c r="C15" s="31" t="s">
        <v>253</v>
      </c>
      <c r="D15" s="32"/>
      <c r="E15" s="32"/>
      <c r="F15" s="33"/>
    </row>
    <row r="16" spans="1:6" ht="63.2" customHeight="1" x14ac:dyDescent="0.25">
      <c r="A16" s="37" t="s">
        <v>11</v>
      </c>
      <c r="B16" s="35"/>
      <c r="C16" s="31" t="s">
        <v>254</v>
      </c>
      <c r="D16" s="32"/>
      <c r="E16" s="32"/>
      <c r="F16" s="33"/>
    </row>
    <row r="17" spans="1:7" ht="15.95" customHeight="1" x14ac:dyDescent="0.25">
      <c r="A17" s="39" t="s">
        <v>12</v>
      </c>
      <c r="B17" s="40"/>
      <c r="C17" s="31" t="s">
        <v>255</v>
      </c>
      <c r="D17" s="32"/>
      <c r="E17" s="32"/>
      <c r="F17" s="33"/>
    </row>
    <row r="18" spans="1:7" ht="15.95" customHeight="1" x14ac:dyDescent="0.25">
      <c r="A18" s="39" t="s">
        <v>13</v>
      </c>
      <c r="B18" s="40"/>
      <c r="C18" s="31" t="s">
        <v>256</v>
      </c>
      <c r="D18" s="32"/>
      <c r="E18" s="32"/>
      <c r="F18" s="33"/>
    </row>
    <row r="19" spans="1:7" ht="48" customHeight="1" x14ac:dyDescent="0.25">
      <c r="A19" s="39" t="s">
        <v>14</v>
      </c>
      <c r="B19" s="40"/>
      <c r="C19" s="31" t="s">
        <v>257</v>
      </c>
      <c r="D19" s="32"/>
      <c r="E19" s="32"/>
      <c r="F19" s="33"/>
    </row>
    <row r="20" spans="1:7" ht="54.95" customHeight="1" x14ac:dyDescent="0.25">
      <c r="A20" s="39" t="s">
        <v>15</v>
      </c>
      <c r="B20" s="40"/>
      <c r="C20" s="31" t="s">
        <v>258</v>
      </c>
      <c r="D20" s="32"/>
      <c r="E20" s="32"/>
      <c r="F20" s="33"/>
    </row>
    <row r="21" spans="1:7" ht="4.5" customHeight="1" x14ac:dyDescent="0.25">
      <c r="A21" s="42"/>
      <c r="B21" s="43"/>
      <c r="C21" s="45"/>
      <c r="D21" s="46"/>
      <c r="E21" s="46"/>
      <c r="F21" s="46"/>
      <c r="G21" s="14"/>
    </row>
    <row r="22" spans="1:7" ht="18" customHeight="1" x14ac:dyDescent="0.25">
      <c r="A22" s="5"/>
      <c r="B22" s="5"/>
      <c r="C22" s="6"/>
      <c r="D22" s="6"/>
      <c r="E22" s="6"/>
      <c r="F22" s="6"/>
    </row>
    <row r="23" spans="1:7" x14ac:dyDescent="0.25">
      <c r="A23" s="38" t="s">
        <v>16</v>
      </c>
      <c r="B23" s="30"/>
      <c r="C23" s="30"/>
      <c r="D23" s="30"/>
      <c r="E23" s="30"/>
      <c r="F23" s="30"/>
    </row>
    <row r="24" spans="1:7" x14ac:dyDescent="0.25">
      <c r="A24" s="30" t="s">
        <v>17</v>
      </c>
      <c r="B24" s="30"/>
      <c r="C24" s="30"/>
      <c r="D24" s="30"/>
      <c r="E24" s="30"/>
      <c r="F24" s="30"/>
    </row>
    <row r="25" spans="1:7" x14ac:dyDescent="0.25">
      <c r="A25" s="30" t="s">
        <v>18</v>
      </c>
      <c r="B25" s="30"/>
      <c r="C25" s="30"/>
      <c r="D25" s="30"/>
      <c r="E25" s="30"/>
      <c r="F25" s="30"/>
    </row>
    <row r="26" spans="1:7" x14ac:dyDescent="0.25">
      <c r="A26" s="30" t="s">
        <v>19</v>
      </c>
      <c r="B26" s="30"/>
      <c r="C26" s="30"/>
      <c r="D26" s="30"/>
      <c r="E26" s="30"/>
      <c r="F26" s="30"/>
    </row>
    <row r="27" spans="1:7" x14ac:dyDescent="0.25">
      <c r="A27" s="30" t="s">
        <v>20</v>
      </c>
      <c r="B27" s="30"/>
      <c r="C27" s="30"/>
      <c r="D27" s="30"/>
      <c r="E27" s="30"/>
      <c r="F27" s="30"/>
    </row>
    <row r="28" spans="1:7" ht="4.5" customHeight="1" x14ac:dyDescent="0.25">
      <c r="A28" s="44"/>
      <c r="B28" s="30"/>
      <c r="C28" s="30"/>
      <c r="D28" s="30"/>
      <c r="E28" s="30"/>
      <c r="F28" s="30"/>
    </row>
    <row r="29" spans="1:7" x14ac:dyDescent="0.25">
      <c r="A29" s="30" t="s">
        <v>175</v>
      </c>
      <c r="B29" s="30"/>
      <c r="C29" s="30"/>
      <c r="D29" s="30"/>
      <c r="E29" s="30"/>
      <c r="F29" s="30"/>
    </row>
    <row r="30" spans="1:7" ht="34.5" customHeight="1" x14ac:dyDescent="0.25">
      <c r="A30" s="41" t="s">
        <v>176</v>
      </c>
      <c r="B30" s="41"/>
      <c r="C30" s="41"/>
      <c r="D30" s="22"/>
    </row>
    <row r="31" spans="1:7" ht="15.95" customHeight="1" x14ac:dyDescent="0.25">
      <c r="A31" s="41" t="s">
        <v>177</v>
      </c>
      <c r="B31" s="41"/>
      <c r="C31" s="41"/>
    </row>
    <row r="32" spans="1:7" x14ac:dyDescent="0.25">
      <c r="A32" s="13" t="s">
        <v>21</v>
      </c>
      <c r="B32" s="13" t="s">
        <v>22</v>
      </c>
    </row>
    <row r="34" spans="1:9" x14ac:dyDescent="0.25">
      <c r="A34" s="13" t="s">
        <v>23</v>
      </c>
    </row>
    <row r="35" spans="1:9" ht="45" x14ac:dyDescent="0.25">
      <c r="A35" s="23" t="s">
        <v>24</v>
      </c>
      <c r="B35" s="23" t="s">
        <v>25</v>
      </c>
      <c r="C35" s="23" t="s">
        <v>26</v>
      </c>
      <c r="D35" s="23" t="s">
        <v>27</v>
      </c>
      <c r="E35" s="23" t="s">
        <v>28</v>
      </c>
      <c r="F35" s="23" t="s">
        <v>29</v>
      </c>
      <c r="G35" s="23" t="s">
        <v>30</v>
      </c>
      <c r="H35" s="23" t="s">
        <v>31</v>
      </c>
      <c r="I35" s="23" t="s">
        <v>32</v>
      </c>
    </row>
    <row r="36" spans="1:9" x14ac:dyDescent="0.25">
      <c r="A36" s="23" t="s">
        <v>33</v>
      </c>
      <c r="B36" s="23" t="s">
        <v>34</v>
      </c>
      <c r="C36" s="24"/>
      <c r="D36" s="24"/>
      <c r="E36" s="24"/>
      <c r="F36" s="24"/>
      <c r="G36" s="24"/>
      <c r="H36" s="24"/>
      <c r="I36" s="24"/>
    </row>
    <row r="37" spans="1:9" ht="60" x14ac:dyDescent="0.25">
      <c r="A37" s="24" t="s">
        <v>35</v>
      </c>
      <c r="B37" s="24" t="s">
        <v>36</v>
      </c>
      <c r="C37" s="24">
        <v>1</v>
      </c>
      <c r="D37" s="24" t="s">
        <v>37</v>
      </c>
      <c r="E37" s="25">
        <v>1390</v>
      </c>
      <c r="F37" s="24">
        <f>IF(ISBLANK(E37),"", PRODUCT(C37,E37))</f>
        <v>1390</v>
      </c>
      <c r="G37" s="26" t="s">
        <v>192</v>
      </c>
      <c r="H37" s="24"/>
      <c r="I37" s="24"/>
    </row>
    <row r="38" spans="1:9" x14ac:dyDescent="0.25">
      <c r="A38" s="24" t="s">
        <v>38</v>
      </c>
      <c r="B38" s="24" t="s">
        <v>39</v>
      </c>
      <c r="C38" s="24"/>
      <c r="D38" s="24"/>
      <c r="E38" s="24"/>
      <c r="F38" s="24"/>
      <c r="G38" s="24"/>
      <c r="H38" s="26" t="s">
        <v>193</v>
      </c>
      <c r="I38" s="26" t="s">
        <v>211</v>
      </c>
    </row>
    <row r="39" spans="1:9" ht="30" x14ac:dyDescent="0.25">
      <c r="A39" s="24" t="s">
        <v>40</v>
      </c>
      <c r="B39" s="24" t="s">
        <v>41</v>
      </c>
      <c r="C39" s="24"/>
      <c r="D39" s="24"/>
      <c r="E39" s="24"/>
      <c r="F39" s="24"/>
      <c r="G39" s="24"/>
      <c r="H39" s="26" t="s">
        <v>194</v>
      </c>
      <c r="I39" s="26" t="s">
        <v>211</v>
      </c>
    </row>
    <row r="40" spans="1:9" ht="105" x14ac:dyDescent="0.25">
      <c r="A40" s="24" t="s">
        <v>42</v>
      </c>
      <c r="B40" s="24" t="s">
        <v>43</v>
      </c>
      <c r="C40" s="24"/>
      <c r="D40" s="24"/>
      <c r="E40" s="24"/>
      <c r="F40" s="24"/>
      <c r="G40" s="24"/>
      <c r="H40" s="26" t="s">
        <v>195</v>
      </c>
      <c r="I40" s="26" t="s">
        <v>212</v>
      </c>
    </row>
    <row r="41" spans="1:9" ht="30" x14ac:dyDescent="0.25">
      <c r="A41" s="24" t="s">
        <v>44</v>
      </c>
      <c r="B41" s="24" t="s">
        <v>45</v>
      </c>
      <c r="C41" s="24"/>
      <c r="D41" s="24"/>
      <c r="E41" s="24"/>
      <c r="F41" s="24"/>
      <c r="G41" s="24"/>
      <c r="H41" s="26" t="s">
        <v>196</v>
      </c>
      <c r="I41" s="26" t="s">
        <v>213</v>
      </c>
    </row>
    <row r="42" spans="1:9" ht="30" x14ac:dyDescent="0.25">
      <c r="A42" s="24" t="s">
        <v>46</v>
      </c>
      <c r="B42" s="24" t="s">
        <v>47</v>
      </c>
      <c r="C42" s="24"/>
      <c r="D42" s="24"/>
      <c r="E42" s="24"/>
      <c r="F42" s="24"/>
      <c r="G42" s="24"/>
      <c r="H42" s="26" t="s">
        <v>197</v>
      </c>
      <c r="I42" s="26" t="s">
        <v>214</v>
      </c>
    </row>
    <row r="43" spans="1:9" ht="60" x14ac:dyDescent="0.25">
      <c r="A43" s="24" t="s">
        <v>48</v>
      </c>
      <c r="B43" s="24" t="s">
        <v>49</v>
      </c>
      <c r="C43" s="24"/>
      <c r="D43" s="24"/>
      <c r="E43" s="24"/>
      <c r="F43" s="24"/>
      <c r="G43" s="24"/>
      <c r="H43" s="26" t="s">
        <v>49</v>
      </c>
      <c r="I43" s="26" t="s">
        <v>214</v>
      </c>
    </row>
    <row r="44" spans="1:9" ht="60" x14ac:dyDescent="0.25">
      <c r="A44" s="24" t="s">
        <v>50</v>
      </c>
      <c r="B44" s="24" t="s">
        <v>51</v>
      </c>
      <c r="C44" s="24"/>
      <c r="D44" s="24"/>
      <c r="E44" s="24"/>
      <c r="F44" s="24"/>
      <c r="G44" s="24"/>
      <c r="H44" s="26" t="s">
        <v>51</v>
      </c>
      <c r="I44" s="26" t="s">
        <v>215</v>
      </c>
    </row>
    <row r="45" spans="1:9" ht="45" x14ac:dyDescent="0.25">
      <c r="A45" s="24" t="s">
        <v>52</v>
      </c>
      <c r="B45" s="24" t="s">
        <v>53</v>
      </c>
      <c r="C45" s="24"/>
      <c r="D45" s="24"/>
      <c r="E45" s="24"/>
      <c r="F45" s="24"/>
      <c r="G45" s="24"/>
      <c r="H45" s="26" t="s">
        <v>53</v>
      </c>
      <c r="I45" s="26" t="s">
        <v>216</v>
      </c>
    </row>
    <row r="46" spans="1:9" ht="165" x14ac:dyDescent="0.25">
      <c r="A46" s="24" t="s">
        <v>54</v>
      </c>
      <c r="B46" s="24" t="s">
        <v>55</v>
      </c>
      <c r="C46" s="24"/>
      <c r="D46" s="24"/>
      <c r="E46" s="24"/>
      <c r="F46" s="24"/>
      <c r="G46" s="24"/>
      <c r="H46" s="26" t="s">
        <v>198</v>
      </c>
      <c r="I46" s="26" t="s">
        <v>214</v>
      </c>
    </row>
    <row r="47" spans="1:9" ht="30" x14ac:dyDescent="0.25">
      <c r="A47" s="24" t="s">
        <v>56</v>
      </c>
      <c r="B47" s="24" t="s">
        <v>57</v>
      </c>
      <c r="C47" s="24"/>
      <c r="D47" s="24"/>
      <c r="E47" s="24"/>
      <c r="F47" s="24"/>
      <c r="G47" s="24"/>
      <c r="H47" s="26" t="s">
        <v>199</v>
      </c>
      <c r="I47" s="26" t="s">
        <v>217</v>
      </c>
    </row>
    <row r="48" spans="1:9" ht="75" x14ac:dyDescent="0.25">
      <c r="A48" s="24" t="s">
        <v>58</v>
      </c>
      <c r="B48" s="24" t="s">
        <v>59</v>
      </c>
      <c r="C48" s="24"/>
      <c r="D48" s="24"/>
      <c r="E48" s="24"/>
      <c r="F48" s="24"/>
      <c r="G48" s="24"/>
      <c r="H48" s="26" t="s">
        <v>59</v>
      </c>
      <c r="I48" s="26" t="s">
        <v>218</v>
      </c>
    </row>
    <row r="49" spans="1:9" ht="90" x14ac:dyDescent="0.25">
      <c r="A49" s="24" t="s">
        <v>60</v>
      </c>
      <c r="B49" s="24" t="s">
        <v>61</v>
      </c>
      <c r="C49" s="24"/>
      <c r="D49" s="24"/>
      <c r="E49" s="24"/>
      <c r="F49" s="24"/>
      <c r="G49" s="24"/>
      <c r="H49" s="26" t="s">
        <v>61</v>
      </c>
      <c r="I49" s="26" t="s">
        <v>219</v>
      </c>
    </row>
    <row r="50" spans="1:9" ht="45" x14ac:dyDescent="0.25">
      <c r="A50" s="24" t="s">
        <v>62</v>
      </c>
      <c r="B50" s="24" t="s">
        <v>191</v>
      </c>
      <c r="C50" s="24"/>
      <c r="D50" s="24"/>
      <c r="E50" s="24"/>
      <c r="F50" s="24"/>
      <c r="G50" s="24"/>
      <c r="H50" s="26" t="s">
        <v>200</v>
      </c>
      <c r="I50" s="26" t="s">
        <v>217</v>
      </c>
    </row>
    <row r="51" spans="1:9" ht="75" x14ac:dyDescent="0.25">
      <c r="A51" s="24" t="s">
        <v>63</v>
      </c>
      <c r="B51" s="24" t="s">
        <v>64</v>
      </c>
      <c r="C51" s="24"/>
      <c r="D51" s="24"/>
      <c r="E51" s="24"/>
      <c r="F51" s="24"/>
      <c r="G51" s="24"/>
      <c r="H51" s="26" t="s">
        <v>201</v>
      </c>
      <c r="I51" s="26" t="s">
        <v>220</v>
      </c>
    </row>
    <row r="52" spans="1:9" ht="60" x14ac:dyDescent="0.25">
      <c r="A52" s="24" t="s">
        <v>65</v>
      </c>
      <c r="B52" s="24" t="s">
        <v>66</v>
      </c>
      <c r="C52" s="24"/>
      <c r="D52" s="24"/>
      <c r="E52" s="24"/>
      <c r="F52" s="24"/>
      <c r="G52" s="24"/>
      <c r="H52" s="26" t="s">
        <v>66</v>
      </c>
      <c r="I52" s="26" t="s">
        <v>221</v>
      </c>
    </row>
    <row r="53" spans="1:9" ht="105" x14ac:dyDescent="0.25">
      <c r="A53" s="24" t="s">
        <v>67</v>
      </c>
      <c r="B53" s="24" t="s">
        <v>68</v>
      </c>
      <c r="C53" s="24"/>
      <c r="D53" s="24"/>
      <c r="E53" s="24"/>
      <c r="F53" s="24"/>
      <c r="G53" s="24"/>
      <c r="H53" s="26" t="s">
        <v>68</v>
      </c>
      <c r="I53" s="26" t="s">
        <v>222</v>
      </c>
    </row>
    <row r="54" spans="1:9" ht="75" x14ac:dyDescent="0.25">
      <c r="A54" s="24" t="s">
        <v>69</v>
      </c>
      <c r="B54" s="24" t="s">
        <v>70</v>
      </c>
      <c r="C54" s="24"/>
      <c r="D54" s="24"/>
      <c r="E54" s="24"/>
      <c r="F54" s="24"/>
      <c r="G54" s="24"/>
      <c r="H54" s="26" t="s">
        <v>202</v>
      </c>
      <c r="I54" s="26" t="s">
        <v>222</v>
      </c>
    </row>
    <row r="55" spans="1:9" ht="30" x14ac:dyDescent="0.25">
      <c r="A55" s="24" t="s">
        <v>71</v>
      </c>
      <c r="B55" s="24" t="s">
        <v>72</v>
      </c>
      <c r="C55" s="24"/>
      <c r="D55" s="24"/>
      <c r="E55" s="24"/>
      <c r="F55" s="24"/>
      <c r="G55" s="24"/>
      <c r="H55" s="26" t="s">
        <v>203</v>
      </c>
      <c r="I55" s="26" t="s">
        <v>222</v>
      </c>
    </row>
    <row r="56" spans="1:9" ht="30" x14ac:dyDescent="0.25">
      <c r="A56" s="24" t="s">
        <v>73</v>
      </c>
      <c r="B56" s="24" t="s">
        <v>74</v>
      </c>
      <c r="C56" s="24"/>
      <c r="D56" s="24"/>
      <c r="E56" s="24"/>
      <c r="F56" s="24"/>
      <c r="G56" s="24"/>
      <c r="H56" s="26" t="s">
        <v>199</v>
      </c>
      <c r="I56" s="26" t="s">
        <v>217</v>
      </c>
    </row>
    <row r="57" spans="1:9" x14ac:dyDescent="0.25">
      <c r="A57" s="24" t="s">
        <v>75</v>
      </c>
      <c r="B57" s="24" t="s">
        <v>76</v>
      </c>
      <c r="C57" s="24"/>
      <c r="D57" s="24"/>
      <c r="E57" s="24"/>
      <c r="F57" s="24"/>
      <c r="G57" s="24"/>
      <c r="H57" s="26" t="s">
        <v>199</v>
      </c>
      <c r="I57" s="26" t="s">
        <v>223</v>
      </c>
    </row>
    <row r="58" spans="1:9" x14ac:dyDescent="0.25">
      <c r="A58" s="24" t="s">
        <v>77</v>
      </c>
      <c r="B58" s="24" t="s">
        <v>78</v>
      </c>
      <c r="C58" s="24"/>
      <c r="D58" s="24"/>
      <c r="E58" s="24"/>
      <c r="F58" s="24"/>
      <c r="G58" s="24"/>
      <c r="H58" s="26" t="s">
        <v>199</v>
      </c>
      <c r="I58" s="26" t="s">
        <v>223</v>
      </c>
    </row>
    <row r="59" spans="1:9" ht="75" x14ac:dyDescent="0.25">
      <c r="A59" s="24" t="s">
        <v>79</v>
      </c>
      <c r="B59" s="24" t="s">
        <v>178</v>
      </c>
      <c r="C59" s="24"/>
      <c r="D59" s="24"/>
      <c r="E59" s="24"/>
      <c r="F59" s="24"/>
      <c r="G59" s="24"/>
      <c r="H59" s="26" t="s">
        <v>204</v>
      </c>
      <c r="I59" s="26" t="s">
        <v>214</v>
      </c>
    </row>
    <row r="60" spans="1:9" ht="30" x14ac:dyDescent="0.25">
      <c r="A60" s="24" t="s">
        <v>80</v>
      </c>
      <c r="B60" s="24" t="s">
        <v>81</v>
      </c>
      <c r="C60" s="24"/>
      <c r="D60" s="24"/>
      <c r="E60" s="24"/>
      <c r="F60" s="24"/>
      <c r="G60" s="24"/>
      <c r="H60" s="26" t="s">
        <v>205</v>
      </c>
      <c r="I60" s="26" t="s">
        <v>214</v>
      </c>
    </row>
    <row r="61" spans="1:9" ht="30" x14ac:dyDescent="0.25">
      <c r="A61" s="24" t="s">
        <v>82</v>
      </c>
      <c r="B61" s="24" t="s">
        <v>190</v>
      </c>
      <c r="C61" s="24"/>
      <c r="D61" s="24"/>
      <c r="E61" s="24"/>
      <c r="F61" s="24"/>
      <c r="G61" s="24"/>
      <c r="H61" s="26" t="s">
        <v>190</v>
      </c>
      <c r="I61" s="26" t="s">
        <v>217</v>
      </c>
    </row>
    <row r="62" spans="1:9" ht="60" x14ac:dyDescent="0.25">
      <c r="A62" s="24" t="s">
        <v>83</v>
      </c>
      <c r="B62" s="24" t="s">
        <v>84</v>
      </c>
      <c r="C62" s="24"/>
      <c r="D62" s="24"/>
      <c r="E62" s="24"/>
      <c r="F62" s="24"/>
      <c r="G62" s="24"/>
      <c r="H62" s="26" t="s">
        <v>206</v>
      </c>
      <c r="I62" s="26" t="s">
        <v>224</v>
      </c>
    </row>
    <row r="63" spans="1:9" ht="30" x14ac:dyDescent="0.25">
      <c r="A63" s="24" t="s">
        <v>85</v>
      </c>
      <c r="B63" s="24" t="s">
        <v>86</v>
      </c>
      <c r="C63" s="24"/>
      <c r="D63" s="24"/>
      <c r="E63" s="24"/>
      <c r="F63" s="24"/>
      <c r="G63" s="24"/>
      <c r="H63" s="26" t="s">
        <v>207</v>
      </c>
      <c r="I63" s="26" t="s">
        <v>222</v>
      </c>
    </row>
    <row r="64" spans="1:9" ht="75" x14ac:dyDescent="0.25">
      <c r="A64" s="24" t="s">
        <v>87</v>
      </c>
      <c r="B64" s="24" t="s">
        <v>179</v>
      </c>
      <c r="C64" s="24"/>
      <c r="D64" s="24"/>
      <c r="E64" s="24"/>
      <c r="F64" s="24"/>
      <c r="G64" s="24"/>
      <c r="H64" s="26" t="s">
        <v>208</v>
      </c>
      <c r="I64" s="26" t="s">
        <v>222</v>
      </c>
    </row>
    <row r="65" spans="1:9" x14ac:dyDescent="0.25">
      <c r="A65" s="24" t="s">
        <v>88</v>
      </c>
      <c r="B65" s="24" t="s">
        <v>89</v>
      </c>
      <c r="C65" s="24"/>
      <c r="D65" s="24"/>
      <c r="E65" s="24"/>
      <c r="F65" s="24"/>
      <c r="G65" s="24"/>
      <c r="H65" s="26" t="s">
        <v>209</v>
      </c>
      <c r="I65" s="26" t="s">
        <v>225</v>
      </c>
    </row>
    <row r="66" spans="1:9" x14ac:dyDescent="0.25">
      <c r="A66" s="24" t="s">
        <v>90</v>
      </c>
      <c r="B66" s="24" t="s">
        <v>91</v>
      </c>
      <c r="C66" s="24"/>
      <c r="D66" s="24"/>
      <c r="E66" s="24"/>
      <c r="F66" s="24"/>
      <c r="G66" s="24"/>
      <c r="H66" s="26" t="s">
        <v>210</v>
      </c>
      <c r="I66" s="26" t="s">
        <v>226</v>
      </c>
    </row>
    <row r="67" spans="1:9" x14ac:dyDescent="0.25">
      <c r="A67" s="24" t="s">
        <v>92</v>
      </c>
      <c r="B67" s="24" t="s">
        <v>93</v>
      </c>
      <c r="C67" s="24"/>
      <c r="D67" s="24"/>
      <c r="E67" s="24"/>
      <c r="F67" s="24"/>
      <c r="G67" s="24"/>
      <c r="H67" s="26" t="s">
        <v>93</v>
      </c>
      <c r="I67" s="26" t="s">
        <v>226</v>
      </c>
    </row>
    <row r="68" spans="1:9" x14ac:dyDescent="0.25">
      <c r="A68" s="12"/>
      <c r="B68" s="12"/>
      <c r="C68" s="12"/>
      <c r="D68" s="12"/>
      <c r="E68" s="23" t="s">
        <v>94</v>
      </c>
      <c r="F68" s="23">
        <f>IF((COUNT(C37:C67)&lt;&gt;COUNT(F37:F67)),"", ROUND(SUM(F37:F67),2))</f>
        <v>1390</v>
      </c>
      <c r="G68" s="27" t="str">
        <f>IF((COUNT(C37:C67)&lt;&gt;COUNT(F37:F67)),"Neužpildytos visų objektų kainos", "")</f>
        <v/>
      </c>
      <c r="H68" s="12"/>
      <c r="I68" s="12"/>
    </row>
    <row r="69" spans="1:9" ht="45" x14ac:dyDescent="0.25">
      <c r="A69" s="12"/>
      <c r="B69" s="12"/>
      <c r="C69" s="23" t="s">
        <v>95</v>
      </c>
      <c r="D69" s="26">
        <v>21</v>
      </c>
      <c r="E69" s="23" t="s">
        <v>96</v>
      </c>
      <c r="F69" s="23">
        <f>IF(OR(F68="",D69=""),"", ROUND(PRODUCT(D69,F68)/100,2))</f>
        <v>291.89999999999998</v>
      </c>
      <c r="G69" s="27" t="str">
        <f>IF(D69="", "Nurodykite taikomą PVM dydį", "")</f>
        <v/>
      </c>
      <c r="H69" s="12"/>
      <c r="I69" s="12"/>
    </row>
    <row r="70" spans="1:9" x14ac:dyDescent="0.25">
      <c r="E70" s="15" t="s">
        <v>97</v>
      </c>
      <c r="F70" s="15">
        <f>IF(ISBLANK(F69), "", ROUND(SUM(F68:F69),2))</f>
        <v>1681.9</v>
      </c>
    </row>
    <row r="74" spans="1:9" x14ac:dyDescent="0.25">
      <c r="A74" s="13" t="s">
        <v>98</v>
      </c>
      <c r="B74" s="13" t="s">
        <v>180</v>
      </c>
    </row>
    <row r="76" spans="1:9" x14ac:dyDescent="0.25">
      <c r="A76" s="13" t="s">
        <v>23</v>
      </c>
    </row>
    <row r="77" spans="1:9" ht="45" x14ac:dyDescent="0.25">
      <c r="A77" s="23" t="s">
        <v>24</v>
      </c>
      <c r="B77" s="23" t="s">
        <v>25</v>
      </c>
      <c r="C77" s="23" t="s">
        <v>26</v>
      </c>
      <c r="D77" s="23" t="s">
        <v>27</v>
      </c>
      <c r="E77" s="23" t="s">
        <v>28</v>
      </c>
      <c r="F77" s="23" t="s">
        <v>29</v>
      </c>
      <c r="G77" s="23" t="s">
        <v>30</v>
      </c>
      <c r="H77" s="23" t="s">
        <v>31</v>
      </c>
      <c r="I77" s="23" t="s">
        <v>32</v>
      </c>
    </row>
    <row r="78" spans="1:9" x14ac:dyDescent="0.25">
      <c r="A78" s="23" t="s">
        <v>99</v>
      </c>
      <c r="B78" s="23" t="s">
        <v>181</v>
      </c>
      <c r="C78" s="24"/>
      <c r="D78" s="24"/>
      <c r="E78" s="24"/>
      <c r="F78" s="24"/>
      <c r="G78" s="24"/>
      <c r="H78" s="24"/>
      <c r="I78" s="24"/>
    </row>
    <row r="79" spans="1:9" ht="45" x14ac:dyDescent="0.25">
      <c r="A79" s="24" t="s">
        <v>100</v>
      </c>
      <c r="B79" s="24" t="s">
        <v>182</v>
      </c>
      <c r="C79" s="24">
        <v>1</v>
      </c>
      <c r="D79" s="24" t="s">
        <v>37</v>
      </c>
      <c r="E79" s="25">
        <v>1250</v>
      </c>
      <c r="F79" s="24">
        <f>IF(ISBLANK(E79),"", PRODUCT(C79,E79))</f>
        <v>1250</v>
      </c>
      <c r="G79" s="26" t="s">
        <v>227</v>
      </c>
      <c r="H79" s="24"/>
      <c r="I79" s="24"/>
    </row>
    <row r="80" spans="1:9" ht="45" x14ac:dyDescent="0.25">
      <c r="A80" s="24" t="s">
        <v>101</v>
      </c>
      <c r="B80" s="24" t="s">
        <v>189</v>
      </c>
      <c r="C80" s="24"/>
      <c r="D80" s="24"/>
      <c r="E80" s="24"/>
      <c r="F80" s="24"/>
      <c r="G80" s="24"/>
      <c r="H80" s="26" t="s">
        <v>189</v>
      </c>
      <c r="I80" s="26" t="s">
        <v>228</v>
      </c>
    </row>
    <row r="81" spans="1:9" ht="30" x14ac:dyDescent="0.25">
      <c r="A81" s="24" t="s">
        <v>102</v>
      </c>
      <c r="B81" s="24" t="s">
        <v>188</v>
      </c>
      <c r="C81" s="24"/>
      <c r="D81" s="24"/>
      <c r="E81" s="24"/>
      <c r="F81" s="24"/>
      <c r="G81" s="24"/>
      <c r="H81" s="26" t="s">
        <v>188</v>
      </c>
      <c r="I81" s="26" t="s">
        <v>229</v>
      </c>
    </row>
    <row r="82" spans="1:9" ht="90" x14ac:dyDescent="0.25">
      <c r="A82" s="24" t="s">
        <v>103</v>
      </c>
      <c r="B82" s="24" t="s">
        <v>104</v>
      </c>
      <c r="C82" s="24"/>
      <c r="D82" s="24"/>
      <c r="E82" s="24"/>
      <c r="F82" s="24"/>
      <c r="G82" s="24"/>
      <c r="H82" s="26" t="s">
        <v>230</v>
      </c>
      <c r="I82" s="26" t="s">
        <v>214</v>
      </c>
    </row>
    <row r="83" spans="1:9" ht="30" x14ac:dyDescent="0.25">
      <c r="A83" s="24" t="s">
        <v>105</v>
      </c>
      <c r="B83" s="24" t="s">
        <v>106</v>
      </c>
      <c r="C83" s="24"/>
      <c r="D83" s="24"/>
      <c r="E83" s="24"/>
      <c r="F83" s="24"/>
      <c r="G83" s="24"/>
      <c r="H83" s="26" t="s">
        <v>199</v>
      </c>
      <c r="I83" s="26" t="s">
        <v>217</v>
      </c>
    </row>
    <row r="84" spans="1:9" ht="30" x14ac:dyDescent="0.25">
      <c r="A84" s="24" t="s">
        <v>107</v>
      </c>
      <c r="B84" s="24" t="s">
        <v>108</v>
      </c>
      <c r="C84" s="24"/>
      <c r="D84" s="24"/>
      <c r="E84" s="24"/>
      <c r="F84" s="24"/>
      <c r="G84" s="24"/>
      <c r="H84" s="26">
        <v>0.03</v>
      </c>
      <c r="I84" s="26" t="s">
        <v>217</v>
      </c>
    </row>
    <row r="85" spans="1:9" ht="60" x14ac:dyDescent="0.25">
      <c r="A85" s="24" t="s">
        <v>109</v>
      </c>
      <c r="B85" s="24" t="s">
        <v>47</v>
      </c>
      <c r="C85" s="24"/>
      <c r="D85" s="24"/>
      <c r="E85" s="24"/>
      <c r="F85" s="24"/>
      <c r="G85" s="24"/>
      <c r="H85" s="26" t="s">
        <v>47</v>
      </c>
      <c r="I85" s="26" t="s">
        <v>214</v>
      </c>
    </row>
    <row r="86" spans="1:9" ht="60" x14ac:dyDescent="0.25">
      <c r="A86" s="24" t="s">
        <v>110</v>
      </c>
      <c r="B86" s="24" t="s">
        <v>111</v>
      </c>
      <c r="C86" s="24"/>
      <c r="D86" s="24"/>
      <c r="E86" s="24"/>
      <c r="F86" s="24"/>
      <c r="G86" s="24"/>
      <c r="H86" s="26" t="s">
        <v>111</v>
      </c>
      <c r="I86" s="26" t="s">
        <v>214</v>
      </c>
    </row>
    <row r="87" spans="1:9" ht="60" x14ac:dyDescent="0.25">
      <c r="A87" s="24" t="s">
        <v>112</v>
      </c>
      <c r="B87" s="24" t="s">
        <v>113</v>
      </c>
      <c r="C87" s="24"/>
      <c r="D87" s="24"/>
      <c r="E87" s="24"/>
      <c r="F87" s="24"/>
      <c r="G87" s="24"/>
      <c r="H87" s="26" t="s">
        <v>113</v>
      </c>
      <c r="I87" s="26" t="s">
        <v>229</v>
      </c>
    </row>
    <row r="88" spans="1:9" ht="105" x14ac:dyDescent="0.25">
      <c r="A88" s="24" t="s">
        <v>114</v>
      </c>
      <c r="B88" s="24" t="s">
        <v>185</v>
      </c>
      <c r="C88" s="24"/>
      <c r="D88" s="24"/>
      <c r="E88" s="24"/>
      <c r="F88" s="24"/>
      <c r="G88" s="24"/>
      <c r="H88" s="26" t="s">
        <v>185</v>
      </c>
      <c r="I88" s="26" t="s">
        <v>231</v>
      </c>
    </row>
    <row r="89" spans="1:9" ht="150" x14ac:dyDescent="0.25">
      <c r="A89" s="24" t="s">
        <v>115</v>
      </c>
      <c r="B89" s="24" t="s">
        <v>116</v>
      </c>
      <c r="C89" s="24"/>
      <c r="D89" s="24"/>
      <c r="E89" s="24"/>
      <c r="F89" s="24"/>
      <c r="G89" s="24"/>
      <c r="H89" s="26" t="s">
        <v>232</v>
      </c>
      <c r="I89" s="26" t="s">
        <v>214</v>
      </c>
    </row>
    <row r="90" spans="1:9" ht="105" x14ac:dyDescent="0.25">
      <c r="A90" s="24" t="s">
        <v>117</v>
      </c>
      <c r="B90" s="24" t="s">
        <v>187</v>
      </c>
      <c r="C90" s="24"/>
      <c r="D90" s="24"/>
      <c r="E90" s="24"/>
      <c r="F90" s="24"/>
      <c r="G90" s="24"/>
      <c r="H90" s="26" t="s">
        <v>187</v>
      </c>
      <c r="I90" s="26" t="s">
        <v>233</v>
      </c>
    </row>
    <row r="91" spans="1:9" ht="75" x14ac:dyDescent="0.25">
      <c r="A91" s="24" t="s">
        <v>118</v>
      </c>
      <c r="B91" s="24" t="s">
        <v>119</v>
      </c>
      <c r="C91" s="24"/>
      <c r="D91" s="24"/>
      <c r="E91" s="24"/>
      <c r="F91" s="24"/>
      <c r="G91" s="24"/>
      <c r="H91" s="26" t="s">
        <v>119</v>
      </c>
      <c r="I91" s="26" t="s">
        <v>234</v>
      </c>
    </row>
    <row r="92" spans="1:9" ht="45" x14ac:dyDescent="0.25">
      <c r="A92" s="24" t="s">
        <v>120</v>
      </c>
      <c r="B92" s="24" t="s">
        <v>121</v>
      </c>
      <c r="C92" s="24"/>
      <c r="D92" s="24"/>
      <c r="E92" s="24"/>
      <c r="F92" s="24"/>
      <c r="G92" s="24"/>
      <c r="H92" s="26" t="s">
        <v>121</v>
      </c>
      <c r="I92" s="26" t="s">
        <v>214</v>
      </c>
    </row>
    <row r="93" spans="1:9" ht="135" x14ac:dyDescent="0.25">
      <c r="A93" s="24" t="s">
        <v>122</v>
      </c>
      <c r="B93" s="24" t="s">
        <v>123</v>
      </c>
      <c r="C93" s="24"/>
      <c r="D93" s="24"/>
      <c r="E93" s="24"/>
      <c r="F93" s="24"/>
      <c r="G93" s="24"/>
      <c r="H93" s="26" t="s">
        <v>123</v>
      </c>
      <c r="I93" s="26" t="s">
        <v>235</v>
      </c>
    </row>
    <row r="94" spans="1:9" ht="45" x14ac:dyDescent="0.25">
      <c r="A94" s="24" t="s">
        <v>124</v>
      </c>
      <c r="B94" s="24" t="s">
        <v>125</v>
      </c>
      <c r="C94" s="24"/>
      <c r="D94" s="24"/>
      <c r="E94" s="24"/>
      <c r="F94" s="24"/>
      <c r="G94" s="24"/>
      <c r="H94" s="26" t="s">
        <v>236</v>
      </c>
      <c r="I94" s="26" t="s">
        <v>214</v>
      </c>
    </row>
    <row r="95" spans="1:9" ht="75" x14ac:dyDescent="0.25">
      <c r="A95" s="24" t="s">
        <v>126</v>
      </c>
      <c r="B95" s="24" t="s">
        <v>64</v>
      </c>
      <c r="C95" s="24"/>
      <c r="D95" s="24"/>
      <c r="E95" s="24"/>
      <c r="F95" s="24"/>
      <c r="G95" s="24"/>
      <c r="H95" s="26" t="s">
        <v>237</v>
      </c>
      <c r="I95" s="26" t="s">
        <v>238</v>
      </c>
    </row>
    <row r="96" spans="1:9" ht="60" x14ac:dyDescent="0.25">
      <c r="A96" s="24" t="s">
        <v>127</v>
      </c>
      <c r="B96" s="24" t="s">
        <v>128</v>
      </c>
      <c r="C96" s="24"/>
      <c r="D96" s="24"/>
      <c r="E96" s="24"/>
      <c r="F96" s="24"/>
      <c r="G96" s="24"/>
      <c r="H96" s="26" t="s">
        <v>128</v>
      </c>
      <c r="I96" s="26" t="s">
        <v>239</v>
      </c>
    </row>
    <row r="97" spans="1:9" ht="105" x14ac:dyDescent="0.25">
      <c r="A97" s="24" t="s">
        <v>129</v>
      </c>
      <c r="B97" s="24" t="s">
        <v>130</v>
      </c>
      <c r="C97" s="24"/>
      <c r="D97" s="24"/>
      <c r="E97" s="24"/>
      <c r="F97" s="24"/>
      <c r="G97" s="24"/>
      <c r="H97" s="26" t="s">
        <v>130</v>
      </c>
      <c r="I97" s="26" t="s">
        <v>214</v>
      </c>
    </row>
    <row r="98" spans="1:9" ht="60" x14ac:dyDescent="0.25">
      <c r="A98" s="24" t="s">
        <v>131</v>
      </c>
      <c r="B98" s="24" t="s">
        <v>132</v>
      </c>
      <c r="C98" s="24"/>
      <c r="D98" s="24"/>
      <c r="E98" s="24"/>
      <c r="F98" s="24"/>
      <c r="G98" s="24"/>
      <c r="H98" s="26" t="s">
        <v>240</v>
      </c>
      <c r="I98" s="26" t="s">
        <v>241</v>
      </c>
    </row>
    <row r="99" spans="1:9" ht="30" x14ac:dyDescent="0.25">
      <c r="A99" s="24" t="s">
        <v>133</v>
      </c>
      <c r="B99" s="24" t="s">
        <v>72</v>
      </c>
      <c r="C99" s="24"/>
      <c r="D99" s="24"/>
      <c r="E99" s="24"/>
      <c r="F99" s="24"/>
      <c r="G99" s="24"/>
      <c r="H99" s="26" t="s">
        <v>203</v>
      </c>
      <c r="I99" s="26" t="s">
        <v>214</v>
      </c>
    </row>
    <row r="100" spans="1:9" ht="30" x14ac:dyDescent="0.25">
      <c r="A100" s="24" t="s">
        <v>134</v>
      </c>
      <c r="B100" s="24" t="s">
        <v>74</v>
      </c>
      <c r="C100" s="24"/>
      <c r="D100" s="24"/>
      <c r="E100" s="24"/>
      <c r="F100" s="24"/>
      <c r="G100" s="24"/>
      <c r="H100" s="26" t="s">
        <v>199</v>
      </c>
      <c r="I100" s="26" t="s">
        <v>217</v>
      </c>
    </row>
    <row r="101" spans="1:9" ht="60" x14ac:dyDescent="0.25">
      <c r="A101" s="24" t="s">
        <v>135</v>
      </c>
      <c r="B101" s="24" t="s">
        <v>136</v>
      </c>
      <c r="C101" s="24"/>
      <c r="D101" s="24"/>
      <c r="E101" s="24"/>
      <c r="F101" s="24"/>
      <c r="G101" s="24"/>
      <c r="H101" s="26" t="s">
        <v>136</v>
      </c>
      <c r="I101" s="26" t="s">
        <v>242</v>
      </c>
    </row>
    <row r="102" spans="1:9" x14ac:dyDescent="0.25">
      <c r="A102" s="24" t="s">
        <v>137</v>
      </c>
      <c r="B102" s="24" t="s">
        <v>138</v>
      </c>
      <c r="C102" s="24"/>
      <c r="D102" s="24"/>
      <c r="E102" s="24"/>
      <c r="F102" s="24"/>
      <c r="G102" s="24"/>
      <c r="H102" s="26" t="s">
        <v>199</v>
      </c>
      <c r="I102" s="26" t="s">
        <v>242</v>
      </c>
    </row>
    <row r="103" spans="1:9" ht="90" x14ac:dyDescent="0.25">
      <c r="A103" s="24" t="s">
        <v>139</v>
      </c>
      <c r="B103" s="24" t="s">
        <v>140</v>
      </c>
      <c r="C103" s="24"/>
      <c r="D103" s="24"/>
      <c r="E103" s="24"/>
      <c r="F103" s="24"/>
      <c r="G103" s="24"/>
      <c r="H103" s="26" t="s">
        <v>243</v>
      </c>
      <c r="I103" s="26" t="s">
        <v>217</v>
      </c>
    </row>
    <row r="104" spans="1:9" ht="30" x14ac:dyDescent="0.25">
      <c r="A104" s="24" t="s">
        <v>141</v>
      </c>
      <c r="B104" s="24" t="s">
        <v>142</v>
      </c>
      <c r="C104" s="24"/>
      <c r="D104" s="24"/>
      <c r="E104" s="24"/>
      <c r="F104" s="24"/>
      <c r="G104" s="24"/>
      <c r="H104" s="26" t="s">
        <v>244</v>
      </c>
      <c r="I104" s="26" t="s">
        <v>217</v>
      </c>
    </row>
    <row r="105" spans="1:9" ht="30" x14ac:dyDescent="0.25">
      <c r="A105" s="24" t="s">
        <v>143</v>
      </c>
      <c r="B105" s="24" t="s">
        <v>144</v>
      </c>
      <c r="C105" s="24"/>
      <c r="D105" s="24"/>
      <c r="E105" s="24"/>
      <c r="F105" s="24"/>
      <c r="G105" s="24"/>
      <c r="H105" s="26" t="s">
        <v>144</v>
      </c>
      <c r="I105" s="26" t="s">
        <v>245</v>
      </c>
    </row>
    <row r="106" spans="1:9" ht="75" x14ac:dyDescent="0.25">
      <c r="A106" s="24" t="s">
        <v>145</v>
      </c>
      <c r="B106" s="24" t="s">
        <v>146</v>
      </c>
      <c r="C106" s="24"/>
      <c r="D106" s="24"/>
      <c r="E106" s="24"/>
      <c r="F106" s="24"/>
      <c r="G106" s="24"/>
      <c r="H106" s="26" t="s">
        <v>246</v>
      </c>
      <c r="I106" s="26" t="s">
        <v>247</v>
      </c>
    </row>
    <row r="107" spans="1:9" ht="30" x14ac:dyDescent="0.25">
      <c r="A107" s="24" t="s">
        <v>147</v>
      </c>
      <c r="B107" s="24" t="s">
        <v>184</v>
      </c>
      <c r="C107" s="24"/>
      <c r="D107" s="24"/>
      <c r="E107" s="24"/>
      <c r="F107" s="24"/>
      <c r="G107" s="24"/>
      <c r="H107" s="26" t="s">
        <v>248</v>
      </c>
      <c r="I107" s="26" t="s">
        <v>222</v>
      </c>
    </row>
    <row r="108" spans="1:9" ht="75" x14ac:dyDescent="0.25">
      <c r="A108" s="24" t="s">
        <v>148</v>
      </c>
      <c r="B108" s="24" t="s">
        <v>183</v>
      </c>
      <c r="C108" s="24"/>
      <c r="D108" s="24"/>
      <c r="E108" s="24"/>
      <c r="F108" s="24"/>
      <c r="G108" s="24"/>
      <c r="H108" s="26" t="s">
        <v>249</v>
      </c>
      <c r="I108" s="26" t="s">
        <v>222</v>
      </c>
    </row>
    <row r="109" spans="1:9" x14ac:dyDescent="0.25">
      <c r="A109" s="24" t="s">
        <v>149</v>
      </c>
      <c r="B109" s="24" t="s">
        <v>91</v>
      </c>
      <c r="C109" s="24"/>
      <c r="D109" s="24"/>
      <c r="E109" s="24"/>
      <c r="F109" s="24"/>
      <c r="G109" s="24"/>
      <c r="H109" s="26" t="s">
        <v>199</v>
      </c>
      <c r="I109" s="26"/>
    </row>
    <row r="110" spans="1:9" ht="60" x14ac:dyDescent="0.25">
      <c r="A110" s="24" t="s">
        <v>150</v>
      </c>
      <c r="B110" s="24" t="s">
        <v>186</v>
      </c>
      <c r="C110" s="24"/>
      <c r="D110" s="24"/>
      <c r="E110" s="24"/>
      <c r="F110" s="24"/>
      <c r="G110" s="24"/>
      <c r="H110" s="26" t="s">
        <v>210</v>
      </c>
      <c r="I110" s="26" t="s">
        <v>226</v>
      </c>
    </row>
    <row r="111" spans="1:9" x14ac:dyDescent="0.25">
      <c r="A111" s="24" t="s">
        <v>151</v>
      </c>
      <c r="B111" s="24" t="s">
        <v>93</v>
      </c>
      <c r="C111" s="24"/>
      <c r="D111" s="24"/>
      <c r="E111" s="24"/>
      <c r="F111" s="24"/>
      <c r="G111" s="24"/>
      <c r="H111" s="26" t="s">
        <v>93</v>
      </c>
      <c r="I111" s="26" t="s">
        <v>226</v>
      </c>
    </row>
    <row r="112" spans="1:9" x14ac:dyDescent="0.25">
      <c r="A112" s="12"/>
      <c r="B112" s="12"/>
      <c r="C112" s="12"/>
      <c r="D112" s="12"/>
      <c r="E112" s="23" t="s">
        <v>94</v>
      </c>
      <c r="F112" s="23">
        <f>IF((COUNT(C79:C111)&lt;&gt;COUNT(F79:F111)),"", ROUND(SUM(F79:F111),2))</f>
        <v>1250</v>
      </c>
      <c r="G112" s="27" t="str">
        <f>IF((COUNT(C79:C111)&lt;&gt;COUNT(F79:F111)),"Neužpildytos visų objektų kainos", "")</f>
        <v/>
      </c>
      <c r="H112" s="12"/>
      <c r="I112" s="12"/>
    </row>
    <row r="113" spans="1:9" ht="45" x14ac:dyDescent="0.25">
      <c r="A113" s="12"/>
      <c r="B113" s="12"/>
      <c r="C113" s="23" t="s">
        <v>95</v>
      </c>
      <c r="D113" s="26">
        <v>21</v>
      </c>
      <c r="E113" s="23" t="s">
        <v>96</v>
      </c>
      <c r="F113" s="23">
        <f>IF(OR(F112="",D113=""),"", ROUND(PRODUCT(D113,F112)/100,2))</f>
        <v>262.5</v>
      </c>
      <c r="G113" s="27" t="str">
        <f>IF(D113="", "Nurodykite taikomą PVM dydį", "")</f>
        <v/>
      </c>
      <c r="H113" s="12"/>
      <c r="I113" s="12"/>
    </row>
    <row r="114" spans="1:9" x14ac:dyDescent="0.25">
      <c r="A114" s="12"/>
      <c r="B114" s="12"/>
      <c r="C114" s="12"/>
      <c r="D114" s="12"/>
      <c r="E114" s="23" t="s">
        <v>97</v>
      </c>
      <c r="F114" s="23">
        <f>IF(ISBLANK(F113), "", ROUND(SUM(F112:F113),2))</f>
        <v>1512.5</v>
      </c>
      <c r="G114" s="12"/>
      <c r="H114" s="12"/>
      <c r="I114" s="12"/>
    </row>
  </sheetData>
  <mergeCells count="29">
    <mergeCell ref="A30:C30"/>
    <mergeCell ref="A31:C31"/>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27:F27"/>
    <mergeCell ref="A26:F26"/>
    <mergeCell ref="C19:F19"/>
    <mergeCell ref="A13:B13"/>
    <mergeCell ref="A25:F25"/>
    <mergeCell ref="C13:F13"/>
    <mergeCell ref="C18:F18"/>
    <mergeCell ref="A16:B16"/>
    <mergeCell ref="A23:F23"/>
    <mergeCell ref="C15:F15"/>
    <mergeCell ref="A18:B18"/>
    <mergeCell ref="C17:F17"/>
    <mergeCell ref="A15:B15"/>
  </mergeCells>
  <pageMargins left="0.25" right="0.25" top="0.75" bottom="0.75" header="0.3" footer="0.3"/>
  <pageSetup paperSize="9" scale="66"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abSelected="1" topLeftCell="A49" workbookViewId="0">
      <selection activeCell="M41" sqref="M41"/>
    </sheetView>
  </sheetViews>
  <sheetFormatPr defaultColWidth="10.75" defaultRowHeight="15" x14ac:dyDescent="0.25"/>
  <cols>
    <col min="1" max="1" width="13.75" style="1" customWidth="1"/>
    <col min="2" max="2" width="10.75" style="1" customWidth="1"/>
    <col min="3" max="16384" width="10.75" style="1"/>
  </cols>
  <sheetData>
    <row r="2" spans="1:11" x14ac:dyDescent="0.25">
      <c r="A2" s="80" t="s">
        <v>152</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7"/>
      <c r="B4" s="7"/>
      <c r="C4" s="7"/>
      <c r="D4" s="7"/>
      <c r="E4" s="7"/>
      <c r="F4" s="7"/>
      <c r="G4" s="7"/>
      <c r="H4" s="7"/>
      <c r="I4" s="7"/>
      <c r="J4" s="7"/>
    </row>
    <row r="5" spans="1:11" ht="48" customHeight="1" x14ac:dyDescent="0.25">
      <c r="A5" s="58" t="s">
        <v>153</v>
      </c>
      <c r="B5" s="57"/>
      <c r="C5" s="55" t="s">
        <v>154</v>
      </c>
      <c r="D5" s="56"/>
      <c r="E5" s="57"/>
      <c r="F5" s="55" t="s">
        <v>155</v>
      </c>
      <c r="G5" s="56"/>
      <c r="H5" s="57"/>
      <c r="I5" s="55" t="s">
        <v>156</v>
      </c>
      <c r="J5" s="57"/>
      <c r="K5" s="9" t="s">
        <v>157</v>
      </c>
    </row>
    <row r="6" spans="1:11" ht="48.95" customHeight="1" x14ac:dyDescent="0.25">
      <c r="A6" s="51"/>
      <c r="B6" s="40"/>
      <c r="C6" s="49"/>
      <c r="D6" s="50"/>
      <c r="E6" s="40"/>
      <c r="F6" s="49"/>
      <c r="G6" s="50"/>
      <c r="H6" s="40"/>
      <c r="I6" s="49"/>
      <c r="J6" s="40"/>
      <c r="K6" s="16"/>
    </row>
    <row r="7" spans="1:11" ht="48.95" customHeight="1" x14ac:dyDescent="0.25">
      <c r="A7" s="51"/>
      <c r="B7" s="40"/>
      <c r="C7" s="49"/>
      <c r="D7" s="50"/>
      <c r="E7" s="40"/>
      <c r="F7" s="49"/>
      <c r="G7" s="50"/>
      <c r="H7" s="40"/>
      <c r="I7" s="49"/>
      <c r="J7" s="40"/>
      <c r="K7" s="16"/>
    </row>
    <row r="8" spans="1:11" ht="48.95" customHeight="1" x14ac:dyDescent="0.25">
      <c r="A8" s="51"/>
      <c r="B8" s="40"/>
      <c r="C8" s="49"/>
      <c r="D8" s="50"/>
      <c r="E8" s="40"/>
      <c r="F8" s="49"/>
      <c r="G8" s="50"/>
      <c r="H8" s="40"/>
      <c r="I8" s="49"/>
      <c r="J8" s="40"/>
      <c r="K8" s="16"/>
    </row>
    <row r="9" spans="1:11" ht="48.95" customHeight="1" x14ac:dyDescent="0.25">
      <c r="A9" s="51"/>
      <c r="B9" s="40"/>
      <c r="C9" s="49"/>
      <c r="D9" s="50"/>
      <c r="E9" s="40"/>
      <c r="F9" s="49"/>
      <c r="G9" s="50"/>
      <c r="H9" s="40"/>
      <c r="I9" s="49"/>
      <c r="J9" s="40"/>
      <c r="K9" s="16"/>
    </row>
    <row r="10" spans="1:11" ht="48.95" customHeight="1" x14ac:dyDescent="0.25">
      <c r="A10" s="51"/>
      <c r="B10" s="40"/>
      <c r="C10" s="49"/>
      <c r="D10" s="50"/>
      <c r="E10" s="40"/>
      <c r="F10" s="49"/>
      <c r="G10" s="50"/>
      <c r="H10" s="40"/>
      <c r="I10" s="49"/>
      <c r="J10" s="40"/>
      <c r="K10" s="16"/>
    </row>
    <row r="11" spans="1:11" ht="48.95" customHeight="1" x14ac:dyDescent="0.25">
      <c r="A11" s="51"/>
      <c r="B11" s="40"/>
      <c r="C11" s="49"/>
      <c r="D11" s="50"/>
      <c r="E11" s="40"/>
      <c r="F11" s="49"/>
      <c r="G11" s="50"/>
      <c r="H11" s="40"/>
      <c r="I11" s="49"/>
      <c r="J11" s="40"/>
      <c r="K11" s="16"/>
    </row>
    <row r="12" spans="1:11" ht="48.95" customHeight="1" x14ac:dyDescent="0.25">
      <c r="A12" s="51"/>
      <c r="B12" s="40"/>
      <c r="C12" s="49"/>
      <c r="D12" s="50"/>
      <c r="E12" s="40"/>
      <c r="F12" s="49"/>
      <c r="G12" s="50"/>
      <c r="H12" s="40"/>
      <c r="I12" s="49"/>
      <c r="J12" s="40"/>
      <c r="K12" s="16"/>
    </row>
    <row r="13" spans="1:11" ht="48.95" customHeight="1" x14ac:dyDescent="0.25">
      <c r="A13" s="51"/>
      <c r="B13" s="40"/>
      <c r="C13" s="49"/>
      <c r="D13" s="50"/>
      <c r="E13" s="40"/>
      <c r="F13" s="49"/>
      <c r="G13" s="50"/>
      <c r="H13" s="40"/>
      <c r="I13" s="49"/>
      <c r="J13" s="40"/>
      <c r="K13" s="16"/>
    </row>
    <row r="14" spans="1:11" ht="48.95" customHeight="1" x14ac:dyDescent="0.25">
      <c r="A14" s="51"/>
      <c r="B14" s="40"/>
      <c r="C14" s="49"/>
      <c r="D14" s="50"/>
      <c r="E14" s="40"/>
      <c r="F14" s="49"/>
      <c r="G14" s="50"/>
      <c r="H14" s="40"/>
      <c r="I14" s="49"/>
      <c r="J14" s="40"/>
      <c r="K14" s="16"/>
    </row>
    <row r="15" spans="1:11" ht="48" customHeight="1" thickBot="1" x14ac:dyDescent="0.3">
      <c r="A15" s="64"/>
      <c r="B15" s="54"/>
      <c r="C15" s="52"/>
      <c r="D15" s="53"/>
      <c r="E15" s="54"/>
      <c r="F15" s="52"/>
      <c r="G15" s="53"/>
      <c r="H15" s="54"/>
      <c r="I15" s="52"/>
      <c r="J15" s="54"/>
      <c r="K15" s="17"/>
    </row>
    <row r="16" spans="1:11" ht="18.95" customHeight="1" x14ac:dyDescent="0.25">
      <c r="A16" s="10"/>
      <c r="B16" s="10"/>
      <c r="C16" s="10"/>
      <c r="D16" s="10"/>
      <c r="E16" s="10"/>
      <c r="F16" s="10"/>
      <c r="G16" s="10"/>
      <c r="H16" s="10"/>
      <c r="I16" s="10"/>
      <c r="J16" s="10"/>
      <c r="K16" s="11"/>
    </row>
    <row r="17" spans="1:11" ht="48.95" customHeight="1" x14ac:dyDescent="0.25">
      <c r="A17" s="78" t="s">
        <v>158</v>
      </c>
      <c r="B17" s="30"/>
      <c r="C17" s="30"/>
      <c r="D17" s="30"/>
      <c r="E17" s="30"/>
      <c r="F17" s="30"/>
      <c r="G17" s="30"/>
      <c r="H17" s="30"/>
      <c r="I17" s="30"/>
      <c r="J17" s="30"/>
      <c r="K17" s="30"/>
    </row>
    <row r="18" spans="1:11" ht="15.95" customHeight="1" thickBot="1" x14ac:dyDescent="0.3">
      <c r="A18" s="10"/>
      <c r="B18" s="10"/>
      <c r="C18" s="10"/>
      <c r="D18" s="10"/>
      <c r="E18" s="10"/>
      <c r="F18" s="10"/>
      <c r="G18" s="10"/>
      <c r="H18" s="10"/>
      <c r="I18" s="10"/>
      <c r="J18" s="10"/>
      <c r="K18" s="11"/>
    </row>
    <row r="19" spans="1:11" ht="48.95" customHeight="1" x14ac:dyDescent="0.25">
      <c r="A19" s="58" t="s">
        <v>25</v>
      </c>
      <c r="B19" s="57"/>
      <c r="C19" s="55" t="s">
        <v>154</v>
      </c>
      <c r="D19" s="56"/>
      <c r="E19" s="57"/>
      <c r="F19" s="55" t="s">
        <v>159</v>
      </c>
      <c r="G19" s="56"/>
      <c r="H19" s="57"/>
      <c r="I19" s="62" t="s">
        <v>156</v>
      </c>
      <c r="J19" s="63"/>
      <c r="K19" s="11"/>
    </row>
    <row r="20" spans="1:11" ht="48.95" customHeight="1" x14ac:dyDescent="0.25">
      <c r="A20" s="51"/>
      <c r="B20" s="40"/>
      <c r="C20" s="49"/>
      <c r="D20" s="50"/>
      <c r="E20" s="40"/>
      <c r="F20" s="49"/>
      <c r="G20" s="50"/>
      <c r="H20" s="40"/>
      <c r="I20" s="47"/>
      <c r="J20" s="48"/>
      <c r="K20" s="11"/>
    </row>
    <row r="21" spans="1:11" ht="48.95" customHeight="1" x14ac:dyDescent="0.25">
      <c r="A21" s="51"/>
      <c r="B21" s="40"/>
      <c r="C21" s="49"/>
      <c r="D21" s="50"/>
      <c r="E21" s="40"/>
      <c r="F21" s="49"/>
      <c r="G21" s="50"/>
      <c r="H21" s="40"/>
      <c r="I21" s="47"/>
      <c r="J21" s="48"/>
      <c r="K21" s="11"/>
    </row>
    <row r="22" spans="1:11" ht="48.95" customHeight="1" x14ac:dyDescent="0.25">
      <c r="A22" s="51"/>
      <c r="B22" s="40"/>
      <c r="C22" s="49"/>
      <c r="D22" s="50"/>
      <c r="E22" s="40"/>
      <c r="F22" s="49"/>
      <c r="G22" s="50"/>
      <c r="H22" s="40"/>
      <c r="I22" s="47"/>
      <c r="J22" s="48"/>
      <c r="K22" s="11"/>
    </row>
    <row r="23" spans="1:11" ht="48.95" customHeight="1" x14ac:dyDescent="0.25">
      <c r="A23" s="51"/>
      <c r="B23" s="40"/>
      <c r="C23" s="49"/>
      <c r="D23" s="50"/>
      <c r="E23" s="40"/>
      <c r="F23" s="49"/>
      <c r="G23" s="50"/>
      <c r="H23" s="40"/>
      <c r="I23" s="47"/>
      <c r="J23" s="48"/>
      <c r="K23" s="11"/>
    </row>
    <row r="24" spans="1:11" ht="48.95" customHeight="1" x14ac:dyDescent="0.25">
      <c r="A24" s="51"/>
      <c r="B24" s="40"/>
      <c r="C24" s="49"/>
      <c r="D24" s="50"/>
      <c r="E24" s="40"/>
      <c r="F24" s="49"/>
      <c r="G24" s="50"/>
      <c r="H24" s="40"/>
      <c r="I24" s="47"/>
      <c r="J24" s="48"/>
      <c r="K24" s="11"/>
    </row>
    <row r="25" spans="1:11" ht="48.95" customHeight="1" x14ac:dyDescent="0.25">
      <c r="A25" s="51"/>
      <c r="B25" s="40"/>
      <c r="C25" s="49"/>
      <c r="D25" s="50"/>
      <c r="E25" s="40"/>
      <c r="F25" s="49"/>
      <c r="G25" s="50"/>
      <c r="H25" s="40"/>
      <c r="I25" s="47"/>
      <c r="J25" s="48"/>
      <c r="K25" s="11"/>
    </row>
    <row r="26" spans="1:11" ht="48.95" customHeight="1" x14ac:dyDescent="0.25">
      <c r="A26" s="51"/>
      <c r="B26" s="40"/>
      <c r="C26" s="49"/>
      <c r="D26" s="50"/>
      <c r="E26" s="40"/>
      <c r="F26" s="49"/>
      <c r="G26" s="50"/>
      <c r="H26" s="40"/>
      <c r="I26" s="47"/>
      <c r="J26" s="48"/>
      <c r="K26" s="11"/>
    </row>
    <row r="27" spans="1:11" ht="48.95" customHeight="1" x14ac:dyDescent="0.25">
      <c r="A27" s="51"/>
      <c r="B27" s="40"/>
      <c r="C27" s="49"/>
      <c r="D27" s="50"/>
      <c r="E27" s="40"/>
      <c r="F27" s="49"/>
      <c r="G27" s="50"/>
      <c r="H27" s="40"/>
      <c r="I27" s="47"/>
      <c r="J27" s="48"/>
      <c r="K27" s="11"/>
    </row>
    <row r="28" spans="1:11" ht="48.95" customHeight="1" x14ac:dyDescent="0.25">
      <c r="A28" s="51"/>
      <c r="B28" s="40"/>
      <c r="C28" s="49"/>
      <c r="D28" s="50"/>
      <c r="E28" s="40"/>
      <c r="F28" s="49"/>
      <c r="G28" s="50"/>
      <c r="H28" s="40"/>
      <c r="I28" s="47"/>
      <c r="J28" s="48"/>
      <c r="K28" s="11"/>
    </row>
    <row r="29" spans="1:11" ht="48.95" customHeight="1" x14ac:dyDescent="0.25">
      <c r="A29" s="51"/>
      <c r="B29" s="40"/>
      <c r="C29" s="49"/>
      <c r="D29" s="50"/>
      <c r="E29" s="40"/>
      <c r="F29" s="49"/>
      <c r="G29" s="50"/>
      <c r="H29" s="40"/>
      <c r="I29" s="47"/>
      <c r="J29" s="48"/>
      <c r="K29" s="11"/>
    </row>
    <row r="31" spans="1:11" ht="33" customHeight="1" x14ac:dyDescent="0.25">
      <c r="A31" s="70"/>
      <c r="B31" s="30"/>
      <c r="C31" s="30"/>
      <c r="D31" s="30"/>
      <c r="E31" s="30"/>
      <c r="F31" s="30"/>
      <c r="G31" s="30"/>
      <c r="H31" s="30"/>
      <c r="I31" s="30"/>
      <c r="J31" s="30"/>
    </row>
    <row r="33" spans="1:10" ht="15.95" customHeight="1" x14ac:dyDescent="0.25">
      <c r="A33" s="59" t="s">
        <v>160</v>
      </c>
      <c r="B33" s="30"/>
      <c r="C33" s="30"/>
      <c r="D33" s="30"/>
      <c r="E33" s="30"/>
      <c r="F33" s="30"/>
      <c r="G33" s="30"/>
      <c r="H33" s="30"/>
      <c r="I33" s="30"/>
      <c r="J33" s="30"/>
    </row>
    <row r="34" spans="1:10" ht="15.95" customHeight="1" thickBot="1" x14ac:dyDescent="0.3"/>
    <row r="35" spans="1:10" ht="15.95" customHeight="1" x14ac:dyDescent="0.25">
      <c r="A35" s="8" t="s">
        <v>24</v>
      </c>
      <c r="B35" s="67" t="s">
        <v>161</v>
      </c>
      <c r="C35" s="56"/>
      <c r="D35" s="56"/>
      <c r="E35" s="56"/>
      <c r="F35" s="56"/>
      <c r="G35" s="57"/>
      <c r="H35" s="68" t="s">
        <v>162</v>
      </c>
      <c r="I35" s="56"/>
      <c r="J35" s="63"/>
    </row>
    <row r="36" spans="1:10" ht="48" customHeight="1" x14ac:dyDescent="0.25">
      <c r="A36" s="18" t="s">
        <v>163</v>
      </c>
      <c r="B36" s="61" t="s">
        <v>164</v>
      </c>
      <c r="C36" s="50"/>
      <c r="D36" s="50"/>
      <c r="E36" s="50"/>
      <c r="F36" s="50"/>
      <c r="G36" s="40"/>
      <c r="H36" s="76"/>
      <c r="I36" s="50"/>
      <c r="J36" s="48"/>
    </row>
    <row r="37" spans="1:10" ht="48" customHeight="1" x14ac:dyDescent="0.25">
      <c r="A37" s="18" t="s">
        <v>165</v>
      </c>
      <c r="B37" s="61" t="s">
        <v>166</v>
      </c>
      <c r="C37" s="50"/>
      <c r="D37" s="50"/>
      <c r="E37" s="50"/>
      <c r="F37" s="50"/>
      <c r="G37" s="40"/>
      <c r="H37" s="77" t="s">
        <v>261</v>
      </c>
      <c r="I37" s="50"/>
      <c r="J37" s="48"/>
    </row>
    <row r="38" spans="1:10" ht="48" customHeight="1" x14ac:dyDescent="0.25">
      <c r="A38" s="18" t="s">
        <v>167</v>
      </c>
      <c r="B38" s="61" t="s">
        <v>168</v>
      </c>
      <c r="C38" s="50"/>
      <c r="D38" s="50"/>
      <c r="E38" s="50"/>
      <c r="F38" s="50"/>
      <c r="G38" s="40"/>
      <c r="H38" s="76"/>
      <c r="I38" s="50"/>
      <c r="J38" s="48"/>
    </row>
    <row r="39" spans="1:10" ht="48" customHeight="1" x14ac:dyDescent="0.25">
      <c r="A39" s="18" t="s">
        <v>169</v>
      </c>
      <c r="B39" s="61" t="s">
        <v>170</v>
      </c>
      <c r="C39" s="50"/>
      <c r="D39" s="50"/>
      <c r="E39" s="50"/>
      <c r="F39" s="50"/>
      <c r="G39" s="40"/>
      <c r="H39" s="77" t="s">
        <v>261</v>
      </c>
      <c r="I39" s="50"/>
      <c r="J39" s="48"/>
    </row>
    <row r="40" spans="1:10" ht="48" customHeight="1" x14ac:dyDescent="0.25">
      <c r="A40" s="19">
        <v>5</v>
      </c>
      <c r="B40" s="79" t="s">
        <v>262</v>
      </c>
      <c r="C40" s="50"/>
      <c r="D40" s="50"/>
      <c r="E40" s="50"/>
      <c r="F40" s="50"/>
      <c r="G40" s="40"/>
      <c r="H40" s="77" t="s">
        <v>261</v>
      </c>
      <c r="I40" s="50"/>
      <c r="J40" s="48"/>
    </row>
    <row r="41" spans="1:10" ht="48" customHeight="1" x14ac:dyDescent="0.25">
      <c r="A41" s="19">
        <v>6</v>
      </c>
      <c r="B41" s="66" t="s">
        <v>263</v>
      </c>
      <c r="C41" s="50"/>
      <c r="D41" s="50"/>
      <c r="E41" s="50"/>
      <c r="F41" s="50"/>
      <c r="G41" s="40"/>
      <c r="H41" s="65" t="s">
        <v>261</v>
      </c>
      <c r="I41" s="50"/>
      <c r="J41" s="48"/>
    </row>
    <row r="42" spans="1:10" ht="48" customHeight="1" x14ac:dyDescent="0.25">
      <c r="A42" s="19">
        <v>7</v>
      </c>
      <c r="B42" s="66" t="s">
        <v>264</v>
      </c>
      <c r="C42" s="50"/>
      <c r="D42" s="50"/>
      <c r="E42" s="50"/>
      <c r="F42" s="50"/>
      <c r="G42" s="40"/>
      <c r="H42" s="65" t="s">
        <v>261</v>
      </c>
      <c r="I42" s="50"/>
      <c r="J42" s="48"/>
    </row>
    <row r="43" spans="1:10" ht="48" customHeight="1" x14ac:dyDescent="0.25">
      <c r="A43" s="19"/>
      <c r="B43" s="69"/>
      <c r="C43" s="50"/>
      <c r="D43" s="50"/>
      <c r="E43" s="50"/>
      <c r="F43" s="50"/>
      <c r="G43" s="40"/>
      <c r="H43" s="76"/>
      <c r="I43" s="50"/>
      <c r="J43" s="48"/>
    </row>
    <row r="44" spans="1:10" ht="48" customHeight="1" x14ac:dyDescent="0.25">
      <c r="A44" s="19"/>
      <c r="B44" s="69"/>
      <c r="C44" s="50"/>
      <c r="D44" s="50"/>
      <c r="E44" s="50"/>
      <c r="F44" s="50"/>
      <c r="G44" s="40"/>
      <c r="H44" s="76"/>
      <c r="I44" s="50"/>
      <c r="J44" s="48"/>
    </row>
    <row r="45" spans="1:10" ht="48" customHeight="1" x14ac:dyDescent="0.25">
      <c r="A45" s="19"/>
      <c r="B45" s="69"/>
      <c r="C45" s="50"/>
      <c r="D45" s="50"/>
      <c r="E45" s="50"/>
      <c r="F45" s="50"/>
      <c r="G45" s="40"/>
      <c r="H45" s="76"/>
      <c r="I45" s="50"/>
      <c r="J45" s="48"/>
    </row>
    <row r="46" spans="1:10" ht="48.95" customHeight="1" thickBot="1" x14ac:dyDescent="0.3">
      <c r="A46" s="20"/>
      <c r="B46" s="71"/>
      <c r="C46" s="53"/>
      <c r="D46" s="53"/>
      <c r="E46" s="53"/>
      <c r="F46" s="53"/>
      <c r="G46" s="54"/>
      <c r="H46" s="72"/>
      <c r="I46" s="73"/>
      <c r="J46" s="74"/>
    </row>
    <row r="48" spans="1:10" ht="102" customHeight="1" x14ac:dyDescent="0.25">
      <c r="A48" s="70" t="s">
        <v>171</v>
      </c>
      <c r="B48" s="30"/>
      <c r="C48" s="30"/>
      <c r="D48" s="30"/>
      <c r="E48" s="30"/>
      <c r="F48" s="30"/>
      <c r="G48" s="30"/>
      <c r="H48" s="30"/>
      <c r="I48" s="30"/>
      <c r="J48" s="30"/>
    </row>
    <row r="51" spans="1:10" x14ac:dyDescent="0.25">
      <c r="A51" s="75" t="s">
        <v>172</v>
      </c>
      <c r="B51" s="30"/>
      <c r="C51" s="30"/>
      <c r="D51" s="30"/>
      <c r="E51" s="60" t="s">
        <v>259</v>
      </c>
      <c r="F51" s="30"/>
      <c r="G51" s="30"/>
      <c r="H51" s="30"/>
      <c r="I51" s="30"/>
      <c r="J51" s="30"/>
    </row>
    <row r="53" spans="1:10" x14ac:dyDescent="0.25">
      <c r="A53" s="75" t="s">
        <v>173</v>
      </c>
      <c r="B53" s="30"/>
      <c r="C53" s="30"/>
      <c r="D53" s="30"/>
      <c r="E53" s="60" t="s">
        <v>260</v>
      </c>
      <c r="F53" s="30"/>
      <c r="G53" s="30"/>
      <c r="H53" s="30"/>
      <c r="I53" s="30"/>
      <c r="J53" s="30"/>
    </row>
    <row r="100" spans="1:1" ht="15.75" x14ac:dyDescent="0.25">
      <c r="A100" t="s">
        <v>174</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B40:G40"/>
    <mergeCell ref="A12:B12"/>
    <mergeCell ref="I21:J21"/>
    <mergeCell ref="A21:B21"/>
    <mergeCell ref="F20:H20"/>
    <mergeCell ref="B42:G42"/>
    <mergeCell ref="H36:J36"/>
    <mergeCell ref="I27:J27"/>
    <mergeCell ref="A23:B23"/>
    <mergeCell ref="C14:E14"/>
    <mergeCell ref="A13:B13"/>
    <mergeCell ref="H39:J39"/>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F14:H14"/>
    <mergeCell ref="B36:G36"/>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F5:H5"/>
    <mergeCell ref="F8:H8"/>
    <mergeCell ref="C21:E21"/>
    <mergeCell ref="A5:B5"/>
    <mergeCell ref="A14:B14"/>
    <mergeCell ref="F21:H21"/>
    <mergeCell ref="A33:J33"/>
    <mergeCell ref="C6:E6"/>
    <mergeCell ref="C28:E28"/>
    <mergeCell ref="A24:B24"/>
    <mergeCell ref="I11:J11"/>
    <mergeCell ref="F25:H25"/>
    <mergeCell ref="C9:E9"/>
    <mergeCell ref="A17:K17"/>
    <mergeCell ref="A22:B22"/>
    <mergeCell ref="F23:H23"/>
    <mergeCell ref="C11:E11"/>
    <mergeCell ref="F13:H13"/>
    <mergeCell ref="I26:J26"/>
    <mergeCell ref="F22:H22"/>
    <mergeCell ref="A7:B7"/>
    <mergeCell ref="I25:J25"/>
    <mergeCell ref="C23:E23"/>
    <mergeCell ref="F9:H9"/>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F0F1A8739DF147BC4266312D07E72D" ma:contentTypeVersion="19" ma:contentTypeDescription="Create a new document." ma:contentTypeScope="" ma:versionID="0db341bcc95c421645581f4c56d0661b">
  <xsd:schema xmlns:xsd="http://www.w3.org/2001/XMLSchema" xmlns:xs="http://www.w3.org/2001/XMLSchema" xmlns:p="http://schemas.microsoft.com/office/2006/metadata/properties" xmlns:ns2="f401bc6b-16ae-4eec-874e-4b24bc321f82" xmlns:ns3="06dd7db3-2e72-47be-aeb3-e0883d579c8c" xmlns:ns4="4905f377-a451-4615-9fa2-421809ba2b0c" targetNamespace="http://schemas.microsoft.com/office/2006/metadata/properties" ma:root="true" ma:fieldsID="a50e5fbe4af37f05468efaee08718292" ns2:_="" ns3:_="" ns4:_="">
    <xsd:import namespace="f401bc6b-16ae-4eec-874e-4b24bc321f82"/>
    <xsd:import namespace="06dd7db3-2e72-47be-aeb3-e0883d579c8c"/>
    <xsd:import namespace="4905f377-a451-4615-9fa2-421809ba2b0c"/>
    <xsd:element name="properties">
      <xsd:complexType>
        <xsd:sequence>
          <xsd:element name="documentManagement">
            <xsd:complexType>
              <xsd:all>
                <xsd:element ref="ns2:_dlc_DocId" minOccurs="0"/>
                <xsd:element ref="ns2:_dlc_DocIdUrl" minOccurs="0"/>
                <xsd:element ref="ns2:_dlc_DocIdPersistId" minOccurs="0"/>
                <xsd:element ref="ns3:EISColCompany" minOccurs="0"/>
                <xsd:element ref="ns3:EISColCostcenter" minOccurs="0"/>
                <xsd:element ref="ns3:cb0eb143b4e346e99a89316938a64a26" minOccurs="0"/>
                <xsd:element ref="ns2:TaxCatchAll" minOccurs="0"/>
                <xsd:element ref="ns2:TaxCatchAllLabel" minOccurs="0"/>
                <xsd:element ref="ns3:n24c5089495a45db9a6fea6f9c9ae19b"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lcf76f155ced4ddcb4097134ff3c332f"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01bc6b-16ae-4eec-874e-4b24bc321f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4" nillable="true" ma:displayName="Taxonomy Catch All Column" ma:hidden="true" ma:list="{f432ac0b-f259-4e9b-b119-d5d03ac48676}" ma:internalName="TaxCatchAll" ma:showField="CatchAllData" ma:web="f401bc6b-16ae-4eec-874e-4b24bc321f82">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f432ac0b-f259-4e9b-b119-d5d03ac48676}" ma:internalName="TaxCatchAllLabel" ma:readOnly="true" ma:showField="CatchAllDataLabel" ma:web="f401bc6b-16ae-4eec-874e-4b24bc321f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6dd7db3-2e72-47be-aeb3-e0883d579c8c" elementFormDefault="qualified">
    <xsd:import namespace="http://schemas.microsoft.com/office/2006/documentManagement/types"/>
    <xsd:import namespace="http://schemas.microsoft.com/office/infopath/2007/PartnerControls"/>
    <xsd:element name="EISColCompany" ma:index="11" nillable="true" ma:displayName="Company" ma:format="Dropdown" ma:internalName="EISColCompany" ma:readOnly="false">
      <xsd:simpleType>
        <xsd:union memberTypes="dms:Text">
          <xsd:simpleType>
            <xsd:restriction base="dms:Choice">
              <xsd:enumeration value="Default"/>
            </xsd:restriction>
          </xsd:simpleType>
        </xsd:union>
      </xsd:simpleType>
    </xsd:element>
    <xsd:element name="EISColCostcenter" ma:index="12" nillable="true" ma:displayName="Costcenter" ma:format="Dropdown" ma:internalName="EISColCostcenter" ma:readOnly="false">
      <xsd:simpleType>
        <xsd:union memberTypes="dms:Text">
          <xsd:simpleType>
            <xsd:restriction base="dms:Choice">
              <xsd:enumeration value="Default"/>
            </xsd:restriction>
          </xsd:simpleType>
        </xsd:union>
      </xsd:simpleType>
    </xsd:element>
    <xsd:element name="cb0eb143b4e346e99a89316938a64a26" ma:index="13" nillable="true" ma:taxonomy="true" ma:internalName="cb0eb143b4e346e99a89316938a64a26" ma:taxonomyFieldName="EISColCountry" ma:displayName="Country" ma:readOnly="false" ma:default="" ma:fieldId="{cb0eb143-b4e3-46e9-9a89-316938a64a26}" ma:sspId="b29d0967-da9b-4a39-b679-e3fd6923df66" ma:termSetId="20293ea3-d300-4042-a0e3-6414640add5c" ma:anchorId="00000000-0000-0000-0000-000000000000" ma:open="false" ma:isKeyword="false">
      <xsd:complexType>
        <xsd:sequence>
          <xsd:element ref="pc:Terms" minOccurs="0" maxOccurs="1"/>
        </xsd:sequence>
      </xsd:complexType>
    </xsd:element>
    <xsd:element name="n24c5089495a45db9a6fea6f9c9ae19b" ma:index="17" nillable="true" ma:taxonomy="true" ma:internalName="n24c5089495a45db9a6fea6f9c9ae19b" ma:taxonomyFieldName="EISColDivision" ma:displayName="Division" ma:readOnly="false" ma:default="" ma:fieldId="{724c5089-495a-45db-9a6f-ea6f9c9ae19b}" ma:sspId="b29d0967-da9b-4a39-b679-e3fd6923df66" ma:termSetId="5a5a561c-7e81-4368-a9e6-1b75e5fa507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905f377-a451-4615-9fa2-421809ba2b0c"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AutoTags" ma:index="25" nillable="true" ma:displayName="Tags" ma:internalName="MediaServiceAutoTags"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Location" ma:index="29" nillable="true" ma:displayName="Location" ma:internalName="MediaServiceLocation" ma:readOnly="true">
      <xsd:simpleType>
        <xsd:restriction base="dms:Text"/>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b29d0967-da9b-4a39-b679-e3fd6923df6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n24c5089495a45db9a6fea6f9c9ae19b xmlns="06dd7db3-2e72-47be-aeb3-e0883d579c8c">
      <Terms xmlns="http://schemas.microsoft.com/office/infopath/2007/PartnerControls"/>
    </n24c5089495a45db9a6fea6f9c9ae19b>
    <EISColCostcenter xmlns="06dd7db3-2e72-47be-aeb3-e0883d579c8c" xsi:nil="true"/>
    <cb0eb143b4e346e99a89316938a64a26 xmlns="06dd7db3-2e72-47be-aeb3-e0883d579c8c">
      <Terms xmlns="http://schemas.microsoft.com/office/infopath/2007/PartnerControls"/>
    </cb0eb143b4e346e99a89316938a64a26>
    <TaxCatchAll xmlns="f401bc6b-16ae-4eec-874e-4b24bc321f82" xsi:nil="true"/>
    <lcf76f155ced4ddcb4097134ff3c332f xmlns="4905f377-a451-4615-9fa2-421809ba2b0c">
      <Terms xmlns="http://schemas.microsoft.com/office/infopath/2007/PartnerControls"/>
    </lcf76f155ced4ddcb4097134ff3c332f>
    <EISColCompany xmlns="06dd7db3-2e72-47be-aeb3-e0883d579c8c" xsi:nil="true"/>
    <_dlc_DocId xmlns="f401bc6b-16ae-4eec-874e-4b24bc321f82">FZJ6XTJY6WQ3-1352427771-481812</_dlc_DocId>
    <_dlc_DocIdUrl xmlns="f401bc6b-16ae-4eec-874e-4b24bc321f82">
      <Url>https://bbraun.sharepoint.com/sites/bbraun_eis_ltmedical/_layouts/15/DocIdRedir.aspx?ID=FZJ6XTJY6WQ3-1352427771-481812</Url>
      <Description>FZJ6XTJY6WQ3-1352427771-481812</Description>
    </_dlc_DocIdUrl>
  </documentManagement>
</p:properties>
</file>

<file path=customXml/itemProps1.xml><?xml version="1.0" encoding="utf-8"?>
<ds:datastoreItem xmlns:ds="http://schemas.openxmlformats.org/officeDocument/2006/customXml" ds:itemID="{AF3617DA-DF48-4DC8-A09F-4324C3B343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01bc6b-16ae-4eec-874e-4b24bc321f82"/>
    <ds:schemaRef ds:uri="06dd7db3-2e72-47be-aeb3-e0883d579c8c"/>
    <ds:schemaRef ds:uri="4905f377-a451-4615-9fa2-421809ba2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195B9DF-F092-4978-9D6F-51B1484848E0}">
  <ds:schemaRefs>
    <ds:schemaRef ds:uri="http://schemas.microsoft.com/sharepoint/events"/>
  </ds:schemaRefs>
</ds:datastoreItem>
</file>

<file path=customXml/itemProps3.xml><?xml version="1.0" encoding="utf-8"?>
<ds:datastoreItem xmlns:ds="http://schemas.openxmlformats.org/officeDocument/2006/customXml" ds:itemID="{E472F59D-701B-4803-90B7-01BA2590B9EC}">
  <ds:schemaRefs>
    <ds:schemaRef ds:uri="http://schemas.microsoft.com/sharepoint/v3/contenttype/forms"/>
  </ds:schemaRefs>
</ds:datastoreItem>
</file>

<file path=customXml/itemProps4.xml><?xml version="1.0" encoding="utf-8"?>
<ds:datastoreItem xmlns:ds="http://schemas.openxmlformats.org/officeDocument/2006/customXml" ds:itemID="{63460764-2308-4DB2-ACDB-3CEA7F2E6AB6}">
  <ds:schemaRefs>
    <ds:schemaRef ds:uri="http://schemas.microsoft.com/office/2006/metadata/properties"/>
    <ds:schemaRef ds:uri="http://schemas.microsoft.com/office/infopath/2007/PartnerControls"/>
    <ds:schemaRef ds:uri="06dd7db3-2e72-47be-aeb3-e0883d579c8c"/>
    <ds:schemaRef ds:uri="f401bc6b-16ae-4eec-874e-4b24bc321f82"/>
    <ds:schemaRef ds:uri="4905f377-a451-4615-9fa2-421809ba2b0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Vilma Marcinkevičienė</cp:lastModifiedBy>
  <cp:lastPrinted>2025-11-29T06:41:56Z</cp:lastPrinted>
  <dcterms:created xsi:type="dcterms:W3CDTF">2023-04-04T12:16:45Z</dcterms:created>
  <dcterms:modified xsi:type="dcterms:W3CDTF">2025-11-29T06:51:21Z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de25a8-ef47-40a7-b7ec-c38f3edc2acf_Enabled">
    <vt:lpwstr>true</vt:lpwstr>
  </property>
  <property fmtid="{D5CDD505-2E9C-101B-9397-08002B2CF9AE}" pid="3" name="MSIP_Label_a8de25a8-ef47-40a7-b7ec-c38f3edc2acf_SetDate">
    <vt:lpwstr>2025-10-13T08:08:25Z</vt:lpwstr>
  </property>
  <property fmtid="{D5CDD505-2E9C-101B-9397-08002B2CF9AE}" pid="4" name="MSIP_Label_a8de25a8-ef47-40a7-b7ec-c38f3edc2acf_Method">
    <vt:lpwstr>Standard</vt:lpwstr>
  </property>
  <property fmtid="{D5CDD505-2E9C-101B-9397-08002B2CF9AE}" pid="5" name="MSIP_Label_a8de25a8-ef47-40a7-b7ec-c38f3edc2acf_Name">
    <vt:lpwstr>a8de25a8-ef47-40a7-b7ec-c38f3edc2acf</vt:lpwstr>
  </property>
  <property fmtid="{D5CDD505-2E9C-101B-9397-08002B2CF9AE}" pid="6" name="MSIP_Label_a8de25a8-ef47-40a7-b7ec-c38f3edc2acf_SiteId">
    <vt:lpwstr>15d1bef2-0a6a-46f9-be4c-023279325e51</vt:lpwstr>
  </property>
  <property fmtid="{D5CDD505-2E9C-101B-9397-08002B2CF9AE}" pid="7" name="MSIP_Label_a8de25a8-ef47-40a7-b7ec-c38f3edc2acf_ActionId">
    <vt:lpwstr>4bba4b71-62b4-4be3-ac9c-37c3c01defa4</vt:lpwstr>
  </property>
  <property fmtid="{D5CDD505-2E9C-101B-9397-08002B2CF9AE}" pid="8" name="MSIP_Label_a8de25a8-ef47-40a7-b7ec-c38f3edc2acf_ContentBits">
    <vt:lpwstr>0</vt:lpwstr>
  </property>
  <property fmtid="{D5CDD505-2E9C-101B-9397-08002B2CF9AE}" pid="9" name="MSIP_Label_a8de25a8-ef47-40a7-b7ec-c38f3edc2acf_Tag">
    <vt:lpwstr>10, 3, 0, 1</vt:lpwstr>
  </property>
  <property fmtid="{D5CDD505-2E9C-101B-9397-08002B2CF9AE}" pid="10" name="ContentTypeId">
    <vt:lpwstr>0x0101005BF0F1A8739DF147BC4266312D07E72D</vt:lpwstr>
  </property>
  <property fmtid="{D5CDD505-2E9C-101B-9397-08002B2CF9AE}" pid="11" name="_dlc_DocIdItemGuid">
    <vt:lpwstr>584a8383-c203-4b69-b9eb-46d51a1b6d18</vt:lpwstr>
  </property>
  <property fmtid="{D5CDD505-2E9C-101B-9397-08002B2CF9AE}" pid="12" name="MediaServiceImageTags">
    <vt:lpwstr/>
  </property>
  <property fmtid="{D5CDD505-2E9C-101B-9397-08002B2CF9AE}" pid="13" name="EISColCountry">
    <vt:lpwstr/>
  </property>
  <property fmtid="{D5CDD505-2E9C-101B-9397-08002B2CF9AE}" pid="14" name="EISColDivision">
    <vt:lpwstr/>
  </property>
</Properties>
</file>