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Neringa\Desktop\Konkursai\Santara vienkartines\"/>
    </mc:Choice>
  </mc:AlternateContent>
  <xr:revisionPtr revIDLastSave="0" documentId="13_ncr:1_{262BBA36-E58C-49E9-9797-DDF73575A0DA}" xr6:coauthVersionLast="45" xr6:coauthVersionMax="45" xr10:uidLastSave="{00000000-0000-0000-0000-000000000000}"/>
  <bookViews>
    <workbookView xWindow="-108" yWindow="-108" windowWidth="23256" windowHeight="12576" xr2:uid="{00000000-000D-0000-FFFF-FFFF00000000}"/>
  </bookViews>
  <sheets>
    <sheet name="specifikacija" sheetId="1" r:id="rId1"/>
    <sheet name="Sheet1" sheetId="2" r:id="rId2"/>
  </sheets>
  <definedNames>
    <definedName name="_xlnm._FilterDatabase" localSheetId="0" hidden="1">specifikacija!$J$1:$K$34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4" i="1" l="1"/>
  <c r="K33" i="1"/>
  <c r="J33" i="1" l="1"/>
  <c r="K28" i="1"/>
  <c r="K30" i="1"/>
  <c r="K13" i="1"/>
  <c r="K14" i="1"/>
  <c r="K15" i="1"/>
  <c r="K16" i="1"/>
  <c r="K17" i="1"/>
  <c r="K18" i="1"/>
  <c r="K19" i="1"/>
  <c r="K20" i="1"/>
  <c r="K21" i="1"/>
  <c r="K22" i="1"/>
  <c r="K23" i="1"/>
  <c r="K24" i="1"/>
  <c r="K25" i="1"/>
  <c r="K26" i="1"/>
  <c r="K27" i="1"/>
  <c r="K29" i="1"/>
  <c r="K31" i="1"/>
  <c r="K32" i="1"/>
  <c r="K12" i="1"/>
  <c r="J13" i="1"/>
  <c r="J14" i="1"/>
  <c r="J15" i="1"/>
  <c r="J16" i="1"/>
  <c r="J17" i="1"/>
  <c r="J18" i="1"/>
  <c r="J19" i="1"/>
  <c r="J20" i="1"/>
  <c r="J21" i="1"/>
  <c r="J22" i="1"/>
  <c r="J23" i="1"/>
  <c r="J24" i="1"/>
  <c r="J25" i="1"/>
  <c r="J26" i="1"/>
  <c r="J27" i="1"/>
  <c r="J28" i="1"/>
  <c r="J29" i="1"/>
  <c r="J30" i="1"/>
  <c r="J31" i="1"/>
  <c r="J32" i="1"/>
  <c r="J12" i="1"/>
  <c r="I13" i="1"/>
  <c r="I14" i="1"/>
  <c r="I15" i="1"/>
  <c r="I16" i="1"/>
  <c r="I17" i="1"/>
  <c r="I18" i="1"/>
  <c r="I19" i="1"/>
  <c r="I20" i="1"/>
  <c r="I21" i="1"/>
  <c r="I22" i="1"/>
  <c r="I23" i="1"/>
  <c r="I24" i="1"/>
  <c r="I25" i="1"/>
  <c r="I26" i="1"/>
  <c r="I27" i="1"/>
  <c r="I28" i="1"/>
  <c r="I29" i="1"/>
  <c r="I30" i="1"/>
  <c r="I31" i="1"/>
  <c r="I32" i="1"/>
  <c r="I12" i="1"/>
  <c r="J294" i="2" l="1"/>
  <c r="K294" i="2" s="1"/>
  <c r="I294" i="2"/>
  <c r="K293" i="2"/>
  <c r="K292" i="2"/>
  <c r="K291" i="2"/>
  <c r="K290" i="2"/>
  <c r="K289" i="2"/>
  <c r="K288" i="2"/>
  <c r="K287" i="2"/>
  <c r="K286" i="2"/>
  <c r="K285" i="2"/>
  <c r="K284" i="2"/>
  <c r="K283" i="2"/>
  <c r="K282" i="2"/>
  <c r="K281" i="2"/>
  <c r="K280" i="2"/>
  <c r="K279" i="2"/>
  <c r="K278" i="2"/>
  <c r="K277" i="2"/>
  <c r="K276" i="2"/>
  <c r="K275" i="2"/>
  <c r="K274" i="2"/>
  <c r="K273" i="2"/>
  <c r="K272" i="2"/>
  <c r="K271" i="2"/>
  <c r="J270" i="2"/>
  <c r="K270" i="2" s="1"/>
  <c r="K269" i="2"/>
  <c r="K268" i="2"/>
  <c r="K267" i="2"/>
  <c r="K266" i="2"/>
  <c r="K265" i="2"/>
  <c r="K264" i="2"/>
  <c r="K263" i="2"/>
  <c r="K262" i="2"/>
  <c r="K261" i="2"/>
  <c r="K260" i="2"/>
  <c r="K259" i="2"/>
  <c r="K258" i="2"/>
  <c r="K257" i="2"/>
  <c r="K256" i="2"/>
  <c r="K255" i="2"/>
  <c r="K254" i="2"/>
  <c r="K253" i="2"/>
  <c r="K252" i="2"/>
  <c r="K251" i="2"/>
  <c r="K250" i="2"/>
  <c r="K249" i="2"/>
  <c r="K248" i="2"/>
  <c r="K247" i="2"/>
  <c r="J246" i="2"/>
  <c r="K246" i="2" s="1"/>
  <c r="I246" i="2"/>
  <c r="J245" i="2"/>
  <c r="K245" i="2" s="1"/>
  <c r="J244" i="2"/>
  <c r="K244" i="2" s="1"/>
  <c r="J243" i="2"/>
  <c r="K243" i="2" s="1"/>
  <c r="J242" i="2"/>
  <c r="K242" i="2" s="1"/>
  <c r="I242" i="2"/>
  <c r="J241" i="2"/>
  <c r="K241" i="2" s="1"/>
  <c r="I241" i="2"/>
  <c r="K240" i="2"/>
  <c r="K239" i="2"/>
  <c r="J239" i="2"/>
  <c r="I239" i="2"/>
  <c r="J238" i="2"/>
  <c r="K238" i="2" s="1"/>
  <c r="J237" i="2"/>
  <c r="K237" i="2" s="1"/>
  <c r="J236" i="2"/>
  <c r="K236" i="2" s="1"/>
  <c r="J235" i="2"/>
  <c r="K235" i="2" s="1"/>
  <c r="J234" i="2"/>
  <c r="K234" i="2" s="1"/>
  <c r="J233" i="2"/>
  <c r="K233" i="2" s="1"/>
  <c r="J232" i="2"/>
  <c r="K232" i="2" s="1"/>
  <c r="J231" i="2"/>
  <c r="K231" i="2" s="1"/>
  <c r="J230" i="2"/>
  <c r="K230" i="2" s="1"/>
  <c r="J229" i="2"/>
  <c r="K229" i="2" s="1"/>
  <c r="J228" i="2"/>
  <c r="K228" i="2" s="1"/>
  <c r="J227" i="2"/>
  <c r="K227" i="2" s="1"/>
  <c r="J226" i="2"/>
  <c r="K226" i="2" s="1"/>
  <c r="J225" i="2"/>
  <c r="K225" i="2" s="1"/>
  <c r="J224" i="2"/>
  <c r="K224" i="2" s="1"/>
  <c r="J223" i="2"/>
  <c r="K223" i="2" s="1"/>
  <c r="J222" i="2"/>
  <c r="K222" i="2" s="1"/>
  <c r="J221" i="2"/>
  <c r="K221" i="2" s="1"/>
  <c r="J220" i="2"/>
  <c r="K220" i="2" s="1"/>
  <c r="J219" i="2"/>
  <c r="K219" i="2" s="1"/>
  <c r="J218" i="2"/>
  <c r="K218" i="2" s="1"/>
  <c r="J217" i="2"/>
  <c r="K217" i="2" s="1"/>
  <c r="J216" i="2"/>
  <c r="K216" i="2" s="1"/>
  <c r="J215" i="2"/>
  <c r="K215" i="2" s="1"/>
  <c r="J214" i="2"/>
  <c r="K214" i="2" s="1"/>
  <c r="J213" i="2"/>
  <c r="K213" i="2" s="1"/>
  <c r="J212" i="2"/>
  <c r="K212" i="2" s="1"/>
  <c r="J211" i="2"/>
  <c r="K211" i="2" s="1"/>
  <c r="J210" i="2"/>
  <c r="K210" i="2" s="1"/>
  <c r="J209" i="2"/>
  <c r="K209" i="2" s="1"/>
  <c r="J208" i="2"/>
  <c r="K208" i="2" s="1"/>
  <c r="J207" i="2"/>
  <c r="K207" i="2" s="1"/>
  <c r="J206" i="2"/>
  <c r="K206" i="2" s="1"/>
  <c r="J205" i="2"/>
  <c r="K205" i="2" s="1"/>
  <c r="J204" i="2"/>
  <c r="K204" i="2" s="1"/>
  <c r="J203" i="2"/>
  <c r="K203" i="2" s="1"/>
  <c r="J202" i="2"/>
  <c r="K202" i="2" s="1"/>
  <c r="J201" i="2"/>
  <c r="K201" i="2" s="1"/>
  <c r="J200" i="2"/>
  <c r="K200" i="2" s="1"/>
  <c r="J199" i="2"/>
  <c r="K199" i="2" s="1"/>
  <c r="J198" i="2"/>
  <c r="K198" i="2" s="1"/>
  <c r="J197" i="2"/>
  <c r="K197" i="2" s="1"/>
  <c r="J196" i="2"/>
  <c r="K196" i="2" s="1"/>
  <c r="J195" i="2"/>
  <c r="K195" i="2" s="1"/>
  <c r="J194" i="2"/>
  <c r="K194" i="2" s="1"/>
  <c r="J193" i="2"/>
  <c r="K193" i="2" s="1"/>
  <c r="J192" i="2"/>
  <c r="K192" i="2" s="1"/>
  <c r="J191" i="2"/>
  <c r="K191" i="2" s="1"/>
  <c r="J190" i="2"/>
  <c r="K190" i="2" s="1"/>
  <c r="J189" i="2"/>
  <c r="K189" i="2" s="1"/>
  <c r="J188" i="2"/>
  <c r="K188" i="2" s="1"/>
  <c r="J187" i="2"/>
  <c r="K187" i="2" s="1"/>
  <c r="J186" i="2"/>
  <c r="K186" i="2" s="1"/>
  <c r="J185" i="2"/>
  <c r="K185" i="2" s="1"/>
  <c r="J184" i="2"/>
  <c r="K184" i="2" s="1"/>
  <c r="J183" i="2"/>
  <c r="K183" i="2" s="1"/>
  <c r="J182" i="2"/>
  <c r="K182" i="2" s="1"/>
  <c r="J181" i="2"/>
  <c r="K181" i="2" s="1"/>
  <c r="J180" i="2"/>
  <c r="K180" i="2" s="1"/>
  <c r="J179" i="2"/>
  <c r="K179" i="2" s="1"/>
  <c r="J178" i="2"/>
  <c r="K178" i="2" s="1"/>
  <c r="J177" i="2"/>
  <c r="K177" i="2" s="1"/>
  <c r="J176" i="2"/>
  <c r="K176" i="2" s="1"/>
  <c r="J175" i="2"/>
  <c r="K175" i="2" s="1"/>
  <c r="J174" i="2"/>
  <c r="K174" i="2" s="1"/>
  <c r="J173" i="2"/>
  <c r="K173" i="2" s="1"/>
  <c r="J172" i="2"/>
  <c r="K172" i="2" s="1"/>
  <c r="J171" i="2"/>
  <c r="K171" i="2" s="1"/>
  <c r="J170" i="2"/>
  <c r="K170" i="2" s="1"/>
  <c r="J169" i="2"/>
  <c r="K169" i="2" s="1"/>
  <c r="J168" i="2"/>
  <c r="K168" i="2" s="1"/>
  <c r="J167" i="2"/>
  <c r="K167" i="2" s="1"/>
  <c r="J166" i="2"/>
  <c r="K166" i="2" s="1"/>
  <c r="J165" i="2"/>
  <c r="K165" i="2" s="1"/>
  <c r="J164" i="2"/>
  <c r="K164" i="2" s="1"/>
  <c r="J163" i="2"/>
  <c r="K163" i="2" s="1"/>
  <c r="J162" i="2"/>
  <c r="K162" i="2" s="1"/>
  <c r="J161" i="2"/>
  <c r="K161" i="2" s="1"/>
  <c r="J160" i="2"/>
  <c r="K160" i="2" s="1"/>
  <c r="J159" i="2"/>
  <c r="K159" i="2" s="1"/>
  <c r="J158" i="2"/>
  <c r="K158" i="2" s="1"/>
  <c r="J157" i="2"/>
  <c r="K157" i="2" s="1"/>
  <c r="J156" i="2"/>
  <c r="K156" i="2" s="1"/>
  <c r="J155" i="2"/>
  <c r="K155" i="2" s="1"/>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J82" i="2"/>
  <c r="K82" i="2" s="1"/>
  <c r="I82" i="2"/>
  <c r="J81" i="2"/>
  <c r="J80" i="2"/>
  <c r="J79" i="2"/>
  <c r="J78" i="2"/>
  <c r="J77" i="2"/>
  <c r="J76" i="2"/>
  <c r="K76" i="2" s="1"/>
  <c r="J75" i="2"/>
  <c r="K75" i="2" s="1"/>
  <c r="J74" i="2"/>
  <c r="K74" i="2" s="1"/>
  <c r="J73" i="2"/>
  <c r="K73" i="2" s="1"/>
  <c r="J72" i="2"/>
  <c r="K72" i="2" s="1"/>
  <c r="J71" i="2"/>
  <c r="K71" i="2" s="1"/>
  <c r="J70" i="2"/>
  <c r="K70" i="2" s="1"/>
  <c r="J69" i="2"/>
  <c r="K69" i="2" s="1"/>
  <c r="J68" i="2"/>
  <c r="K68" i="2" s="1"/>
  <c r="J67" i="2"/>
  <c r="K67" i="2" s="1"/>
  <c r="J66" i="2"/>
  <c r="K66" i="2" s="1"/>
  <c r="J65" i="2"/>
  <c r="K65" i="2" s="1"/>
  <c r="J64" i="2"/>
  <c r="K64" i="2" s="1"/>
  <c r="J63" i="2"/>
  <c r="K63" i="2" s="1"/>
  <c r="J62" i="2"/>
  <c r="K62" i="2" s="1"/>
  <c r="J61" i="2"/>
  <c r="K61" i="2" s="1"/>
  <c r="J60" i="2"/>
  <c r="K60" i="2" s="1"/>
  <c r="J59" i="2"/>
  <c r="K59" i="2" s="1"/>
  <c r="I59" i="2"/>
  <c r="J43" i="2"/>
  <c r="K43" i="2" s="1"/>
  <c r="K42" i="2"/>
  <c r="J42" i="2"/>
  <c r="K41" i="2"/>
  <c r="J41" i="2"/>
  <c r="J40" i="2"/>
  <c r="K40" i="2" s="1"/>
  <c r="J39" i="2"/>
  <c r="K39" i="2" s="1"/>
  <c r="K38" i="2"/>
  <c r="J38" i="2"/>
  <c r="K37" i="2"/>
  <c r="J37" i="2"/>
  <c r="J36" i="2"/>
  <c r="K36" i="2" s="1"/>
  <c r="I36" i="2"/>
  <c r="J32" i="2"/>
  <c r="K32" i="2" s="1"/>
  <c r="I32" i="2"/>
  <c r="J31" i="2"/>
  <c r="K31" i="2" s="1"/>
  <c r="I31" i="2"/>
  <c r="J30" i="2"/>
  <c r="K30" i="2" s="1"/>
  <c r="I30" i="2"/>
  <c r="J29" i="2"/>
  <c r="K29" i="2" s="1"/>
  <c r="I29" i="2"/>
  <c r="K28" i="2"/>
  <c r="J28" i="2"/>
  <c r="I28" i="2"/>
  <c r="J27" i="2"/>
  <c r="K27" i="2" s="1"/>
  <c r="I27" i="2"/>
  <c r="J26" i="2"/>
  <c r="K26" i="2" s="1"/>
  <c r="I26" i="2"/>
  <c r="J15" i="2"/>
  <c r="K15" i="2" s="1"/>
  <c r="I15" i="2"/>
  <c r="J14" i="2"/>
  <c r="K14" i="2" s="1"/>
  <c r="J13" i="2"/>
  <c r="K13" i="2" s="1"/>
  <c r="J12" i="2"/>
  <c r="K12" i="2" s="1"/>
  <c r="J11" i="2"/>
  <c r="K11" i="2" s="1"/>
  <c r="J10" i="2"/>
  <c r="K10" i="2" s="1"/>
  <c r="J9" i="2"/>
  <c r="K9" i="2" s="1"/>
  <c r="K8" i="2"/>
  <c r="J8" i="2"/>
  <c r="J7" i="2"/>
  <c r="K7" i="2" s="1"/>
  <c r="K6" i="2"/>
  <c r="J6" i="2"/>
  <c r="J5" i="2"/>
  <c r="K5" i="2" s="1"/>
  <c r="J4" i="2"/>
  <c r="K4" i="2" s="1"/>
  <c r="J3" i="2"/>
  <c r="K3" i="2" s="1"/>
  <c r="J2" i="2"/>
  <c r="K2" i="2" s="1"/>
  <c r="J1" i="2"/>
  <c r="K1" i="2" s="1"/>
  <c r="K33" i="2" l="1"/>
  <c r="K35" i="2" s="1"/>
  <c r="K34" i="2" s="1"/>
</calcChain>
</file>

<file path=xl/sharedStrings.xml><?xml version="1.0" encoding="utf-8"?>
<sst xmlns="http://schemas.openxmlformats.org/spreadsheetml/2006/main" count="1265" uniqueCount="889">
  <si>
    <t>1. Priemonių kokybė, žymėjimas, informacija vartotojui turi atitikti ES Tarybos Direktyvos 93/42/EEB reikalavimus</t>
  </si>
  <si>
    <t>3.  * Priemonės kodas gamintojo kataloge, jeigu gamintojas turi savo prekių katalogą.</t>
  </si>
  <si>
    <t>4.     Priemonės ( pakuotes ) turi būti ženklinamos brūkšniniais kodais , kurie turi atitikti prekių numeravimo sistemos GS1 reikalavimams.</t>
  </si>
  <si>
    <t>Pirkimo dalies Nr.</t>
  </si>
  <si>
    <t>Priemonės pavadinimas</t>
  </si>
  <si>
    <t>Charakteristikos, reikalavimai</t>
  </si>
  <si>
    <t>Mato vienetas</t>
  </si>
  <si>
    <t>Firminis priemonių pavadinimas, gamintojas, priemonės kodas gamintojo kataloge*</t>
  </si>
  <si>
    <t>PVM tarifas ٪</t>
  </si>
  <si>
    <t>Vnt.</t>
  </si>
  <si>
    <t>Kompaktinės kvėpavimo sistemos rinkinys</t>
  </si>
  <si>
    <t>Rink.</t>
  </si>
  <si>
    <t>Rinkinys pleuros punkcijai</t>
  </si>
  <si>
    <t>Sterilus. Sudėtis: adata, ne trumpesnė nei 80 mm. Bukai nupjauta nuopjova, kampas ne mažiau 30º, sujungimo vamzdeliai, 50 ml švirkštas, kranelis, sekreto surinkimo maišelis.</t>
  </si>
  <si>
    <t>Perkutaninis įvedimo rinkinys</t>
  </si>
  <si>
    <t>Sterilus rinkinys su mova (įmaute), skirtas naudoti su 7-7,5 Fr kateteriais. 8 Fr , 10 cm. ilgio, rentgenokontrastinis, poliuretaninis, su hemostatiniu vožtuvu, diliatatoriumi ir šoniniu kanalu, naudojamu skysčių infuzijai. Rinkinyje turi būti punkcinė adata ir viela su „J“ formos galu.</t>
  </si>
  <si>
    <t>Termodiliucinis kateteris</t>
  </si>
  <si>
    <t>Termodiliucinis kateteris su balionu, skirtas matuoti plaučių arterijos plėštiniam spaudimui ir širdies minutiniam tūriui. Ilgis 110 cm ,dydis 7 Fr , 4 spindžių. Kateteris turi būti tinkamas naudoti su „Arrow“ gamintojo įvedimo rinkiniu ir mova. Sistemai „Edwards 9520A“.</t>
  </si>
  <si>
    <t>Dezinfekuojantys kamšteliai beadatinėms jungtims</t>
  </si>
  <si>
    <t>Dezinfekuojantys kamšteliai atviroms „female luer“ jungtims</t>
  </si>
  <si>
    <t>Ekstrakorporinės  membraninės oksigenacijos  (ECMO) sistema suaugusiems su integruotais spaudimo davikliais.</t>
  </si>
  <si>
    <t>BIS miego gylio monitoriaus daviklis</t>
  </si>
  <si>
    <t>Tinkantis BIS miego gylio matavimo monitoriams ar monitorių moduliams. Neinvazinis. Vienkartinis, sudėtyje nėra latekso. Kliniškai svarus. Tinkantis suaugusiems.</t>
  </si>
  <si>
    <t>Vienkartinis kandiklis</t>
  </si>
  <si>
    <t>Vienkartinis, jungtys 22 F.</t>
  </si>
  <si>
    <t>Šalmas neinvazyviai ventiliacijai</t>
  </si>
  <si>
    <t>Sukomplektuotas su DPV vamzdžiais. Su angomis maitinimui ir fiksatoriais per pažastis. Turi būti galymybė pasirinkti iš dviejų ( medium ir large ) dydžių.</t>
  </si>
  <si>
    <t>Vienkartinė. Kliniškai švari. Gaminio sudėtyje nėra latekso. Sistemos ilgis 1,6m (jungtis 22F, Y jungtis 22M/15F). Sistemą sudaro: du ne mažiau 1.6 m ilgio vamzdžiai (į 30mm diametro vamzdį įmautas 18mm diametro vamzdis), šarnyrinė jungtis, alkūnė 22M/15F-15M su Luer anga + dangtelis, ne mažiau kaip 0.5m ilgio papildoma kintamo ilgio atšaka. Komplekte papildoma jungtis 22M/22M. Supakuota po 1vnt.</t>
  </si>
  <si>
    <t>Intubacinis stiletas</t>
  </si>
  <si>
    <t>Intubacijai, įvedamas į endotrachėjinį vamzdelį. Pagamintas iš aliuminio, dengtas plastiku, minkštas distalinis galas, paviršius slidus. Autoklavuojamas. Dydžiai: S- ID 2,5-3,5 mm, ilgis 300-340 mm; M- ID 4,0 – 4,5 mm, ilgis 340-380mm; L- ID 5,0-6,5 mm, ilgis 400-450mm; XL- ID 7,0-11 mm, ilgis 400-450mm</t>
  </si>
  <si>
    <t>Vienkartinis, sterilus. Gradacinis žymėjimas. Proksimalus galas kietas, lenktas. Dydis: CH 14 (intubaciniams vamzdeliams ≥ 5,0mm), ilgis 65cm. Komplektuojamas universalus konektorius.</t>
  </si>
  <si>
    <t xml:space="preserve">Gaubtelis spaudimo davikliui </t>
  </si>
  <si>
    <r>
      <t xml:space="preserve">Sterilus, su lėtos infuzijos sistema ir vamzdelių rinkiniu. Tinkantis </t>
    </r>
    <r>
      <rPr>
        <i/>
        <sz val="11"/>
        <color theme="1"/>
        <rFont val="Times New Roman"/>
        <family val="1"/>
        <charset val="186"/>
      </rPr>
      <t>SENSONOR 840</t>
    </r>
    <r>
      <rPr>
        <sz val="11"/>
        <color theme="1"/>
        <rFont val="Times New Roman"/>
        <family val="1"/>
        <charset val="186"/>
      </rPr>
      <t xml:space="preserve"> davikliui.</t>
    </r>
  </si>
  <si>
    <t>Konikotomijos rinkinys su manžete</t>
  </si>
  <si>
    <t>Tracheostominis filtras</t>
  </si>
  <si>
    <t>Tracheostominis filtras su vožtuvu atsiurbimui</t>
  </si>
  <si>
    <r>
      <t>Skirtas naudoti savarankiškai kvėpuojančiam pacientui, Su 5 mm jungtimi tiekti deguonį, 15 mm"female" tipo  konektoriumi; svoris ≤ 5g, ilgis 29-30 mm, tūris 12 ml, pasipriešinimas 30 l/min: 0,15 cm H</t>
    </r>
    <r>
      <rPr>
        <vertAlign val="subscript"/>
        <sz val="11"/>
        <color theme="1"/>
        <rFont val="Times New Roman"/>
        <family val="1"/>
        <charset val="186"/>
      </rPr>
      <t>2</t>
    </r>
    <r>
      <rPr>
        <sz val="11"/>
        <color theme="1"/>
        <rFont val="Times New Roman"/>
        <family val="1"/>
        <charset val="186"/>
      </rPr>
      <t>O.</t>
    </r>
  </si>
  <si>
    <t>Laringinė kaukė su armuotu vamzdeliu</t>
  </si>
  <si>
    <t>Dydis 5 (70+kg)</t>
  </si>
  <si>
    <t>Viršgerklinis vamzdelis</t>
  </si>
  <si>
    <t>Viršgerklinis vamzdelis su nepripučiama manžete, turintis integruotą skrandžio kanalą ir integruotą sukandimo blokatorių. 1; 1,5; 2; 2,5; 3; 4; 5 dydžių.</t>
  </si>
  <si>
    <t>Intubacinis endotrachėjinis vamzdelis anestezijai</t>
  </si>
  <si>
    <t>Intubacinis endotrachėjinis vamzdelis intensyviai terapijai</t>
  </si>
  <si>
    <r>
      <t xml:space="preserve">Galima intubacija per burną ir nosį. Pagamintas iš minkšto PVC be DEHP, permatomas, termolabilus, su didelio tūrio, žemo slėgio manžete. Pripūtimo balionėlis su vožtuvėliu ir LuerLock jungimo galu. Atraumatinis, užapvalintas galas, “Merfio akis”, per visą vamzdelio ilgį turi rentgeno kontrastinę juostelę, vamzdelio diametras vienodas per visą ilgį, vamzdelis graduotas kas 0,5 cm, skaičiais kas 1cm. Ilgis, dydis (I.D ir O.D.) nurodyti ant vamzdelio išorės. Galimybė užsakant pasirinkti dydį:  </t>
    </r>
    <r>
      <rPr>
        <b/>
        <sz val="11"/>
        <color theme="1"/>
        <rFont val="Times New Roman"/>
        <family val="1"/>
        <charset val="186"/>
      </rPr>
      <t>I.D 5,0-</t>
    </r>
    <r>
      <rPr>
        <sz val="11"/>
        <color theme="1"/>
        <rFont val="Times New Roman"/>
        <family val="1"/>
        <charset val="186"/>
      </rPr>
      <t xml:space="preserve"> sienelės storis: 2,0 mm ± 0,1mm; </t>
    </r>
    <r>
      <rPr>
        <b/>
        <sz val="11"/>
        <color theme="1"/>
        <rFont val="Times New Roman"/>
        <family val="1"/>
        <charset val="186"/>
      </rPr>
      <t>I.D 5,5</t>
    </r>
    <r>
      <rPr>
        <sz val="11"/>
        <color theme="1"/>
        <rFont val="Times New Roman"/>
        <family val="1"/>
        <charset val="186"/>
      </rPr>
      <t xml:space="preserve"> - sienelės storis: 2,5mm ± 0,1mm; </t>
    </r>
    <r>
      <rPr>
        <b/>
        <sz val="11"/>
        <color theme="1"/>
        <rFont val="Times New Roman"/>
        <family val="1"/>
        <charset val="186"/>
      </rPr>
      <t>I.D.6,0-</t>
    </r>
    <r>
      <rPr>
        <sz val="11"/>
        <color theme="1"/>
        <rFont val="Times New Roman"/>
        <family val="1"/>
        <charset val="186"/>
      </rPr>
      <t xml:space="preserve"> sienelės storis: 2,5 mm ± 0,1mm; </t>
    </r>
    <r>
      <rPr>
        <b/>
        <sz val="11"/>
        <color theme="1"/>
        <rFont val="Times New Roman"/>
        <family val="1"/>
        <charset val="186"/>
      </rPr>
      <t>I.D</t>
    </r>
    <r>
      <rPr>
        <sz val="11"/>
        <color theme="1"/>
        <rFont val="Times New Roman"/>
        <family val="1"/>
        <charset val="186"/>
      </rPr>
      <t>.</t>
    </r>
    <r>
      <rPr>
        <b/>
        <sz val="11"/>
        <color theme="1"/>
        <rFont val="Times New Roman"/>
        <family val="1"/>
        <charset val="186"/>
      </rPr>
      <t xml:space="preserve"> 6,5-</t>
    </r>
    <r>
      <rPr>
        <sz val="11"/>
        <color theme="1"/>
        <rFont val="Times New Roman"/>
        <family val="1"/>
        <charset val="186"/>
      </rPr>
      <t xml:space="preserve"> sienelės storis: 2,5 mm ± 0,1 mm; </t>
    </r>
    <r>
      <rPr>
        <b/>
        <sz val="11"/>
        <color theme="1"/>
        <rFont val="Times New Roman"/>
        <family val="1"/>
        <charset val="186"/>
      </rPr>
      <t>I.D. 7,0-</t>
    </r>
    <r>
      <rPr>
        <sz val="11"/>
        <color theme="1"/>
        <rFont val="Times New Roman"/>
        <family val="1"/>
        <charset val="186"/>
      </rPr>
      <t xml:space="preserve"> sienelės storis: 3,0 mm ± 0,1mm; </t>
    </r>
    <r>
      <rPr>
        <b/>
        <sz val="11"/>
        <color theme="1"/>
        <rFont val="Times New Roman"/>
        <family val="1"/>
        <charset val="186"/>
      </rPr>
      <t xml:space="preserve">I.D. 7,5- </t>
    </r>
    <r>
      <rPr>
        <sz val="11"/>
        <color theme="1"/>
        <rFont val="Times New Roman"/>
        <family val="1"/>
        <charset val="186"/>
      </rPr>
      <t xml:space="preserve">sienelės storis: 3,0 mm ± 0,1 mm; </t>
    </r>
    <r>
      <rPr>
        <b/>
        <sz val="11"/>
        <color theme="1"/>
        <rFont val="Times New Roman"/>
        <family val="1"/>
        <charset val="186"/>
      </rPr>
      <t>I.D. 8,0-</t>
    </r>
    <r>
      <rPr>
        <sz val="11"/>
        <color theme="1"/>
        <rFont val="Times New Roman"/>
        <family val="1"/>
        <charset val="186"/>
      </rPr>
      <t xml:space="preserve"> sienelės storis: 3,0 mm ± 0,1 mm; </t>
    </r>
    <r>
      <rPr>
        <b/>
        <sz val="11"/>
        <color theme="1"/>
        <rFont val="Times New Roman"/>
        <family val="1"/>
        <charset val="186"/>
      </rPr>
      <t>I.D. 8,5</t>
    </r>
    <r>
      <rPr>
        <sz val="11"/>
        <color theme="1"/>
        <rFont val="Times New Roman"/>
        <family val="1"/>
        <charset val="186"/>
      </rPr>
      <t xml:space="preserve"> sienelės storis: 3,2 mm ± 0,1 mm;</t>
    </r>
    <r>
      <rPr>
        <b/>
        <sz val="11"/>
        <color theme="1"/>
        <rFont val="Times New Roman"/>
        <family val="1"/>
        <charset val="186"/>
      </rPr>
      <t xml:space="preserve"> I.D. 9,0</t>
    </r>
    <r>
      <rPr>
        <sz val="11"/>
        <color theme="1"/>
        <rFont val="Times New Roman"/>
        <family val="1"/>
        <charset val="186"/>
      </rPr>
      <t xml:space="preserve"> sienelės storis: 3,5 mm ± 0,1 mm; </t>
    </r>
    <r>
      <rPr>
        <b/>
        <sz val="11"/>
        <color theme="1"/>
        <rFont val="Times New Roman"/>
        <family val="1"/>
        <charset val="186"/>
      </rPr>
      <t xml:space="preserve">I.D. 9,5 </t>
    </r>
    <r>
      <rPr>
        <sz val="11"/>
        <color theme="1"/>
        <rFont val="Times New Roman"/>
        <family val="1"/>
        <charset val="186"/>
      </rPr>
      <t xml:space="preserve">sienelės storis: 3,5mm ± 0,1mm; </t>
    </r>
    <r>
      <rPr>
        <b/>
        <sz val="11"/>
        <color theme="1"/>
        <rFont val="Times New Roman"/>
        <family val="1"/>
        <charset val="186"/>
      </rPr>
      <t>I.D. 10,0</t>
    </r>
    <r>
      <rPr>
        <sz val="11"/>
        <color theme="1"/>
        <rFont val="Times New Roman"/>
        <family val="1"/>
        <charset val="186"/>
      </rPr>
      <t xml:space="preserve"> sienelės storis: 3,5 mm ± 0,1mm</t>
    </r>
  </si>
  <si>
    <t>Intubacinis vamzdelis su manžete suaugusiems</t>
  </si>
  <si>
    <t>Turi būti skirtas oralinei ir nazalinei trachėjinei intubacijai, vamzdelis turi būti pagamintas iš skaidraus, permatomo PVC, sudėtyje neturi būti latekso, turi būti sterilus, distalinio galo dešinėje pusėje turi būti viena angelė (Murphy), vamzdelio distaliniame gale turi būti mažo slėgio, cilindro formos skaidri permatoma pripučiama manžetė, manžetės pripūtimo vamzdelis turi turėti skaidrų, žydros spalvos manžetės pripūtimo lygio kontrolės balionėlį, manžetės pripūtimo vamzdelio proksimaliniame gale turi būti vožtuvas Luer ir Luer-lock švirkštams, intubacinio vamzdelio distalinis galas turi būti užapvalintais kraštais, atraumatinis, vamzdelio proksimaliniame gale turi būti nuimamas 15mm konektorius su tinkančio vamzdelio dydžiu, turi būti išilginė rentgeno spinduliams kontrastinė juosta, turi būti plati juoda skersinė indikacinė juosta, ant vamzdelio turi būti aiškiai pažymėta gradacija kas 1cm., taip pat vamzdelio dydis, vidinis diametras, išorinis diametras, gamintojo pavadinimas. Dydžiai nuo 5,0 iki 8,5.</t>
  </si>
  <si>
    <t>Intubacinis vamzdelis su manžete  vaikams</t>
  </si>
  <si>
    <t>Turi būti skirtasoralinei ir nazalinei trachėjinei intubacijai, vamzdelis turi būti pagamintas iš skaidraus, permatomo PVC, sudėtyje neturi būti latekso, turi būti sterilus, distalinio galo dešinėje pusėje turi būti viena angelė (Murphy), vamzdelio distaliniame gale turi būti mažo slėgio, cilindro formos skaidri permatoma pripučiama manžetė, manžetės pripūtimo vamzdelis turi turėti skaidrų, žydros spalvos manžetės pripūtimo lygio kontrolės balionėlį, manžetės pripūtimo vamzdelio proksimaliniame gale turi būti vožtuvas Luer ir Luer-lock švirkštams, intubacinio vamzdelio distalinis galas turi būti užapvalintais kraštais, atraumatinis, vamzdelio proksimaliniame gale turi būti nuimamas 15mm konektorius su tinkančio vamzdelio dydžiu, turi būti išilginė rentgeno spinduliams kontrastinė juosta, turi būti plati juoda skersinė indikacinė juosta, ant vamzdelio turi būti aiškiai pažymėta gradacija kas 1cm., taip pat vamzdelio dydis, vidinis diametras, išorinis diametras, gamintojo pavadinimas. Dydžiai nuo 2,0 iki 5,0.</t>
  </si>
  <si>
    <t>Armuotas intubacinis endotrachėjinis vamzdelis</t>
  </si>
  <si>
    <t>Su mažo slėgio didelio tūrio manžete, armuotas, kontrolinės manžetės išpūtimo maišeliu ir vožtuvėliu. Tinkamas ilgalaikei ventiliacijai. Vienkartinis, sterilus.</t>
  </si>
  <si>
    <t>Intubacinis vamzdelis intubacijai pro burną, atliekant LOR operacijas</t>
  </si>
  <si>
    <t>Su mažo slėgio manžete, anatomiškai išlenkti, termoplastiniai, su šonine ,,Murphy” anga, rentgeno kontrastine juosta, kontrolinės manžetės išpūtimo maišeliu ir vožtuvėliu. Vidinis diametras: 4- 9 mm, ilgis 130- 240 mm.</t>
  </si>
  <si>
    <t>Intubacinis vamzdelis su papildomu kanalu siurbimui iš subglotinio tarpo</t>
  </si>
  <si>
    <t>Bronchų vamzdelis su kairio broncho atsiurbimo galimybe</t>
  </si>
  <si>
    <t>2-jų bangų kairiam bronchui. CH 35; CH 37; CH 39.</t>
  </si>
  <si>
    <t>Deguonies kateteris</t>
  </si>
  <si>
    <t>Deguonies nazalinis kateteris su deguonies tiekimo vamzdeliu</t>
  </si>
  <si>
    <t>Kateterių dydis: 12 Fr, 14 Fr, 16 Fr, ilgis 40 cm. Pagamintas iš PVC, be latekso. Distalinis galas 4-5 cm perforuotas. Distaliniame gale 16-18 šoninių angų. Ant kateterio turi būti minkštas (pvz., paroloninis) žiedas fiksavimui. Proksimaliniame gale jungtis „olive“ tipo. Deguonies tiekimo vamzdelis: dydis 21 Fr, ilgis 180-190 cm. Pagamintas iš PVC, be latekso. Distaliniame ir proksimaliniame gale jungtis „piltuvėlio“ tipo.</t>
  </si>
  <si>
    <t>Deguonies kaniulė į nosį</t>
  </si>
  <si>
    <r>
      <t>Suaugusiems, „ūsiukai“ tiesūs, su vamzdeliu 1,8-1,9m ilgio, jungtis minkšta, vidinis diametras 5,55 mm ±</t>
    </r>
    <r>
      <rPr>
        <u/>
        <sz val="11"/>
        <color theme="1"/>
        <rFont val="Times New Roman"/>
        <family val="1"/>
        <charset val="186"/>
      </rPr>
      <t xml:space="preserve"> </t>
    </r>
    <r>
      <rPr>
        <sz val="11"/>
        <color theme="1"/>
        <rFont val="Times New Roman"/>
        <family val="1"/>
        <charset val="186"/>
      </rPr>
      <t>2 %, be latekso.</t>
    </r>
  </si>
  <si>
    <t>Iškvėpimo (plaučių) treniruoklis su kandikliu</t>
  </si>
  <si>
    <t xml:space="preserve">Iškvėpimo (plaučių) treniruoklis su mililitrais sužymėta skale, skirtas treniruoti kvėpavimo raumenis, Su vamzdeliu ir kandikliu. </t>
  </si>
  <si>
    <t>Dirbtinės ventiliacijos sistema suaugusiems (Ambu tipo maišas)</t>
  </si>
  <si>
    <t xml:space="preserve">Keičiamo ilgio kvėpavimo sistema </t>
  </si>
  <si>
    <t>Jungtis 22M/15F su Luer tipo jungtimi, 2 vamzdžiai 1,9-2,1m. ilgio (ištiesti); dvi jungtys 22 F dydžio. Alkūninė jungtis, dangtelis guminis, fiksuotas.</t>
  </si>
  <si>
    <t>Sistema</t>
  </si>
  <si>
    <t>Keičiamo ilgio kvėpavimo sistema (vaikams)</t>
  </si>
  <si>
    <t>Jungtis 22M/15F su Luer tipo jungtimi, 2 vamzdžiai 1,6-2,1m. ilgio (ištempti); dvi jungtys 22 F dydžio. Alkūninė jungtis, dangtelis guminis, fiksuotas. Papildomas vamzdis 1,4-1,5 m. ilgio (ištemptas). Jungtis 22 F. 1 litro talpos rezervinis maišas.</t>
  </si>
  <si>
    <t xml:space="preserve">Vienkartinė, su konusinėmis jungtimis 22 F-15 F (distalinė jungtis turi suktis), papildoma anga atsiurbimui. Angos diametras apie 7,6 mm. Vamzdelio ilgis 170 mm. </t>
  </si>
  <si>
    <t>Kvėpavimo filtras su šilumos ir drėgmės palaikymu (vaikams)</t>
  </si>
  <si>
    <t>Kvėpavimo filtras su šilumos ir drėgmės palaikymu (suaugusiems)</t>
  </si>
  <si>
    <t>Vamzdis prie atsiurbimo indo</t>
  </si>
  <si>
    <t>Atsiurbimo  kateteris iš trachėjos CH 06-CH 10</t>
  </si>
  <si>
    <t>Su piršto kontrole, su galine ir šoninėm angom. CH 06- CH 10, ilgis ne mažiau 40 cm.</t>
  </si>
  <si>
    <t>Atsiurbimo  kateteris iš trachėjos CH 12</t>
  </si>
  <si>
    <t>Su piršto kontrole, su galine ir šoninėm angom. Ch 12, ilgis ne mažiau 55 cm.</t>
  </si>
  <si>
    <t>Atsiurbimo  kateteris iš trachėjos CH 14</t>
  </si>
  <si>
    <t>Su piršto kontrole, su galine ir šoninėm angom. Ch 14, ilgis ne mažiau 55 cm.</t>
  </si>
  <si>
    <t>Atsiurbimo  kateteris iš trachėjos CH 16</t>
  </si>
  <si>
    <t>Su piršto kontrole, su galine ir šoninėm angom. Ch 16, ilgis ne mažiau 55 cm.</t>
  </si>
  <si>
    <t>Atsiurbimo  kateteris iš trachėjos CH 18</t>
  </si>
  <si>
    <t>Su piršto kontrole, su galine ir šoninėm angom. Ch 18, ilgis ne mažiau 55 cm.</t>
  </si>
  <si>
    <t>Bakterinis filtras vakuuminiam siurbliui</t>
  </si>
  <si>
    <t>Bakterinis filtras, skirtas „Medela Dominant 50“ vakuuminiam siurbliui.</t>
  </si>
  <si>
    <t>Rankinis atsiurbiklis</t>
  </si>
  <si>
    <t>Tinkamas atliekant MRI. Komplektuojamas su vienkartiniais indais mėginiams paimti - 2vnt; , su trijų dydžių atsiurbikliais, su atsiurbimo kanistru.</t>
  </si>
  <si>
    <t>Dantų apsauga</t>
  </si>
  <si>
    <t>Vienkartinė, netoksiška, be latekso, pagaminta iš termoplastinio elastomero. Apsaugo dantis ir dantenas nuo sužeidimų, tinkama viršutiniam ir apatiniam žandikauliui. Galimybė uždėti nesant dantų. Atveria burną, universalus dydis (karpomas). Galimybė naudoti atliekant anesteziją, endoskopiją, reanimaciją, esant epilepsijai, tremorui ir t.t.</t>
  </si>
  <si>
    <t>Universalus slėgio matavimo prietaisas</t>
  </si>
  <si>
    <r>
      <t>Skirtas pripūsti ir kontroliuoti laringinių ir trachėjinių vamzdelių manžetės slėgį. Išskirtos ribos: trachėjiniams vamzdeliams (22-32 cmH</t>
    </r>
    <r>
      <rPr>
        <vertAlign val="subscript"/>
        <sz val="11"/>
        <color theme="1"/>
        <rFont val="Times New Roman"/>
        <family val="1"/>
        <charset val="186"/>
      </rPr>
      <t>2</t>
    </r>
    <r>
      <rPr>
        <sz val="11"/>
        <color theme="1"/>
        <rFont val="Times New Roman"/>
        <family val="1"/>
        <charset val="186"/>
      </rPr>
      <t>O). Laringiniams vamzdeliams ir laringinėms kaukėms (60-70cm H</t>
    </r>
    <r>
      <rPr>
        <vertAlign val="subscript"/>
        <sz val="11"/>
        <color theme="1"/>
        <rFont val="Times New Roman"/>
        <family val="1"/>
        <charset val="186"/>
      </rPr>
      <t>2</t>
    </r>
    <r>
      <rPr>
        <sz val="11"/>
        <color theme="1"/>
        <rFont val="Times New Roman"/>
        <family val="1"/>
        <charset val="186"/>
      </rPr>
      <t>O). Maksimalus slėgio įpūtimas 120 cm H</t>
    </r>
    <r>
      <rPr>
        <vertAlign val="subscript"/>
        <sz val="11"/>
        <color theme="1"/>
        <rFont val="Times New Roman"/>
        <family val="1"/>
        <charset val="186"/>
      </rPr>
      <t>2</t>
    </r>
    <r>
      <rPr>
        <sz val="11"/>
        <color theme="1"/>
        <rFont val="Times New Roman"/>
        <family val="1"/>
        <charset val="186"/>
      </rPr>
      <t>O. Prietaiso diametras 68 mm. Su kabliu. Komplektuojamas su prijungiamu vamzdeliu (1 m).</t>
    </r>
  </si>
  <si>
    <t>Vamzdelių fiksavimo juostelė burna/nosis, ilgis 55 cm</t>
  </si>
  <si>
    <t>Ilgis 55 ± 2 cm, juostelė medžiaginė su paralonu ir velcro® užsegimais, nealergizuojanti, lipdoma kibi juostelė.</t>
  </si>
  <si>
    <t>Vamzdelių fiksavimo juostelė burna/nosis, ilgis 65 cm</t>
  </si>
  <si>
    <t>Ilgis 65 ± 2 cm, juostelė medžiaginė su paralonu ir velcro® užsegimais, nealergizuojanti, lipdoma kibi juostelė.</t>
  </si>
  <si>
    <t>Fiksavimo juostelė burna/nosis</t>
  </si>
  <si>
    <t>Tracheostomų fiksavimo juostelė</t>
  </si>
  <si>
    <t>Fiksavimo juostelė medžiaginė su paralonu ir velcro® užsegimais, nealergizuojanti. Galimi ilgiai 355 mm, 470 mm, 520 mm.</t>
  </si>
  <si>
    <t>Kaukės fiksatorius</t>
  </si>
  <si>
    <t>Silikoninis, su keturiais perforuotais diržais.</t>
  </si>
  <si>
    <t>Vaistų purkštuvo komplektas</t>
  </si>
  <si>
    <r>
      <t xml:space="preserve">Vaistų purkštuvo komplektas suaugusiems. Turi būti kliniškai švarus. Turi turėti CE ženklinimą. Be latekso.  </t>
    </r>
    <r>
      <rPr>
        <b/>
        <sz val="11"/>
        <color theme="1"/>
        <rFont val="Times New Roman"/>
        <family val="1"/>
        <charset val="186"/>
      </rPr>
      <t>Komplektą sudaro:</t>
    </r>
    <r>
      <rPr>
        <sz val="11"/>
        <color theme="1"/>
        <rFont val="Times New Roman"/>
        <family val="1"/>
        <charset val="186"/>
      </rPr>
      <t xml:space="preserve"> </t>
    </r>
    <r>
      <rPr>
        <b/>
        <sz val="11"/>
        <color theme="1"/>
        <rFont val="Times New Roman"/>
        <family val="1"/>
        <charset val="186"/>
      </rPr>
      <t>1. Vaistų purkštuvas:</t>
    </r>
    <r>
      <rPr>
        <sz val="11"/>
        <color theme="1"/>
        <rFont val="Times New Roman"/>
        <family val="1"/>
        <charset val="186"/>
      </rPr>
      <t xml:space="preserve"> tūris ne mažiau 5ml;  vaistų purškimas esant 6-8 l/min. oro/deguonies srautui; turi veikti ir vertikalioje ir horizontalioje padėtyje; likutinis vaistų tūris ne didesnis kaip 0,9 ml; vaisto tirpalas paverčiamas į 1-5 mikronų dydžio dalelių aerozolį. 2.  1,8 m  deguonies vamzdelis (ne lygiasienis, su specialiu vidiniu profiliu). </t>
    </r>
    <r>
      <rPr>
        <b/>
        <sz val="11"/>
        <color theme="1"/>
        <rFont val="Times New Roman"/>
        <family val="1"/>
        <charset val="186"/>
      </rPr>
      <t>2. Aerozolio kaukė</t>
    </r>
    <r>
      <rPr>
        <sz val="11"/>
        <color theme="1"/>
        <rFont val="Times New Roman"/>
        <family val="1"/>
        <charset val="186"/>
      </rPr>
      <t xml:space="preserve">: kaukė turi hermetiškai priglusti prie veido; kaukės kraštai, kontaktuojantys su paciento veidu, turi būti minkšti ir neaštrūs; kaukė turi  būti su sutvirtinimo juostele (gumele), kuri leistų hermetiškai fiksuoti kaukę pacientui ant veido; kaukė turi  būti pagaminta iš plono plastiko ir nedeformuota; kaukės dydis turi atitikti europietišką žmogaus veido anatomiją. </t>
    </r>
    <r>
      <rPr>
        <b/>
        <sz val="11"/>
        <color theme="1"/>
        <rFont val="Times New Roman"/>
        <family val="1"/>
        <charset val="186"/>
      </rPr>
      <t>3. T formos jungtis</t>
    </r>
    <r>
      <rPr>
        <sz val="11"/>
        <color theme="1"/>
        <rFont val="Times New Roman"/>
        <family val="1"/>
        <charset val="186"/>
      </rPr>
      <t>. Kaukės jungtis 22 M, vaistų purkštuvo – 22 F. T-tipo jungties 22M/15F- 22M/22F. Turi būti supakuota į maišelius.</t>
    </r>
  </si>
  <si>
    <t>Kompl.</t>
  </si>
  <si>
    <t>Redon butelis 200 ml</t>
  </si>
  <si>
    <t>Redon butelis 200 ml su užspaudžiamu drenu ir laiptuota jungtimi.</t>
  </si>
  <si>
    <t>Redon butelis 500 ml</t>
  </si>
  <si>
    <t>Redon butelis 500 ml su užspaudžiamu drenu ir laiptuota jungtimi.</t>
  </si>
  <si>
    <t>Redon drenas, ilgis 50 cm</t>
  </si>
  <si>
    <t>Redon drenas. Ilgis 50 cm, perforuota dreno dalis 15 cm, rentgenokontrastinis. Dydžiai: CH 6 ,CH  8, CH 10, CH 12, CH 14, CH 16,CH 18.</t>
  </si>
  <si>
    <t>Pasyvi drenavimo sistema</t>
  </si>
  <si>
    <t>500 ml maišas su atbuliniu vožtuvu, ištekėjimo anga dugne, dviem plastikiniais tvirtinimo elementais ir 90 cm silikoniniu drenu.</t>
  </si>
  <si>
    <t>Kateteris krūtines ląstos drenažui</t>
  </si>
  <si>
    <t xml:space="preserve">Kateteris su metaliniu troakaru. Kateterio medžiaga PVC, aiškiai permatoma, skaidri. Graduotas kas 1 cm. Proksimalinis galas glotnus, su skylutėmis, skirtoms drenažui, distaliniame gale piltuvėlio tipo jungtis. Rentgenokontrastiškas. Ilgis ne mažiau kaip 25 cm. Supakuotas steriliai. Dydžiai: CH 10; CH12; CH16; CH20; CH24; CH28; CH32. </t>
  </si>
  <si>
    <t>Echogeniška adata  21 G/110 mm</t>
  </si>
  <si>
    <t>Vienkartinė, sterili, 21G x 108-112 mm ilgio, echogeniška, su vamzdeliu.</t>
  </si>
  <si>
    <t>Indas krūtinės ląstos drenažui</t>
  </si>
  <si>
    <t xml:space="preserve">Vienkartinė dviejų butelių sistema.  Steriliai supakuota. Dvi plastikinės talpos ne mažesnės kaip 1300 ml. Su jungiamaisiais vamzdeliais. Vienas vamzdelis jungiamas prie vakuumo ne trumpesnis kaip 100 cm, kitas vamzdelis jungiamas prie torakalinio kateterio ne trumpesnis kaip 150 cm, bei trumpas jungiamasis vamzdelis tarp dviejų talpų. Speciali anga skysčio ištraukimui, įmontuota vamzdelyje. Kamštelis sandarus. Viena iš talpų turi specialų slėgio reguliavimo vožtuvą. Talpos graduotos ne rečiau kaip kas 5 ml. </t>
  </si>
  <si>
    <t>Didelės tėkmės, dviejų kanalų centrinės venos kateteris</t>
  </si>
  <si>
    <t xml:space="preserve">Diametras 11,5 F ir 13 F, ilgis 150-250 mm. Pagamintas iš „Bodysoft“ poliuretano. Su specialios, netaisyklingos formos spindžiais, arterinis didesnis už veninį. Kraujo tėkmės greitis ne mažiau kaip 400 ml/min. esant veniniam ir arteriniam spaudimui mažesniam kaip 200 mmHg. Su minkštu, antitraumatiniu galiuku. Su užspaudikliais, ant kurių nurodyti kateterio parametrai: diametras ir kateterio užpildymo tūris. Su 360 laipsnių apsisukančiais tvirtinimo sparneliais. Su kūginiu perėjimu ties sparneliais. Su „Luer-lock“ tipo jungtimi. Galimi lenkti ir tiesūs kateterio atšakų galai. Rinkinį sudaro: kateteris su „Luer-lock“ tipo jungtimi; „luer-lock“ tipo kamšteliai pakeitimui; diliatatorius; įvediklis su saugiu J-formos metaliniu galiuku; "Seldinger" tipo adata; tvarstis žaizdai; specialus, plastikinis pravediklis (mandrin) veniniame spindyje.
</t>
  </si>
  <si>
    <t>Sterilus kaprologinis indelis</t>
  </si>
  <si>
    <t>Vienkartinis, sterilus, 30-40 ml, užsukamas, su šaukšteliu iki dugno.</t>
  </si>
  <si>
    <t>Vienkartinė, sterili, tinkanti "Flocare 800 " enterinio maitinimo pompai, su 1,2-1,4 l. maišu.</t>
  </si>
  <si>
    <t>Dvišakis universalus konektorius</t>
  </si>
  <si>
    <t>Vienkartinis, sterilus, permatomas, pagamintas iš PVC arba analogiškos medžiagos. 1/4 x 3/8 su kraneliu ( dvišakis ).</t>
  </si>
  <si>
    <t>Trišakis universalus konektorius 1/4 x 1/4 x 1/4</t>
  </si>
  <si>
    <t>Vienkartinis, sterilus, permatomas, pagamintas iš PVC arba analogiškos medžiagos. 1/4 x 1/4 x 1/4 ( trišakis ).</t>
  </si>
  <si>
    <t>Trišakis universalus konektorius 1/4 x 3/8 x 3/8</t>
  </si>
  <si>
    <t>Vienkartinis, sterilus, permatomas, pagamintas iš PVC arba analogiškos medžiagos. 1/4 x 3/8 x 3/8 ( trišakis ).</t>
  </si>
  <si>
    <t>Vieno kanalo centrinės venos kateteris</t>
  </si>
  <si>
    <t xml:space="preserve">Diametras 8 F, ilgis 125-250 mm. Pagamintas iš „Bodysoft“ poliuretano. Su spirale išdėstytomis skylutėmis ties kateterio galu. Kraujo tėkmės greitis ne mažiau kaip 300 ml/min. Su 360 laipsnių apsisukančiais tvirtinimo sparneliais. Su užspaudikliais, ant kurių nurodyti kateterio parametrai: diametras ir kateterio užpildymo tūris. Su  „Luer-lock“ tipo jungtimi. Galimi lenkti ir tiesūs kateterio atšakų galai. Rinkinį sudaro: kateteris su „Luer-lock“ jungtimi; du „luer-lock“ tipo kamšteliai pakeitimui; diliatatorius; įvediklis su saugiu J-formos metaliniu galiuku; Seldinger tipo adata; tvarstis žaizdai.
</t>
  </si>
  <si>
    <t>Trigubas neadatinis konektorius su prailginimo linija, „eglutės“ tipo</t>
  </si>
  <si>
    <t>Skirtas leisti vaistus, chemoterapinius vaistus, riebalinius tirpalus, kraują, paimti kraujo mėginį, nesukeliant hemolizės. Suleidus kraują pilnai prasiplauna suleidus ne daugiau kaip 2 ml fiziologinio tirp. Naudojamas su kateteriais, esančiais centrinėje, periferinėje venose, arterijoje ar su bet kokiomis "Luer-lock" female jungtimis. Tą patį konektorių galima naudoti su "Luer" ir/ar "Luer- lock" švirkštais. Sudėtyje nėra latekso, metalinių dalių, vožtuvo (pagal CDC rekomendacijas). Neutralaus slėgio ± 0,01ml. Neturi leisti įvesti adatos, suleisti ar aspiruoti skysčius. Gali būti nepertraukiamai naudojamas iki 7 parų. Maksimalus prijungimo limitas ne mažiau kaip 700 kartų. Kontaktinis paviršius turi būti visiškai lygus, patogus dezinfekavimui prieš naudojimą. Be papildomų kamštelių. Konektoriai išdėstyti "eglute". Bendras ilgis 15 cm ±2 cm, užpildymo tūris apie 2,0 ml ± 0,5ml su spaustuku.</t>
  </si>
  <si>
    <t>Sterilus vanduo inhaliacijoms 300- 350 ml</t>
  </si>
  <si>
    <t>Supakuotas vienkartinėje pakuotėje. Vanduo sterilus, apirogeniškas. Turis 300-350ml. Su specialiu užsukamu adapteriu, tinkamu prie ligoninėje naudojamo deguonies srauto matuoklio. Su jungtimi, skirta nosies kaniulių tvirtinimui.</t>
  </si>
  <si>
    <t>Vieno butelio sistema. Vienkartinė. Steriliai supakuota. Talpa plastikinė,  ne mažesnė  kaip 1300 ml. Su jungiamaisiais vamzdeliais. Vienas vamzdelis jungiamas prie vakuumo ne trumpesnis kaip 100 cm, kitas vamzdelis jungiamas prie torakalinio kateterio ne trumpesnis kaip 150 cm. Speciali anga skysčio ištraukimui, įmontuota vamzdelyje. Kamštelis sandarus. Talpa graduota ne rečiau kaip kas 5 ml, su specialia atžyma vandens pripylimo lygiui.</t>
  </si>
  <si>
    <t>Trijų dalių švirkštas pompinei sistemai 50 ml, šviesai jautriems vaistams</t>
  </si>
  <si>
    <t>Intraveninė kaniulė su papildoma injekcine anga</t>
  </si>
  <si>
    <t>Sterili, nepirogeniška, netoksiška (pateikti gamintojo patvirtinančius dokumentus). Pagaminta iš poliuretano su Luer-Lock jungtimi (būtinas ženklinimas ant blister pakuotės). Tvirtinimo sparneliai, trijų krypčių adatos ašmenys, kūginis kateterio galas. Kateteris į sparnelius turi būti įpresuotas, o ne įklijuotas (pateikti gamintojo patvirtinančius dokumentus). Kaniulės turi būti be latekso komponentų (pateikti gamintojo patvirtinančius dokumentus). Turi būti silikonizuotos arba silikonizuotu galu. Supakuoti kartu su užsukamu kamštuku, vienkartinio naudojimo. Kateteris su ne mažiau kaip keturiomis rentgenokontrastinėmis juostelėmis. Papildoma anga injekcijoms yra sparnelių geometriniame centre, uždaroma kamštuku, kuris fiksuojasi kas 180°. "Data matrix" arba lygiavertis priemonės identifikavimo kodas ( būtinas ženklinimas ant blister pakuotės).</t>
  </si>
  <si>
    <t>14 G (2,2 x 50 ±2) mm</t>
  </si>
  <si>
    <t>16 G (1,7 x 50 ±2) mm</t>
  </si>
  <si>
    <t>18 G (1,3 x 45 ±2) mm</t>
  </si>
  <si>
    <t>20 G (1,1 x 33 ±2) mm</t>
  </si>
  <si>
    <t>22 G (0,9 x 25 ±2) mm</t>
  </si>
  <si>
    <t>24 G (0,7 x 19 ±2) mm</t>
  </si>
  <si>
    <t>Intraveninė kaniulė 24 G  be papildomos injekcinės angos</t>
  </si>
  <si>
    <t>24 G (0,7 x 19±2) mm be sparnelių ir be papildomos angos. Sterili, nepirogeniška, netoksiška (pateikti gamintojo patvirtinančius dokumentus). Pagaminta iš poliuretano su Luer-Lock jungtimi (būtinas ženklinimas ant blister pakuotės). Trijų krypčių adatos ašmenys, kūginis kateterio galas. Kaniulės turi būti be latekso komponentų (pateikti gamintojo patvirtinančius dokumentus). Turi būti silikonizuotos arba silikonizuotu galu. Supakuotos kartu su užsukamu kamštuku, vienkartinio naudojimo. Kateteris su ne mažiau kaip keturiomis rentgenokontrastinėmis juostelėmis. "Data matrix" arba lygiavertis priemonės identifikavimo kodas ( būtinas ženklinimas ant blister pakuotės).</t>
  </si>
  <si>
    <t>Kaniulė arterijos punkcijai 20 G</t>
  </si>
  <si>
    <t>Arterijos kateterizavimo rinkinys</t>
  </si>
  <si>
    <t>Arterinis kateteris pritaikytas naudoti Seldingerio metodu, lankstus tiesus pravediklis. Arterinėje adatoje integruota skaidri sistema, sauganti nuo kraujo pratekėjimo punkcijos metu ir leidžianti matyti adatos užsipildymą krauju, turinti papildomą paviljoną kraujo pulsacijai stebėti. Sistema rotuoja 360° kampu. Specialus antgalis, palengvinantis pravediklio įvedimą. Kateterio ilgis – 8 cm, pravediklio ilgis – 29 cm, arterinės adatos dydis G 20, ilgis 38 mm.</t>
  </si>
  <si>
    <t xml:space="preserve">Kateteris arterijai G 20 x 8 cm </t>
  </si>
  <si>
    <t>Seldingerio metodika; Pagamintas iš poliuretano; Peršviečiamas, rentgenokontrastinis; Komplektuojamas su introdiuserine adata, tiesiu pravedikliu. Kateteris turi sparnelius fiksacijai prie odos, yra speciali apsauga nuo perlinkimo. Kateterio dydis 3 Fr (G 20 x 8cm); V.D. 0,6mm x I.D.1,0 mm; Introdiuserinė adata 20 G x 38 mm; V.D.0,6 mm x I.D.0,9 mm; Pravediklis I.D. 0,46 mm x 20 cm.</t>
  </si>
  <si>
    <t>Kateteris arterijai G 18 x 18 cm</t>
  </si>
  <si>
    <t>Seldingerio metodika; Pagamintas iš poliuretano; Peršviečiamas, rentgenokontrastinis; Komplektuojamas su introdiuserine adata, tiesiu pravedikliu. Kateteris turi sparnelius fiksacijai prie odos, yra speciali apsauga nuo perlinkimo. Kateterio dydis 4 Fr (G18 x 18 cm); V.D.0,8 mm x I.D.1,2 mm; Introdiuserinė adata 19 G x 54 mm; V.D.0,8 mm x I.D.1,1 mm; Pravediklis I.D. 0,71 mm x 46 cm.</t>
  </si>
  <si>
    <t>Kateteris arterijaiG 18 x 12 cm</t>
  </si>
  <si>
    <t>Seldingerio metodika; Pagamintas iš poliuretano; Peršviečiamas, rentgenokontrastinis; Komplektuojamas su introdiuserine adata, tiesiu pravedikliu. Kateteris turi sparnelius fiksacijai prie odos, yra speciali apsauga nuo perlinkimo. Kateterio dydis 4 Fr (G18 x 12cm); V.D.0,8 mm x I.D.1,3 mm; Introdiuserinė adata 19 G x 54 mm; V.D.0,8 mm x I.D.1,1 mm; Pravediklis I.D. 0,64 mm x 30 cm.</t>
  </si>
  <si>
    <t>Rinkinys arterijai punktuoti su rezervuaru ir prailginimo vamzdeliu</t>
  </si>
  <si>
    <t>Kateterizacija pagal Seldingerio metodiką; Komplektacija: Arterinė tarpinė jungtis su rezervuaru ir prailginimo vamzdeliu 7-8 cm arterinio kraujo pulsacijai matyti (jungiama tarp adatos ir kraują stabdančios sistemos); arterinis kateteris: dydis 3Fr (vid.d. 0,6 – išor.d. 0,9 mm), ilgis 8 cm, peršviečiamas, rentgenokontrastinis; Arterinė adata: dydis 20 G (vid.d. 0,6 – išor.d. 0,9 mm), ilgis 38-40 mm, su spalvine atžyma, nurodančia dūrimo kryptį; Pravediklis: dydis 0,53 mm, ilgis 29-30 cm, tiesus; Kraujo stabdymo sistema, apsauganti nuo kraujo išsiliejimo; Piltuvėlio tipo kamštukas, palengvinantis pravediklio įvedimą į adatą; Prailginimo vamzdelis 10 cm; Beadatinis kamštukas antiokliuzinis, atjungus švirkštą, teigiamas boliusas 0,03 ml, be metalinių, magnetinių komponentų, gali būti jungiamas ne mažiau 360 kartų.</t>
  </si>
  <si>
    <t>Rinkinys arterijai punktuoti su rezervuaru</t>
  </si>
  <si>
    <t>Kateterizacija pagal Seldingerio metodiką; Komplektacija: Arterinis kateteris: dydis 3 Fr (vid.d. 0,6 – išor.d. 0,9 mm), ilgis 8 cm, peršviečiamas, rentgenokontrastinis; Arterinė adata: dydis 20 G (vid.d. 0,6 – išor.d. 0,9 mm), ilgis 38-40mm, su spalvine atžyma, nurodančia dūrimo kryptį; Pravediklis: dydis 0,53 mm, ilgis 29-30 cm, tiesus; Tarpinė jungtis su rezervuaru ir prailginimo vamzdeliu 7-8cm arterinio kraujo pulsacijai matyti (jungiama tarp adatos ir kraują stabdančios sistemos); Kraujo stabdymo sistema, apsauganti nuo kraujo išsiliejimo; Piltuvėlio tipo kamštukas, palengvinantis pravediklio įvedimą į adatą.</t>
  </si>
  <si>
    <t xml:space="preserve">Punkcinė adata 18 G x 65-75 mm </t>
  </si>
  <si>
    <t>Sterili, skirtą arterijos ar venos punkcijai naudojant Seldingerio metodiką su spalvine atžyma, nurodančia dūrimo kryptį, 18 G x 65-75mm.</t>
  </si>
  <si>
    <t>Kraujagyslinis dilatatorius</t>
  </si>
  <si>
    <t>Ilgis 20 cm; Tinkantis pravediklis 035". Pagamintas iš polietileno; Rentgenokontrastinis; Smailėjantis, užapvalintas galas. Dydžiai: 4 Fr, 5 Fr, 6 Fr, 7 Fr, 8 Fr.</t>
  </si>
  <si>
    <t>Rinkinys centrinių venų punkcijai (dviejų kanalų 16G/16G)</t>
  </si>
  <si>
    <t>Vienkartinis, sterilus. Turi būti: "V" tipo ( su atbulinės kraujo srovės vožtuvu )  punkcinė adata,  ne trumpesnė  70 mm; „Kink-proof“ tipo styga, atspari persilenkimui; dilatatorius, dviejų kanalų poliuretano kateteris minkštu galiuku, rentgenokontrastinis, su ilgio atžymomis, EKG kontrolės laidas; 5 ml švirkštas, skalpelis, slankiojantis tvirtinimo sparnelis, spaustukai. Kanalų spindžiai 16 G ir 16 G.</t>
  </si>
  <si>
    <t>Periferiškai įvedamas vieno spindžio centrinės venos kateteris, sterilus. Maksimali vaistų injekcija ne mažiau kaip 4 ml per sekundę. Kateteris yra tinkamas sekti CV monitoringui.</t>
  </si>
  <si>
    <t>Vienos atšakos CVK 6 Fr</t>
  </si>
  <si>
    <t>Kateteris skirtas paraktinei ir jungo venoms punktuoti,  pagamintas iš poliuretano; atšakos diametras 14 G (vidinis diametras 1,4 mm ,  išorinis diametras 2 mm) – tėkmės greitis 170ml/min; pilnai rentgenokontrastinis; termolabilus; sužymėtas kas 1 cm nuo 5cm; ilgis 15 cm. Adata: ilgis 70 mm, dydis 16 G, su kraujo stabdymo vožtuvu. Tiesus pravediklis: ilgis 40 cm, diametras 1,1 mm.  Plėtiklis. 5ml švirkštas.  Pailginimo vamzdelis 25 cm su 3-jų atšakų kraneliu.</t>
  </si>
  <si>
    <t>Vienos atšakos CVK su kraujo stabdymo sistema 6 Fr</t>
  </si>
  <si>
    <t>Kateteris skirtas paraktinei ir jungo venoms punktuoti: pagamintas iš poliuretano; atšakos diametras 14 G (vidinis diametras 1,4 mm ,  išorinis diametras 2 mm)  – tėkmės greitis 110ml/min; pilnai rentgenokontrastinis; termolabilus; sužymėtas kas 1 cm nuo 5cm; ilgis 15cm; su integruota prailginimo linija 10cm su spaustuku. Adata: ilgis 70 mm, dydis 16 G. "J"  tipo pravediklis su laikikliu: ilgis 53 cm, diametras 1,1 mm. Plėtiklis. 5ml švirkštas.</t>
  </si>
  <si>
    <t>Trijų spindžių didelės tėkmės centrinės venos kateterizavimo rinkinys</t>
  </si>
  <si>
    <t>Kateterio charakteristikos: vieno kanalo tėkmės greitis &gt; 5 000 ml/h, antro kanalo tėkmės greitis &gt; 10 000 ml/h , trečio kanalo tėkmės greitis 4 000 ml/h. 8,5Fr. 14G/16G/16G, 16 cm. Rentgenokontrastinis, iš  poliuretano, graduotas, minkštu atraumatiniu galu. Metalinis "J "formos 0,81 x 44-46 cm pravediklis . Dilatatorius. Punkcinė adata 18 G x  6,35 cm. 0,5 ml švirkštas. Kateterio tvirtinimas su užraktu, leidžiančiu išimti kateterį. Kateterio kanalo apsauginis dangtelis su injekcine membrana. Kateterio spaustukai.</t>
  </si>
  <si>
    <t>Trijų atšakų CVK antimikrobinis rinkinys</t>
  </si>
  <si>
    <t>Dydis 7,5 Fr (išor.diam. 2,7 mm), ilgis 20 cm. Rinkinį sudaro: Trijų atšakų kateteris antimikrobinis, rentgenokontrastinis, termolabilus, vidinis ir išorinis paviršiai bei pati kateterio medžiaga impregnuota sidabro jonais, pagamintas iš biostabilaus poliuretano, atšakų skirtingas diametras: 14 G - tėkmės greitis 60 ml/min, 2 x 18G - tėkmės greitis 2 x 30 ml/min, tiekiamas apsauginėje juodoje movoje, su prailginimo linijom ir spaustukais, sužymėtas kas 1 cm. Adata-introdiuseris: 18 G, ilgis 70 mm. Kaniulė-introdiuseris: 18 G, ilgis 64 mm. Sužymėtas „J“ tipo pravediklis su laikikliu: ilgis 60 cm, diametras 0,9 mm. Plėtiklis, skalpelis, 5ml švirkštas, papildomi fiksacijos sparneliai, kamštukai injekcijoms.</t>
  </si>
  <si>
    <t>Trijų atšakų CVK rinkinys su kraujo stabdymo sistema</t>
  </si>
  <si>
    <t>Dydis 7,5 Fr, ilgis 20 cm, tėkmės greitis 1x65ml/min, 2x40 ml/min. Adata-introdiuseris 18 G, ilgis 70 mm. Sužymėtas „J“ tipo pravediklis su laikikliu, ilgis 53-55 cm, diametras 0,9 mm.</t>
  </si>
  <si>
    <t>Didelio kraujo tėkmės kateterio rinkinys pakaitinei inkstų terapijai</t>
  </si>
  <si>
    <t>Maksimalus kraujo paėmimo greitis nemažiau kaip 400 ml/min. Kateterio veninė ir arterinė atšakos turi skirtingų spalvų spaustukus, ant spaustukų pažymėti kateterio matmenys ir heparino užpildymo tūris. "Luer-lock" tipo jungtys. Rinkinyje turi būti: įvedimo adata, kraujagyslės praplėtiklis, nukreipimo styga. 15-19 cm. ilgio, diametras 12 ± 0,5 F; 15-19 cm. ilgio, diametras 12,5±0,5 F; 20-26 cm. ilgio, diametras 11±0,5 F; 20-26 cm. ilgio, diametras 12,5±0,5 F.</t>
  </si>
  <si>
    <t xml:space="preserve">Didelės tėkmės, dviejų kanalų centrinės venos kateteris </t>
  </si>
  <si>
    <t>Diametras 11,5 F ir 13 F, ilgis 150-250 mm. Pagamintas iš „Bodysoft“ poliuretano. Su specialios, netaisyklingos formos spindžiais, arterinis didesnis už veninį. Kraujo tėkmės greitis ne mažiau kaip 400 ml/min. esant veniniam ir arteriniam spaudimui mažesniam kaip 200 mmHg. Su minkštu, atraumatiniu  galiuku. Su užspaudikliais, ant kurių nurodyti kateterio parametrai: diametras ir kateterio užpildymo tūris. Su 360 laipsnių apsisukančiais tvirtinimo sparneliais. Su kūginiu perėjimu ties sparneliais. Su „Luer-lock“ tipo jungtimi. Galimi lenkti ir tiesūs kateterio atšakų galai. Rinkinį sudaro: kateteris su „Luer-lock“ jungtimi; „Luer-lock“ tipo kamšteliai pakeitimui; dilatatorius; įvediklis su saugiu "J" formos metaliniu galiuku; Seldinger tipo adata; tvarstis žaizdai; specialus, plastikinis pravediklis (mandrin) veniniame spindyje.</t>
  </si>
  <si>
    <t>200</t>
  </si>
  <si>
    <t>Trumpalaikis trijų kanalų didelės tėkmės kateteris</t>
  </si>
  <si>
    <t>Centrinės venos punkcijos rinkinys su integruotais beadatiniais konektoriais (penkių kanalų)</t>
  </si>
  <si>
    <t>Rinkinį sudaro:  - poliuretaninis kateteris su integruotais beadatiniais konektoriais. Konektoriai su silikonine membrana, kuri automatiškai užsiveria apsaugodama nuo oro embolijos bei infekcijų patekimo. Dydis 8,5 Fr, 15-30 cm 2. Viela - pravediklis, atspari perlinkimui, su atžymomis, įmontuota plastikiniame valdymo korpuse su ratuku. 3. Dilatatorius, švirkštas, skalpelis, tvirtinimo sparnelis, punkcinė adata.</t>
  </si>
  <si>
    <t>Centrinės venos punkcijos rinkinys su integruotais beadatiniais konektoriais (keturių kanalų)</t>
  </si>
  <si>
    <t>Rinkinį sudaro:  1. poliuretaninis kateteris su integruotais beadatiniais konektoriais. Konektoriai su silikonine membrana, kuri automatiškai užsiveria apsaugodama nuo oro embolijos bei infekcijų patekimo. Dydis 8,5 Fr, 15-30 cm 2. Viela - pravediklis, atspari perlinkimui, su atžymomis, įmontuota plastikiniame valdymo korpuse su ratuku. 3. Dilatatorius, švirkštas, skalpelis, tvirtinimo sparnelis, punkcinė adata.</t>
  </si>
  <si>
    <t>Centrinės venos punkcijos rinkinys su integruotais beadatiniais konektoriais (trijų kanalų)</t>
  </si>
  <si>
    <t>Rinkinį sudaro: 1. poliuretaninis kateteris su integruotais beadatiniais konektoriais. Konektoriai su silikonine membrana, kuri automatiškai užsiveria apsaugodama nuo oro embolijos bei infekcijų patekimo. Dydis 7-8 Fr, 15-30 cm 2. Viela - pravediklis, atspari perlinkimui, su atžymomis, įmontuota plastikiniame valdymo korpuse su ratuku. 3. Dilatatorius, švirkštas, skalpelis, tvirtinimo sparnelis, punkcinė adata.</t>
  </si>
  <si>
    <t>Centrinės venos punkcijos rinkinys su integruotais beadatiniais konektoriais (dviejų kanalų)</t>
  </si>
  <si>
    <t>Rinkinį sudaro:  1.  poliuretaninis kateteris su integruotais beadatiniais konektoriais. Konektoriai su silikonine membrana, kuri automatiškai užsiveria apsaugodama nuo oro embolijos bei infekcijų patekimo. Dydis 7-8 Fr, 15-30 cm 2. Viela - pravediklis, atspari perlinkimui, su atžymomis, įmontuota plastikiniame valdymo korpuse su ratuku. 3. Dilatatorius, švirkštas, skalpelis, tvirtinimo sparnelis, punkcinė adata.</t>
  </si>
  <si>
    <t>Centrinės venos punkcijos rinkinys su integruotu beadatiniu konektoriumi (vieno kanalo)</t>
  </si>
  <si>
    <t>Rinkinį sudaro:  1.  poliuretaninis kateteris su integruotu beadatiniu konektoriumi. Konektorius su silikonine membrana, kuri automatiškai užsiveria apsaugodama nuo oro embolijos bei infekcijų patekimo. Dydis 5-7 Fr, 15-30 cm 2. Viela - pravediklis, atspari perlinkimui, su atžymomis, įmontuota plastikiniame valdymo korpuse su ratuku. 3. Dilatatorius, švirkštas, skalpelis, tvirtinimo sparnelis, punkcinė adata.</t>
  </si>
  <si>
    <t>Vienos atšakos CVK rinkinys 6 Fr su kraujo stabdymo sistema</t>
  </si>
  <si>
    <t>Rinkinį sudaro: vienos atšakos kateteris 14 G: su lanksčiu distaliniu galu, rentgenokontrastinis, pagamintas iš PUR, termolabilus, pilnai jonizuojantis spinduliuotę, su prailginimo linijomis ir spaustukais, sužymėtas kas 1 cm nuo 5 cm, su viena anga distaliniame gale, dydis 6 Fr (išor. diam. 2 mm), ilgis 20 cm, tėkmės greitis 100 ml/min; adata-introdiuseris: ilgis 7 0mm, dydis16 G, išor. diam. 1,6 mm; sužymėtas „J“ tipo pravediklis su laikikliu: ilgis 53 cm, diametras 1,1 mm; kitos papildomos priemonės: plėtiklis, skalpelis, 5ml švirkštas, papildomi fiksacijos sparneliai, kamštukas injekcijoms.</t>
  </si>
  <si>
    <t>Dviejų atšakų CVK rinkinys 7 Fr su kraujo stabdymo sistema</t>
  </si>
  <si>
    <t>Rinkinį sudaro: dviejų atšakų kateteris (dvi atšakos po 16 G): su lanksčiu distaliniu galu, rentgenokontrastinis, pagamintas iš PUR, termolabilus, pilnai jonizuojantis spinduliuotę, su prailginimo linijomis ir spaustukais, sužymėtas kas 1 cm nuo 5 cm, su viena anga distaliniame gale, dydis 7 Fr (išor. diam. 2,4 mm), ilgis 20 cm, tėkmės greitis dvi atšakos po ≥ 70 ml/min, pirminis užpildymo tūris - dvi atšakos po ≤ 0,6 ml; adata-introdiuseris: ilgis 70mm, dydis18 G, išor. diam. 1,26 mm; sužymėtas „J“ tipo pravediklis su laikikliu: ilgis 53 cm, diametras 0,9 mm; kitos papild. priemonės: plėtiklis, skalpelis, 5ml švirkštas, papildomi fiksacijos sparneliai, kamštukai injekcijoms ≥ 2 vnt.</t>
  </si>
  <si>
    <t>Trijų atšakų CVK rinkinys 7,5Fr su kraujo stabdymo sistema</t>
  </si>
  <si>
    <t>Rinkinį sudaro: trijų atšakų kateteris (viena atšaka 14 G, dvi atšakos 18 G): su lanksčiu distaliniu galu, rentgenokontrastinis, pagamintas iš PUR, termolabilus, pilnai jonizuojantis spinduliuotę, su prailginimo linijomis ir spaustukais, sužymėtas kas 1 cm nuo 5 cm, su viena anga distaliniame gale, dydis 7,5 Fr; (išor. diam. 2,5 mm), ilgis 20 cm, tėkmės greitis 1-a atšaka ≥65ml/min, dvi kitos atšakos  ≥40 ml/min, pirminis užpildymo tūris 1-a atšaka ≤ 0,6 ml , dvi kitos atšakos ≤ 0,4 ml; adata-introdiuseris: ilgis 70 mm, dydis18 G, išor. diam. 1,26 mm; sužymėtas „J“ tipo pravediklis su laikikliu: ilgis 53 cm, diametras 0,9 mm; kitos papildomos priemonės: plėtiklis, skalpelis, 5ml švirkštas, papildomi fiksacijos sparneliai, kamštukai injekcijoms ≥ 3vnt.</t>
  </si>
  <si>
    <t>Prailginimo linija vaistų suleidimui</t>
  </si>
  <si>
    <t>Monitoringui, vidinis diametras 1,0-1,5mm, standi (tinkama ir spaudimo matavimui), su fiksatoriumi. Įvairaus ilgio (nuo 10 cm iki 200 cm). Sterili.</t>
  </si>
  <si>
    <t xml:space="preserve">Prailginimo linija skysčių infuzinei terapijai. </t>
  </si>
  <si>
    <r>
      <t>Sterili prailginimo linija skysčių infuzinei terapijai. Be latekso, be DEHP, nepirogeniška. Ilgiai: 12-15cm, 25-27cm, 50cm, 70cm, 100cm, 150, 200 cm. Vidinis diametras 2,5 mm, išorinis diametras 4 mm. Atlaiko slėgį 145 psi. Viename gale "male" tipo užraktas, kitame "female" tipo užraktas. (PVC/VYG2/ PE). Vidinis sluoksnis (PE), išorinis sluoksnis (PVC). F Luer-lock / M Luer-lock. Išbandyta 10 kg/cm</t>
    </r>
    <r>
      <rPr>
        <vertAlign val="superscript"/>
        <sz val="11"/>
        <color theme="1"/>
        <rFont val="Times New Roman"/>
        <family val="1"/>
        <charset val="186"/>
      </rPr>
      <t>2</t>
    </r>
    <r>
      <rPr>
        <sz val="11"/>
        <color theme="1"/>
        <rFont val="Times New Roman"/>
        <family val="1"/>
        <charset val="186"/>
      </rPr>
      <t>.</t>
    </r>
  </si>
  <si>
    <t xml:space="preserve">Prailginimo linija šviesai jautrių vaistų suleidimui </t>
  </si>
  <si>
    <t>Sterili, standi. Apsauga nuo UVA/UVB/UVC spindulių. Permatoma, kad būtų galima aptikti oro burbuliukų. Atlaiko slėgį 40 bar (580 psi). Diametras I.D.1,0mm – O.D.2,0mm . Ilgis 150 cm – užpildymas  iki 1,6 ml; ilgis 200 cm – užpildymas iki  2 ml.</t>
  </si>
  <si>
    <t>Universalus konektorius</t>
  </si>
  <si>
    <t>Tiesus, abiejuose galuose galimybė prijungti prailginimo linijas. I.D. 6,5 ilgis 15 mm.</t>
  </si>
  <si>
    <t>Trijų padėčių kranelis</t>
  </si>
  <si>
    <t>Sterilus, trišakis, intraveninei infuzijai, pagaminti iš PVC skaidraus plastiko, Luer  galai (M-F-M), galimybė infuzijos kelią atverti tiek viena pasirinkta, tiek ir visomis 3 kryptimis, atlaikantis ne mažiau 20 atm. slėgį.</t>
  </si>
  <si>
    <t>Skirtas leisti vaistus, chemoterapinius vaistus, riebalinius tirpalus, kraują, paimti kraujo mėginį, nesukeliant hemolizės. Suleidus kraują pilnai prasiplauna suleidus ne daugiau kaip 2 ml fiziologinio tirp. Naudojamas su kateteriais, esančiais centrinėje, periferinėje venose, arterijoje ar su bet kokiomis luerlockfemale jungtimis. Tą patį konektorių galima naudoti su luer ir/ar luerlock švirkštais. Sudėtyje nėra latekso, metalinių dalių, vožtuvo (pagal CDC rekomendacijas). Neutralaus slėgio ± 0,01ml. Neturi leisti įvesti adatos, suleisti ar aspiruoti skysčius. Gali būti nepertraukiamai naudojamas iki 7 parų. Maksimalus prijungimo limitas ne mažiau kaip 600 kartų. Kontaktinis paviršius turi būti visiškai lygus, patogus dezinfekavimui prieš naudojimą. Be papildomų kamštelių. Konektoriai išdėstyti "eglute". Bendras ilgis 15 cm ±2 cm, užpildymo tūris apie 2,0 ml ± 0,5ml su spaustuku.</t>
  </si>
  <si>
    <t>Trijų atšakų kranelis</t>
  </si>
  <si>
    <t>Prailginimo linijos M/F su trijų atšakų kraneliu ir injekciniu kamšteliu</t>
  </si>
  <si>
    <t>Jungtys "Male  Luer-Lock"/ "Female Luer-lock". Lipidams atsparios, sterilios, atlaiko slėgį 145 psi (10kg/ cm2 ). Diametras 2,5 mm x 4,0 mm. Ilgiai: 13,5 cm (užpildymas 0,9 ml), 25 cm (užpildymas 1,40 ml), 50 cm (užpildymas 2,70 ml), 80 cm (užpildymas 4,20 ml), 100 cm (užpildymas 5,20 ml), Pagamintos iš PVC (išorinis sluoksnis) ir PE (vidinis sluoksnis).</t>
  </si>
  <si>
    <t>Prailginimo linijos M/M</t>
  </si>
  <si>
    <t>Antiokliuzinis kamštukas</t>
  </si>
  <si>
    <t>Uždara beadatinė sistema, be latekso, be metalinių, magnetinių komponentų. Atsparus lipidams, chemoterapiniams ir kt. medikamentams. Skysčių praleidiklis apsaugotas gumine tarpine. Atjungus švirkštą, teigiamas boliusas 0,03 ml. Tėkmės greitis 220ml/min., pirminis tūris 0,1 ml. Gali būti jungiamas ne mažiau 220 kartų (7 dienos).</t>
  </si>
  <si>
    <t>Prailginimo linija vienos atšakos su antiokliuziniu kamštuku</t>
  </si>
  <si>
    <t>Tinkama  kraujui ir kraujo produktams, biologiniams skysčiams ir lipidams. Be latekso, metalinių dalių, vožtuvo, permatomas korpusas. Neutralaus slėgio ± 0,0 1ml.  Vidutinė tėkmė 156 ± 5 ml/min Maksimalus prijungimo limitas ne mažiau kaip 700 kartų. Liekamasis tūris 0,04 ml. Sterilus konektoriaus barjeras turi išsilaikyti ne mažiau 7 dienų. Bendras ilgis 18 cm ±2 cm, Visos prailginimo linijos užpildymo tūris apie 0,3 ml ± 0,1ml.</t>
  </si>
  <si>
    <t>Prailginimo linija dviejų atšakų su antiokliuziniais kamštukais</t>
  </si>
  <si>
    <t>Tinkama kraujui ir kraujo produktams, biologiniams skysčiams ir lipidams. Be latekso, metalinių dalių, vožtuvo, permatomas korpusas. Neutralaus slėgio ± 0,01ml.  Vidutinė tėkmė 156 ± 5 ml/min. Maksimalus prijungimo limitas ne mažiau kaip 700 kartų. Liekamasis tūris 0,04 ml. Sterilus konektoriaus barjeras turi išsilaikyti ne mažiau 7 dienų. Bendras ilgis 13 cm ±2 cm,  su  spaustukais. Visos prailginimo linijos užpildymo tūris apie 0,33 ml ± 0,1 ml. Prailginimo linijos diametras – 1,2 x2,1 mm ± 0,5 mm.</t>
  </si>
  <si>
    <t>Prailginimo linija trijų atšakų su antiokliuziniais kaštukais</t>
  </si>
  <si>
    <t>Tinkama  kraujui ir kraujo produktams, biologiniams skysčiams ir lipidams. Be latekso, metalinių dalių, vožtuvo, permatomo korpuso. Neutralaus slėgio ± 0,01 ml.  Vidutinė tėkmė 156 ± 5 ml/min. Maksimalus prijungimo limitas ne mažiau kaip 700 kartų. Liekamasis tūris 0,04 ml. Sterilus konektoriaus barjeras turi išsilaikyti ne mažiau 7 dienų. Bendras ilgis 15 cm ±2 cm,  su  spaustukais. Visos prailginimo linijos užpildymo tūris apie 1,4 ml ± 0,1ml. Prailginimo linijos diametras – 2,3 mm x 3,6 mm ± 0,5 mm.</t>
  </si>
  <si>
    <t>Kranelių blokas</t>
  </si>
  <si>
    <t>Blokas iš 5-ių kranelių, sterilus, atsparus lipidams, antiseptikams, jungtys "Male"/ "Female", kiekvieno kranelio skirtingas spalvinis žymėjimas.</t>
  </si>
  <si>
    <t>Beadatinis konektorius</t>
  </si>
  <si>
    <t>Tinkamas  kraujui ir kraujo produktams, biologiniams skysčiams ir lipidams. Be latekso, metalinių dalių, vožtuvo, permatomo korpuso. Neutralaus slėgio ± 0,01ml.  Vidutinė tėkmė 156 ± 5 ml/min Maksimalus prijungimo limitas ne mažiau kaip 700 kartų. Liekamasis tūris 0,04 ml. Sterilus konektoriaus barjeras turi išsilaikyti ne mažiau 7 dienų .</t>
  </si>
  <si>
    <t>Pagreitintos infuzijos manžetė</t>
  </si>
  <si>
    <t>Vienkartinė, 500-1000 ml buteliams.</t>
  </si>
  <si>
    <t>Infuzijos sistema  "Luer- Lock"</t>
  </si>
  <si>
    <t>Transfuzijos sistema "Luer-Lock"</t>
  </si>
  <si>
    <t>Defibriliavimo elektrodai prie "Zoll Rseries ALS" defibriliatoriaus"</t>
  </si>
  <si>
    <t>Klijuojami prie odos, tinkantys"Zoll Rseries ALS" defibriliatoriui.</t>
  </si>
  <si>
    <t>Defibriliavimo elektrodai su stimuliavimo funkcija prie "Zoll Rseries ALS" defibriliatoriaus"</t>
  </si>
  <si>
    <t>Klijuojami prie odos, su stimuliavimo funkcija,  tinkantys" Zoll Rseries ALS"defibriliatoriui.</t>
  </si>
  <si>
    <t>Defibriliavimo elektrodai prie Lifepak" defibriliatoriaus"</t>
  </si>
  <si>
    <t>Klijuojami prie odos, tinkantys "Lifepak" defibriliatoriui.</t>
  </si>
  <si>
    <t>Defibriliavimo elektrodai su stimuliavimo funkcija prie "Lifepak" defibriliatoriaus"</t>
  </si>
  <si>
    <t>Klijuojami prie odos, su stimuliavimo funkcija, tinkantys "Lifepak" defibriliatoriui.</t>
  </si>
  <si>
    <t>Defibriliavimo elektrodai prie "Cardioaid" defibriliatoriaus"</t>
  </si>
  <si>
    <t>Klijuojami prie odos, tinkantys "Cardioaid"defibriliatoriui.</t>
  </si>
  <si>
    <t>Defibriliavimo elektrodai su stimuliavimo funkcija prie "Cardioaid" defibriliatoriaus"</t>
  </si>
  <si>
    <t>Klijuojami prie odos, su stimuliavimo funkcija, tinkantys "Cardioaid" defibriliatoriui.</t>
  </si>
  <si>
    <t>Defibriliavimo elektrodai prie "TEC" defibriliatoriaus"</t>
  </si>
  <si>
    <t>Išorinei stimuliacijai-defibriliacijai. Klijuojami prie odos, su stimuliavimo funkcija, tinkantys defibriliatoriui “TEC” ( gamintojas Nihon Kohden).</t>
  </si>
  <si>
    <t>Defibriliavimo elektrodai prie "Philips HeartStart" defibriliatoriaus"</t>
  </si>
  <si>
    <r>
      <t>Turi tikti naudoti su "Philips HeartStart" defibriliatoriai.  Elektrodų laidų ilgis ne mažiau 120 cm, elektrodo klijuojamo paviršiaus plotas ne mažiau 100 cm</t>
    </r>
    <r>
      <rPr>
        <vertAlign val="superscript"/>
        <sz val="11"/>
        <color theme="1"/>
        <rFont val="Times New Roman"/>
        <family val="1"/>
        <charset val="186"/>
      </rPr>
      <t xml:space="preserve">2   </t>
    </r>
    <r>
      <rPr>
        <sz val="11"/>
        <color theme="1"/>
        <rFont val="Times New Roman"/>
        <family val="1"/>
        <charset val="186"/>
      </rPr>
      <t>turi tikti nuo 10 kg svorio pacientams</t>
    </r>
  </si>
  <si>
    <t xml:space="preserve">vnt. </t>
  </si>
  <si>
    <t>Vienkartiniai apklotai ligonių šaldymui po gaivinimo</t>
  </si>
  <si>
    <t xml:space="preserve">Absorbentas narkozės aparatams </t>
  </si>
  <si>
    <r>
      <t>Veiklioji medžiaga kalcio chloridas ir natrio hidroksidas. Absorbento granulės – sferinės, 3-4 mm dydžio. Dulkėtumas - mažesnis nei 0,2 %. Neturi būti kalio hidroksido ir bario hidroksido. Absorbcinis pajėgumas – ne mažiau 150 l CO</t>
    </r>
    <r>
      <rPr>
        <vertAlign val="subscript"/>
        <sz val="11"/>
        <color theme="1"/>
        <rFont val="Times New Roman"/>
        <family val="1"/>
        <charset val="186"/>
      </rPr>
      <t>2</t>
    </r>
    <r>
      <rPr>
        <sz val="11"/>
        <color theme="1"/>
        <rFont val="Times New Roman"/>
        <family val="1"/>
        <charset val="186"/>
      </rPr>
      <t xml:space="preserve">/1 kg. absorbento. Įpakavimas 5-10 kg. </t>
    </r>
  </si>
  <si>
    <t>kg</t>
  </si>
  <si>
    <t xml:space="preserve">Bešarmis absorbentas narkozės aparatams </t>
  </si>
  <si>
    <r>
      <t>Bešarminis anglies dioksido absorbentas, skirtas naudoti esant nedideliems ir mažiems šviežių dujų srautams. Absorbento granulės – sferinės, 3-4 mm dydžio. Absorbcinis pajėgumas – ne mažiau 120 l CO</t>
    </r>
    <r>
      <rPr>
        <vertAlign val="subscript"/>
        <sz val="11"/>
        <color theme="1"/>
        <rFont val="Times New Roman"/>
        <family val="1"/>
        <charset val="186"/>
      </rPr>
      <t>2</t>
    </r>
    <r>
      <rPr>
        <sz val="11"/>
        <color theme="1"/>
        <rFont val="Times New Roman"/>
        <family val="1"/>
        <charset val="186"/>
      </rPr>
      <t>/1 kg.</t>
    </r>
  </si>
  <si>
    <t>Skrandžio zondas CH 16</t>
  </si>
  <si>
    <t>Skrandžio zondas CH 18</t>
  </si>
  <si>
    <t>Vienkartinis, sterilus, „Duodenal“ tipo, 125cm ± 3cm ilgio. CH 18.</t>
  </si>
  <si>
    <t>Skrandžio zondas CH 20</t>
  </si>
  <si>
    <t>Vienkartinis, sterilus, „Duodenal“ tipo, 125cm ± 3cm ilgio. CH 20.</t>
  </si>
  <si>
    <t>Minkštas skrandžio zondas 15F</t>
  </si>
  <si>
    <t>Vienkartinis, sterilus. Pagamintas iš poliuretano, 15F, 100-105cm .</t>
  </si>
  <si>
    <t>Minkštas skrandžio zondas CH 12, ilgis 100 cm</t>
  </si>
  <si>
    <t>Vienkartinis, sterilus. Pagamintas iš poliuretano. CH12 ( 2,8/3,6mm ) 99-101cm ilgio.</t>
  </si>
  <si>
    <t>Minkštas skrandžio zondas CH 12, ilgis  120 cm</t>
  </si>
  <si>
    <t>Vienkartinis, sterilus. Duodenalinis zondas minkštas. Pagamintas iš poliuretano, CH12, be DEPH, su rentgeno kontrastine juostele kas 10cm, 2,8/3,6mm, ilgis 119-121cm,stiletas, su „oliva“ pravedimo palengvinimui, universalus konektorius enterinei sistemai, galima laikyti iki mėnesio įvedus.</t>
  </si>
  <si>
    <t xml:space="preserve">Tvarstis epidūralinio kateterio fiksavimui </t>
  </si>
  <si>
    <t>Tvarstis epidūralinio kateterio fiksavimui 10-11cm x 10-11cm ( riebalinis, su chlorheksidinu)</t>
  </si>
  <si>
    <t>Elastometrinė infuzinė pompa</t>
  </si>
  <si>
    <t>Vienkartinė, sterili, elastometrinė infuzinė pompa, skirta nervų rezginių ir epidurinei analgezijai, nominalus užpildymo tūris ne mažesnis kaip 400 ml, turinti greičio reguliatorių, reguliuojams infuzijos greičio intervalas 1-7ml/val, paciento kontroliuojamos analgezijos funkcija su 2-5 ml bolusu.</t>
  </si>
  <si>
    <t>Spinalinė adata 25 G</t>
  </si>
  <si>
    <t>Vienkartinė, sterili, pieštuko formos galu 75-130 mm ilgio, 25 G.</t>
  </si>
  <si>
    <t>Spinalinė adata 26 G</t>
  </si>
  <si>
    <t>Vienkartinė, sterili, pieštuko formos galu 75-130 mm ilgio, 26 G.</t>
  </si>
  <si>
    <t>Spinalinė adata 27 G</t>
  </si>
  <si>
    <t>Vienkartinė, sterili, pieštuko formos galu 75-130mm ilgio, 27 G.</t>
  </si>
  <si>
    <t>Spinalinė adata 22G 18-20 cm</t>
  </si>
  <si>
    <t>Vienkartinė, sterili, 18-20 cm ilgio, 22G storio, „Chiba“ arba "Quincke" tipo nuožulnia.nuopjova</t>
  </si>
  <si>
    <t>Spinalinė adata 22G 9-10 cm</t>
  </si>
  <si>
    <t>Vienkartinė, sterili, 9-10 cm, 22G storio, „Chiba“ arba "Quincke" tipo nuožulnia nuopjova.</t>
  </si>
  <si>
    <t>Adata nervinių rezginių anestezijai 25 mm/22 G</t>
  </si>
  <si>
    <t>Adata nervinių rezginių anestezijai 50 mm/ 22 G</t>
  </si>
  <si>
    <t>Adata nervinių rezginių anestezijai 100 mm/21G</t>
  </si>
  <si>
    <t>Adata nervinių rezginių anestezijai 80 mm/ 22 G</t>
  </si>
  <si>
    <t>Spinalinė adata 25 G /88-90 mm</t>
  </si>
  <si>
    <t>Vienkartinė plieno adata aštriu  nupjovimu 88-90 mm ilgio, 25 G.</t>
  </si>
  <si>
    <t>Spinalinė adata 26G/ 88-90 mm</t>
  </si>
  <si>
    <t>Vienkartinė plieno adata aštriu  nupjovimu 88-90 mm ilgio, 26 G.</t>
  </si>
  <si>
    <t>Spinalinė adata 27G/ 88-90 mm</t>
  </si>
  <si>
    <t>Vienkartinė plieno adata aštriu  nupjovimu 88-90 mm ilgio, 27 G.</t>
  </si>
  <si>
    <t>Adata nervinių rezginių anestezijai  22G/5 cm</t>
  </si>
  <si>
    <t>Adata nervinių rezginių anestezijai  20-22 G/10 cm</t>
  </si>
  <si>
    <t>Adata nervinių rezginių anestezijai 20-22G/10 cm</t>
  </si>
  <si>
    <t>Sterili, echogeniška, 9,8-10,0 cm ilgio, 20-22G storio, su prailginimo vamzdeliu vaistų injekcijai.</t>
  </si>
  <si>
    <t>Maišelis šlapimo surinkimui 2 l</t>
  </si>
  <si>
    <t>Skirtas šlapimui surinkti, sterilus, talpa ne mažiau 2 l, su kraneliu.</t>
  </si>
  <si>
    <t>Timpa su fiksatoriumi</t>
  </si>
  <si>
    <t>Juosta su plastmasiniu fiksavimo įtaisu.</t>
  </si>
  <si>
    <t>Ultragarsinis gelis</t>
  </si>
  <si>
    <t>Kg</t>
  </si>
  <si>
    <t>EKG gelis</t>
  </si>
  <si>
    <t xml:space="preserve">Kvėpavimo sistema 1,7-1,9 m </t>
  </si>
  <si>
    <t>Vienkartinė, sterili, 1,7-1,9 m ilgio, iš lygiasienių vamzdelių, su iškvepimo vožtuvu ir slėgio matavimo linija.</t>
  </si>
  <si>
    <t>Šildoma kvėpavimo sistema</t>
  </si>
  <si>
    <t>Vienkartinė, kliniškai švari. Sistemos ilgis 1,55-1,65 m. 10 mm diametro sistemą sudaro: 2 vamzdžiai, sujungti Y formos sujungėju ( Y jungtyje turi būti 7,6mm anga), įkvėpimo atšaka su pašildymu, iškvėpimo atšakoje vandens surinkėjas su savaime užsidarančiu dangteliu, 0,39-0,41m ilgio papildomas  aparatą ir deguonies drėkinimo indą jungiantis vamzdis su kūginėmis jungtimis 22 F-1 5M, papildomos jungtys 22 M-22 M ir 22 M-22M/15F. Komplekte turi būti slėgio matavimo linija su alkūne ir automatiškai prisipildantis deguonies drėkinimo indas su plūde. Sistema turi būti su apsauginiu dangteliu. Kūginės jungtys aparato pusėje 22 F. Kūginė jungtis paciento pusėje 15 F. Papildomos kūginės jungtys: 22 F-15 F, 22 M-22 M/1 5F, 15 M-8,5 F. Kvėpavimo sistema  skirta naudoti su MR850 arba MR730 “F&amp;P” drėkintuvų modeliais. Supakuota į maišelius po 1 vnt.</t>
  </si>
  <si>
    <t>Kliniškai švari. Gaminio sudėtyje neturi būti latekso, fiksuojama pageidaujamoje  padėtyje. Rinkinį turi sudaryti: 2 vamzdzdeliai, sujungti Y formos sujungikliu, alkūninė jungtis su „Luer Lock“ tipo (arba lygiaverte) anga, papildoma 1,4-1,6 m atšaka su kūginėmis jungtimis 22 F-22 F, 2,0-2,1 l kvėpavimo maišas su jungtimi 22 M, apsauginis dangtelis paciento pusėje, papildoma jungtelė rezervinio maišo pajungimui 22 M-22 M. Sistemos ilgis kintamas - 3.0 m ± 5 cm (ištempus), iki 70 cm suspaudus. Sistemos diametras – 21-23 mm. „Luer lock“ tipo (arba lygiavertė) anga turi būti su fiksuotu dangteliu (kad atidengus dangtelį jis nepasimestų). Visos jungtys turi būti kūginės: aparato pusėje 22 F, paciento 22 M/15F. Gaminio pakuotė turi būti praplėšiama rankomis, nenaudojant pašalinių daiktų. Supakuotos po 1 rink.</t>
  </si>
  <si>
    <t>Pleuros ertmės drenavimo rinkinys.</t>
  </si>
  <si>
    <t>Vienkartinis, sterilus, pagamintas iš poliuretano arba anlogiškos medžiagos. “Pigtail” formos, su angomis drenavimui. 14-16 Fr skersmens, 28-32 cm ilgio, su ištiesintoju, rentgenokontrastinis. Kaniulė punkcijai 7-10 cm ilgio. “Chiba” adata. Plėtikliai 8 Fr;10 Fr;12 Fr;14 Fr;16 Fr 20-24cm ilgio. Viela 0,035" skersmens, 80-100cm ilgio. Skalpelis. Vamzdelis tinkamas sujungti kateterį su drenavimo sistema.</t>
  </si>
  <si>
    <t>Adata biopsijai</t>
  </si>
  <si>
    <t>Vienkartinė, sterili, pagaminta iš medicininio plieno, “Tru-cut” tipo pusiau automatinė biopsinė adata. Echopozityvus adatos galas, gylio žymės. Reguliuojamas mėginio paėmimo dydis 1cm arba 2cm. Bioptato užrakinimo Sistema, ergonomiška rankena.</t>
  </si>
  <si>
    <t>Nosies kaniulės RAM tipo,  labai neišnešiotiems naujagimiams</t>
  </si>
  <si>
    <t>Nosies kaniulės RAM tipo,  neišnešiotiems naujagimiams</t>
  </si>
  <si>
    <t>Radiodažnuminės destrukcijos adata</t>
  </si>
  <si>
    <t>Vienkartinė, sterili, 14,8-15,2 cm ilgio, 20 G storio, 10 mm aktyvus galas, lenktu galu, aštri.</t>
  </si>
  <si>
    <t>Įžeminimo elektrodai</t>
  </si>
  <si>
    <t>Vienkartiniai, RF-DGP-S tipo, skirti naudoti skausmo radiodažnuminės destrukcijos procedūroms, tinkantys “Radionics RFG-3C Plus” aparatui.</t>
  </si>
  <si>
    <t>Epidūrinė adata 18 G/11,4-15,0 cm</t>
  </si>
  <si>
    <t>Vienkartinė, sterili, su “Tuohy” tipo nuopjova, 11,4-15,0 cm ilgio, 18 G storio, su gylio žymėjimu, su mandrenu, tiesiu galu.</t>
  </si>
  <si>
    <t>Epidūrinė adata 20 G/11,4-15,0 cm</t>
  </si>
  <si>
    <t>Vienkartinė, sterili, su “Tuohy” tipo nuopjova, 11,4-15,0 cm ilgio, 20 G storio, su gylio žymėjimu, su mandrenu, tiesiu galu.</t>
  </si>
  <si>
    <t>Epidūrinė adata 20 G/9-10 cm</t>
  </si>
  <si>
    <t>Vienkartinė, sterili, su “Tuohy” tipo nuopjova, 9-10 cm ilgio, 20 G storio, su gylio žymėjimu, su mandrenu, tiesiu galu.</t>
  </si>
  <si>
    <t>Epidūrinė adata 18 G/9-10 cm</t>
  </si>
  <si>
    <t>Vienkartinė, sterili, su „Tuohy“ tipo nuopjova, 9-10 cm ilgio, 18G storio, su gylio žymėjimu, su mandrenu, tiesiu galu</t>
  </si>
  <si>
    <t>Epidūrinis švirkštas 10 ml</t>
  </si>
  <si>
    <t>Vienkartinis, sterilus, permatomas, 10ml tūrio, su paraboline gradacija, mažo pasiprešinimo stūmokliu, skrtas “pasipriešinimo netekimo” metodikai, “Luer-slip” tipo jungtimi adatai.</t>
  </si>
  <si>
    <t xml:space="preserve">Kiuvetės ACT (plius) tyrimui </t>
  </si>
  <si>
    <t>ACT ( plius ) kiuvetės, skirtos kraujo krešėjimo kontrolei operacijų metu, tinkančios nešiojamam aparatui “Hemochron Signature Elite”.</t>
  </si>
  <si>
    <t>Kiuvetės ACT (minus)  tyrimui</t>
  </si>
  <si>
    <t>ACT ( minus ) kiuvetės, skirtos kraujo krešėjimo kontrolei operacijų metu, tinkančios nešiojamam aparatui “Hemochron Signature Elite”.</t>
  </si>
  <si>
    <t>Laikiklis matavimo kiuvetėms</t>
  </si>
  <si>
    <t>“Cup ir Pin” tipo laikiklis iš plastiko matavimo kiuvetėms.</t>
  </si>
  <si>
    <t>Reagentas “inTEM”</t>
  </si>
  <si>
    <t>“inTEM” tipo reagentas.</t>
  </si>
  <si>
    <t xml:space="preserve">Reagentas “exTEM” </t>
  </si>
  <si>
    <t>“exTEM” tipo reagentas.</t>
  </si>
  <si>
    <t xml:space="preserve">Reagentas “fibTEM” </t>
  </si>
  <si>
    <t>“fibTEM” tipo reagentas.</t>
  </si>
  <si>
    <t>Reagentas “apTEM”</t>
  </si>
  <si>
    <t>“apTEM” tipo reagentas.</t>
  </si>
  <si>
    <t>Reagentas “starTEM”</t>
  </si>
  <si>
    <t>“starTEM” tipo reagentas.</t>
  </si>
  <si>
    <t>Reagentas "hepTEM"</t>
  </si>
  <si>
    <t>"hepTEM" tipo reagentas.</t>
  </si>
  <si>
    <t xml:space="preserve">Adata "peteliškės" tipo </t>
  </si>
  <si>
    <t>Vienkartinė, sterili, "peteliškės" tipo, 21G; 22 G; 23G x 19-21mm.</t>
  </si>
  <si>
    <t>Intraoperacinis doplerio daviklis</t>
  </si>
  <si>
    <t>Vienkartinis bajonetinis daviklis intraoperaciniam Doplerio aparatui ( gamintojas “Mizuho” 20MHz ) naudojimas galvos kraujagyslių chirurgijoje. Darbinis ilgis 135-145mm. Išorinis ilgis 275-285mm. Galiuko diametras 1,5-2,5mm. Sterilus.</t>
  </si>
  <si>
    <t>"Blekmaro" zondas</t>
  </si>
  <si>
    <t>Vienkartinis, sterilus, "Blekmaro" tipo CH 15-CH 21.</t>
  </si>
  <si>
    <t>Intubacinis   vamzdelis lazerinei chirurgijai</t>
  </si>
  <si>
    <t>Vienkartinis. Sterilus. Supakuotas po vieną. Turi būti atsparus lazerio spinduliams. Pagamintas iš baltos minkštos gumos arba analogiškos medžiagos. Apsauginė plėvelė pagaminta iš „Merocel“ tipo putų ir gofruotos sidabro folijos. Apsauginės plėvelės ilgis ≥ 17 cm. Turi tureti dvi pripučiamas manžetės (viena kitos viduje). Netraumuojantis, užapvalintas galas. Vidinis diametras: 4,5; 5,0; 5,5; 6,0; 6,5 mm. Išorinis manžetės diametras 23,8-24,2 mm. Vidinės manžetės diametras 23,8-24,2 mm. Vamzdelio ilgis  390 mm-410 mm.</t>
  </si>
  <si>
    <t>Nazalinis intubacinis vamzdelis su manžete</t>
  </si>
  <si>
    <t>Vienkartinis, „S“ formos, skirtas intubacijai per nosį. Specialiai suformuotas linkis neleidžia vamzdeliui persilenkti. Padidina priėjimą prie operuojamo ploto. Didelio tūrio/žemo slėgio manžetė. Standartinis 15 mm. konektorius prijungimui prie ventiliacijos aparato. Vamzdelio gale integruota "Merfio akis" . Rentgenokontrastinė  linija  leidžia saugiai įvesti vamzdelį ir kontroliuoti jo lokalizaciją. Supakuoti po vieną, sterilioje pakuotėje. Galimybė užsakant rinktis bent  iš dviejų dydžių: 1. Vidinis diametras 6 mm, išorinis 8,2 mm. Ilgis 385 mm-387 mm. Manžetės skersmuo 22 mm; 2. Vidinis diametras 6,5mm, išorinis 8,7mm. Ilgis 395mm-397mm. Manžetės skersmuo 24 mm.</t>
  </si>
  <si>
    <t>Klasikinė laringinė kaukė</t>
  </si>
  <si>
    <t>Vienkartinė. Sudėtyje nėra latekso. Pagaminta iš PVC. Kvėpavimo vamzdelis skaidrus. Laringinės kaukės distalinė dalies forma yra klasikinė Braino. Turi pertvarėles saugančias nuo epigločio užkritimo. Užrašai ant vamzdelio neišsitrinantys ir ryškūs. Standartinis 15 mm konektorius. Vožtuvas ir distalinės dalies išpūtimą rodantis balionas yra atokiau nuo vamzdelio konektoriaus. Vartotojui reikalinga informacija yra matomoje kvėpavimo vamzdelio dalyje. CE ženklinimas. Galimybė užsakant pasirinkti dydį:  2 (10 - 20 kg);  2,5 (20- 30 kg);  3 (30- 50 kg);  4 (50- 70 kg); 5 (70-100 kg)</t>
  </si>
  <si>
    <t>Armuota laringinė kaukė</t>
  </si>
  <si>
    <t>Pediatrinis  dvikanalis CVK rinkinys 18G/20G</t>
  </si>
  <si>
    <t>Dvikanalis centrinės venos kateterizavimo rinkinys (CVK), pediatrinis.Vienkartinis, sterilus. Sudėtis: punkcinė adata 50 mm ilgio; “Kink-proof’ tipo atspari persilenkimui styga-pravediklis " J"  minkštu galu, pagaminta iš nitinolio ar lygiavertės medžiagos; 20 cm ilgio kateteris, pagamintas iš poliuretano, rentgenokontrastinis, minkštu galiuku, su ilgio atžymomis, spaustuku, fiksatoriumi ir atbulinės kraujo srovės vožtuvėliais; 5ml švirkštas, skalpelis, plėtiklis,  kateterio fiksatorius klijuojamas prie odos. Kanalų spindžiai: 18G/20G.</t>
  </si>
  <si>
    <t>Rinkinys pleuros ertmės drenažui</t>
  </si>
  <si>
    <t>Sterilus. Sudėtis: punkcinė adata 3,25- 3,40 mm  x 78 ± 2 mm, kateteris 2,7 mm x 450-460 mm, rentgenokontrastinis, su apsaugine mova, ilgio atžymomis, pagamintas iš poliuretano (ar lygiavertės madžiagos), trijų   krypčių kranelis su 100-120 mm ilgio vamzdeliu, švirkštas 50 ml, dvigubas antirefliuksinis vožtuvas, ne mažiau kaip 2 l sekreto surinkimo maišelis su 90-95cm ilgio drenažiniu vamzdeliu.</t>
  </si>
  <si>
    <t>Trikanalis CVK rinkinys su EKG kontrole, 16G/18G/18G</t>
  </si>
  <si>
    <t>Vienkartinis, sterilus. Rinkinyje turi būti: "V tipo (su atbulinės kraujo srovės vožtuvu) punkcinė adata ne trumpesnė kaip 70 mm; “Kink-proof” tipo styga, atspari persilenkimui; dilatatorius; kateteris pagamintas iš poliuretano minkštu galiuku rentgenokontrastinis, su ilgio atžymomis ir atbulinės srovės vožtuvėliais; EKG kontrolės laidas; 5 ml švirkštas; skalpelis; slankiojantis tvirtinimo sparnelis; spaustukai. Kanalų spindžiai: 16G; 18G; 18G.</t>
  </si>
  <si>
    <t>Filtras "Medela" atsiurbėjui</t>
  </si>
  <si>
    <t>Vienkartinis, turi tikti "Medela" atsiurbikliui.</t>
  </si>
  <si>
    <t>Sterilus indelis šlapimui 150 ml</t>
  </si>
  <si>
    <t>Vienkartinis, sterilus indelis 145-155ml. talpos, su užsukamu dangteliu.</t>
  </si>
  <si>
    <t>"Venturi"  tipo vožtuvai</t>
  </si>
  <si>
    <t>Vienkaretiniai "Venturi" tipo vožtuvai, koncentracijai: 24%; 28%; 31%; 35%; 40%; 60%.</t>
  </si>
  <si>
    <t>Sistema kvėpavimo 22 mm diametro/ 2 m ilgio</t>
  </si>
  <si>
    <t>Vienkartinis, kliniškai švarus vamzdelis 22 mm diametro, ilgis ištempus ne mažiau 2m., lengvai fiksuojamas norimoje padėtyje. Kūginės jungtys 22 F-22 F. Rezervinio maišo pajungimui turi būti papildoma jungtis 22 M-22 M.  Sudėti neturi būti latekso.</t>
  </si>
  <si>
    <t>Tracheostominė kaukė</t>
  </si>
  <si>
    <t>Vienkartinė, suaugusiems, vidutinio dydžio.</t>
  </si>
  <si>
    <t>Srovinis purkštuvas aerozolių terapijai</t>
  </si>
  <si>
    <t>Aerozolinių vaistų tiekimui, „Cirrus Nebulizer“ tipo, suderinamas su „Eco“ tipo kauke ir deguonies tiekimo linija.</t>
  </si>
  <si>
    <t>Tracheostominis šilumos drėgmės keitiklis su vamzdeliu</t>
  </si>
  <si>
    <r>
      <t>Kliniškai švarus, gaminio sudėtyje neturi būti latekso. Su šilumos ir drėgmės reguliatoriumi. Turi būti jungtis deguonies vamzdelio pajungimui. Jungtis prie tracheostominio vamzdelio - 15 F. Tracheostominės „nosytės“ parametrai: tūris – ne mažiau 19 ml, pasipriešinimas – ne daugiau kaip 0,2 cm H</t>
    </r>
    <r>
      <rPr>
        <vertAlign val="subscript"/>
        <sz val="11"/>
        <color theme="1"/>
        <rFont val="Times New Roman"/>
        <family val="1"/>
        <charset val="186"/>
      </rPr>
      <t>2</t>
    </r>
    <r>
      <rPr>
        <sz val="11"/>
        <color theme="1"/>
        <rFont val="Times New Roman"/>
        <family val="1"/>
        <charset val="186"/>
      </rPr>
      <t>O (esant 30 l/min), drėgmės grąžinimas – 26,0 ± 2 mg H</t>
    </r>
    <r>
      <rPr>
        <vertAlign val="subscript"/>
        <sz val="11"/>
        <color theme="1"/>
        <rFont val="Times New Roman"/>
        <family val="1"/>
        <charset val="186"/>
      </rPr>
      <t>2</t>
    </r>
    <r>
      <rPr>
        <sz val="11"/>
        <color theme="1"/>
        <rFont val="Times New Roman"/>
        <family val="1"/>
        <charset val="186"/>
      </rPr>
      <t xml:space="preserve">O/l (VT 500 ml); svoris  - 8 ± 1 g. Veikimo laikas - 24 h. Turi būti ne mažiau kaip 1,8 m ilgio deguonies vamzdelis (ne lygiasienis, su specialiu vidiniu profiliu). </t>
    </r>
  </si>
  <si>
    <t>Intubacinis stiletas naujagimiams</t>
  </si>
  <si>
    <t>Sterilus, pagamintas iš aliuminio, kuris padengtas plastiku (ar lygiaverte medžiaga), su minkštu distaliniu galiuku, sumažinančiu galimybę pažeisti trachėjos sienelę. Stileto paviršius turi būti padengtas danga, kuri lengvina stileto įvedimą bei išėmimą. ID nuo 2,5 iki 4,5. Ilgis 270- 280 mm.</t>
  </si>
  <si>
    <t xml:space="preserve">Kvėpavimo filtras be drėkinimo </t>
  </si>
  <si>
    <r>
      <t>Gaminio sudėtyje neturi būti latekso. Veikimo principas - elektrostatinis. Turi būti „</t>
    </r>
    <r>
      <rPr>
        <i/>
        <sz val="11"/>
        <color theme="1"/>
        <rFont val="Times New Roman"/>
        <family val="1"/>
        <charset val="186"/>
      </rPr>
      <t>Luer Lock“</t>
    </r>
    <r>
      <rPr>
        <sz val="11"/>
        <color theme="1"/>
        <rFont val="Times New Roman"/>
        <family val="1"/>
        <charset val="186"/>
      </rPr>
      <t xml:space="preserve"> tipo (arba lygiavertė) jungtis CO</t>
    </r>
    <r>
      <rPr>
        <vertAlign val="subscript"/>
        <sz val="11"/>
        <color theme="1"/>
        <rFont val="Times New Roman"/>
        <family val="1"/>
        <charset val="186"/>
      </rPr>
      <t>2</t>
    </r>
    <r>
      <rPr>
        <sz val="11"/>
        <color theme="1"/>
        <rFont val="Times New Roman"/>
        <family val="1"/>
        <charset val="186"/>
      </rPr>
      <t xml:space="preserve"> monitoravimui. Monitoringo linijos anga su nenuimamu fiksuotu dangteliu (kad atidengus dangtelį jis nepasimestų). Turi būti testuoti su virusais ir bakterijomis nepriklausomoje laboratorijoje pagal tarptautines metodikas 24 val. (pateikti nepriklausomos laboratorijos testavimo protokolus). Antibakterinės savybės: turi sulaikyti hepatito virusą, TBC lazdelę ir kt. bakterijas. Efektyvumas &gt;99,99% Jungtys 22 F/15 M- 22 M/15 F. Filtro parametrai: tūris 57 ±2 ml, pasipriešinimas – ne daugiau nei 0,9 cm H</t>
    </r>
    <r>
      <rPr>
        <vertAlign val="subscript"/>
        <sz val="11"/>
        <color theme="1"/>
        <rFont val="Times New Roman"/>
        <family val="1"/>
        <charset val="186"/>
      </rPr>
      <t>2</t>
    </r>
    <r>
      <rPr>
        <sz val="11"/>
        <color theme="1"/>
        <rFont val="Times New Roman"/>
        <family val="1"/>
        <charset val="186"/>
      </rPr>
      <t>O (esant 30 ml/min srautui). Supakuoti į maišelius po 1 vnt.</t>
    </r>
  </si>
  <si>
    <t>Aerozolinės kaukės suaugusiems</t>
  </si>
  <si>
    <t>Aerozolinės kaukės vaikams</t>
  </si>
  <si>
    <t>Kliniškai švarios. Gaminio sudėtyje neturi būti latekso, PVC ir metalinių detalių. Turi hermetiškai priglusti prie veido. Jungtys 22M. Kaukės kraštai, kontaktuojantys su paciento veidu, turi būti minkšti ir neaštrūs. Kaukė turi būti su sutvirtinimo juostele (gumele), fiksuojama pacientui virš ausų, nedeformuota, supakuota į maišelius po 1vnt.</t>
  </si>
  <si>
    <t xml:space="preserve">Kompaktinės kvėpavimo sistemos rinkinys </t>
  </si>
  <si>
    <t>Kliniškai švari. Gaminio sudėtyje neturi būti latekso, fiksuojama norimoje padėtyje. Rinkinį turi sudaryti: 2 vamzdeliai, sujungti Y formos sujungikliu, alkūninė jungtis su „Luer Lock“ tipo (arba lygiaverte) anga, papildoma 1,4-1,6 m atšaka su kūginėmis jungtimis 22 F-22 F, 2,0-2,1 l kvėpavimo maišas su jungtimi 22 M, apsauginis dangtelis paciento pusėje, papildoma jungtelė rezervinio maišo pajungimui 22 M- 22 M. Sistemos ilgis kintamas - 3,0 m ± 5 cm (ištempus), iki 70 cm suspaudus. Sistemos diametras – 21-23 mm. „Luer lock“ tipo (arba lygiavertė) anga turi būti su fiksuotu dangteliu (kad atidengus dangtelį jis nepasimestų). Visos jungtys turi būti kūginės: aparato pusėje 22 F, paciento 22M/15F. Gaminio pakuotė turi būti praplėšiama rankomis, nenaudojant pašalinių daiktų. Supakuotos po 1 rink.</t>
  </si>
  <si>
    <t>Rinkinys epidūrinei anestezijai</t>
  </si>
  <si>
    <t>Sterilus, vienkartinis, adata metalinė 18G, su sparneliais ( kurie pritvirtinti prie adatos gamybos metu ), Tuohy tipo. Mažo pasipriešinimo plastikinis, permatomas 10 ml švirkštas, paraboline gradacija, antibakterinis filtras, poliamido kateteris, rentgenokontrastinis su ilgio atžymomis, 95-105 cm ilgio, užapvalintu galu su 3 šoninėm angomis, kateterio nukreipiklis „click“ tipo konektorius.</t>
  </si>
  <si>
    <t xml:space="preserve"> Infuzinė sistema  skirta darbui su "Infusomat Space" volumetrine tūrine pompa</t>
  </si>
  <si>
    <t>Vienkartinė, sterili, be latekso, ne trumpesnė 250cm., su silikoniniu segmentu, tinkamu įstatyti į pompos ( “BBraun” gamybos infuzinė pompa “Infusomat Space”) peristaltinį segmentą, lašų kamera, srovės reguliatorius, laisvos srovės užraktas, 15 mikronų filtras.</t>
  </si>
  <si>
    <t>Rinkinys šlapimo pūslės troakarinei punkcijai ir drenažui</t>
  </si>
  <si>
    <t xml:space="preserve">Rinkinys susidedantis iš išardomo troakaro su duriančiu, platėjančiu galu ir drenažinio vamzdelio su daugybinėmis perforacijomis jame. DiametrasCH 15-16 </t>
  </si>
  <si>
    <t>Centrinės venos kateterizavimo rinkinys 9 F</t>
  </si>
  <si>
    <t>Vienkartinis, sterilus. "V" tipo punkcinė adata su atbulinės kraujo srovės vožtuvu, ne trumpesnė 70 mm; atspari persilenkimui ("kink-proof" tipo) styga; diliatatorius; rentgenokontrastinis 15-30 cm. Poliuretaninis kateteris minkštu galiuku su ilgio atžymomis ir atbulinės srovės vožtuvėliais; EKG kontrolės laidas; 5ml švirkštas; skalpelis; slankiojantys tvirtinimo sparneliai, spaustukai. Specialus reikalavimas: dviejų kanalų aukštos tėkmės CV kateteris: 11G/11G, 9F.</t>
  </si>
  <si>
    <t>Centrinės venos kateterizavimo rinkinys 6,5 F</t>
  </si>
  <si>
    <t>Vienkartinis, sterilus. Dviejų kanalų CV kateteris, 124-126 mm ilgio, 6,5 F, rentgenokontrastinis, su ilgio atžymomis, spaustukais, kraujotakos greitis per kanalus ne mažesnis nei 80ml/min., atspari persilenkimui ir kalibruota ilgiui pravedimo styga, kraujagyslės plėtiklis , 2 "Luer-lock" kamšteliai, 5 ml švirkštas, slankiojantys tvirtinimo sparneliai.</t>
  </si>
  <si>
    <t>Intraveninių kateterių tvarstis</t>
  </si>
  <si>
    <t>Nepralaidus vandeniui, leidžiantis odai kvėpuoti. Permatoma plėvelė per pusę kombinuota su neaustinio pluošto pleistru. Tvarsčio centre integruota antimikrobinio poveikio gelio pagalvėlė 1,9-2,1cm. x 1,9-2,1cm. su 2 proc. chlorheksidino gliukonatu. Pagalvėlė minkšta, permatoma, kaip ir tvarstis, todėl leidžia stebėti dūrio vietą. Antimikrobinis poveikis turi išlikti ne mažiau kaip 10 parų. Komplekte turi būti 2 sterilios neaustinio pluošto juostelės, skirtos papildomai fiksuoti kateterį ir 1 popierinio pleistro juostelė įvairiems duomenims užrašyti. Tvarstis turi turėti specialų popierinį rėmelį, palengvinantį tvarsčio užklijavimą, mūvint chirurgines pirštines. Dydis 7,0-4,5cm. x 8,5-9,0cm.</t>
  </si>
  <si>
    <t>Biologinių skysčių siurbimo sistema</t>
  </si>
  <si>
    <t>Daugkartinio naudojimo skaidraus plastiko indas 2 l</t>
  </si>
  <si>
    <t>Daugkartinio naudojimo skaidraus plastiko indas 2 litrų talpos, sugraduotas kas 100 ml. Indas privalo būti sertifikuotas, tūrio paklaida ± 100 ml. (pateikti sertifikatą). Kartu su indu komplektuojama L formos daugkartinio naudojimo jungtis prie vakuumo. Turi būti galimybė sujungti indus į vientisą skysčių surinkimo sistemą. Indas laikiklių pagalba gali būti montuojamas ant specialaus vežimėlio su ratukais, prie lovos ar stalo ir ant specialių bėgelių operacinėse. Indai pagaminti iš atsparaus plastiko, gali būti dezinfekuojami ir sterilizuojami. Pateikti 93/42/EEC sertifikatą.</t>
  </si>
  <si>
    <t>Daugkartinio naudojimo skaidraus plastiko indas 3 l</t>
  </si>
  <si>
    <t>Daugkartinio naudojimo skaidraus plastiko indas 3 litrų talpos, sugraduotas kas 100 ml. Indas privalo būti sertifikuotas, tūrio paklaida ± 100 ml. (pateikti sertifikatą). Kartu su indu komplektuojama L formos daugkartinio naudojimo jungtis prie vakuumo. Turi būti galimybė sujungti indus į vientisą skysčių surinkimo sistemą. Indas laikiklių pagalba gali būti montuojamas ant specialaus vežimėlio su ratukais, prie lovos ar stalo ir ant specialių bėgelių operacinėse. Indai pagaminti iš atsparaus plastiko, gali būti dezinfekuojami ir sterilizuojami. Pateikti 93/42/EEC sertifikatą.</t>
  </si>
  <si>
    <t>Laikiklis</t>
  </si>
  <si>
    <t>Laikiklis plastiko indui</t>
  </si>
  <si>
    <t>Vienkartiniai skysčių surinkimo maišai su granulėmis</t>
  </si>
  <si>
    <t>Vienkartiniai skysčių surinkimo maišai. Pagaminti iš stipraus polietileno. Kiekvienas maišas viduje privalo turėti kombinuotą hidrofobinį ir antibakterinį filtrą,  kad siurbiami skysčiai nepatektų į centrinę vakuumo sistemą.  Maišo viduje turi būti įdėtos granulės paverčiančios skystį geliu. Ant maišo turi būti speciali jungtis mėginių indelio prijungimui. Maišai turi būti sulankstyti su lipnia juosta. Pateikti 93/42/EEC sertifikatą. Pritaikyti įdėti į perkamus indus.</t>
  </si>
  <si>
    <t xml:space="preserve">Vamzdelis maišelių sujungimui </t>
  </si>
  <si>
    <t>Vienkartinio naudojimo jungiamasis vamzdelis skirtas sujungti  skysčių siurbimo sistemos vienkartinius maišelius į vientisą skysčių surinkimo sistemą.</t>
  </si>
  <si>
    <t>Jungtys siurbimo sistemai</t>
  </si>
  <si>
    <t>T formos daugkartinio naudojimo jungtis, įstatoma į  siurbimo sistemos indus ir leidžianti juos sujungti į vientisą vakumo sistemą.  Jungtis gali būti plaunama (95°C) ir autoklavuojama (121°C).</t>
  </si>
  <si>
    <t>Mėginių surinkimo indelis</t>
  </si>
  <si>
    <t>Speciali vienkartinė talpa mėginių paėmimui, tinkama naudoti su skysčių siurbimo sistema. Talpa 300 ml.</t>
  </si>
  <si>
    <t>Kateteris šlapimui surinkimui</t>
  </si>
  <si>
    <t>Kateteris šlapimui rinkti "prezervatyvo" tipo. Iš silikono arba analogiškos medžiagos. Kateterio distalinis galas kietesnis, atviras, tinkamas prijungti šlapimo maišą. Kateteris turi turėti   5,5-6,5cm ilgio, ant penio fiksuojamą, lipnią savaime prisitvirtinančią dalį vidinėje pusėje, kuri apsaugo nuo atsitiktinio slydimo. Lipni dalis ypač plona, nedirginančia paciento odos. Galimybė užsakant pasirinkti: 24 mm; 28 mm; 32 mm; 36 mm diametro.</t>
  </si>
  <si>
    <t>Tracheostominio vamzdelio su vidinėmis kaniulėmis rinkinys</t>
  </si>
  <si>
    <t>Tracheostominis vamzdelis su vidinėmis kaniulėmis</t>
  </si>
  <si>
    <t>Pagamintas iš medicininio poliuretano ar lygiavertės medžiagos. Rentgenokontrastinis ir supakuotas po vieną sterilioje pakuotėje. Be manžetės. Su autonomiškai išlenktu kaklo flangu, kuris juda dvejomis ašimis (vertikaliai ir horizontaliai). Rinkinyje turi būti: išorinis vamzdelis; 2 vidinės kaniulės su 15 mm konketoriais;  perforuotas obturatorius ir platus kaklo raištis. Galimybė užsakant  rinktis iš dydžių: a) vidinis diametras 7,0 mm, išorinis - 12,0 mm, ilgis 80,5 mm, vamzdelis lenktas 95° kampu; b) vidinis diametras 8,0 mm, išorinis - 12,7 mm, ilgis 33,0 mm, vamzdelis lenktas 90° kampu; c) vidinis diametras 9,0 mm, išorinis - 14,2 mm, ilgis 88,5 mm, vamzdelis lenktas 90° kampu d) vidinis diametras 10,0 mm, išorinis - 15,2 mm, ilgis 89,5 mm, vamzdelis lenktas 90° kampu. Galimas 0,1 mm išmatavimų nuokrypis.</t>
  </si>
  <si>
    <t>Kalbėjimo vožtuvas prie tracheostominio vamzdelio</t>
  </si>
  <si>
    <t>Suderintas su  tracheostominiais vamzdeliais,  15 mm jungtis.</t>
  </si>
  <si>
    <t>Armuotas perkutaninis įvedimo įrenginys 8 Fr</t>
  </si>
  <si>
    <t>Sterilus rinkinys, skirtas naudoti su 7-7,5 Fr kateteriais. 8 Fr ,10-12cm ilgio, rentgenokontrastinis, poliuretaninis, su hemostatiniu vožtuvu, diliatatoriumi ir šoniniu kanalu, naudojamu skysčių infuzijai. Armuotas viela. Rinkinyje turi būti punkcinė adata ir viela su „J“ formos galu.</t>
  </si>
  <si>
    <t>Armuotas perkutaninis įvedimo įrenginys  5 Fr</t>
  </si>
  <si>
    <t>Sterilus rinkinys, skirtas naudoti su 4-4,5Fr kateteriais. 5Fr , 7-8cm. ilgio, rentgenokontrastinis, poliuretaninis, su hemostatiniu vožtuvu, diliatatoriumi ir šoniniu kanalu, naudojamu skysčių infuzijai. Armuotas viela. Rinkinyje turi būti punkcinė adata ir viela su „J“ formos galu.</t>
  </si>
  <si>
    <t>Atsiurbimo sistema iš trachėjos</t>
  </si>
  <si>
    <t>Vienkartinis, sterilus. Sudėtis: 10-30ml talpos mėgintuvėlio formos rezervuaras, užkimštas kamštelių su dviem vamzdeliais ( trišakė sistema), piltuvėlio tipo jungtymis, atsarginis kamštelis, lipni etiketė.</t>
  </si>
  <si>
    <t>CVK perrišimo rinkinys</t>
  </si>
  <si>
    <t>Sterilus. Sudėtis : padėklas 24-25 cm  x 13-14 cm., dubenėlis 58-62 ml,neaustinės medžiagos  tvarstis apvalus 5 cm. – 2 vnt. Apklotas padėklui – 60-65 cm  x 60-65cm. Pagaliukai su kempinėle 5 cm – 2 vnt. Tvarsčiai medvilniniai 5-6 xm  x 5-6 cm ( ne mažiau  4 sluoksnių ) – 5 vnt. Vienkartinis chirurginis pincetas.</t>
  </si>
  <si>
    <t>Silikoninis vamzdelis 5 mm x 7 mm</t>
  </si>
  <si>
    <t>Silikoninis vamzdelis, išmatavimai 4,9-5,1mm x 6,9-7,1mm</t>
  </si>
  <si>
    <t>m</t>
  </si>
  <si>
    <t>Silikoninis vamzdelis 5 mm x 9 mm</t>
  </si>
  <si>
    <t>Silikoninis vamzdelis, išmatavimai 4,9-5,1mm x 8,9-9,1mm</t>
  </si>
  <si>
    <t>Silikoninis vamzdelis 6 mm x 9 mm</t>
  </si>
  <si>
    <t>Silikoninis vamzdelis, išmatavimai 5,9-6,1mm x 8,9-9,1mm</t>
  </si>
  <si>
    <t>Silikoninis vamzdelis 7 mm x 10 mm</t>
  </si>
  <si>
    <t>Silikoninis vamzdelis, išmatavimai 6,9-7,1mm x 9,9-10,1mm</t>
  </si>
  <si>
    <t>Silikoninis vamzdelis  8 mm x 12 mm</t>
  </si>
  <si>
    <t>Silikoninis vamzdelis, išmatavimai 7,9-8,1mm x 11,9-12,1mm</t>
  </si>
  <si>
    <t>Silikoninis vamzdelis 9 mm x 12 mm</t>
  </si>
  <si>
    <t>Silikoninis vamzdelis, išmatavimai 8,9-9,1mm x 11,9-12,1mm</t>
  </si>
  <si>
    <t>Silikoninis vamzdelis 9 mm x 13 mm</t>
  </si>
  <si>
    <t>Silikoninis vamzdelis, išmatavimai 8,9-9,1mm x 12,9-13,1mm</t>
  </si>
  <si>
    <t>Tracheostominio vamzdelio rinkinys</t>
  </si>
  <si>
    <t>Vienkartinis, sterilus, tracheostomijai po diliatacinės tracheostomijos. Iš silikono arba analogiškos medžiagos. Vamzdelio svoris ne daugiau 15g. Rinkinio sudėtis: tiesus tracheostominis  vamzdelis su reguliuojamu fiksatoriumi. Adapteris įvedimui.  Minkštas laikiklis. Matmenys: ilgis 79-81mm, išorinis diametras 12,9-13,1mm.</t>
  </si>
  <si>
    <t>Abrazyvinis gelis (EEG tyrimams)</t>
  </si>
  <si>
    <t xml:space="preserve">Sudėtis: vanduo, aliuminio oksidas, propanediolas, natrio poliakrilatas, metilparabenas, FD C mėlynas 1, FD C raudonas 40, FD C geltonas 5. Išfasuotas po  100–120 g. </t>
  </si>
  <si>
    <t>Pasta EEG tyrimams</t>
  </si>
  <si>
    <t>Sudėtis: polioksietileno 20 cetilo eteris, vanduo, glicerinas, kalcio karbonatas, 1,2 -propanediolis, kalio chloridas, natrio chloridas, polioksietileno 20 sorbitolis, metilparabenas, propilparabenas. Išfasuotas po 220-250 g.</t>
  </si>
  <si>
    <t>Nosies kaniulė su filtru</t>
  </si>
  <si>
    <t>Vienkartinio naudojamo, 85-95cm. Ilgio, oro srauto slėgis, filtras turi jungtis tiesiai į slėgio jungtį "NOX" registravimo prietaisuose.</t>
  </si>
  <si>
    <t>Sistema enteriniam maitinimui prie "Amika+" maitinimo pompos</t>
  </si>
  <si>
    <t>Vienkartinė sistema enteriniam maitinimui, tinkama prie gydymo įstaigoje naudojamos „Amika +“ enterinio maitinimo pompos.</t>
  </si>
  <si>
    <t>EKG popierius aparatui "ECG-1550K"</t>
  </si>
  <si>
    <t>EKG popierius 210x140mm, knygutėse po 180-220 lapų, tinkantis aparatui "ECG-1550K".</t>
  </si>
  <si>
    <t>Radiofarmacinių junginių kokybės kontrolės reagentai</t>
  </si>
  <si>
    <t>Chromatografijos juostelės skirtos radioizotopais žymėtų farmacinių junginių kokybei tikrinti. Juostelių rinkiniai skirti radiofarmpreparatams žymėtems 99mTc.</t>
  </si>
  <si>
    <t>Drenas tulžies latakų perkutaniniam drenavimui (PTC) lenktu galu</t>
  </si>
  <si>
    <t>6 Fr- 12 Fr, 25-40cm ilgio, lenktu „J“ galu, fiksuojamu valu, 4-8 angos dreno gale. Vienkartinis, sterilus.</t>
  </si>
  <si>
    <t>Drenas tulžies latakų perkutaniniam drenavimui (PTC) tiesiu galu</t>
  </si>
  <si>
    <t>6 Fr -12 Fr, 25-40cm ilgio, tiesiu galu, 4-8 angos dreno gale . Vienkartinis, sterilus.</t>
  </si>
  <si>
    <t xml:space="preserve">Kaukė neinvazinei dirbtinei plaučių ventiliacijai su DPV, CPAP ir Bi-level sistemomis,  suaugusiems  </t>
  </si>
  <si>
    <t>Skirta neinvazinei ventiliacijai su DPV, CPAP ir Bi-level sistemoms. Viso veido kaukė oro tiekimui per nosį ir burną. Plastikinis kaukės korpusas su 2 angom deguoniui tiekti ir su silikonine atrama kaktai. Slankios juostelės leidžiančios judinti galvą į šonus, išlaikant kaukę ant veido stabilioje padėtyje. Apatinis kaukės įdėklo kraštas turi apimti smakrą. Galimybė nuimti kaukę vienu atsegimu. Komplektuojama: 1. Alkūnės, besisukančios 360º, turi būti „Vented“ ir Non-vented“; 2. Silikoniniai kaukės įdėklai - trys dydžiai (S, M, L); 3. Juostinė fiksavimo kepurė-šalmas su velkro užsegimais.</t>
  </si>
  <si>
    <t>Kaukė neinvazinei dirbtinei plaučių ventiliacijai su  DPV aparatu Drager Evita V500 ir Savina 300, suaugusiems</t>
  </si>
  <si>
    <t>Skirta neinvazinei ventiliacijai su DPV aparatu Drager Evita V500 ir Savina 300. Viso veido kaukė neinvazinei plaučių ventiliacijai su 360 laipsnių besisukančia standartine alkūne. Individualios adaptacijos prie ligonio veido galimybė. Antiasfiksinis vožtuvas. Galimybė naudoti su nazogastriniu zondu. Vienkartinė. Dydis: S, L, M</t>
  </si>
  <si>
    <t>Biopsinių adatų kreipiklių komplektas</t>
  </si>
  <si>
    <t>Sterilių biopsinių adatų  kreipiklių komplektas, tinkantis ultragarso aparatui "Logiq 180" davikliui C364CBE.</t>
  </si>
  <si>
    <t>Hemokoncentratorius</t>
  </si>
  <si>
    <t>Mėgintuvėlis smegenų skysčio mėginiui</t>
  </si>
  <si>
    <t>Mėgintuvėlis smegenų skysčio mėginiui: Vienkartinis, sterilus mėgintuvėlis skirtas smegenų skysčio mėginio laikymui, 4,8 - 5,2 ml tūrio. Skirtas tik smegenų skysčio laikymui, įgalina išlaikyti likvoro ląstelės tinkamos tėkmės citometrijos tyrimui ne mažiau 24 valandas, net ir esant minimaliam ląstelių kiekiui. Mėgintuvėlyje yra likvoro ląstelės stabilizuojanti medžiaga</t>
  </si>
  <si>
    <t>vnt.</t>
  </si>
  <si>
    <t>Atsparus perlinkimui, didelės tėkmės, trijų kanalų trumpalaikis kateteris, su spaustukais. Pagamintas iš poliuretano "Bodysoft". Kateterio skerspjūvis ovalo formos, 13 Fr. Trijų konfigūracijų: 1) alfa formos lenkti – lenkimas tarp įvedimo dalies ir bifurkacijos; 2) tiesūs ir 3) tiesūs su lenktomis prailginimo linijomis – tarp bifurkacijos ir prijungimo galų. Visų kanalų vidinis diametras taisyklingos apskritimo formos. Recirkuliacija sukeitus arterinį ir veninį kanalus ne daugiau 2%. Kraujo tėkmės esant 250 mm/Hg: tiesiam kateteriui mažiau kaip 400 ml/min, alfa formos kateteriui 350 ml/min. Kateteris turi trečią kanalą, tinkamą suleisti kontrastui, atlaikantį 300psi maksimalų slėgį ir 5ml/s tėkmę. Kanalas tinka CV spaudimo matavimui, intraveninei terapijai. Rinkinio sudėtis: tiesių kateterių ilgiai - 15, 20, 24, 30 cm; lenktų ir alfa formos kateterių ilgiai - 12,5, 15, 20, 24 cm; Pritvirtinami sparneliai, punkcinė adata 18 Ga x 7 cm; Metalinis pravediklis su J formos galu 70 cm x 0,035"; Dilatatorius 11-13 Fr ir 12-14 Fr; Papildomi sparneliai, permatomi lipnūs tvarsčiai, 3 injekcijų kamšteliai.</t>
  </si>
  <si>
    <t>Sterilus, atsparus lipidams, pagamintas iš poliamido. Saugi, patikima fiksacija ir atjungimas. Prijungtas prie intraveninių kateterių, prailginimo linijų, laisvai juda aplink savo ašį 360°; tėkmė reguliuojama fiksatoriumi kas 45° (8 žingsniai); sterilizuota gama spinduliais.</t>
  </si>
  <si>
    <t>Vienkartinis, sterilus, „Duodenal“ tipo, 125cm ± 3cm ilgio. CH 16.</t>
  </si>
  <si>
    <r>
      <t>Turi būti kliniškai švari.  Gaminio sudėtyje neturi būti latekso. Turi būti lengvai fiksuojama pageidaujamoje  padėtyje. Ilgis: ištempus - 1,5 m ± 1cm, suspaudus - iki 34-35 cm. Sistema turi būti sudaryta iš: 2 vamzdelių, sujungtų Y formos jungtimi ir alkūninės jungties (paciento pusėje) su „Luer Lock“ anga  (arba lygiaverte), skirta CO</t>
    </r>
    <r>
      <rPr>
        <vertAlign val="subscript"/>
        <sz val="11"/>
        <color theme="1"/>
        <rFont val="Times New Roman"/>
        <family val="1"/>
        <charset val="186"/>
      </rPr>
      <t>2</t>
    </r>
    <r>
      <rPr>
        <sz val="11"/>
        <color theme="1"/>
        <rFont val="Times New Roman"/>
        <family val="1"/>
        <charset val="186"/>
      </rPr>
      <t xml:space="preserve"> matavimo linijos pajungimui.  „Luer lock“ anga  (arba lygiavertė) turi būti su fiksuotu dangteliu (kad atidengus dangtelį jis nepasimestų). Sistemos jungtys turi būti kūginės: aparato pusėje 22 F, paciento pusėje 22M/15F. Gaminio pakuotė turi būti praplėšiama rankomis, nenaudojant pašalinių daiktų. Pasipriešinimas esant  60 1/min srautui turi būti - ne daugiau kaip 0,3 cm H</t>
    </r>
    <r>
      <rPr>
        <vertAlign val="subscript"/>
        <sz val="11"/>
        <color theme="1"/>
        <rFont val="Times New Roman"/>
        <family val="1"/>
        <charset val="186"/>
      </rPr>
      <t>2</t>
    </r>
    <r>
      <rPr>
        <sz val="11"/>
        <color theme="1"/>
        <rFont val="Times New Roman"/>
        <family val="1"/>
        <charset val="186"/>
      </rPr>
      <t>O (kai sistema suspausta) ir - 1,0 cm H2O (kai sistema ištempta). Sistema turi būti supakuota į maišelius po 1vnt.</t>
    </r>
  </si>
  <si>
    <t>Vienkartinė kaukė suaugusiems pirmos pagalbos CPAP rinkiniui</t>
  </si>
  <si>
    <t xml:space="preserve">Vienkartinė suaugusiam kaukė su „hook“ žiedu, spalviniu kodavimu; prie kurių galima fiksuoti specialius diržus. Dydžiai (small, medium, large). </t>
  </si>
  <si>
    <r>
      <t>Pravediklis apsunkintai intubacijai</t>
    </r>
    <r>
      <rPr>
        <sz val="11"/>
        <rFont val="Times New Roman"/>
        <family val="1"/>
        <charset val="186"/>
      </rPr>
      <t xml:space="preserve"> MEETS tipo 65 cm ilgio</t>
    </r>
  </si>
  <si>
    <t xml:space="preserve">Pravediklis apsunkintai intubacijai  METTS tipo 80 cm ilgio </t>
  </si>
  <si>
    <t>"Guedel" tipo orofaringinis vamzdelis</t>
  </si>
  <si>
    <t>Adatos galiukas platėjantis nuo 2 mm iki 4 mm. Pakuotėje rinkinys paruoštas iš karto tinkamai naudoti. Speciali pjaunanti adata (nereikalingas skalpelis) su stabdikliu. Anatomiškai išlenkta kaniulė su pripučiama manžete. Komplektuojami: 2 švirkštai  (1vnt.-10 ml su fiksatoriumi, 1vnt.-5 ml), gofruotas prailginimo vamzdelis, juostelė su velcro užsegimais. CH 4,0.</t>
  </si>
  <si>
    <t>Anesteziologinė kaukė</t>
  </si>
  <si>
    <t>Pagaminta iš PVC, ar lygiavertės medžiagos,  be latekso komponentų.  anatominės formos su pripučiamu apvadu, su „hook“ žiedu, spalvinis kodavimas pagal dydį. Galimybė užsakant pasirinkti dydį:  0 (naujagimiams), 1 (kūdikiams), 2 (vaikams) , 3 (maža suaugusiams), 4 (vidutinio dydžio suaugusiams), 5 (didelė suaugusiems), 6 (labai didelė suaugusiems).</t>
  </si>
  <si>
    <t>Kvėpavimo sistema 1,6 m ilgio</t>
  </si>
  <si>
    <r>
      <t xml:space="preserve">Pravediklis apsunkintai intubacijai </t>
    </r>
    <r>
      <rPr>
        <sz val="11"/>
        <color rgb="FFFF0000"/>
        <rFont val="Times New Roman"/>
        <family val="1"/>
        <charset val="186"/>
      </rPr>
      <t xml:space="preserve"> </t>
    </r>
    <r>
      <rPr>
        <sz val="11"/>
        <rFont val="Times New Roman"/>
        <family val="1"/>
        <charset val="186"/>
      </rPr>
      <t>CH 14</t>
    </r>
  </si>
  <si>
    <t>Pravediklis apsunkintai intubacijai su oksigenacija "Schoettker" tipo</t>
  </si>
  <si>
    <t>Vienkartinis, sterilus. Dydis 15 Fr (skirtas naudoti intubaciniams vamzdeliams ≥ 6.0 mm), ilgis 65 cm ± 2 cm. Centimetrinis žymėjimas kas 1cm, centimetrinis žymėjimas skaičiais kas 5 cm iki 42 cm ± 2cm ilgio. Universalus naudojimas: tinkamas tradicinei intubacijai, vaizdo laringoskopijai, aklai intubacijai. Galimybė pastoviai  tiekti deguonį. Pravediklis trijų segmentų: 1. distalinis galiukas - lenktas, minkštas, spalvotas, atraumatinis, su 3 angomis (2 šoninės, 1 galinė); 2.vidurinis segmentas - lengvai formuojamas nuo distalinio galiuko spalvotos atžymos iki 42 cm ± 2cm ilgio, galimybė išformuoti nuo ledo ritulio lazdos formos iki stataus kampo; 3.proksimalinis segmentas – nuo 42 cm ± 2 cm iki 65 cm ±2 cm ilgio, lankstus, su deguonies konektoriumi 15mm su Luer Lock jungtimi deguonies vamzdeliui prijungti.</t>
  </si>
  <si>
    <t>Dydis 1 (&lt; 5 kg)</t>
  </si>
  <si>
    <t>Dydis 1.5 (5-10 kg)</t>
  </si>
  <si>
    <t>Dydis 2 (10-20 kg)</t>
  </si>
  <si>
    <t>Dydis 3 (30-50 kg)</t>
  </si>
  <si>
    <t>Dydis 4 (50-70 kg)</t>
  </si>
  <si>
    <t>Dydis 2,5 (20-30 kg)</t>
  </si>
  <si>
    <t>Deguonies kateteris. Vieno spindžio, įkišami į nosiaryklę, ilgis ne &lt; 20 cm.</t>
  </si>
  <si>
    <t>Rezervinis maišas su 15 F jungtimi, 0,9-1,0 litro.</t>
  </si>
  <si>
    <t>Rezervinis maišas su 22F jungtimi, 1,9-2,0 litrų.</t>
  </si>
  <si>
    <r>
      <t>Vienkartinis, naudojimo laikas – ne mažiau 24 val. Luer tipo jungtis CO</t>
    </r>
    <r>
      <rPr>
        <vertAlign val="subscript"/>
        <sz val="11"/>
        <color theme="1"/>
        <rFont val="Times New Roman"/>
        <family val="1"/>
        <charset val="186"/>
      </rPr>
      <t>2</t>
    </r>
    <r>
      <rPr>
        <sz val="11"/>
        <color theme="1"/>
        <rFont val="Times New Roman"/>
        <family val="1"/>
        <charset val="186"/>
      </rPr>
      <t xml:space="preserve"> monitoravimui. Sulaiko hepatito virusus, TBC lazdeles ir  tt. Filtro tūris ne daugiau </t>
    </r>
    <r>
      <rPr>
        <b/>
        <sz val="11"/>
        <color theme="1"/>
        <rFont val="Times New Roman"/>
        <family val="1"/>
        <charset val="186"/>
      </rPr>
      <t>50 ml s</t>
    </r>
    <r>
      <rPr>
        <sz val="11"/>
        <color theme="1"/>
        <rFont val="Times New Roman"/>
        <family val="1"/>
        <charset val="186"/>
      </rPr>
      <t>u Luer tipo jungtimi; jungtis 22F/15F; filtravimo koeficientas 99,99%; minimalus įkvėpiamo ir iškvėpiamo oro kiekis – ne daugiau 150ml.</t>
    </r>
  </si>
  <si>
    <r>
      <t>Vienkartinis, naudojimo laikas – ne mažiau 24 val. Luer tipo jungtis CO</t>
    </r>
    <r>
      <rPr>
        <vertAlign val="subscript"/>
        <sz val="11"/>
        <color theme="1"/>
        <rFont val="Times New Roman"/>
        <family val="1"/>
        <charset val="186"/>
      </rPr>
      <t>2</t>
    </r>
    <r>
      <rPr>
        <sz val="11"/>
        <color theme="1"/>
        <rFont val="Times New Roman"/>
        <family val="1"/>
        <charset val="186"/>
      </rPr>
      <t xml:space="preserve"> monitoravimui. Sulaiko hepatito virusus, TBC lazdeles ir tt. Filtro tūris ne daugiau </t>
    </r>
    <r>
      <rPr>
        <b/>
        <sz val="11"/>
        <color theme="1"/>
        <rFont val="Times New Roman"/>
        <family val="1"/>
        <charset val="186"/>
      </rPr>
      <t>11 ml</t>
    </r>
    <r>
      <rPr>
        <sz val="11"/>
        <color theme="1"/>
        <rFont val="Times New Roman"/>
        <family val="1"/>
        <charset val="186"/>
      </rPr>
      <t xml:space="preserve"> su Luer tipo jungtimi; jungtis 22F/15F; filtravimo koeficientas ne mažiau  99,99%; minimalus įkvėpiamo ir iškvėpiamo oro kiekis – ne daugiau 150 ml.</t>
    </r>
  </si>
  <si>
    <t xml:space="preserve">Vamzdis prie atsiurbimo indo, ilgis 2,8 m -3,0 m </t>
  </si>
  <si>
    <t>Vaistų purkštuvas su kauke, skirtas naudoti neintubuotiems pacientams, tinkantis Dräger Savina 300 ir Evita V500 DPV aparatams.</t>
  </si>
  <si>
    <t>Enterinio maitinimo sistema "Flocare 800 "maitinimo pompai</t>
  </si>
  <si>
    <t>Vienkartinė, sterili, tinkanti "Flocare Infiniti" enterinio maitinimo pompai, su 1,2-1,4 l maišu.</t>
  </si>
  <si>
    <t>Trijų dalių švirkštas pompinei sistemai, 50 ml</t>
  </si>
  <si>
    <t>Trijų dalių švirkštas pompinei sistemai 20 ml</t>
  </si>
  <si>
    <t>Trijų dalių švirkštas pompinei sistemai , 10 ml</t>
  </si>
  <si>
    <t>Trijų dalių švirkštas 20 ml supakuotas kartu su aspiracine adata 1,7 x 2,0 x 30 mm. Pagamintas iš polipropileno arba lygiavertės medžiagos (be PVC) švirkštas ir stūmoklis, stūmoklio intarpas su dvigubais sintetinės gumos sandarinimo žiedais  ir atramomis priekyje, stumoklio galiukas pagamintas iš sintetinės gumos, "Luer-Lock" tipo  jungtis. Turi tikti  „Perfusor FM/Space“ pompoms  (pateikti įrodančius dokumentus  ir/ar priemonės pavyzdį originalioje pakuotėje).</t>
  </si>
  <si>
    <t>Trijų dalių švirkštas 50–51 ml talpos, supakuotas kartu su aspiracine adata su 15μ filtru 1,7 x 2,0 x 30 m, šviesai jautriems vaistams, permatomu korpusu. Pagamintas iš polipropileno arba lygiavertės medžiagos (be PVC) švirkštas ir stūmoklis, stūmoklio intarpas su dvigubais sintetinės gumos sandarinimo žiedais  stūmoklio galiukas pagamintas iš sintetinės gumos, "Luer-Lock" tipo  jungtis. Turi tikti  „Perfusor FM/Space“ pompoms  (pateikti įrodančius dokumentus  ir/ar priemonės pavyzdį originalioje pakuotėje).</t>
  </si>
  <si>
    <t>Trijų dalių švirkštas 10–11 ml talpos, Pagamintas iš polipropileno arba lygiavertės medžiagos (be PVC) švirkštas ir stūmoklis, stūmoklio intarpas su dvigubais sintetinės gumos sandarinimo žiedais  ir atramomis priekyje, stūmoklio galiukas pagamintas iš sintetinės gumos, Luer-Lock jungtis. Turi tikti  „Perfusor FM/Space“ pompoms  (pateikti įrodančius dokumentus  ir/ar priemonės pavyzdį originalioje pakuotėje).</t>
  </si>
  <si>
    <t>Trijų dalių švirkštas 50–51 ml talpos, supakuota kartu su aspiracine adata su 15μ filtru 1,7 x2,0 x 30 m. Pagamintas iš polipropileno arba lygiavertės medžiagos (be PVC) švirkštas ir stūmoklis, stūmoklio intarpas su dvigubais sintetinės gumos sandarinimo žiedais,  ir atramomis priekyje, stūmoklio galiukas pagamintas iš sintetinės gumos, Luer-Lock jungtis. Turi tikti  „Perfusor FM/Space“ pompoms (pateikti įrodančius dokumentus ir/ar priemonės pavyzdį originalioje pakuotėje)</t>
  </si>
  <si>
    <t>Centrinės venos kateteris, vieno spindžio</t>
  </si>
  <si>
    <r>
      <t>Jungtys "Male Luer-lock" / "MaleLuer-Lock". Lipidams atsparios, sterilios, atlaiko slėgį 145 psi (10kg/ cm</t>
    </r>
    <r>
      <rPr>
        <vertAlign val="superscript"/>
        <sz val="11"/>
        <color theme="1"/>
        <rFont val="Times New Roman"/>
        <family val="1"/>
        <charset val="186"/>
      </rPr>
      <t>2</t>
    </r>
    <r>
      <rPr>
        <sz val="11"/>
        <color theme="1"/>
        <rFont val="Times New Roman"/>
        <family val="1"/>
        <charset val="186"/>
      </rPr>
      <t>). Diametras 2,5 mm x 4,0 mm. Ilgiai: 50 cm (užpildymas iki 2,70 ml), 100 cm (užpildymas iki  5,10 ml), 150 cm (užpildymas  iki 7,60 ml),  200 cm (užpildymas  iki 10 ml) Pagamintos iš PVC (išorinis sluoksnis) ir PE (vidinis sluoksnis).</t>
    </r>
  </si>
  <si>
    <t>Ultragarsinis gelis 245g. - 255g. pakuotėje.</t>
  </si>
  <si>
    <t>EKG gelis 200 g - 300 g pakuotėje.</t>
  </si>
  <si>
    <r>
      <t xml:space="preserve">Vienkartinės, sterilios, supakuotos po 1 vnt. Distalinės dalies forma klasikinė Braino. Kvėpavimo vamzdelis permatomas, optimaliai minkštas,  lankstus ir nepersilenkia, kad lengvai prisitaikytų prie anatominių formų. Vamzdelis, </t>
    </r>
    <r>
      <rPr>
        <i/>
        <sz val="11"/>
        <color theme="1"/>
        <rFont val="Times New Roman"/>
        <family val="1"/>
        <charset val="186"/>
      </rPr>
      <t>skirtas distalinei</t>
    </r>
    <r>
      <rPr>
        <sz val="11"/>
        <color theme="1"/>
        <rFont val="Times New Roman"/>
        <family val="1"/>
        <charset val="186"/>
      </rPr>
      <t xml:space="preserve"> daliai  išpūsti, integruotas į kvėpavimo vamzdžio sienelę. Vožtuvas ir distalinės dalies išpūtimą rodantis balionas atokiau nuo vamzdelio konektoriaus. Vartotojui reikalinga informacija matomoje kvėpavimo vamzdelio dalyje. Dydžiai pasirinktinai  nuo 1(&lt; 5 kg)  iki 5 (70 +kg) </t>
    </r>
  </si>
  <si>
    <t>7.</t>
  </si>
  <si>
    <t>8.</t>
  </si>
  <si>
    <t>9.</t>
  </si>
  <si>
    <t>10.</t>
  </si>
  <si>
    <t>11.</t>
  </si>
  <si>
    <t>12.</t>
  </si>
  <si>
    <t>13.</t>
  </si>
  <si>
    <t>14.</t>
  </si>
  <si>
    <t>15.</t>
  </si>
  <si>
    <t>16.</t>
  </si>
  <si>
    <t>17.</t>
  </si>
  <si>
    <t>18.</t>
  </si>
  <si>
    <t>19.</t>
  </si>
  <si>
    <t>20.</t>
  </si>
  <si>
    <t>21.</t>
  </si>
  <si>
    <t>22.</t>
  </si>
  <si>
    <t>23.</t>
  </si>
  <si>
    <t>25.</t>
  </si>
  <si>
    <t>26.</t>
  </si>
  <si>
    <t>27.</t>
  </si>
  <si>
    <t>28.</t>
  </si>
  <si>
    <t>29.</t>
  </si>
  <si>
    <t>30.</t>
  </si>
  <si>
    <t>31.</t>
  </si>
  <si>
    <t>32.</t>
  </si>
  <si>
    <t>33.</t>
  </si>
  <si>
    <t>34.</t>
  </si>
  <si>
    <t>35.</t>
  </si>
  <si>
    <t>37.</t>
  </si>
  <si>
    <t>38.</t>
  </si>
  <si>
    <t>39.</t>
  </si>
  <si>
    <t>40.</t>
  </si>
  <si>
    <t>41.</t>
  </si>
  <si>
    <t>42.</t>
  </si>
  <si>
    <t>43.</t>
  </si>
  <si>
    <t>44.</t>
  </si>
  <si>
    <t>45.</t>
  </si>
  <si>
    <t>46.</t>
  </si>
  <si>
    <t>47.</t>
  </si>
  <si>
    <t>48.</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</si>
  <si>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</si>
  <si>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</si>
  <si>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</si>
  <si>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</si>
  <si>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</si>
  <si>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</si>
  <si>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</si>
  <si>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</si>
  <si>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</si>
  <si>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</si>
  <si>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</si>
  <si>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</si>
  <si>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</si>
  <si>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</si>
  <si>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</si>
  <si>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</si>
  <si>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</si>
  <si>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</si>
  <si>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</si>
  <si>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</si>
  <si>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</si>
  <si>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</si>
  <si>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</si>
  <si>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</si>
  <si>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</si>
  <si>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</si>
  <si>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</si>
  <si>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</si>
  <si>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</si>
  <si>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</si>
  <si>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</si>
  <si>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</si>
  <si>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</si>
  <si>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</si>
  <si>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</si>
  <si>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</si>
  <si>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</si>
  <si>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</si>
  <si>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</si>
  <si>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</si>
  <si>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</si>
  <si>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</si>
  <si>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</si>
  <si>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</si>
  <si>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</si>
  <si>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</si>
  <si>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</si>
  <si>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</si>
  <si>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</si>
  <si>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</si>
  <si>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</si>
  <si>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</si>
  <si>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</si>
  <si>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</si>
  <si>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</si>
  <si>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</si>
  <si>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</si>
  <si>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</si>
  <si>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</si>
  <si>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</si>
  <si>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</si>
  <si>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</si>
  <si>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</si>
  <si>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</si>
  <si>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</si>
  <si>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</si>
  <si>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</si>
  <si>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</si>
  <si>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</si>
  <si>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</si>
  <si>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</si>
  <si>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</si>
  <si>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</si>
  <si>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</si>
  <si>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</si>
  <si>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</si>
  <si>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</si>
  <si>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</si>
  <si>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</si>
  <si>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</si>
  <si>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</si>
  <si>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</si>
  <si>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</si>
  <si>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</si>
  <si>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</si>
  <si>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</si>
  <si>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</si>
  <si>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</si>
  <si>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</si>
  <si>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</si>
  <si>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</si>
  <si>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</si>
  <si>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</si>
  <si>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</si>
  <si>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</si>
  <si>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</si>
  <si>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</si>
  <si>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</si>
  <si>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</si>
  <si>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</si>
  <si>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</si>
  <si>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</si>
  <si>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</si>
  <si>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</si>
  <si>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</si>
  <si>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</si>
  <si>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</si>
  <si>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</si>
  <si>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</si>
  <si>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</si>
  <si>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</si>
  <si>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</si>
  <si>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</si>
  <si>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</si>
  <si>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</si>
  <si>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</si>
  <si>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</si>
  <si>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</si>
  <si>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</si>
  <si>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</si>
  <si>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</si>
  <si>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</si>
  <si>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</si>
  <si>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Adata nervinių rezginių anestezijai 21G</t>
  </si>
  <si>
    <t>Adata nervinių rezginių anestezijai 22G</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</si>
  <si>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</si>
  <si>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</si>
  <si>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</si>
  <si>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</si>
  <si>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</si>
  <si>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</si>
  <si>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</si>
  <si>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</si>
  <si>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</si>
  <si>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</si>
  <si>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</si>
  <si>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</si>
  <si>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</si>
  <si>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</si>
  <si>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</si>
  <si>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</si>
  <si>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</si>
  <si>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</si>
  <si>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</si>
  <si>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</si>
  <si>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</si>
  <si>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</si>
  <si>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</si>
  <si>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</si>
  <si>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</si>
  <si>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</si>
  <si>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</si>
  <si>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</si>
  <si>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</si>
  <si>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</si>
  <si>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</si>
  <si>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</si>
  <si>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</si>
  <si>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</si>
  <si>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</si>
  <si>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</si>
  <si>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</si>
  <si>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</si>
  <si>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</si>
  <si>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</si>
  <si>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</si>
  <si>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</si>
  <si>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</si>
  <si>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</si>
  <si>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</si>
  <si>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</si>
  <si>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</si>
  <si>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</si>
  <si>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</si>
  <si>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</si>
  <si>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</si>
  <si>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</si>
  <si>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</si>
  <si>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</si>
  <si>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</si>
  <si>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</si>
  <si>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</si>
  <si>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</si>
  <si>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</si>
  <si>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</si>
  <si>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</si>
  <si>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</si>
  <si>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</si>
  <si>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</si>
  <si>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</si>
  <si>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</si>
  <si>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</si>
  <si>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</si>
  <si>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</si>
  <si>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</si>
  <si>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</si>
  <si>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</si>
  <si>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</si>
  <si>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</si>
  <si>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</si>
  <si>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250.</t>
  </si>
  <si>
    <t>251.</t>
  </si>
  <si>
    <t>252.</t>
  </si>
  <si>
    <t>253.</t>
  </si>
  <si>
    <t>254.</t>
  </si>
  <si>
    <t>255.</t>
  </si>
  <si>
    <t>256.</t>
  </si>
  <si>
    <t>257.</t>
  </si>
  <si>
    <t>258.</t>
  </si>
  <si>
    <t>259.</t>
  </si>
  <si>
    <t>Sistema parenteriniam maitinimui, tinkama Ambix Activ parenterinio maitinimo pompai.</t>
  </si>
  <si>
    <t>Sistema parenteriniam maitinimui prie "Ambix Activ" maitinimo pompos</t>
  </si>
  <si>
    <t>Nesirezorbuojanti laparoskopinė kilpa su laparoskopiniu įvedikliu</t>
  </si>
  <si>
    <t>Vidutinės rezorbcijos  laparoskopinė kilpa su laparoskopiniu įvedikliu</t>
  </si>
  <si>
    <t>Lėtos rezorbcijos  laparoskopinė kilpa su laparoskopiniu įvedikliu</t>
  </si>
  <si>
    <t>Nesirezorbuojanti laparoskopinė kilpa su laparoskopiniu įvedikliu. Nesirezorbuojantis polifilamentinis sintetinis poliesterio siūlas su ligatūrine kilpa ir įvedimo sistema. Tinkamas endoskopinėms operacijoms. Cheminė sudėtis: polietileno tereftalatas, dengtas silikonu, siūlo storis 2-0, ilgis 52 cm.</t>
  </si>
  <si>
    <t>“Saugus” rinkinys pleuros ertmės punkcijai</t>
  </si>
  <si>
    <t>Komplektacija: adata- su apsauga nuo netyčinio giliųjų audinių pradūrimo; kateteris su vožtuvu, apsaugančiu nuo atsitiktinio pneumotorakso susidarymo procedūros metu. Kateteris turi turėti specialias žymas, leidžiančias stebėti kateterio lokacijos vietą procedūros metu ir daugybines angas distaliniame kateterio gale. Trijų padėčių kranelis; 50 ml švirkštas „Luer lock“ galu; 2000 ml talpos drenavimo maišelis su prailginimu.</t>
  </si>
  <si>
    <t>Defibriliavimo elektrodai prie "Primedic XD " defibriliatoriaus</t>
  </si>
  <si>
    <t>Sterilus ultragarsinis gelis</t>
  </si>
  <si>
    <t xml:space="preserve">Sterilus ultragarsinis gelis, supakuotas 10-20 g  pakuotėje. </t>
  </si>
  <si>
    <t>49.</t>
  </si>
  <si>
    <t>Vaistų purkštuvas su kauke</t>
  </si>
  <si>
    <t>Šlapimo surinkiklis</t>
  </si>
  <si>
    <t>Guminis,  prezervatyvo tipo su atviru galu.</t>
  </si>
  <si>
    <t>Lanksti paciento jungtis 22F-15F</t>
  </si>
  <si>
    <t xml:space="preserve">Rezervinis maišas  1 l </t>
  </si>
  <si>
    <t>Rezervinis maišas 2 l</t>
  </si>
  <si>
    <t>Enterinio maitinimo sistema "Flocare Infinity" maitinimo pompai</t>
  </si>
  <si>
    <t xml:space="preserve">Trijų dalių 1 ml švirkštas insulinui U-100, 29 G </t>
  </si>
  <si>
    <r>
      <t xml:space="preserve">3 dalių švirkštas su 29 G  </t>
    </r>
    <r>
      <rPr>
        <b/>
        <sz val="11"/>
        <rFont val="Times New Roman"/>
        <family val="1"/>
        <charset val="186"/>
      </rPr>
      <t>nuimama adata</t>
    </r>
    <r>
      <rPr>
        <sz val="11"/>
        <rFont val="Times New Roman"/>
        <family val="1"/>
        <charset val="186"/>
      </rPr>
      <t xml:space="preserve">, skaidraus korpuso su gerai įskaitoma gradacija, gradacija atspari antiseptikams, hermetišku stūmokliu, vienkartinis, supakuotas su adata, įpakavimas individualus. Sterilus, netoksiškas, be latekso, nepirogeniškas. </t>
    </r>
  </si>
  <si>
    <t>Vienkartiniai apklotai ligonių šaldymui po gaivinimo, tinkami  aparatui "CritiCool".</t>
  </si>
  <si>
    <t>249.</t>
  </si>
  <si>
    <t>260.</t>
  </si>
  <si>
    <t>261.</t>
  </si>
  <si>
    <t>262.</t>
  </si>
  <si>
    <t>263.</t>
  </si>
  <si>
    <t>264.</t>
  </si>
  <si>
    <t>265.</t>
  </si>
  <si>
    <t>266.</t>
  </si>
  <si>
    <t>267.</t>
  </si>
  <si>
    <r>
      <t>Vienkartiniai defibriliavimo elektrodai</t>
    </r>
    <r>
      <rPr>
        <b/>
        <sz val="11"/>
        <color theme="1"/>
        <rFont val="Times New Roman"/>
        <family val="1"/>
        <charset val="186"/>
      </rPr>
      <t xml:space="preserve"> </t>
    </r>
    <r>
      <rPr>
        <sz val="11"/>
        <color theme="1"/>
        <rFont val="Times New Roman"/>
        <family val="1"/>
        <charset val="186"/>
      </rPr>
      <t>defibriliatoriui "Primedic XD 100"</t>
    </r>
  </si>
  <si>
    <t>Vienkartinė laringinė kaukė</t>
  </si>
  <si>
    <t>Be latekso. Manžetė lapo formos. Kvėpavimo vamzdelis išgaubtas, per visą ilgį turintis vertikalius griovelius, pagamintas iš permatomos medžiagos. Vamzdelis skirtas manžetės pripūtimui neintegruotas į kvėpavimo vamzdelį. Konektorius 15 mm. Ant kvėpavimo vamzdelio užrašyta: laringinės kaukės firminis pavadinimas, gamintojas, dydis, kuris atitinka paciento svorį, užrašytą ant kvėpavimo vamzdelio, manžetės tūris.</t>
  </si>
  <si>
    <t>32.1.</t>
  </si>
  <si>
    <t>32.2.</t>
  </si>
  <si>
    <t>32.3.</t>
  </si>
  <si>
    <t>32.4.</t>
  </si>
  <si>
    <t>32.5.</t>
  </si>
  <si>
    <t>32.6.</t>
  </si>
  <si>
    <t>32.7.</t>
  </si>
  <si>
    <t>99.1.</t>
  </si>
  <si>
    <t>99.2.</t>
  </si>
  <si>
    <t>99.3.</t>
  </si>
  <si>
    <t>99.4.</t>
  </si>
  <si>
    <t>99.5.</t>
  </si>
  <si>
    <t>99.6.</t>
  </si>
  <si>
    <t>238.1</t>
  </si>
  <si>
    <t>238.2.</t>
  </si>
  <si>
    <t>238.3.</t>
  </si>
  <si>
    <t>238.4.</t>
  </si>
  <si>
    <t>238.5.</t>
  </si>
  <si>
    <t>238.6.</t>
  </si>
  <si>
    <t>238.7.</t>
  </si>
  <si>
    <t>240.1.</t>
  </si>
  <si>
    <t>240.2.</t>
  </si>
  <si>
    <t>Membranos paviršiaus plotas 0,085-0,1 m². Užpildymo tūris ne didesnis nei 9 ml. Maksimalus transmembraninis spaudimas ne daugiau 500 mmHg. Ultrafiltrato produkcija ne mažesnė nei 25 ml/min esant transmembraniniam gradientui 300 mmHg ir kraujo tėkmės greičiui 300 ml/min. Komplekte vamzdelių rinkinys su priedais, prijungti prie DKA sistemos. Vaikams iki 20 kg svorio</t>
  </si>
  <si>
    <t>2. Priemonių charakteristikoms patvirtinti privaloma pateikti techninių duomenų lapą arba lygiavertį gamintojo dokumentą, patvirtintą tiekiančios įmonės vadovo ar jo įgalioto asmens parašu.</t>
  </si>
  <si>
    <t>5.     Tiekėjas, siūlantis lygiavertę prekę privalo patikimomis priemonėmis įrodyti, kad siūloma prekė yra lygiavertė ir visiškai atitinka techninėje specifikacijoje keliamus reikalavimus.</t>
  </si>
  <si>
    <t>7. Prekių, kurių kaina iki 3,00 Eur, vieneto įkainis pateikiamame pasiūlyme turi būti pateikiamas suapvalintas pagal aritmetikos taisykles iki dešimt tūkstantųjų (keturi skaičiai po kablelio) skaičiaus dalių. Prekių, kurių kaina virš 3,00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</si>
  <si>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SPS 1 priedas</t>
  </si>
  <si>
    <t>TECHNINĖ SPECIFIKACIJA</t>
  </si>
  <si>
    <t>AK "VIENKARTINĖS MEDICINOS PAGALBOS PRIEMONĖS ANESTEZIOLOGIJAI, INTENSYVIAI TERAPIJAI IR KT. PRIEMONĖS. 277"</t>
  </si>
  <si>
    <t>Maksimalus kiekis</t>
  </si>
  <si>
    <t>Vnt.  įkainis Eur be PVM</t>
  </si>
  <si>
    <t>Vnt.  įkainis Eur su PVM</t>
  </si>
  <si>
    <t>Suma Eur be PVM</t>
  </si>
  <si>
    <t>Suma Eur su PVM</t>
  </si>
  <si>
    <t>32 pirkimo dalies pasiūlymo kaina be PVM Eur:</t>
  </si>
  <si>
    <t>99 pirkimo dalies pasiūlymo kaina be PVM Eur:</t>
  </si>
  <si>
    <t>238 pirkimo dalies pasiūlymo kaina be PVM Eur:</t>
  </si>
  <si>
    <t>240 pirkimo dalies pasiūlymo kaina be PVM Eur:</t>
  </si>
  <si>
    <t>240 pirkimo dalies pasiūlymo kaina  su PVM Eur:</t>
  </si>
  <si>
    <t>238 pirkimo dalies pasiūlymo kaina  su PVM Eur:</t>
  </si>
  <si>
    <t>99 pirkimo dalies pasiūlymo kaina  su PVM Eur:</t>
  </si>
  <si>
    <t>32 pirkimo dalies pasiūlymo kaina  su PVM Eur:</t>
  </si>
  <si>
    <t>...% PVM suma Eur:</t>
  </si>
  <si>
    <t>… % PVM suma Eur:</t>
  </si>
  <si>
    <t>Ilgis 55±2 cm, su elastiniu raiščiu ir lipnia juostele, fiksavimo juostelė medžiaginė su porolonu ir velcro® užsegimais, nealergizuojanti.</t>
  </si>
  <si>
    <t>METTS tipo. Vienkartinis, sterilus. Gradacinis žymėjimas kas 1 cm, skaičiais žymėjimas kas 5cm. Pravedėjo šerdis metalinė, padengtas plastiku, be angų. Proksimalus galas lankstus, lenktas. Galimybė užsakant pasirinkti dydį :  dydis CH 12 (intubaciniams vamzdeliams ≥ 5,0 mm), ilgis 65 cm. ir dydis CH 14 (intubaciniams vamzdeliams ≥ 6,0mm), ilgis 65 cm.</t>
  </si>
  <si>
    <t>METTS tipo. Vienkartinis, sterilus. Gradacinis žymėjimas kas 1 cm, skaičiais žymėjimas kas 5 cm. Pravediklio šerdis metalinė, padengtas plastiku, pusiau kietas, be angų. Proksimalus galas lankstus, lenktas.  Galimybė užsakant pasirinkti dydį: dydis CH 12 (intubaciniams vamzdeliams ≥ 5,0 mm), ilgis 80 cm. ir dydis CH 14 (intubaciniams vamzdeliams ≥ 6,0 mm), ilgis  80 cm.</t>
  </si>
  <si>
    <t>Skirta akių ir LOR operacijoms, armuotas vamzdelis, kuris leidžia geresnį priėjimą prie operacinio lauko, suaugusiems,  galimybė užsakant  pasirinkti bent iš trijų dydžių  (mažo (30- 50 kg pacientams); vidutinio (50-70 kg pacientams); didelio (virš 70 kg pacientams).</t>
  </si>
  <si>
    <t>Ekstrakorporinės  membraninės oksigenacijos  (ECMO) sistema suaugusiems: 1. Centrifuginė pompa, speciali sujungimo magistralė; 2. Membraninis oksigenatorius ilgalaikiam naudojimui (≥ 14 d.) su gamintojo sertifikatu visai sistemai; 3. Arterinė ir veninė perkutaninės femoralinės kaniulės su jų įvedimui reikalingomis priemonėmis; 4. Šilumos keitiklis (jei neintegruotas oksigenatorius); 5. Kontaktuojančios su krauju dalys padengtos heparinu ar kita lygiaverte kraujo baltymus  ir ląsteles atstumiančia medžiaga; 6. Integruoti spaudimo davikliai ( ≥ 3 vnt); 7. Sistema turi būti pritaikyta  naudojimui su gamintojo "Medos Medizintechnik AG" aparatu "DeltaStream MDC" arba pateikti tinkamą pilnai sukomplektuotą aparatą panaudai.</t>
  </si>
  <si>
    <r>
      <t>„Guedel“ tipo, vamzdelis skaidrus, su elastinėmis detalėmis distalinėje dalyje ir sukandimo vietoje, apsaugančiomis pacientą nuo galimų traumų,  privalomas spalvinis dydžių kodavimas,</t>
    </r>
    <r>
      <rPr>
        <sz val="11"/>
        <color rgb="FFFF0000"/>
        <rFont val="Times New Roman"/>
        <family val="1"/>
        <charset val="186"/>
      </rPr>
      <t xml:space="preserve"> </t>
    </r>
    <r>
      <rPr>
        <sz val="11"/>
        <rFont val="Times New Roman"/>
        <family val="1"/>
        <charset val="186"/>
      </rPr>
      <t>galimybė užsakant pasirinkti iš ne mažiau 5 dydžių</t>
    </r>
    <r>
      <rPr>
        <sz val="11"/>
        <color theme="1"/>
        <rFont val="Times New Roman"/>
        <family val="1"/>
        <charset val="186"/>
      </rPr>
      <t xml:space="preserve">  (nuo 35 mm - iki  120 mm ilgio )</t>
    </r>
  </si>
  <si>
    <t>Adata 25 mm/22 G periferinių nervų/nervinių rezginių blokadai. Sterili, vienkartinė. Izoliuota metalinė adata 30 ° nuopjova, su taškiniu elektrodu, laidu stimuliatoriui prijungti ir prailginimo linija. Pirkimo sutarties galiojimo laikotarpiui pateikti  tinkamą siūlomoms adatoms stimuliatorių panaudai.</t>
  </si>
  <si>
    <t>Adata 50 mm/22 G periferinių nervų/nervinių rezginių blokadai. Sterili, vienkartinė. Izoliuota metalinė adata 30 laips. Nuopjova, su taškiniu elektrodu, laidu stimuliatoriui prijungti ir prailginimo linija.  Pirkimo sutarties galiojimo laikotarpiu pateikti  tinkamą siūlomoms adatoms stimuliatorių panaudai.</t>
  </si>
  <si>
    <t>Adata 100 mm/21G periferinių nervų/nervinių rezginių blokadai. Sterili, vienkartinė. Izoliuota metalinė adata 30°nuopjova, su taškiniu elektrodu, laidu stimuliatoriui prijungti ir prailginimo linija.   Pirkimo sutarties galiojimo laikotarpiu pateikti  tinkamą siūlomoms adatoms stimuliatorių panaudai.</t>
  </si>
  <si>
    <t>Adata 80 mm/22 G, 30°nuopjova su nukreipikliu, periferinių nervų/nervinių rezginių blokadai. Sterili, vienkartinė. Izoliuota metalinė adata 30° nuopjova, su taškiniu elektrodu, laidu stimuliatoriui prijungti ir prailginimo linija.  Pirkimo sutarties galiojimo laikotarpiui pateikti  tinkamą siūlomoms adatoms  stimuliatorių panaudai.</t>
  </si>
  <si>
    <t xml:space="preserve">Sterili, izoliuota, metalinė, su 15° - 30° nuopjova, taškiniu elektrodu, laidu stimuliatoriui prijungti ir prailginimo linija. Pirkimo sutarties galiojimo laikotarpiu pateikti  tinkamą  siūlomoms adatoms stimuliatorių panaudai. </t>
  </si>
  <si>
    <t xml:space="preserve">Sterili, vienkartinė. Izoliuota metalinė adata  15°- 30° nuopjova, su taškiniu elektrodu, laidu  stimuliatoriui prijungti ir prailginimo linija.  Pirkimo sutarties galiojimo laikotarpiu pateikti  tinkamą siūlomoms adatoms stimuliatorių panaudai. </t>
  </si>
  <si>
    <t xml:space="preserve">Sterili, echogeniška, stimuliuojanti, 4,9-5,0 cm ilgio, 22G storio, su stimuliatoriaus sujungimo laidu, su ilginimo vamzdeliu vaistų injekcijai.Pirkimo sutarties galiojimo laikotarpiu pateikti  tinkamą siūlomoms adatoms  stimuliatorių panaudai. </t>
  </si>
  <si>
    <t>Nosies kaniulės deguonies terapijai RAM tipo. Dydis labai neišnešiotiems naujagimiams, sveriantiems &lt; 750g. Taikomos NIV, deguonies terapijai. Ypatingai minkšti vamzdeliai, kurie yra atsparūs spaudimui bei nepersilenkiantys. Nenuspaudžia ir nedaro pragulų. Kaniulės turi būti lenktos. Žiedas, kuris sujungia du vamzdelius norimoje padėtyje yra su spalviniu kodavimu, kuris padeda lengvai identifikuoti dydį. Komplekte turi būti jungtys: standartinė 15 mm ir siaura ( 3-4 mm) deguonies vamzdeliui prijungti. Be latekso, be ftalatų, be DEHP, be BPA. Kaniules galima naudoti vienam pacientui ne trumpiau 30 dienų, o naudojant šildymą ir drėkinimą, kaniulės galima naudoti  ne trumpiau 14 dienų.</t>
  </si>
  <si>
    <t>Nosies kaniulės deguonies terapijai RAM tipo. Dydis neišnešiotiems naujagimiams, sveriantiems &lt;1000g. Taikomos NIV, deguonies terapijai. Ypatingai minkšti vamzdeliai, kurie yra atsparūs spaudimui bei nepersilenkiantys. Nenuspaudžia ir nedaro pragulų. Kaniulės turi būti lenktos. Žiedas, kuris sujungia du vamzdelius norimoje padėtyje yra su spalviniu kodavimu, kuris padeda lengvai identifikuoti dydį. Komplekte turi būti jungtys: standartinė 15 mm ir siaura ( 3-4 mm) deguonies vamzdeliui prijungti. Be latekso, be ftalatų, be DEHP, be BPA.  Kaniules galima naudoti vienam pacientui ne trumpiau 30 dienų, o naudojant šildymą ir drėkinimą, kaniulės galima naudoti  ne trumpiau 14 dienų.</t>
  </si>
  <si>
    <t xml:space="preserve">Kliniškai švarios. Gaminio sudėtyje neturi būti latekso, PVC ir metalinių detalių. Turi hermetiškai priglusti prie veido. Jungtys 22 M. Kaukės kraštai, kontaktuojantys su paciento veidu, turi būti minkšti ir neaštrūs. Kaukė turi būti su sutvirtinimo juostele (gumele), fiksuojama pacientui žemiau ausų, nedeformuota, supakuota į maišelius po 1vnt. </t>
  </si>
  <si>
    <t xml:space="preserve">Sterili, echogeniška, stimuliuojanti, 9,8-11,0 cm ilgio, 20-22G storio, su stimuliatoriaus jungimo laidu, su ilginimo vamzdeliu vaistų injekcijai. Pirkimo sutarties galiojimo laikotarpiu pateikti  tinkamą siūlomoms adatoms stimuliatorių panaudai. </t>
  </si>
  <si>
    <t>Pagamintas iš minkšto PVC be DEHP, permatomas, termolabilus, su didelio tūrio, žemo slėgio manžete. Pripūtimo balionėlis su vožtuvėliu ir LuerLock jungimo galu. Atraumatinis, užapvalintas galas, “Merfio akis”,  per visą vamzdelio ilgį turi rentgenokontrastinę juostelę, vamzdelio diametras vienodas per visą ilgį, vamzdelis graduotas kas 0,5 cm, skaičiais kas 1 cm. Ilgis, dydis (I.D ir O.D.) nurodyti  ant vamzdelio išorės. Dydžiai nuo I.D. 5.0- O.D.10.0.  (Dydis I.D.5,0;  Dydis I.D 5,5;  Dydis I.D. 6,0;  Dydis I.D. 6,5;  Dydis I.D. 7,0;  Dydis I.D. 7,5;  Dydis I.D. 8,0;  Dydis I.D. 8,5; Dydis I.D.9,0; Dydis I.D. 9,5; Dydis I.D.10,0).</t>
  </si>
  <si>
    <t xml:space="preserve">Pagamintas iš PVC; permatomas, termolabilus; plona sienele; sienelėje yra integruotas papildomas kanalas, kurio pagalba galima atlikti drenažą subglotiniame tarpe. Dvi šlangelės, neatskiriamai integruotuos vamzdelyje, su jungtimi švirkštui. Viena jų skirta siurbimui iš subglotinio tarpo, turinti kamštelį, kita- manžetės tūrio palaikymui, su atbulinės eigos vožtuvėliu. Spalviškai koduotos. Atraumatinis, užapvalintas vamzdelio galas; "Merfio akis"; turi turėti išilgai vamzdelio rentgeno kontrastinę liniją; vamzdelis graduotas cm; konektorius su 15mm jungtimi; turi turėti smailėjančios formos, didelio tūrio, mažo slėgio manžetę, sumažinačią sekreto pratekėjimą į apatinius kvėpavimo takus. Specialios žymos nugarinėje vamzdelio pusėje, manžetės lokalizacijos kontrolei; pripildymo balionėlis su vožtuvu ir Luer-Lock jungimo galu; vienkartinė sterili pakuotė po vieną vienetą; endotrachėjinių vamzdelių ilgis, dydis, gamintojas nurodytas ant vamzdelio išorės; dydžiai: 6.0 - 9.0 (vidinis skersmuo). </t>
  </si>
  <si>
    <t>Dezinfekuojantys kamšteliai beadatinėms jungtims su kamštelio viduje 70% izopropilo alkoholiu (IPA) impregnuota porolono pagalvėle. Kamštelis turi būti užsukamas ir tikti visoms beadatinėms jungtims. Kamšteliai supakuoti ant juostelės po 5-10 vnt, kad būtų patogu pakabinti ant stovo ir būtų patogu dirbti išvengiant papildomų pakuočių atidarymo ir medicininių  atliekų. Kamštelis turi efektyviai nudezinfekuoti jungtį  ne ilgiau kaip per 1 min., ant jungties užsuktas kamštelis gali būti laikomas ne mažiau kaip iki  iki 7 parų. Turi būti kliniškai patvirtintas ir turėti klinikinius įrodymus apie efektyvumą mažinant  su kateteriais susijusios kraujo infekcijos  (CRBSI) dažnį-  pateikti įrodančius dokumentus (nuoroda į straipsnį, publikaciją)</t>
  </si>
  <si>
    <t>Dezinfekuojantys kamšteliai atviroms „female luer“  tipo jungtims. Kamštelio viduje 70% izopropilo alkoholis (IPA). Kamštelis turi būti užsukamas. Kamšteliai supakuoti ant folio juostelės po 5- 10 vnt, kad būtų patogu pakabinti ant stovo ir būtų patogu dirbti išvengiant papildomų pakuočių atidarymo ir medicininių atliekų. Kamštelis turi efektyviai nudezinfekuoti jungtį  ne ilgiau kaip per 1 min. Ant jungties užsuktas kamštelis gali būti laikomas ne mažiau kaip  iki 7 parų. Turi būti kliniškai patvirtintas ir turėti klinikinius įrodymus apie efektyvumą mažinant su kateteriais susijusios kraujo infekcijos ( CRBSI) dažnį - pateikti įrodančius dokumentus (nuoroda į straipsnį, publikaciją)</t>
  </si>
  <si>
    <t>Vienkartinis, rezervinio maišo tūris ne daugiau 1500 ml, su slėgio mažinimo vožtuvu (automatiškai atsidaro esant slėgiui 40 cm vandens stulpelio), 3 m deguonies vamzdelis, 360 laipsnių kampu besisukanti paciento jungtis, skaidri permatoma kaukė, tinkama suaugusiam pacientui.  Papildomas rezervinis maišas.</t>
  </si>
  <si>
    <r>
      <t xml:space="preserve">Vienkartinė infuzijos sistema, pagaminta iš PVC ar lygiavertės medžiagos.  Sudėtyje neturi latekso, DEPH (būtini ženklinimai ant lizdinės pakuotės). Hidrofobinis filtras- nepraleidžiantis skysčių , hidrofilinis filtras- nepraleidžiantis oro (sistema užsipildo automatiškai). Papildoma oro anga su antibakteriniu filtru ir dangteliu oro angai uždaryti, 15 </t>
    </r>
    <r>
      <rPr>
        <sz val="11"/>
        <color theme="1"/>
        <rFont val="Calibri"/>
        <family val="2"/>
        <charset val="186"/>
      </rPr>
      <t>µ</t>
    </r>
    <r>
      <rPr>
        <sz val="11"/>
        <color theme="1"/>
        <rFont val="Times New Roman"/>
        <family val="1"/>
        <charset val="186"/>
      </rPr>
      <t xml:space="preserve">m dalelių filtras. Sistemos ilgis 179-181 cm. Vamzdelio kietumas pagal Shore 76-78, atlaiko iki 2 bar slėgį.  Priedai: 30 </t>
    </r>
    <r>
      <rPr>
        <sz val="11"/>
        <color theme="1"/>
        <rFont val="Calibri"/>
        <family val="2"/>
        <charset val="186"/>
      </rPr>
      <t>±</t>
    </r>
    <r>
      <rPr>
        <sz val="11"/>
        <color theme="1"/>
        <rFont val="Times New Roman"/>
        <family val="1"/>
        <charset val="186"/>
      </rPr>
      <t xml:space="preserve"> 1 mm ilgio plastikinė ISO adata, rutulinis dozatorius (1 ml- 20 lašų) su niša įkišti panaudotai adatai. Lašų kamera dviejų dalių, su centriniu žiedu, ant kurio galima pritvirtinti lašų skaičiuotuvą. Sterilizacija gama spinduliais. Atitinka ES ISO 8534-4/8. Ant pakuotės Data Matrix ar lygiavertis QR kodas.</t>
    </r>
  </si>
  <si>
    <r>
      <t xml:space="preserve">Vienkartinė transfuzijos sistema, pagaminta iš PVC ar lygiavertės medžiagos. Sudėtyje neturi latekso, DEPH (būtini ženklinimai ant lizdinės pakuotės). Hidrofobinis filtras- nepraleidžiantis skysčių. Papildoma oro anga su su antibakteriniu filtru ir dangteliu oro angai uždaryti, 200 </t>
    </r>
    <r>
      <rPr>
        <sz val="11"/>
        <color theme="1"/>
        <rFont val="Calibri"/>
        <family val="2"/>
        <charset val="186"/>
      </rPr>
      <t>µ</t>
    </r>
    <r>
      <rPr>
        <sz val="11"/>
        <color theme="1"/>
        <rFont val="Times New Roman"/>
        <family val="1"/>
        <charset val="186"/>
      </rPr>
      <t>m dalelių filtras, kurio plotas 11 cm</t>
    </r>
    <r>
      <rPr>
        <vertAlign val="superscript"/>
        <sz val="11"/>
        <color theme="1"/>
        <rFont val="Times New Roman"/>
        <family val="1"/>
        <charset val="186"/>
      </rPr>
      <t>2</t>
    </r>
    <r>
      <rPr>
        <sz val="11"/>
        <color theme="1"/>
        <rFont val="Times New Roman"/>
        <family val="1"/>
        <charset val="186"/>
      </rPr>
      <t>. Sistemos ilgis 179-181 cm. Vamzdelio kietumas pagal Shore 76-78. Priedai: 30 ± 1 mm ilgio plastikinė ISO adata, rutulinis dozatorius su niša įkišti panaudotai adatai. Lašų kamera dviejų dalių su centriniu žiedu, ant kurio galima pritvirtinti lašų skaičiuotuvą. Ant pakuotės Data Matrix ar lygiavertis QR kodas.</t>
    </r>
  </si>
  <si>
    <t>Lėtos  rezorbcijos  (182-238 d. ) laparoskopinė kilpa su  plastikiniu laparoskopiniu įvedikliu. Sintetinis spalvotas  siūlas pagamintas iš polifilamentinio polidiaksanono  ar lygiavertės medžiagos, siūlo storis 0,  ilgis 45 cm.</t>
  </si>
  <si>
    <t>Vidutinės rezorbcijos (56-70 d.) laparoskopinė kilpa su  plastikiniu laparoskopiniu įvedikliu. Sintetinis spalvotas  siūlas pagamintas iš polifilamentinio poliglaktino ar lygiavertės medžiagos, siūlo storis 0,  ilgis 45 cm.</t>
  </si>
  <si>
    <t>Vienkartinė, sterili arterinė kaniulė. Adata nerūdijančio plieno, sutepta medicininiu silikonu, lengvai slysta. 20 G x 45-46 mm, 49 ml/min., su sparneliais. Kateteris tefloninis. "Stop" ir lėto užpildymo sistema, trumpas kaniulės - adatos viršūnės atstūmimas, aiškiai matomas srauto jungiklis. Be latekso, be PVC, be DEHP. Turi atitikti ISO 13485:2003 standarto reikalavimams. Pateikti 100 vnt. prekės pavyzdžių įvertinimui (žr. SPS 14 p.).</t>
  </si>
  <si>
    <t>Anesteziologinė kaukė 5148000000 5148000001 5148000002 5148000003 5148000004 5148000005 5148000006                   Dahlhausen, Vokietija</t>
  </si>
  <si>
    <t>Armuotas intubacinis endotrachėjinis vamzdelis        44000200xx  Dahlhausen Vokietija</t>
  </si>
  <si>
    <t>Redon butelis 200 ml 0500022801 Dahlhausen, Vokietija</t>
  </si>
  <si>
    <t>Redon drenas 05000225xx Dahlhausen, Vokietija</t>
  </si>
  <si>
    <t>Pagreitintos infuzijos manžetė 43019000012 Dahlhausen, Vokietija</t>
  </si>
  <si>
    <t>Kateteris krūtines ląstos drenažui 02000300xx Dahlhausen, Vokietija</t>
  </si>
  <si>
    <t>Rinkinys pleuros punkcijai 0704800000 Dahlhausen,Vokietija</t>
  </si>
  <si>
    <t>36.</t>
  </si>
  <si>
    <t>Tracheostominė kaukė 0100001118 Dahlhausen, Vokietija</t>
  </si>
  <si>
    <t>Atsiurbimo sistema iš trachėjos 0709800003 Dahlhausen, Vokietija</t>
  </si>
  <si>
    <r>
      <t>Skirtas naudoti savarankiškai kvėpuojančiam pacientui. Su 5 mm jungtimi tiekti deguonį, su 15 mm"female" tipo  konektoriumi. Svoris ≤ 5 g, ilgis 29-30 mm, tūris 12ml, pasipriešinimas 30 l/min: 0,15 cm H</t>
    </r>
    <r>
      <rPr>
        <vertAlign val="subscript"/>
        <sz val="11"/>
        <rFont val="Times New Roman"/>
        <family val="1"/>
        <charset val="186"/>
      </rPr>
      <t>2</t>
    </r>
    <r>
      <rPr>
        <sz val="11"/>
        <rFont val="Times New Roman"/>
        <family val="1"/>
        <charset val="186"/>
      </rPr>
      <t>O.</t>
    </r>
  </si>
  <si>
    <t>Aerozolinės kaukės suaugusiems 0100001120 Dahlhausen, Vokietija</t>
  </si>
  <si>
    <t>Aerozolinės kaukės vaikams 0100001121 Dahlhausen, Vokietija</t>
  </si>
  <si>
    <t>Gamintojas Cook medical C-CAE-14.0-70-FI</t>
  </si>
  <si>
    <t>5 % PVM suma Eur:</t>
  </si>
  <si>
    <t>Dahlhausen 44000600xx</t>
  </si>
  <si>
    <t>Dahlhausen 0706725300</t>
  </si>
  <si>
    <t>Dahlhausen 04.201.10152</t>
  </si>
  <si>
    <t>Dahlhausen 4400000006</t>
  </si>
  <si>
    <t>Curity 5051-02</t>
  </si>
  <si>
    <t xml:space="preserve">CA MI </t>
  </si>
  <si>
    <t>Mic endoloop; Resorba; EPM105</t>
  </si>
  <si>
    <t>Dahlhausen 04.101.10.150</t>
  </si>
  <si>
    <t>Kangaroo 8884721252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</si>
</sst>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8" x14ac:knownFonts="1">
    <font>
      <sz val="11"/>
      <color theme="1"/>
      <name val="Calibri"/>
      <family val="2"/>
      <charset val="186"/>
      <scheme val="minor"/>
    </font>
    <font>
      <sz val="11"/>
      <name val="Times New Roman"/>
      <family val="1"/>
      <charset val="186"/>
    </font>
    <font>
      <sz val="11"/>
      <color theme="1"/>
      <name val="Times New Roman"/>
      <family val="1"/>
      <charset val="186"/>
    </font>
    <font>
      <sz val="11"/>
      <color rgb="FF000000"/>
      <name val="Times New Roman"/>
      <family val="1"/>
      <charset val="186"/>
    </font>
    <font>
      <vertAlign val="subscript"/>
      <sz val="11"/>
      <color theme="1"/>
      <name val="Times New Roman"/>
      <family val="1"/>
      <charset val="186"/>
    </font>
    <font>
      <sz val="11"/>
      <color rgb="FFFF0000"/>
      <name val="Times New Roman"/>
      <family val="1"/>
      <charset val="186"/>
    </font>
    <font>
      <i/>
      <sz val="11"/>
      <color theme="1"/>
      <name val="Times New Roman"/>
      <family val="1"/>
      <charset val="186"/>
    </font>
    <font>
      <b/>
      <sz val="11"/>
      <color theme="1"/>
      <name val="Times New Roman"/>
      <family val="1"/>
      <charset val="186"/>
    </font>
    <font>
      <u/>
      <sz val="11"/>
      <color theme="1"/>
      <name val="Times New Roman"/>
      <family val="1"/>
      <charset val="186"/>
    </font>
    <font>
      <vertAlign val="superscript"/>
      <sz val="11"/>
      <color theme="1"/>
      <name val="Times New Roman"/>
      <family val="1"/>
      <charset val="186"/>
    </font>
    <font>
      <b/>
      <sz val="11"/>
      <name val="Times New Roman"/>
      <family val="1"/>
      <charset val="186"/>
    </font>
    <font>
      <sz val="12"/>
      <color rgb="FF000000"/>
      <name val="Times New Roman"/>
      <family val="1"/>
      <charset val="186"/>
    </font>
    <font>
      <sz val="10"/>
      <name val="Arial"/>
      <family val="2"/>
      <charset val="186"/>
    </font>
    <font>
      <b/>
      <sz val="12"/>
      <name val="Times New Roman"/>
      <family val="1"/>
      <charset val="186"/>
    </font>
    <font>
      <sz val="11"/>
      <color theme="1"/>
      <name val="Calibri"/>
      <family val="2"/>
      <charset val="186"/>
    </font>
    <font>
      <sz val="11"/>
      <color rgb="FFC00000"/>
      <name val="Times New Roman"/>
      <family val="1"/>
      <charset val="186"/>
    </font>
    <font>
      <sz val="11"/>
      <color theme="1"/>
      <name val="Calibri"/>
      <family val="2"/>
      <charset val="186"/>
      <scheme val="minor"/>
    </font>
    <font>
      <vertAlign val="subscript"/>
      <sz val="11"/>
      <name val="Times New Roman"/>
      <family val="1"/>
      <charset val="186"/>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12" fillId="0" borderId="0"/>
    <xf numFmtId="0" fontId="12" fillId="0" borderId="0"/>
    <xf numFmtId="9" fontId="16" fillId="0" borderId="0" applyFont="0" applyFill="0" applyBorder="0" applyAlignment="0" applyProtection="0"/>
  </cellStyleXfs>
  <cellXfs count="91">
    <xf numFmtId="0" fontId="0" fillId="0" borderId="0" xfId="0"/>
    <xf numFmtId="0" fontId="2" fillId="0" borderId="1" xfId="0" applyFont="1" applyFill="1" applyBorder="1" applyAlignment="1">
      <alignment horizontal="left" vertical="top" wrapText="1"/>
    </xf>
    <xf numFmtId="0" fontId="2" fillId="0" borderId="0" xfId="0" applyFont="1" applyFill="1"/>
    <xf numFmtId="3" fontId="2"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1" fontId="2" fillId="0" borderId="1" xfId="0" applyNumberFormat="1" applyFont="1" applyFill="1" applyBorder="1" applyAlignment="1">
      <alignment horizontal="left" vertical="top" wrapText="1"/>
    </xf>
    <xf numFmtId="0" fontId="2" fillId="0" borderId="1" xfId="0" applyFont="1" applyFill="1" applyBorder="1" applyAlignment="1">
      <alignment horizontal="left" vertical="top"/>
    </xf>
    <xf numFmtId="4" fontId="7" fillId="0" borderId="1" xfId="0" applyNumberFormat="1" applyFont="1" applyFill="1" applyBorder="1" applyAlignment="1">
      <alignment horizontal="left" vertical="top" wrapText="1"/>
    </xf>
    <xf numFmtId="0" fontId="1" fillId="0" borderId="0" xfId="0"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center" vertical="top"/>
    </xf>
    <xf numFmtId="3" fontId="1" fillId="0" borderId="0" xfId="0" applyNumberFormat="1" applyFont="1" applyFill="1" applyAlignment="1">
      <alignment horizontal="left" vertical="top"/>
    </xf>
    <xf numFmtId="164" fontId="1" fillId="0" borderId="0" xfId="0" applyNumberFormat="1" applyFont="1" applyFill="1" applyAlignment="1">
      <alignment horizontal="left" vertical="top"/>
    </xf>
    <xf numFmtId="1" fontId="1" fillId="0" borderId="0" xfId="0" applyNumberFormat="1" applyFont="1" applyFill="1" applyAlignment="1">
      <alignment horizontal="left" vertical="top"/>
    </xf>
    <xf numFmtId="4" fontId="1" fillId="0" borderId="0" xfId="0" applyNumberFormat="1" applyFont="1" applyFill="1" applyAlignment="1">
      <alignment horizontal="left" vertical="top"/>
    </xf>
    <xf numFmtId="165" fontId="1" fillId="0" borderId="0" xfId="0" applyNumberFormat="1" applyFont="1" applyFill="1" applyAlignment="1">
      <alignment horizontal="center" vertical="top"/>
    </xf>
    <xf numFmtId="2" fontId="1" fillId="0" borderId="0" xfId="0" applyNumberFormat="1" applyFont="1" applyFill="1" applyAlignment="1">
      <alignment horizontal="left" vertical="top"/>
    </xf>
    <xf numFmtId="0" fontId="2" fillId="0" borderId="0" xfId="0" applyFont="1" applyFill="1" applyAlignment="1">
      <alignment vertical="top"/>
    </xf>
    <xf numFmtId="0" fontId="2" fillId="0" borderId="0" xfId="0" applyFont="1" applyFill="1" applyAlignment="1">
      <alignment horizontal="center" vertical="top"/>
    </xf>
    <xf numFmtId="3" fontId="2" fillId="0" borderId="0" xfId="0" applyNumberFormat="1" applyFont="1" applyFill="1" applyAlignment="1">
      <alignment vertical="top"/>
    </xf>
    <xf numFmtId="164" fontId="2" fillId="0" borderId="0" xfId="0" applyNumberFormat="1" applyFont="1" applyFill="1" applyAlignment="1">
      <alignment vertical="top"/>
    </xf>
    <xf numFmtId="0" fontId="3" fillId="0" borderId="1" xfId="0" applyFont="1" applyFill="1" applyBorder="1" applyAlignment="1">
      <alignment horizontal="left" vertical="top" wrapText="1"/>
    </xf>
    <xf numFmtId="4" fontId="2" fillId="0" borderId="1" xfId="0" applyNumberFormat="1" applyFont="1" applyFill="1" applyBorder="1" applyAlignment="1">
      <alignment horizontal="left" vertical="top" wrapText="1"/>
    </xf>
    <xf numFmtId="4" fontId="2" fillId="0" borderId="1" xfId="0" applyNumberFormat="1" applyFont="1" applyFill="1" applyBorder="1" applyAlignment="1">
      <alignment horizontal="left" vertical="top"/>
    </xf>
    <xf numFmtId="0" fontId="11" fillId="0" borderId="1" xfId="0" applyFont="1" applyFill="1" applyBorder="1" applyAlignment="1">
      <alignment horizontal="left" vertical="top" wrapText="1"/>
    </xf>
    <xf numFmtId="3" fontId="1" fillId="0" borderId="1"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1" fontId="1" fillId="0" borderId="1" xfId="0" applyNumberFormat="1" applyFont="1" applyFill="1" applyBorder="1" applyAlignment="1">
      <alignment horizontal="left" vertical="top" wrapText="1"/>
    </xf>
    <xf numFmtId="1" fontId="7" fillId="0" borderId="1" xfId="0" applyNumberFormat="1" applyFont="1" applyFill="1" applyBorder="1" applyAlignment="1">
      <alignment horizontal="left" vertical="top" wrapText="1"/>
    </xf>
    <xf numFmtId="164" fontId="7" fillId="0" borderId="1" xfId="0" applyNumberFormat="1" applyFont="1" applyFill="1" applyBorder="1" applyAlignment="1">
      <alignment horizontal="left" vertical="top" wrapText="1"/>
    </xf>
    <xf numFmtId="0" fontId="7" fillId="0" borderId="1" xfId="0" applyFont="1" applyFill="1" applyBorder="1" applyAlignment="1">
      <alignment horizontal="left" vertical="top" wrapText="1"/>
    </xf>
    <xf numFmtId="3" fontId="7" fillId="0" borderId="1" xfId="0" applyNumberFormat="1" applyFont="1" applyFill="1" applyBorder="1" applyAlignment="1">
      <alignment horizontal="left" vertical="top" wrapText="1"/>
    </xf>
    <xf numFmtId="1" fontId="3" fillId="0" borderId="1" xfId="0" applyNumberFormat="1" applyFont="1" applyFill="1" applyBorder="1" applyAlignment="1">
      <alignment horizontal="left" vertical="top" wrapText="1"/>
    </xf>
    <xf numFmtId="1" fontId="5" fillId="0" borderId="1" xfId="0" applyNumberFormat="1" applyFont="1" applyFill="1" applyBorder="1" applyAlignment="1">
      <alignment horizontal="left" vertical="top" wrapText="1"/>
    </xf>
    <xf numFmtId="164" fontId="3" fillId="0" borderId="1" xfId="0" applyNumberFormat="1" applyFont="1" applyFill="1" applyBorder="1" applyAlignment="1">
      <alignment horizontal="left" vertical="top" wrapText="1"/>
    </xf>
    <xf numFmtId="4" fontId="2" fillId="0" borderId="0" xfId="0" applyNumberFormat="1" applyFont="1" applyFill="1" applyAlignment="1">
      <alignment vertical="top"/>
    </xf>
    <xf numFmtId="4" fontId="1" fillId="0" borderId="0" xfId="0" applyNumberFormat="1" applyFont="1" applyFill="1" applyAlignment="1">
      <alignment horizontal="left"/>
    </xf>
    <xf numFmtId="4" fontId="2" fillId="0" borderId="0" xfId="0" applyNumberFormat="1" applyFont="1" applyFill="1"/>
    <xf numFmtId="4" fontId="2" fillId="0" borderId="0" xfId="0" applyNumberFormat="1" applyFont="1" applyFill="1" applyAlignment="1">
      <alignment horizontal="left"/>
    </xf>
    <xf numFmtId="0" fontId="10" fillId="0" borderId="1" xfId="0" applyFont="1" applyFill="1" applyBorder="1" applyAlignment="1">
      <alignment horizontal="center" vertical="top" wrapText="1"/>
    </xf>
    <xf numFmtId="3" fontId="10" fillId="0" borderId="1" xfId="0" applyNumberFormat="1" applyFont="1" applyFill="1" applyBorder="1" applyAlignment="1">
      <alignment horizontal="center" vertical="top" wrapText="1"/>
    </xf>
    <xf numFmtId="164" fontId="10" fillId="0" borderId="1" xfId="0" applyNumberFormat="1" applyFont="1" applyFill="1" applyBorder="1" applyAlignment="1">
      <alignment horizontal="center" vertical="top" wrapText="1"/>
    </xf>
    <xf numFmtId="1" fontId="10" fillId="0" borderId="1" xfId="0" applyNumberFormat="1" applyFont="1" applyFill="1" applyBorder="1" applyAlignment="1">
      <alignment horizontal="center" vertical="top" wrapText="1"/>
    </xf>
    <xf numFmtId="4" fontId="10" fillId="0" borderId="1" xfId="0" applyNumberFormat="1" applyFont="1" applyFill="1" applyBorder="1" applyAlignment="1">
      <alignment horizontal="center" vertical="top" wrapText="1"/>
    </xf>
    <xf numFmtId="0" fontId="2" fillId="0" borderId="1" xfId="0" applyFont="1" applyFill="1" applyBorder="1" applyAlignment="1">
      <alignment horizontal="left" vertical="top" wrapText="1"/>
    </xf>
    <xf numFmtId="0" fontId="1" fillId="0" borderId="1" xfId="0" applyFont="1" applyFill="1" applyBorder="1" applyAlignment="1">
      <alignment vertical="top" wrapText="1"/>
    </xf>
    <xf numFmtId="164" fontId="15" fillId="0" borderId="1" xfId="0" applyNumberFormat="1" applyFont="1" applyFill="1" applyBorder="1" applyAlignment="1">
      <alignment horizontal="left" vertical="top" wrapText="1"/>
    </xf>
    <xf numFmtId="1" fontId="15" fillId="0" borderId="1"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11" fillId="2" borderId="1" xfId="0" applyFont="1" applyFill="1" applyBorder="1" applyAlignment="1">
      <alignment horizontal="left" vertical="top"/>
    </xf>
    <xf numFmtId="0" fontId="11" fillId="2" borderId="1" xfId="0" applyFont="1" applyFill="1" applyBorder="1" applyAlignment="1">
      <alignment horizontal="left" vertical="top" wrapText="1"/>
    </xf>
    <xf numFmtId="3" fontId="2" fillId="2" borderId="1" xfId="0" applyNumberFormat="1" applyFont="1" applyFill="1" applyBorder="1" applyAlignment="1">
      <alignment horizontal="left" vertical="top" wrapText="1"/>
    </xf>
    <xf numFmtId="2" fontId="2" fillId="2" borderId="1" xfId="0" applyNumberFormat="1" applyFont="1" applyFill="1" applyBorder="1" applyAlignment="1">
      <alignment horizontal="left" vertical="top" wrapText="1"/>
    </xf>
    <xf numFmtId="9" fontId="2" fillId="2" borderId="1" xfId="3" applyFont="1" applyFill="1" applyBorder="1" applyAlignment="1">
      <alignment horizontal="left" vertical="top" wrapText="1"/>
    </xf>
    <xf numFmtId="4" fontId="2" fillId="2" borderId="1" xfId="0" applyNumberFormat="1" applyFont="1" applyFill="1" applyBorder="1" applyAlignment="1">
      <alignment horizontal="left" vertical="top" wrapText="1"/>
    </xf>
    <xf numFmtId="4" fontId="2" fillId="2" borderId="1" xfId="0" applyNumberFormat="1" applyFont="1" applyFill="1" applyBorder="1" applyAlignment="1">
      <alignment horizontal="left" vertical="top"/>
    </xf>
    <xf numFmtId="164" fontId="2" fillId="2" borderId="1" xfId="0" applyNumberFormat="1" applyFont="1" applyFill="1" applyBorder="1" applyAlignment="1">
      <alignment horizontal="left" vertical="top" wrapText="1"/>
    </xf>
    <xf numFmtId="0" fontId="2" fillId="2" borderId="0" xfId="0" applyFont="1" applyFill="1"/>
    <xf numFmtId="0" fontId="1" fillId="2" borderId="1" xfId="0" applyFont="1" applyFill="1" applyBorder="1" applyAlignment="1">
      <alignment horizontal="left" vertical="top" wrapText="1"/>
    </xf>
    <xf numFmtId="3" fontId="1" fillId="2" borderId="1" xfId="0" applyNumberFormat="1" applyFont="1" applyFill="1" applyBorder="1" applyAlignment="1">
      <alignment horizontal="left" vertical="top" wrapText="1"/>
    </xf>
    <xf numFmtId="164" fontId="5" fillId="2" borderId="1" xfId="0" applyNumberFormat="1" applyFont="1" applyFill="1" applyBorder="1" applyAlignment="1">
      <alignment horizontal="left" vertical="top" wrapText="1"/>
    </xf>
    <xf numFmtId="1" fontId="5" fillId="2" borderId="1" xfId="0" applyNumberFormat="1" applyFont="1" applyFill="1" applyBorder="1" applyAlignment="1">
      <alignment horizontal="left" vertical="top" wrapText="1"/>
    </xf>
    <xf numFmtId="1" fontId="2" fillId="2" borderId="1" xfId="0" applyNumberFormat="1" applyFont="1" applyFill="1" applyBorder="1" applyAlignment="1">
      <alignment horizontal="left" vertical="top" wrapText="1"/>
    </xf>
    <xf numFmtId="0" fontId="2" fillId="0" borderId="1" xfId="0" applyFont="1" applyFill="1" applyBorder="1" applyAlignment="1">
      <alignment horizontal="left" vertical="top" wrapText="1"/>
    </xf>
    <xf numFmtId="164" fontId="1" fillId="2" borderId="1" xfId="0" applyNumberFormat="1" applyFont="1" applyFill="1" applyBorder="1" applyAlignment="1">
      <alignment horizontal="left" vertical="top" wrapText="1"/>
    </xf>
    <xf numFmtId="9" fontId="1" fillId="2" borderId="1" xfId="3" applyFont="1" applyFill="1" applyBorder="1" applyAlignment="1">
      <alignment horizontal="left" vertical="top" wrapText="1"/>
    </xf>
    <xf numFmtId="4" fontId="1" fillId="2" borderId="1" xfId="0" applyNumberFormat="1" applyFont="1" applyFill="1" applyBorder="1" applyAlignment="1">
      <alignment horizontal="left" vertical="top" wrapText="1"/>
    </xf>
    <xf numFmtId="4" fontId="1" fillId="2" borderId="1" xfId="0" applyNumberFormat="1" applyFont="1" applyFill="1" applyBorder="1" applyAlignment="1">
      <alignment horizontal="left" vertical="top"/>
    </xf>
    <xf numFmtId="0" fontId="1" fillId="2" borderId="0" xfId="0" applyFont="1" applyFill="1"/>
    <xf numFmtId="1" fontId="1" fillId="2" borderId="1" xfId="0" applyNumberFormat="1" applyFont="1" applyFill="1" applyBorder="1" applyAlignment="1">
      <alignment horizontal="left" vertical="top" wrapText="1"/>
    </xf>
    <xf numFmtId="0" fontId="3" fillId="2" borderId="1" xfId="0" applyFont="1" applyFill="1" applyBorder="1" applyAlignment="1">
      <alignment horizontal="left" vertical="top" wrapText="1"/>
    </xf>
    <xf numFmtId="0" fontId="2" fillId="0" borderId="1" xfId="0" applyFont="1" applyFill="1" applyBorder="1" applyAlignment="1">
      <alignment horizontal="left" vertical="top" wrapText="1"/>
    </xf>
    <xf numFmtId="4" fontId="5" fillId="0" borderId="0" xfId="0" applyNumberFormat="1" applyFont="1" applyFill="1"/>
    <xf numFmtId="0" fontId="3"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1" fillId="2" borderId="1" xfId="3" applyNumberFormat="1" applyFont="1" applyFill="1" applyBorder="1" applyAlignment="1">
      <alignment horizontal="left" vertical="top" wrapText="1"/>
    </xf>
    <xf numFmtId="0" fontId="2" fillId="0" borderId="1" xfId="0" applyFont="1" applyFill="1" applyBorder="1" applyAlignment="1">
      <alignment horizontal="left" vertical="top" wrapText="1"/>
    </xf>
    <xf numFmtId="0" fontId="6" fillId="0" borderId="0" xfId="0" applyFont="1" applyBorder="1" applyAlignment="1">
      <alignment horizontal="left" vertical="center" wrapText="1"/>
    </xf>
    <xf numFmtId="0" fontId="10" fillId="0" borderId="0" xfId="0" applyFont="1" applyFill="1" applyAlignment="1">
      <alignment horizontal="center" vertical="top"/>
    </xf>
    <xf numFmtId="0" fontId="13" fillId="0" borderId="0" xfId="0" applyFont="1" applyFill="1" applyAlignment="1">
      <alignment horizontal="center" vertical="top"/>
    </xf>
    <xf numFmtId="0" fontId="1" fillId="0" borderId="0" xfId="0" applyFont="1" applyFill="1" applyAlignment="1">
      <alignment horizontal="left" vertical="top"/>
    </xf>
    <xf numFmtId="0" fontId="1" fillId="0" borderId="0" xfId="0" applyFont="1" applyFill="1" applyAlignment="1">
      <alignment vertical="top"/>
    </xf>
    <xf numFmtId="0" fontId="1" fillId="0" borderId="0" xfId="0" applyFont="1" applyBorder="1" applyAlignment="1">
      <alignment horizontal="left" wrapText="1"/>
    </xf>
    <xf numFmtId="0" fontId="2" fillId="0" borderId="1" xfId="0" applyFont="1" applyFill="1" applyBorder="1" applyAlignment="1">
      <alignment horizontal="left" vertical="top" wrapText="1"/>
    </xf>
    <xf numFmtId="0" fontId="10" fillId="0" borderId="5" xfId="0" applyFont="1" applyFill="1" applyBorder="1" applyAlignment="1">
      <alignment horizontal="right" vertical="top" wrapText="1"/>
    </xf>
    <xf numFmtId="0" fontId="10" fillId="0" borderId="6" xfId="0" applyFont="1" applyFill="1" applyBorder="1" applyAlignment="1">
      <alignment horizontal="right" vertical="top" wrapText="1"/>
    </xf>
    <xf numFmtId="0" fontId="10" fillId="0" borderId="7" xfId="0" applyFont="1" applyFill="1" applyBorder="1" applyAlignment="1">
      <alignment horizontal="righ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cellXfs>
  <cellStyles count="4">
    <cellStyle name="Normal" xfId="0" builtinId="0"/>
    <cellStyle name="Normal 2" xfId="1" xr:uid="{00000000-0005-0000-0000-000001000000}"/>
    <cellStyle name="Normal 2 2" xfId="2"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4"/>
  <sheetViews>
    <sheetView tabSelected="1" topLeftCell="A27" zoomScale="85" zoomScaleNormal="85" workbookViewId="0">
      <selection activeCell="K35" sqref="K35"/>
    </sheetView>
  </sheetViews>
  <sheetFormatPr defaultColWidth="9.109375" defaultRowHeight="13.8" x14ac:dyDescent="0.25"/>
  <cols>
    <col min="1" max="1" width="8.33203125" style="17" customWidth="1"/>
    <col min="2" max="2" width="37" style="17" customWidth="1"/>
    <col min="3" max="3" width="58.109375" style="17" customWidth="1"/>
    <col min="4" max="4" width="8.88671875" style="18" customWidth="1"/>
    <col min="5" max="5" width="14.109375" style="19" customWidth="1"/>
    <col min="6" max="6" width="35.109375" style="17" customWidth="1"/>
    <col min="7" max="7" width="11.6640625" style="20" customWidth="1"/>
    <col min="8" max="8" width="9.109375" style="17" customWidth="1"/>
    <col min="9" max="9" width="14.109375" style="20" customWidth="1"/>
    <col min="10" max="10" width="15.109375" style="35" customWidth="1"/>
    <col min="11" max="11" width="16.33203125" style="35" customWidth="1"/>
    <col min="12" max="12" width="0.44140625" style="2" customWidth="1"/>
    <col min="13" max="16384" width="9.109375" style="2"/>
  </cols>
  <sheetData>
    <row r="1" spans="1:18" x14ac:dyDescent="0.25">
      <c r="A1" s="8"/>
      <c r="B1" s="9"/>
      <c r="C1" s="9"/>
      <c r="D1" s="10"/>
      <c r="E1" s="11"/>
      <c r="F1" s="9"/>
      <c r="G1" s="12"/>
      <c r="H1" s="13"/>
      <c r="I1" s="12"/>
      <c r="J1" s="14"/>
      <c r="K1" s="14" t="s">
        <v>820</v>
      </c>
    </row>
    <row r="2" spans="1:18" x14ac:dyDescent="0.25">
      <c r="A2" s="79" t="s">
        <v>821</v>
      </c>
      <c r="B2" s="79"/>
      <c r="C2" s="79"/>
      <c r="D2" s="79"/>
      <c r="E2" s="79"/>
      <c r="F2" s="79"/>
      <c r="G2" s="79"/>
      <c r="H2" s="79"/>
      <c r="I2" s="79"/>
      <c r="J2" s="79"/>
      <c r="K2" s="79"/>
    </row>
    <row r="3" spans="1:18" ht="15.6" x14ac:dyDescent="0.25">
      <c r="A3" s="80" t="s">
        <v>822</v>
      </c>
      <c r="B3" s="80"/>
      <c r="C3" s="80"/>
      <c r="D3" s="80"/>
      <c r="E3" s="80"/>
      <c r="F3" s="80"/>
      <c r="G3" s="80"/>
      <c r="H3" s="80"/>
      <c r="I3" s="80"/>
      <c r="J3" s="80"/>
      <c r="K3" s="80"/>
    </row>
    <row r="4" spans="1:18" x14ac:dyDescent="0.25">
      <c r="A4" s="8"/>
      <c r="B4" s="8"/>
      <c r="C4" s="8"/>
      <c r="D4" s="15"/>
      <c r="E4" s="11"/>
      <c r="F4" s="16"/>
      <c r="G4" s="12"/>
      <c r="H4" s="13"/>
      <c r="I4" s="12"/>
      <c r="J4" s="14"/>
      <c r="K4" s="14"/>
    </row>
    <row r="5" spans="1:18" x14ac:dyDescent="0.25">
      <c r="A5" s="81" t="s">
        <v>0</v>
      </c>
      <c r="B5" s="81"/>
      <c r="C5" s="81"/>
      <c r="D5" s="81"/>
      <c r="E5" s="81"/>
      <c r="F5" s="81"/>
      <c r="G5" s="81"/>
      <c r="H5" s="81"/>
      <c r="I5" s="81"/>
      <c r="J5" s="81"/>
      <c r="K5" s="81"/>
      <c r="L5" s="36"/>
    </row>
    <row r="6" spans="1:18" x14ac:dyDescent="0.25">
      <c r="A6" s="81" t="s">
        <v>817</v>
      </c>
      <c r="B6" s="81"/>
      <c r="C6" s="81"/>
      <c r="D6" s="81"/>
      <c r="E6" s="81"/>
      <c r="F6" s="81"/>
      <c r="G6" s="81"/>
      <c r="H6" s="81"/>
      <c r="I6" s="14"/>
      <c r="J6" s="14"/>
      <c r="K6" s="14"/>
      <c r="L6" s="36"/>
    </row>
    <row r="7" spans="1:18" x14ac:dyDescent="0.25">
      <c r="A7" s="82" t="s">
        <v>1</v>
      </c>
      <c r="B7" s="82"/>
      <c r="C7" s="82"/>
      <c r="D7" s="82"/>
      <c r="E7" s="82"/>
      <c r="F7" s="82"/>
      <c r="G7" s="82"/>
      <c r="H7" s="82"/>
      <c r="I7" s="82"/>
      <c r="J7" s="82"/>
      <c r="K7" s="14"/>
      <c r="L7" s="36"/>
    </row>
    <row r="8" spans="1:18" x14ac:dyDescent="0.25">
      <c r="A8" s="81" t="s">
        <v>2</v>
      </c>
      <c r="B8" s="81"/>
      <c r="C8" s="81"/>
      <c r="D8" s="81"/>
      <c r="E8" s="81"/>
      <c r="F8" s="81"/>
      <c r="G8" s="81"/>
      <c r="H8" s="81"/>
      <c r="I8" s="81"/>
      <c r="J8" s="81"/>
      <c r="K8" s="14"/>
      <c r="L8" s="36"/>
    </row>
    <row r="9" spans="1:18" x14ac:dyDescent="0.25">
      <c r="A9" s="83" t="s">
        <v>818</v>
      </c>
      <c r="B9" s="83"/>
      <c r="C9" s="83"/>
      <c r="D9" s="83"/>
      <c r="E9" s="83"/>
      <c r="F9" s="83"/>
      <c r="G9" s="83"/>
      <c r="H9" s="83"/>
      <c r="I9" s="37"/>
      <c r="J9" s="38"/>
      <c r="K9" s="38"/>
      <c r="L9" s="36"/>
    </row>
    <row r="10" spans="1:18" ht="51" customHeight="1" x14ac:dyDescent="0.25">
      <c r="A10" s="78" t="s">
        <v>819</v>
      </c>
      <c r="B10" s="78"/>
      <c r="C10" s="78"/>
      <c r="D10" s="78"/>
      <c r="E10" s="78"/>
      <c r="F10" s="78"/>
      <c r="G10" s="78"/>
      <c r="H10" s="78"/>
      <c r="I10" s="78"/>
      <c r="J10" s="78"/>
      <c r="K10" s="78"/>
      <c r="L10" s="78"/>
    </row>
    <row r="11" spans="1:18" ht="88.5" customHeight="1" x14ac:dyDescent="0.25">
      <c r="A11" s="39" t="s">
        <v>3</v>
      </c>
      <c r="B11" s="39" t="s">
        <v>4</v>
      </c>
      <c r="C11" s="39" t="s">
        <v>5</v>
      </c>
      <c r="D11" s="39" t="s">
        <v>6</v>
      </c>
      <c r="E11" s="40" t="s">
        <v>823</v>
      </c>
      <c r="F11" s="39" t="s">
        <v>7</v>
      </c>
      <c r="G11" s="41" t="s">
        <v>824</v>
      </c>
      <c r="H11" s="42" t="s">
        <v>8</v>
      </c>
      <c r="I11" s="41" t="s">
        <v>825</v>
      </c>
      <c r="J11" s="43" t="s">
        <v>826</v>
      </c>
      <c r="K11" s="43" t="s">
        <v>827</v>
      </c>
    </row>
    <row r="12" spans="1:18" s="68" customFormat="1" ht="45" customHeight="1" x14ac:dyDescent="0.25">
      <c r="A12" s="58" t="s">
        <v>510</v>
      </c>
      <c r="B12" s="58" t="s">
        <v>12</v>
      </c>
      <c r="C12" s="58" t="s">
        <v>13</v>
      </c>
      <c r="D12" s="58" t="s">
        <v>11</v>
      </c>
      <c r="E12" s="59">
        <v>1400</v>
      </c>
      <c r="F12" s="58" t="s">
        <v>871</v>
      </c>
      <c r="G12" s="64">
        <v>3.1</v>
      </c>
      <c r="H12" s="65">
        <v>0.05</v>
      </c>
      <c r="I12" s="64">
        <f>G12*1.05</f>
        <v>3.2550000000000003</v>
      </c>
      <c r="J12" s="66">
        <f>G12*E12</f>
        <v>4340</v>
      </c>
      <c r="K12" s="67">
        <f>J12*1.05</f>
        <v>4557</v>
      </c>
    </row>
    <row r="13" spans="1:18" s="57" customFormat="1" ht="96.75" customHeight="1" x14ac:dyDescent="0.25">
      <c r="A13" s="48" t="s">
        <v>520</v>
      </c>
      <c r="B13" s="48" t="s">
        <v>477</v>
      </c>
      <c r="C13" s="48" t="s">
        <v>478</v>
      </c>
      <c r="D13" s="48" t="s">
        <v>9</v>
      </c>
      <c r="E13" s="51">
        <v>15000</v>
      </c>
      <c r="F13" s="51" t="s">
        <v>865</v>
      </c>
      <c r="G13" s="56">
        <v>0.79</v>
      </c>
      <c r="H13" s="53">
        <v>0.05</v>
      </c>
      <c r="I13" s="64">
        <f t="shared" ref="I13:I32" si="0">G13*1.05</f>
        <v>0.82950000000000013</v>
      </c>
      <c r="J13" s="66">
        <f t="shared" ref="J13:J32" si="1">G13*E13</f>
        <v>11850</v>
      </c>
      <c r="K13" s="67">
        <f t="shared" ref="K13:K33" si="2">J13*1.05</f>
        <v>12442.5</v>
      </c>
    </row>
    <row r="14" spans="1:18" ht="45.75" customHeight="1" x14ac:dyDescent="0.25">
      <c r="A14" s="1" t="s">
        <v>524</v>
      </c>
      <c r="B14" s="1" t="s">
        <v>480</v>
      </c>
      <c r="C14" s="1" t="s">
        <v>30</v>
      </c>
      <c r="D14" s="1" t="s">
        <v>9</v>
      </c>
      <c r="E14" s="3">
        <v>60</v>
      </c>
      <c r="F14" s="1" t="s">
        <v>878</v>
      </c>
      <c r="G14" s="4">
        <v>21</v>
      </c>
      <c r="H14" s="5">
        <v>5</v>
      </c>
      <c r="I14" s="64">
        <f t="shared" si="0"/>
        <v>22.05</v>
      </c>
      <c r="J14" s="66">
        <f t="shared" si="1"/>
        <v>1260</v>
      </c>
      <c r="K14" s="67">
        <f t="shared" si="2"/>
        <v>1323</v>
      </c>
    </row>
    <row r="15" spans="1:18" ht="150" customHeight="1" x14ac:dyDescent="0.25">
      <c r="A15" s="48" t="s">
        <v>535</v>
      </c>
      <c r="B15" s="48" t="s">
        <v>350</v>
      </c>
      <c r="C15" s="48" t="s">
        <v>351</v>
      </c>
      <c r="D15" s="48" t="s">
        <v>9</v>
      </c>
      <c r="E15" s="51">
        <v>500</v>
      </c>
      <c r="F15" s="48" t="s">
        <v>880</v>
      </c>
      <c r="G15" s="56">
        <v>3.09</v>
      </c>
      <c r="H15" s="62">
        <v>5</v>
      </c>
      <c r="I15" s="64">
        <f t="shared" si="0"/>
        <v>3.2444999999999999</v>
      </c>
      <c r="J15" s="66">
        <f t="shared" si="1"/>
        <v>1545</v>
      </c>
      <c r="K15" s="67">
        <f t="shared" si="2"/>
        <v>1622.25</v>
      </c>
      <c r="R15" s="57"/>
    </row>
    <row r="16" spans="1:18" s="57" customFormat="1" ht="51" customHeight="1" x14ac:dyDescent="0.25">
      <c r="A16" s="48" t="s">
        <v>541</v>
      </c>
      <c r="B16" s="48" t="s">
        <v>48</v>
      </c>
      <c r="C16" s="48" t="s">
        <v>49</v>
      </c>
      <c r="D16" s="48" t="s">
        <v>9</v>
      </c>
      <c r="E16" s="51">
        <v>5200</v>
      </c>
      <c r="F16" s="51" t="s">
        <v>866</v>
      </c>
      <c r="G16" s="52">
        <v>3.87</v>
      </c>
      <c r="H16" s="53">
        <v>0.05</v>
      </c>
      <c r="I16" s="64">
        <f t="shared" si="0"/>
        <v>4.0635000000000003</v>
      </c>
      <c r="J16" s="66">
        <f t="shared" si="1"/>
        <v>20124</v>
      </c>
      <c r="K16" s="67">
        <f t="shared" si="2"/>
        <v>21130.2</v>
      </c>
    </row>
    <row r="17" spans="1:11" ht="18.75" customHeight="1" x14ac:dyDescent="0.25">
      <c r="A17" s="1" t="s">
        <v>556</v>
      </c>
      <c r="B17" s="1" t="s">
        <v>71</v>
      </c>
      <c r="C17" s="1" t="s">
        <v>494</v>
      </c>
      <c r="D17" s="1" t="s">
        <v>9</v>
      </c>
      <c r="E17" s="3">
        <v>300</v>
      </c>
      <c r="F17" s="1" t="s">
        <v>881</v>
      </c>
      <c r="G17" s="4">
        <v>0.9</v>
      </c>
      <c r="H17" s="5">
        <v>5</v>
      </c>
      <c r="I17" s="64">
        <f t="shared" si="0"/>
        <v>0.94500000000000006</v>
      </c>
      <c r="J17" s="66">
        <f t="shared" si="1"/>
        <v>270</v>
      </c>
      <c r="K17" s="67">
        <f t="shared" si="2"/>
        <v>283.5</v>
      </c>
    </row>
    <row r="18" spans="1:11" s="57" customFormat="1" ht="32.25" customHeight="1" x14ac:dyDescent="0.25">
      <c r="A18" s="48" t="s">
        <v>573</v>
      </c>
      <c r="B18" s="48" t="s">
        <v>102</v>
      </c>
      <c r="C18" s="48" t="s">
        <v>103</v>
      </c>
      <c r="D18" s="48" t="s">
        <v>9</v>
      </c>
      <c r="E18" s="51">
        <v>2000</v>
      </c>
      <c r="F18" s="48" t="s">
        <v>867</v>
      </c>
      <c r="G18" s="56">
        <v>2.13</v>
      </c>
      <c r="H18" s="53">
        <v>0.05</v>
      </c>
      <c r="I18" s="64">
        <f t="shared" si="0"/>
        <v>2.2364999999999999</v>
      </c>
      <c r="J18" s="66">
        <f t="shared" si="1"/>
        <v>4260</v>
      </c>
      <c r="K18" s="67">
        <f t="shared" si="2"/>
        <v>4473</v>
      </c>
    </row>
    <row r="19" spans="1:11" s="57" customFormat="1" ht="45.75" customHeight="1" x14ac:dyDescent="0.25">
      <c r="A19" s="48" t="s">
        <v>575</v>
      </c>
      <c r="B19" s="48" t="s">
        <v>106</v>
      </c>
      <c r="C19" s="48" t="s">
        <v>107</v>
      </c>
      <c r="D19" s="48" t="s">
        <v>9</v>
      </c>
      <c r="E19" s="51">
        <v>3000</v>
      </c>
      <c r="F19" s="51" t="s">
        <v>868</v>
      </c>
      <c r="G19" s="56">
        <v>0.19</v>
      </c>
      <c r="H19" s="53">
        <v>0.05</v>
      </c>
      <c r="I19" s="64">
        <f t="shared" si="0"/>
        <v>0.19950000000000001</v>
      </c>
      <c r="J19" s="66">
        <f t="shared" si="1"/>
        <v>570</v>
      </c>
      <c r="K19" s="67">
        <f t="shared" si="2"/>
        <v>598.5</v>
      </c>
    </row>
    <row r="20" spans="1:11" s="57" customFormat="1" ht="94.5" customHeight="1" x14ac:dyDescent="0.25">
      <c r="A20" s="48" t="s">
        <v>577</v>
      </c>
      <c r="B20" s="48" t="s">
        <v>110</v>
      </c>
      <c r="C20" s="48" t="s">
        <v>111</v>
      </c>
      <c r="D20" s="48" t="s">
        <v>9</v>
      </c>
      <c r="E20" s="51">
        <v>400</v>
      </c>
      <c r="F20" s="48" t="s">
        <v>870</v>
      </c>
      <c r="G20" s="56">
        <v>3.4</v>
      </c>
      <c r="H20" s="53">
        <v>0.05</v>
      </c>
      <c r="I20" s="64">
        <f t="shared" si="0"/>
        <v>3.57</v>
      </c>
      <c r="J20" s="66">
        <f t="shared" si="1"/>
        <v>1360</v>
      </c>
      <c r="K20" s="67">
        <f t="shared" si="2"/>
        <v>1428</v>
      </c>
    </row>
    <row r="21" spans="1:11" s="57" customFormat="1" ht="140.25" customHeight="1" x14ac:dyDescent="0.25">
      <c r="A21" s="48" t="s">
        <v>579</v>
      </c>
      <c r="B21" s="48" t="s">
        <v>114</v>
      </c>
      <c r="C21" s="48" t="s">
        <v>115</v>
      </c>
      <c r="D21" s="48" t="s">
        <v>9</v>
      </c>
      <c r="E21" s="51">
        <v>100</v>
      </c>
      <c r="F21" s="48" t="s">
        <v>882</v>
      </c>
      <c r="G21" s="56">
        <v>10</v>
      </c>
      <c r="H21" s="62">
        <v>5</v>
      </c>
      <c r="I21" s="64">
        <f t="shared" si="0"/>
        <v>10.5</v>
      </c>
      <c r="J21" s="66">
        <f t="shared" si="1"/>
        <v>1000</v>
      </c>
      <c r="K21" s="67">
        <f t="shared" si="2"/>
        <v>1050</v>
      </c>
    </row>
    <row r="22" spans="1:11" s="57" customFormat="1" ht="110.25" customHeight="1" x14ac:dyDescent="0.25">
      <c r="A22" s="48" t="s">
        <v>593</v>
      </c>
      <c r="B22" s="48" t="s">
        <v>114</v>
      </c>
      <c r="C22" s="48" t="s">
        <v>133</v>
      </c>
      <c r="D22" s="48" t="s">
        <v>9</v>
      </c>
      <c r="E22" s="51">
        <v>5000</v>
      </c>
      <c r="F22" s="48" t="s">
        <v>887</v>
      </c>
      <c r="G22" s="56">
        <v>7</v>
      </c>
      <c r="H22" s="62">
        <v>5</v>
      </c>
      <c r="I22" s="64">
        <f t="shared" si="0"/>
        <v>7.3500000000000005</v>
      </c>
      <c r="J22" s="66">
        <f t="shared" si="1"/>
        <v>35000</v>
      </c>
      <c r="K22" s="67">
        <f t="shared" si="2"/>
        <v>36750</v>
      </c>
    </row>
    <row r="23" spans="1:11" s="57" customFormat="1" ht="48" customHeight="1" x14ac:dyDescent="0.25">
      <c r="A23" s="48" t="s">
        <v>642</v>
      </c>
      <c r="B23" s="48" t="s">
        <v>224</v>
      </c>
      <c r="C23" s="48" t="s">
        <v>225</v>
      </c>
      <c r="D23" s="48" t="s">
        <v>9</v>
      </c>
      <c r="E23" s="51">
        <v>200</v>
      </c>
      <c r="F23" s="48" t="s">
        <v>869</v>
      </c>
      <c r="G23" s="56">
        <v>7.75</v>
      </c>
      <c r="H23" s="53">
        <v>0.05</v>
      </c>
      <c r="I23" s="64">
        <f t="shared" si="0"/>
        <v>8.1375000000000011</v>
      </c>
      <c r="J23" s="66">
        <f t="shared" si="1"/>
        <v>1550</v>
      </c>
      <c r="K23" s="67">
        <f t="shared" si="2"/>
        <v>1627.5</v>
      </c>
    </row>
    <row r="24" spans="1:11" ht="34.5" customHeight="1" x14ac:dyDescent="0.25">
      <c r="A24" s="1" t="s">
        <v>661</v>
      </c>
      <c r="B24" s="1" t="s">
        <v>258</v>
      </c>
      <c r="C24" s="1" t="s">
        <v>259</v>
      </c>
      <c r="D24" s="1" t="s">
        <v>9</v>
      </c>
      <c r="E24" s="3">
        <v>100</v>
      </c>
      <c r="F24" s="1" t="s">
        <v>888</v>
      </c>
      <c r="G24" s="4">
        <v>12</v>
      </c>
      <c r="H24" s="53">
        <v>0.05</v>
      </c>
      <c r="I24" s="64">
        <f t="shared" si="0"/>
        <v>12.600000000000001</v>
      </c>
      <c r="J24" s="66">
        <f t="shared" si="1"/>
        <v>1200</v>
      </c>
      <c r="K24" s="67">
        <f t="shared" si="2"/>
        <v>1260</v>
      </c>
    </row>
    <row r="25" spans="1:11" ht="82.5" customHeight="1" x14ac:dyDescent="0.25">
      <c r="A25" s="1" t="s">
        <v>662</v>
      </c>
      <c r="B25" s="1" t="s">
        <v>260</v>
      </c>
      <c r="C25" s="1" t="s">
        <v>261</v>
      </c>
      <c r="D25" s="1" t="s">
        <v>9</v>
      </c>
      <c r="E25" s="3">
        <v>1200</v>
      </c>
      <c r="F25" s="77" t="s">
        <v>888</v>
      </c>
      <c r="G25" s="4">
        <v>10</v>
      </c>
      <c r="H25" s="53">
        <v>0.05</v>
      </c>
      <c r="I25" s="64">
        <f t="shared" si="0"/>
        <v>10.5</v>
      </c>
      <c r="J25" s="66">
        <f t="shared" si="1"/>
        <v>12000</v>
      </c>
      <c r="K25" s="67">
        <f t="shared" si="2"/>
        <v>12600</v>
      </c>
    </row>
    <row r="26" spans="1:11" s="68" customFormat="1" ht="28.5" customHeight="1" x14ac:dyDescent="0.25">
      <c r="A26" s="58" t="s">
        <v>725</v>
      </c>
      <c r="B26" s="58" t="s">
        <v>367</v>
      </c>
      <c r="C26" s="58" t="s">
        <v>368</v>
      </c>
      <c r="D26" s="58" t="s">
        <v>9</v>
      </c>
      <c r="E26" s="59">
        <v>100</v>
      </c>
      <c r="F26" s="58" t="s">
        <v>873</v>
      </c>
      <c r="G26" s="64">
        <v>0.62</v>
      </c>
      <c r="H26" s="65">
        <v>0.05</v>
      </c>
      <c r="I26" s="64">
        <f t="shared" si="0"/>
        <v>0.65100000000000002</v>
      </c>
      <c r="J26" s="66">
        <f t="shared" si="1"/>
        <v>62</v>
      </c>
      <c r="K26" s="67">
        <f t="shared" si="2"/>
        <v>65.100000000000009</v>
      </c>
    </row>
    <row r="27" spans="1:11" s="57" customFormat="1" ht="81" customHeight="1" x14ac:dyDescent="0.25">
      <c r="A27" s="48" t="s">
        <v>728</v>
      </c>
      <c r="B27" s="48" t="s">
        <v>373</v>
      </c>
      <c r="C27" s="48" t="s">
        <v>374</v>
      </c>
      <c r="D27" s="48" t="s">
        <v>9</v>
      </c>
      <c r="E27" s="51">
        <v>3000</v>
      </c>
      <c r="F27" s="48" t="s">
        <v>883</v>
      </c>
      <c r="G27" s="56">
        <v>0.8</v>
      </c>
      <c r="H27" s="62">
        <v>5</v>
      </c>
      <c r="I27" s="64">
        <f t="shared" si="0"/>
        <v>0.84000000000000008</v>
      </c>
      <c r="J27" s="66">
        <f t="shared" si="1"/>
        <v>2400</v>
      </c>
      <c r="K27" s="67">
        <f t="shared" si="2"/>
        <v>2520</v>
      </c>
    </row>
    <row r="28" spans="1:11" ht="94.5" customHeight="1" x14ac:dyDescent="0.25">
      <c r="A28" s="1" t="s">
        <v>730</v>
      </c>
      <c r="B28" s="63" t="s">
        <v>377</v>
      </c>
      <c r="C28" s="44" t="s">
        <v>853</v>
      </c>
      <c r="D28" s="1" t="s">
        <v>9</v>
      </c>
      <c r="E28" s="3">
        <v>400</v>
      </c>
      <c r="F28" s="63" t="s">
        <v>876</v>
      </c>
      <c r="G28" s="4">
        <v>0.37</v>
      </c>
      <c r="H28" s="5">
        <v>5</v>
      </c>
      <c r="I28" s="64">
        <f t="shared" si="0"/>
        <v>0.38850000000000001</v>
      </c>
      <c r="J28" s="66">
        <f t="shared" si="1"/>
        <v>148</v>
      </c>
      <c r="K28" s="67">
        <f>J28*1.05</f>
        <v>155.4</v>
      </c>
    </row>
    <row r="29" spans="1:11" ht="96" customHeight="1" x14ac:dyDescent="0.25">
      <c r="A29" s="1" t="s">
        <v>731</v>
      </c>
      <c r="B29" s="63" t="s">
        <v>378</v>
      </c>
      <c r="C29" s="1" t="s">
        <v>379</v>
      </c>
      <c r="D29" s="1" t="s">
        <v>9</v>
      </c>
      <c r="E29" s="3">
        <v>700</v>
      </c>
      <c r="F29" s="63" t="s">
        <v>877</v>
      </c>
      <c r="G29" s="4">
        <v>0.37</v>
      </c>
      <c r="H29" s="5">
        <v>5</v>
      </c>
      <c r="I29" s="64">
        <f t="shared" si="0"/>
        <v>0.38850000000000001</v>
      </c>
      <c r="J29" s="66">
        <f t="shared" si="1"/>
        <v>259</v>
      </c>
      <c r="K29" s="67">
        <f t="shared" si="2"/>
        <v>271.95</v>
      </c>
    </row>
    <row r="30" spans="1:11" ht="50.25" customHeight="1" x14ac:dyDescent="0.25">
      <c r="A30" s="1" t="s">
        <v>735</v>
      </c>
      <c r="B30" s="1" t="s">
        <v>386</v>
      </c>
      <c r="C30" s="1" t="s">
        <v>387</v>
      </c>
      <c r="D30" s="1" t="s">
        <v>11</v>
      </c>
      <c r="E30" s="3">
        <v>600</v>
      </c>
      <c r="F30" s="1" t="s">
        <v>884</v>
      </c>
      <c r="G30" s="4">
        <v>14.4</v>
      </c>
      <c r="H30" s="5">
        <v>5</v>
      </c>
      <c r="I30" s="64">
        <f t="shared" si="0"/>
        <v>15.120000000000001</v>
      </c>
      <c r="J30" s="66">
        <f t="shared" si="1"/>
        <v>8640</v>
      </c>
      <c r="K30" s="67">
        <f>J30*1.05</f>
        <v>9072</v>
      </c>
    </row>
    <row r="31" spans="1:11" s="57" customFormat="1" ht="50.25" customHeight="1" x14ac:dyDescent="0.25">
      <c r="A31" s="48" t="s">
        <v>744</v>
      </c>
      <c r="B31" s="48" t="s">
        <v>420</v>
      </c>
      <c r="C31" s="70" t="s">
        <v>421</v>
      </c>
      <c r="D31" s="48" t="s">
        <v>9</v>
      </c>
      <c r="E31" s="51">
        <v>10000</v>
      </c>
      <c r="F31" s="48" t="s">
        <v>874</v>
      </c>
      <c r="G31" s="56">
        <v>0.89</v>
      </c>
      <c r="H31" s="65">
        <v>0.05</v>
      </c>
      <c r="I31" s="64">
        <f t="shared" si="0"/>
        <v>0.93450000000000011</v>
      </c>
      <c r="J31" s="66">
        <f t="shared" si="1"/>
        <v>8900</v>
      </c>
      <c r="K31" s="67">
        <f t="shared" si="2"/>
        <v>9345</v>
      </c>
    </row>
    <row r="32" spans="1:11" ht="68.25" customHeight="1" x14ac:dyDescent="0.25">
      <c r="A32" s="1" t="s">
        <v>790</v>
      </c>
      <c r="B32" s="21" t="s">
        <v>764</v>
      </c>
      <c r="C32" s="73" t="s">
        <v>862</v>
      </c>
      <c r="D32" s="1" t="s">
        <v>9</v>
      </c>
      <c r="E32" s="3">
        <v>144</v>
      </c>
      <c r="F32" s="71" t="s">
        <v>886</v>
      </c>
      <c r="G32" s="34">
        <v>14.59</v>
      </c>
      <c r="H32" s="5">
        <v>5</v>
      </c>
      <c r="I32" s="64">
        <f t="shared" si="0"/>
        <v>15.3195</v>
      </c>
      <c r="J32" s="66">
        <f t="shared" si="1"/>
        <v>2100.96</v>
      </c>
      <c r="K32" s="67">
        <f t="shared" si="2"/>
        <v>2206.0080000000003</v>
      </c>
    </row>
    <row r="33" spans="10:11" x14ac:dyDescent="0.25">
      <c r="J33" s="35">
        <f>SUM(J12:J32)</f>
        <v>118838.96</v>
      </c>
      <c r="K33" s="35">
        <f>J33*1.05</f>
        <v>124780.90800000001</v>
      </c>
    </row>
    <row r="34" spans="10:11" x14ac:dyDescent="0.25">
      <c r="K34" s="35">
        <f>K33-J33</f>
        <v>5941.948000000004</v>
      </c>
    </row>
  </sheetData>
  <autoFilter ref="J1:K34" xr:uid="{00000000-0009-0000-0000-000000000000}"/>
  <mergeCells count="8">
    <mergeCell ref="A10:L10"/>
    <mergeCell ref="A2:K2"/>
    <mergeCell ref="A3:K3"/>
    <mergeCell ref="A5:K5"/>
    <mergeCell ref="A6:H6"/>
    <mergeCell ref="A7:J7"/>
    <mergeCell ref="A8:J8"/>
    <mergeCell ref="A9:H9"/>
  </mergeCells>
  <pageMargins left="0.7" right="0.7"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94"/>
  <sheetViews>
    <sheetView topLeftCell="A124" workbookViewId="0">
      <selection activeCell="M124" sqref="M124"/>
    </sheetView>
  </sheetViews>
  <sheetFormatPr defaultRowHeight="14.4" x14ac:dyDescent="0.3"/>
  <sheetData>
    <row r="1" spans="1:11" ht="303.60000000000002" x14ac:dyDescent="0.3">
      <c r="A1" s="58" t="s">
        <v>510</v>
      </c>
      <c r="B1" s="58" t="s">
        <v>12</v>
      </c>
      <c r="C1" s="58" t="s">
        <v>13</v>
      </c>
      <c r="D1" s="58" t="s">
        <v>11</v>
      </c>
      <c r="E1" s="59">
        <v>1400</v>
      </c>
      <c r="F1" s="58" t="s">
        <v>871</v>
      </c>
      <c r="G1" s="64">
        <v>3.1</v>
      </c>
      <c r="H1" s="65">
        <v>0.05</v>
      </c>
      <c r="I1" s="64">
        <v>3.2549999999999999</v>
      </c>
      <c r="J1" s="66">
        <f>G1*E1</f>
        <v>4340</v>
      </c>
      <c r="K1" s="67">
        <f>J1*1.05</f>
        <v>4557</v>
      </c>
    </row>
    <row r="2" spans="1:11" ht="409.6" x14ac:dyDescent="0.3">
      <c r="A2" s="48" t="s">
        <v>511</v>
      </c>
      <c r="B2" s="49" t="s">
        <v>766</v>
      </c>
      <c r="C2" s="50" t="s">
        <v>767</v>
      </c>
      <c r="D2" s="48" t="s">
        <v>11</v>
      </c>
      <c r="E2" s="51">
        <v>100</v>
      </c>
      <c r="F2" s="48"/>
      <c r="G2" s="52"/>
      <c r="H2" s="53"/>
      <c r="I2" s="52"/>
      <c r="J2" s="66">
        <f t="shared" ref="J2:J15" si="0">G2*E2</f>
        <v>0</v>
      </c>
      <c r="K2" s="67">
        <f t="shared" ref="K2:K15" si="1">J2*1.05</f>
        <v>0</v>
      </c>
    </row>
    <row r="3" spans="1:11" ht="409.6" x14ac:dyDescent="0.3">
      <c r="A3" s="75" t="s">
        <v>512</v>
      </c>
      <c r="B3" s="75" t="s">
        <v>14</v>
      </c>
      <c r="C3" s="75" t="s">
        <v>15</v>
      </c>
      <c r="D3" s="75" t="s">
        <v>11</v>
      </c>
      <c r="E3" s="3">
        <v>100</v>
      </c>
      <c r="F3" s="75"/>
      <c r="G3" s="4"/>
      <c r="H3" s="5"/>
      <c r="I3" s="4"/>
      <c r="J3" s="66">
        <f t="shared" si="0"/>
        <v>0</v>
      </c>
      <c r="K3" s="67">
        <f t="shared" si="1"/>
        <v>0</v>
      </c>
    </row>
    <row r="4" spans="1:11" ht="409.6" x14ac:dyDescent="0.3">
      <c r="A4" s="75" t="s">
        <v>513</v>
      </c>
      <c r="B4" s="75" t="s">
        <v>16</v>
      </c>
      <c r="C4" s="75" t="s">
        <v>17</v>
      </c>
      <c r="D4" s="75" t="s">
        <v>9</v>
      </c>
      <c r="E4" s="3">
        <v>400</v>
      </c>
      <c r="F4" s="75"/>
      <c r="G4" s="4"/>
      <c r="H4" s="5"/>
      <c r="I4" s="4"/>
      <c r="J4" s="66">
        <f t="shared" si="0"/>
        <v>0</v>
      </c>
      <c r="K4" s="67">
        <f t="shared" si="1"/>
        <v>0</v>
      </c>
    </row>
    <row r="5" spans="1:11" ht="409.6" x14ac:dyDescent="0.3">
      <c r="A5" s="75" t="s">
        <v>514</v>
      </c>
      <c r="B5" s="75" t="s">
        <v>18</v>
      </c>
      <c r="C5" s="75" t="s">
        <v>857</v>
      </c>
      <c r="D5" s="75" t="s">
        <v>9</v>
      </c>
      <c r="E5" s="3">
        <v>100000</v>
      </c>
      <c r="F5" s="75"/>
      <c r="G5" s="4"/>
      <c r="H5" s="5"/>
      <c r="I5" s="4"/>
      <c r="J5" s="66">
        <f t="shared" si="0"/>
        <v>0</v>
      </c>
      <c r="K5" s="67">
        <f t="shared" si="1"/>
        <v>0</v>
      </c>
    </row>
    <row r="6" spans="1:11" ht="409.6" x14ac:dyDescent="0.3">
      <c r="A6" s="75" t="s">
        <v>515</v>
      </c>
      <c r="B6" s="75" t="s">
        <v>19</v>
      </c>
      <c r="C6" s="73" t="s">
        <v>858</v>
      </c>
      <c r="D6" s="75" t="s">
        <v>9</v>
      </c>
      <c r="E6" s="3">
        <v>5000</v>
      </c>
      <c r="F6" s="75"/>
      <c r="G6" s="4"/>
      <c r="H6" s="5"/>
      <c r="I6" s="4"/>
      <c r="J6" s="66">
        <f t="shared" si="0"/>
        <v>0</v>
      </c>
      <c r="K6" s="67">
        <f t="shared" si="1"/>
        <v>0</v>
      </c>
    </row>
    <row r="7" spans="1:11" ht="409.6" x14ac:dyDescent="0.3">
      <c r="A7" s="75" t="s">
        <v>516</v>
      </c>
      <c r="B7" s="75" t="s">
        <v>20</v>
      </c>
      <c r="C7" s="75" t="s">
        <v>842</v>
      </c>
      <c r="D7" s="75" t="s">
        <v>11</v>
      </c>
      <c r="E7" s="3">
        <v>25</v>
      </c>
      <c r="F7" s="3"/>
      <c r="G7" s="4"/>
      <c r="H7" s="5"/>
      <c r="I7" s="4"/>
      <c r="J7" s="66">
        <f t="shared" si="0"/>
        <v>0</v>
      </c>
      <c r="K7" s="67">
        <f t="shared" si="1"/>
        <v>0</v>
      </c>
    </row>
    <row r="8" spans="1:11" ht="303.60000000000002" x14ac:dyDescent="0.3">
      <c r="A8" s="75" t="s">
        <v>517</v>
      </c>
      <c r="B8" s="75" t="s">
        <v>21</v>
      </c>
      <c r="C8" s="75" t="s">
        <v>22</v>
      </c>
      <c r="D8" s="75" t="s">
        <v>9</v>
      </c>
      <c r="E8" s="3">
        <v>200</v>
      </c>
      <c r="F8" s="75"/>
      <c r="G8" s="4"/>
      <c r="H8" s="5"/>
      <c r="I8" s="4"/>
      <c r="J8" s="66">
        <f t="shared" si="0"/>
        <v>0</v>
      </c>
      <c r="K8" s="67">
        <f t="shared" si="1"/>
        <v>0</v>
      </c>
    </row>
    <row r="9" spans="1:11" ht="55.2" x14ac:dyDescent="0.3">
      <c r="A9" s="75" t="s">
        <v>518</v>
      </c>
      <c r="B9" s="75" t="s">
        <v>23</v>
      </c>
      <c r="C9" s="75" t="s">
        <v>24</v>
      </c>
      <c r="D9" s="75" t="s">
        <v>9</v>
      </c>
      <c r="E9" s="3">
        <v>3000</v>
      </c>
      <c r="F9" s="75"/>
      <c r="G9" s="4"/>
      <c r="H9" s="5"/>
      <c r="I9" s="4"/>
      <c r="J9" s="66">
        <f t="shared" si="0"/>
        <v>0</v>
      </c>
      <c r="K9" s="67">
        <f t="shared" si="1"/>
        <v>0</v>
      </c>
    </row>
    <row r="10" spans="1:11" ht="248.4" x14ac:dyDescent="0.3">
      <c r="A10" s="75" t="s">
        <v>519</v>
      </c>
      <c r="B10" s="75" t="s">
        <v>25</v>
      </c>
      <c r="C10" s="75" t="s">
        <v>26</v>
      </c>
      <c r="D10" s="75" t="s">
        <v>9</v>
      </c>
      <c r="E10" s="3">
        <v>10</v>
      </c>
      <c r="F10" s="75"/>
      <c r="G10" s="4"/>
      <c r="H10" s="5"/>
      <c r="I10" s="4"/>
      <c r="J10" s="66">
        <f t="shared" si="0"/>
        <v>0</v>
      </c>
      <c r="K10" s="67">
        <f t="shared" si="1"/>
        <v>0</v>
      </c>
    </row>
    <row r="11" spans="1:11" ht="409.6" x14ac:dyDescent="0.3">
      <c r="A11" s="48" t="s">
        <v>520</v>
      </c>
      <c r="B11" s="48" t="s">
        <v>477</v>
      </c>
      <c r="C11" s="48" t="s">
        <v>478</v>
      </c>
      <c r="D11" s="48" t="s">
        <v>9</v>
      </c>
      <c r="E11" s="51">
        <v>15000</v>
      </c>
      <c r="F11" s="51" t="s">
        <v>865</v>
      </c>
      <c r="G11" s="56">
        <v>0.79</v>
      </c>
      <c r="H11" s="53">
        <v>0.05</v>
      </c>
      <c r="I11" s="56">
        <v>0.82899999999999996</v>
      </c>
      <c r="J11" s="66">
        <f t="shared" si="0"/>
        <v>11850</v>
      </c>
      <c r="K11" s="67">
        <f t="shared" si="1"/>
        <v>12442.5</v>
      </c>
    </row>
    <row r="12" spans="1:11" ht="409.6" x14ac:dyDescent="0.3">
      <c r="A12" s="75" t="s">
        <v>521</v>
      </c>
      <c r="B12" s="75" t="s">
        <v>479</v>
      </c>
      <c r="C12" s="75" t="s">
        <v>27</v>
      </c>
      <c r="D12" s="75" t="s">
        <v>9</v>
      </c>
      <c r="E12" s="3">
        <v>750</v>
      </c>
      <c r="F12" s="75"/>
      <c r="G12" s="4"/>
      <c r="H12" s="5"/>
      <c r="I12" s="4"/>
      <c r="J12" s="66">
        <f t="shared" si="0"/>
        <v>0</v>
      </c>
      <c r="K12" s="67">
        <f t="shared" si="1"/>
        <v>0</v>
      </c>
    </row>
    <row r="13" spans="1:11" ht="262.2" x14ac:dyDescent="0.3">
      <c r="A13" s="75" t="s">
        <v>522</v>
      </c>
      <c r="B13" s="75" t="s">
        <v>471</v>
      </c>
      <c r="C13" s="75" t="s">
        <v>472</v>
      </c>
      <c r="D13" s="75" t="s">
        <v>9</v>
      </c>
      <c r="E13" s="3">
        <v>500</v>
      </c>
      <c r="F13" s="3"/>
      <c r="G13" s="4"/>
      <c r="H13" s="5"/>
      <c r="I13" s="4"/>
      <c r="J13" s="66">
        <f t="shared" si="0"/>
        <v>0</v>
      </c>
      <c r="K13" s="67">
        <f t="shared" si="1"/>
        <v>0</v>
      </c>
    </row>
    <row r="14" spans="1:11" ht="409.6" x14ac:dyDescent="0.3">
      <c r="A14" s="58" t="s">
        <v>523</v>
      </c>
      <c r="B14" s="58" t="s">
        <v>28</v>
      </c>
      <c r="C14" s="58" t="s">
        <v>29</v>
      </c>
      <c r="D14" s="58" t="s">
        <v>9</v>
      </c>
      <c r="E14" s="59">
        <v>1600</v>
      </c>
      <c r="F14" s="59"/>
      <c r="G14" s="60"/>
      <c r="H14" s="61"/>
      <c r="I14" s="60"/>
      <c r="J14" s="66">
        <f t="shared" si="0"/>
        <v>0</v>
      </c>
      <c r="K14" s="67">
        <f t="shared" si="1"/>
        <v>0</v>
      </c>
    </row>
    <row r="15" spans="1:11" ht="358.8" x14ac:dyDescent="0.3">
      <c r="A15" s="75" t="s">
        <v>524</v>
      </c>
      <c r="B15" s="75" t="s">
        <v>480</v>
      </c>
      <c r="C15" s="75" t="s">
        <v>30</v>
      </c>
      <c r="D15" s="75" t="s">
        <v>9</v>
      </c>
      <c r="E15" s="3">
        <v>60</v>
      </c>
      <c r="F15" s="75" t="s">
        <v>878</v>
      </c>
      <c r="G15" s="4">
        <v>21</v>
      </c>
      <c r="H15" s="5">
        <v>5</v>
      </c>
      <c r="I15" s="4">
        <f>G15*1.05</f>
        <v>22.05</v>
      </c>
      <c r="J15" s="66">
        <f t="shared" si="0"/>
        <v>1260</v>
      </c>
      <c r="K15" s="67">
        <f t="shared" si="1"/>
        <v>1323</v>
      </c>
    </row>
    <row r="16" spans="1:11" ht="409.6" x14ac:dyDescent="0.3">
      <c r="A16" s="75" t="s">
        <v>525</v>
      </c>
      <c r="B16" s="75" t="s">
        <v>473</v>
      </c>
      <c r="C16" s="75" t="s">
        <v>839</v>
      </c>
      <c r="D16" s="75" t="s">
        <v>9</v>
      </c>
      <c r="E16" s="3">
        <v>30</v>
      </c>
      <c r="F16" s="75"/>
      <c r="G16" s="4"/>
      <c r="H16" s="5"/>
      <c r="I16" s="4"/>
      <c r="J16" s="22"/>
      <c r="K16" s="23"/>
    </row>
    <row r="17" spans="1:11" ht="409.6" x14ac:dyDescent="0.3">
      <c r="A17" s="75" t="s">
        <v>526</v>
      </c>
      <c r="B17" s="74" t="s">
        <v>474</v>
      </c>
      <c r="C17" s="75" t="s">
        <v>840</v>
      </c>
      <c r="D17" s="75" t="s">
        <v>9</v>
      </c>
      <c r="E17" s="3">
        <v>10</v>
      </c>
      <c r="F17" s="75"/>
      <c r="G17" s="4"/>
      <c r="H17" s="5"/>
      <c r="I17" s="4"/>
      <c r="J17" s="22"/>
      <c r="K17" s="23"/>
    </row>
    <row r="18" spans="1:11" ht="409.6" x14ac:dyDescent="0.3">
      <c r="A18" s="75" t="s">
        <v>527</v>
      </c>
      <c r="B18" s="75" t="s">
        <v>481</v>
      </c>
      <c r="C18" s="75" t="s">
        <v>482</v>
      </c>
      <c r="D18" s="75" t="s">
        <v>9</v>
      </c>
      <c r="E18" s="3">
        <v>10</v>
      </c>
      <c r="F18" s="75"/>
      <c r="G18" s="4"/>
      <c r="H18" s="5"/>
      <c r="I18" s="4"/>
      <c r="J18" s="22"/>
      <c r="K18" s="23"/>
    </row>
    <row r="19" spans="1:11" ht="151.80000000000001" x14ac:dyDescent="0.3">
      <c r="A19" s="75" t="s">
        <v>528</v>
      </c>
      <c r="B19" s="75" t="s">
        <v>31</v>
      </c>
      <c r="C19" s="75" t="s">
        <v>32</v>
      </c>
      <c r="D19" s="75" t="s">
        <v>11</v>
      </c>
      <c r="E19" s="3">
        <v>350</v>
      </c>
      <c r="F19" s="3"/>
      <c r="G19" s="4"/>
      <c r="H19" s="5"/>
      <c r="I19" s="4"/>
      <c r="J19" s="22"/>
      <c r="K19" s="23"/>
    </row>
    <row r="20" spans="1:11" ht="409.6" x14ac:dyDescent="0.3">
      <c r="A20" s="48" t="s">
        <v>529</v>
      </c>
      <c r="B20" s="48" t="s">
        <v>475</v>
      </c>
      <c r="C20" s="48" t="s">
        <v>843</v>
      </c>
      <c r="D20" s="48" t="s">
        <v>9</v>
      </c>
      <c r="E20" s="51">
        <v>5000</v>
      </c>
      <c r="F20" s="51"/>
      <c r="G20" s="56"/>
      <c r="H20" s="62"/>
      <c r="I20" s="56"/>
      <c r="J20" s="54"/>
      <c r="K20" s="55"/>
    </row>
    <row r="21" spans="1:11" ht="409.6" x14ac:dyDescent="0.3">
      <c r="A21" s="75" t="s">
        <v>530</v>
      </c>
      <c r="B21" s="75" t="s">
        <v>33</v>
      </c>
      <c r="C21" s="75" t="s">
        <v>476</v>
      </c>
      <c r="D21" s="75" t="s">
        <v>11</v>
      </c>
      <c r="E21" s="3">
        <v>5</v>
      </c>
      <c r="F21" s="75"/>
      <c r="G21" s="4"/>
      <c r="H21" s="5"/>
      <c r="I21" s="4"/>
      <c r="J21" s="22"/>
      <c r="K21" s="23"/>
    </row>
    <row r="22" spans="1:11" ht="361.2" x14ac:dyDescent="0.3">
      <c r="A22" s="58" t="s">
        <v>531</v>
      </c>
      <c r="B22" s="58" t="s">
        <v>34</v>
      </c>
      <c r="C22" s="58" t="s">
        <v>875</v>
      </c>
      <c r="D22" s="58" t="s">
        <v>9</v>
      </c>
      <c r="E22" s="59">
        <v>1500</v>
      </c>
      <c r="F22" s="59"/>
      <c r="G22" s="64"/>
      <c r="H22" s="69"/>
      <c r="I22" s="64"/>
      <c r="J22" s="66"/>
      <c r="K22" s="67"/>
    </row>
    <row r="23" spans="1:11" ht="361.2" x14ac:dyDescent="0.3">
      <c r="A23" s="75" t="s">
        <v>532</v>
      </c>
      <c r="B23" s="75" t="s">
        <v>35</v>
      </c>
      <c r="C23" s="75" t="s">
        <v>36</v>
      </c>
      <c r="D23" s="75" t="s">
        <v>9</v>
      </c>
      <c r="E23" s="3">
        <v>8000</v>
      </c>
      <c r="F23" s="3"/>
      <c r="G23" s="4"/>
      <c r="H23" s="5"/>
      <c r="I23" s="4"/>
      <c r="J23" s="22"/>
      <c r="K23" s="23"/>
    </row>
    <row r="24" spans="1:11" ht="409.6" x14ac:dyDescent="0.3">
      <c r="A24" s="74" t="s">
        <v>533</v>
      </c>
      <c r="B24" s="74" t="s">
        <v>37</v>
      </c>
      <c r="C24" s="45" t="s">
        <v>841</v>
      </c>
      <c r="D24" s="74" t="s">
        <v>9</v>
      </c>
      <c r="E24" s="25">
        <v>900</v>
      </c>
      <c r="F24" s="25"/>
      <c r="G24" s="26"/>
      <c r="H24" s="27"/>
      <c r="I24" s="26"/>
      <c r="J24" s="22"/>
      <c r="K24" s="23"/>
    </row>
    <row r="25" spans="1:11" ht="55.2" x14ac:dyDescent="0.3">
      <c r="A25" s="58" t="s">
        <v>534</v>
      </c>
      <c r="B25" s="58" t="s">
        <v>792</v>
      </c>
      <c r="C25" s="88" t="s">
        <v>793</v>
      </c>
      <c r="D25" s="58"/>
      <c r="E25" s="59"/>
      <c r="F25" s="59"/>
      <c r="G25" s="64"/>
      <c r="H25" s="69"/>
      <c r="I25" s="64"/>
      <c r="J25" s="54"/>
      <c r="K25" s="55"/>
    </row>
    <row r="26" spans="1:11" ht="27.6" x14ac:dyDescent="0.3">
      <c r="A26" s="58" t="s">
        <v>794</v>
      </c>
      <c r="B26" s="58" t="s">
        <v>483</v>
      </c>
      <c r="C26" s="89"/>
      <c r="D26" s="58" t="s">
        <v>9</v>
      </c>
      <c r="E26" s="59">
        <v>50</v>
      </c>
      <c r="F26" s="58"/>
      <c r="G26" s="64"/>
      <c r="H26" s="69">
        <v>5</v>
      </c>
      <c r="I26" s="64">
        <f>G26*1.05</f>
        <v>0</v>
      </c>
      <c r="J26" s="54">
        <f>G26*E26</f>
        <v>0</v>
      </c>
      <c r="K26" s="55">
        <f>J26*1.05</f>
        <v>0</v>
      </c>
    </row>
    <row r="27" spans="1:11" ht="27.6" x14ac:dyDescent="0.3">
      <c r="A27" s="58" t="s">
        <v>795</v>
      </c>
      <c r="B27" s="58" t="s">
        <v>484</v>
      </c>
      <c r="C27" s="89"/>
      <c r="D27" s="58" t="s">
        <v>9</v>
      </c>
      <c r="E27" s="59">
        <v>100</v>
      </c>
      <c r="F27" s="58"/>
      <c r="G27" s="64"/>
      <c r="H27" s="69">
        <v>5</v>
      </c>
      <c r="I27" s="64">
        <f t="shared" ref="I27:I32" si="2">G27*1.05</f>
        <v>0</v>
      </c>
      <c r="J27" s="54">
        <f t="shared" ref="J27:J32" si="3">G27*E27</f>
        <v>0</v>
      </c>
      <c r="K27" s="55">
        <f t="shared" ref="K27:K32" si="4">J27*1.05</f>
        <v>0</v>
      </c>
    </row>
    <row r="28" spans="1:11" ht="41.4" x14ac:dyDescent="0.3">
      <c r="A28" s="58" t="s">
        <v>796</v>
      </c>
      <c r="B28" s="58" t="s">
        <v>485</v>
      </c>
      <c r="C28" s="89"/>
      <c r="D28" s="58" t="s">
        <v>9</v>
      </c>
      <c r="E28" s="59">
        <v>300</v>
      </c>
      <c r="F28" s="58"/>
      <c r="G28" s="64"/>
      <c r="H28" s="69">
        <v>5</v>
      </c>
      <c r="I28" s="64">
        <f t="shared" si="2"/>
        <v>0</v>
      </c>
      <c r="J28" s="54">
        <f t="shared" si="3"/>
        <v>0</v>
      </c>
      <c r="K28" s="55">
        <f t="shared" si="4"/>
        <v>0</v>
      </c>
    </row>
    <row r="29" spans="1:11" ht="41.4" x14ac:dyDescent="0.3">
      <c r="A29" s="58" t="s">
        <v>797</v>
      </c>
      <c r="B29" s="58" t="s">
        <v>488</v>
      </c>
      <c r="C29" s="89"/>
      <c r="D29" s="58" t="s">
        <v>9</v>
      </c>
      <c r="E29" s="59">
        <v>300</v>
      </c>
      <c r="F29" s="58"/>
      <c r="G29" s="64"/>
      <c r="H29" s="69">
        <v>5</v>
      </c>
      <c r="I29" s="64">
        <f t="shared" si="2"/>
        <v>0</v>
      </c>
      <c r="J29" s="54">
        <f t="shared" si="3"/>
        <v>0</v>
      </c>
      <c r="K29" s="55">
        <f t="shared" si="4"/>
        <v>0</v>
      </c>
    </row>
    <row r="30" spans="1:11" ht="41.4" x14ac:dyDescent="0.3">
      <c r="A30" s="58" t="s">
        <v>798</v>
      </c>
      <c r="B30" s="58" t="s">
        <v>486</v>
      </c>
      <c r="C30" s="89"/>
      <c r="D30" s="58" t="s">
        <v>9</v>
      </c>
      <c r="E30" s="59">
        <v>100</v>
      </c>
      <c r="F30" s="58"/>
      <c r="G30" s="64"/>
      <c r="H30" s="69">
        <v>5</v>
      </c>
      <c r="I30" s="64">
        <f t="shared" si="2"/>
        <v>0</v>
      </c>
      <c r="J30" s="54">
        <f t="shared" si="3"/>
        <v>0</v>
      </c>
      <c r="K30" s="55">
        <f t="shared" si="4"/>
        <v>0</v>
      </c>
    </row>
    <row r="31" spans="1:11" ht="41.4" x14ac:dyDescent="0.3">
      <c r="A31" s="58" t="s">
        <v>799</v>
      </c>
      <c r="B31" s="58" t="s">
        <v>487</v>
      </c>
      <c r="C31" s="89"/>
      <c r="D31" s="58" t="s">
        <v>9</v>
      </c>
      <c r="E31" s="59">
        <v>120</v>
      </c>
      <c r="F31" s="58"/>
      <c r="G31" s="64"/>
      <c r="H31" s="69">
        <v>5</v>
      </c>
      <c r="I31" s="64">
        <f t="shared" si="2"/>
        <v>0</v>
      </c>
      <c r="J31" s="54">
        <f t="shared" si="3"/>
        <v>0</v>
      </c>
      <c r="K31" s="55">
        <f t="shared" si="4"/>
        <v>0</v>
      </c>
    </row>
    <row r="32" spans="1:11" ht="27.6" x14ac:dyDescent="0.3">
      <c r="A32" s="58" t="s">
        <v>800</v>
      </c>
      <c r="B32" s="58" t="s">
        <v>38</v>
      </c>
      <c r="C32" s="90"/>
      <c r="D32" s="58" t="s">
        <v>9</v>
      </c>
      <c r="E32" s="59">
        <v>50</v>
      </c>
      <c r="F32" s="58"/>
      <c r="G32" s="64"/>
      <c r="H32" s="69">
        <v>5</v>
      </c>
      <c r="I32" s="64">
        <f t="shared" si="2"/>
        <v>0</v>
      </c>
      <c r="J32" s="54">
        <f t="shared" si="3"/>
        <v>0</v>
      </c>
      <c r="K32" s="55">
        <f t="shared" si="4"/>
        <v>0</v>
      </c>
    </row>
    <row r="33" spans="1:11" x14ac:dyDescent="0.3">
      <c r="A33" s="85" t="s">
        <v>828</v>
      </c>
      <c r="B33" s="86"/>
      <c r="C33" s="86"/>
      <c r="D33" s="86"/>
      <c r="E33" s="86"/>
      <c r="F33" s="86"/>
      <c r="G33" s="86"/>
      <c r="H33" s="86"/>
      <c r="I33" s="86"/>
      <c r="J33" s="87"/>
      <c r="K33" s="72">
        <f>SUM(J26:J32)</f>
        <v>0</v>
      </c>
    </row>
    <row r="34" spans="1:11" x14ac:dyDescent="0.3">
      <c r="A34" s="85" t="s">
        <v>879</v>
      </c>
      <c r="B34" s="86"/>
      <c r="C34" s="86"/>
      <c r="D34" s="86"/>
      <c r="E34" s="86"/>
      <c r="F34" s="86"/>
      <c r="G34" s="86"/>
      <c r="H34" s="86"/>
      <c r="I34" s="86"/>
      <c r="J34" s="87"/>
      <c r="K34" s="23">
        <f>K35-K33</f>
        <v>0</v>
      </c>
    </row>
    <row r="35" spans="1:11" x14ac:dyDescent="0.3">
      <c r="A35" s="85" t="s">
        <v>835</v>
      </c>
      <c r="B35" s="86"/>
      <c r="C35" s="86"/>
      <c r="D35" s="86"/>
      <c r="E35" s="86"/>
      <c r="F35" s="86"/>
      <c r="G35" s="86"/>
      <c r="H35" s="86"/>
      <c r="I35" s="86"/>
      <c r="J35" s="87"/>
      <c r="K35" s="23">
        <f>K33*1.05</f>
        <v>0</v>
      </c>
    </row>
    <row r="36" spans="1:11" ht="409.6" x14ac:dyDescent="0.3">
      <c r="A36" s="48" t="s">
        <v>535</v>
      </c>
      <c r="B36" s="48" t="s">
        <v>350</v>
      </c>
      <c r="C36" s="48" t="s">
        <v>351</v>
      </c>
      <c r="D36" s="48" t="s">
        <v>9</v>
      </c>
      <c r="E36" s="51">
        <v>500</v>
      </c>
      <c r="F36" s="48" t="s">
        <v>880</v>
      </c>
      <c r="G36" s="56">
        <v>3.09</v>
      </c>
      <c r="H36" s="62">
        <v>5</v>
      </c>
      <c r="I36" s="56">
        <f>G36*1.05</f>
        <v>3.2444999999999999</v>
      </c>
      <c r="J36" s="54">
        <f>G36*E36</f>
        <v>1545</v>
      </c>
      <c r="K36" s="55">
        <f>J36*1.05</f>
        <v>1622.25</v>
      </c>
    </row>
    <row r="37" spans="1:11" ht="409.6" x14ac:dyDescent="0.3">
      <c r="A37" s="75" t="s">
        <v>536</v>
      </c>
      <c r="B37" s="75" t="s">
        <v>352</v>
      </c>
      <c r="C37" s="75" t="s">
        <v>509</v>
      </c>
      <c r="D37" s="75" t="s">
        <v>9</v>
      </c>
      <c r="E37" s="3">
        <v>300</v>
      </c>
      <c r="F37" s="75"/>
      <c r="G37" s="4"/>
      <c r="H37" s="5"/>
      <c r="I37" s="4"/>
      <c r="J37" s="54">
        <f t="shared" ref="J37:J43" si="5">G37*E37</f>
        <v>0</v>
      </c>
      <c r="K37" s="55">
        <f t="shared" ref="K37:K43" si="6">J37*1.05</f>
        <v>0</v>
      </c>
    </row>
    <row r="38" spans="1:11" ht="262.2" x14ac:dyDescent="0.3">
      <c r="A38" s="75" t="s">
        <v>537</v>
      </c>
      <c r="B38" s="74" t="s">
        <v>39</v>
      </c>
      <c r="C38" s="74" t="s">
        <v>40</v>
      </c>
      <c r="D38" s="74" t="s">
        <v>9</v>
      </c>
      <c r="E38" s="25">
        <v>7500</v>
      </c>
      <c r="F38" s="25"/>
      <c r="G38" s="26"/>
      <c r="H38" s="27"/>
      <c r="I38" s="26"/>
      <c r="J38" s="54">
        <f t="shared" si="5"/>
        <v>0</v>
      </c>
      <c r="K38" s="55">
        <f t="shared" si="6"/>
        <v>0</v>
      </c>
    </row>
    <row r="39" spans="1:11" ht="409.6" x14ac:dyDescent="0.3">
      <c r="A39" s="48" t="s">
        <v>872</v>
      </c>
      <c r="B39" s="48" t="s">
        <v>41</v>
      </c>
      <c r="C39" s="48" t="s">
        <v>855</v>
      </c>
      <c r="D39" s="48" t="s">
        <v>9</v>
      </c>
      <c r="E39" s="51">
        <v>14000</v>
      </c>
      <c r="F39" s="51"/>
      <c r="G39" s="56"/>
      <c r="H39" s="62"/>
      <c r="I39" s="56"/>
      <c r="J39" s="54">
        <f t="shared" si="5"/>
        <v>0</v>
      </c>
      <c r="K39" s="55">
        <f t="shared" si="6"/>
        <v>0</v>
      </c>
    </row>
    <row r="40" spans="1:11" ht="409.6" x14ac:dyDescent="0.3">
      <c r="A40" s="75" t="s">
        <v>538</v>
      </c>
      <c r="B40" s="75" t="s">
        <v>42</v>
      </c>
      <c r="C40" s="75" t="s">
        <v>43</v>
      </c>
      <c r="D40" s="75" t="s">
        <v>9</v>
      </c>
      <c r="E40" s="3">
        <v>7000</v>
      </c>
      <c r="F40" s="3"/>
      <c r="G40" s="4"/>
      <c r="H40" s="5"/>
      <c r="I40" s="4"/>
      <c r="J40" s="54">
        <f t="shared" si="5"/>
        <v>0</v>
      </c>
      <c r="K40" s="55">
        <f t="shared" si="6"/>
        <v>0</v>
      </c>
    </row>
    <row r="41" spans="1:11" ht="409.6" x14ac:dyDescent="0.3">
      <c r="A41" s="48" t="s">
        <v>539</v>
      </c>
      <c r="B41" s="48" t="s">
        <v>44</v>
      </c>
      <c r="C41" s="48" t="s">
        <v>45</v>
      </c>
      <c r="D41" s="48" t="s">
        <v>9</v>
      </c>
      <c r="E41" s="51">
        <v>15000</v>
      </c>
      <c r="F41" s="51"/>
      <c r="G41" s="56"/>
      <c r="H41" s="62"/>
      <c r="I41" s="56"/>
      <c r="J41" s="54">
        <f t="shared" si="5"/>
        <v>0</v>
      </c>
      <c r="K41" s="55">
        <f t="shared" si="6"/>
        <v>0</v>
      </c>
    </row>
    <row r="42" spans="1:11" ht="409.6" x14ac:dyDescent="0.3">
      <c r="A42" s="48" t="s">
        <v>540</v>
      </c>
      <c r="B42" s="48" t="s">
        <v>46</v>
      </c>
      <c r="C42" s="48" t="s">
        <v>47</v>
      </c>
      <c r="D42" s="48" t="s">
        <v>9</v>
      </c>
      <c r="E42" s="51">
        <v>400</v>
      </c>
      <c r="F42" s="48"/>
      <c r="G42" s="56"/>
      <c r="H42" s="62"/>
      <c r="I42" s="56"/>
      <c r="J42" s="54">
        <f t="shared" si="5"/>
        <v>0</v>
      </c>
      <c r="K42" s="55">
        <f t="shared" si="6"/>
        <v>0</v>
      </c>
    </row>
    <row r="43" spans="1:11" ht="289.8" x14ac:dyDescent="0.3">
      <c r="A43" s="48" t="s">
        <v>541</v>
      </c>
      <c r="B43" s="48" t="s">
        <v>48</v>
      </c>
      <c r="C43" s="48" t="s">
        <v>49</v>
      </c>
      <c r="D43" s="48" t="s">
        <v>9</v>
      </c>
      <c r="E43" s="51">
        <v>5200</v>
      </c>
      <c r="F43" s="51" t="s">
        <v>866</v>
      </c>
      <c r="G43" s="52">
        <v>3.87</v>
      </c>
      <c r="H43" s="53">
        <v>0.05</v>
      </c>
      <c r="I43" s="52">
        <v>4.0599999999999996</v>
      </c>
      <c r="J43" s="54">
        <f t="shared" si="5"/>
        <v>20124</v>
      </c>
      <c r="K43" s="55">
        <f t="shared" si="6"/>
        <v>21130.2</v>
      </c>
    </row>
    <row r="44" spans="1:11" ht="372.6" x14ac:dyDescent="0.3">
      <c r="A44" s="48" t="s">
        <v>542</v>
      </c>
      <c r="B44" s="48" t="s">
        <v>50</v>
      </c>
      <c r="C44" s="48" t="s">
        <v>51</v>
      </c>
      <c r="D44" s="48" t="s">
        <v>9</v>
      </c>
      <c r="E44" s="51">
        <v>30</v>
      </c>
      <c r="F44" s="48"/>
      <c r="G44" s="56"/>
      <c r="H44" s="62"/>
      <c r="I44" s="56"/>
      <c r="J44" s="54"/>
      <c r="K44" s="55"/>
    </row>
    <row r="45" spans="1:11" ht="409.6" x14ac:dyDescent="0.3">
      <c r="A45" s="75" t="s">
        <v>543</v>
      </c>
      <c r="B45" s="75" t="s">
        <v>52</v>
      </c>
      <c r="C45" s="75" t="s">
        <v>856</v>
      </c>
      <c r="D45" s="75" t="s">
        <v>9</v>
      </c>
      <c r="E45" s="3">
        <v>100</v>
      </c>
      <c r="F45" s="75"/>
      <c r="G45" s="4"/>
      <c r="H45" s="5"/>
      <c r="I45" s="4"/>
      <c r="J45" s="22"/>
      <c r="K45" s="23"/>
    </row>
    <row r="46" spans="1:11" ht="96.6" x14ac:dyDescent="0.3">
      <c r="A46" s="75" t="s">
        <v>544</v>
      </c>
      <c r="B46" s="75" t="s">
        <v>53</v>
      </c>
      <c r="C46" s="75" t="s">
        <v>54</v>
      </c>
      <c r="D46" s="75" t="s">
        <v>9</v>
      </c>
      <c r="E46" s="3">
        <v>500</v>
      </c>
      <c r="F46" s="75"/>
      <c r="G46" s="4"/>
      <c r="H46" s="5"/>
      <c r="I46" s="4"/>
      <c r="J46" s="22"/>
      <c r="K46" s="23"/>
    </row>
    <row r="47" spans="1:11" ht="124.2" x14ac:dyDescent="0.3">
      <c r="A47" s="75" t="s">
        <v>545</v>
      </c>
      <c r="B47" s="75" t="s">
        <v>55</v>
      </c>
      <c r="C47" s="75" t="s">
        <v>489</v>
      </c>
      <c r="D47" s="75" t="s">
        <v>9</v>
      </c>
      <c r="E47" s="3">
        <v>4000</v>
      </c>
      <c r="F47" s="75"/>
      <c r="G47" s="4"/>
      <c r="H47" s="5"/>
      <c r="I47" s="4"/>
      <c r="J47" s="22"/>
      <c r="K47" s="23"/>
    </row>
    <row r="48" spans="1:11" ht="409.6" x14ac:dyDescent="0.3">
      <c r="A48" s="75" t="s">
        <v>546</v>
      </c>
      <c r="B48" s="75" t="s">
        <v>56</v>
      </c>
      <c r="C48" s="75" t="s">
        <v>57</v>
      </c>
      <c r="D48" s="75" t="s">
        <v>9</v>
      </c>
      <c r="E48" s="3">
        <v>1000</v>
      </c>
      <c r="F48" s="3"/>
      <c r="G48" s="4"/>
      <c r="H48" s="5"/>
      <c r="I48" s="4"/>
      <c r="J48" s="22"/>
      <c r="K48" s="23"/>
    </row>
    <row r="49" spans="1:11" ht="207" x14ac:dyDescent="0.3">
      <c r="A49" s="75" t="s">
        <v>547</v>
      </c>
      <c r="B49" s="75" t="s">
        <v>58</v>
      </c>
      <c r="C49" s="75" t="s">
        <v>59</v>
      </c>
      <c r="D49" s="75" t="s">
        <v>9</v>
      </c>
      <c r="E49" s="3">
        <v>50000</v>
      </c>
      <c r="F49" s="3"/>
      <c r="G49" s="4"/>
      <c r="H49" s="5"/>
      <c r="I49" s="4"/>
      <c r="J49" s="22"/>
      <c r="K49" s="23"/>
    </row>
    <row r="50" spans="1:11" ht="234.6" x14ac:dyDescent="0.3">
      <c r="A50" s="58" t="s">
        <v>548</v>
      </c>
      <c r="B50" s="58" t="s">
        <v>60</v>
      </c>
      <c r="C50" s="58" t="s">
        <v>61</v>
      </c>
      <c r="D50" s="58" t="s">
        <v>9</v>
      </c>
      <c r="E50" s="59">
        <v>100</v>
      </c>
      <c r="F50" s="58"/>
      <c r="G50" s="64"/>
      <c r="H50" s="69"/>
      <c r="I50" s="56"/>
      <c r="J50" s="54"/>
      <c r="K50" s="55"/>
    </row>
    <row r="51" spans="1:11" ht="409.6" x14ac:dyDescent="0.3">
      <c r="A51" s="48" t="s">
        <v>549</v>
      </c>
      <c r="B51" s="48" t="s">
        <v>62</v>
      </c>
      <c r="C51" s="58" t="s">
        <v>859</v>
      </c>
      <c r="D51" s="48" t="s">
        <v>9</v>
      </c>
      <c r="E51" s="51">
        <v>1000</v>
      </c>
      <c r="F51" s="51"/>
      <c r="G51" s="56"/>
      <c r="H51" s="62"/>
      <c r="I51" s="56"/>
      <c r="J51" s="54"/>
      <c r="K51" s="55"/>
    </row>
    <row r="52" spans="1:11" ht="276" x14ac:dyDescent="0.3">
      <c r="A52" s="75" t="s">
        <v>771</v>
      </c>
      <c r="B52" s="75" t="s">
        <v>63</v>
      </c>
      <c r="C52" s="75" t="s">
        <v>64</v>
      </c>
      <c r="D52" s="75" t="s">
        <v>65</v>
      </c>
      <c r="E52" s="3">
        <v>1200</v>
      </c>
      <c r="F52" s="75"/>
      <c r="G52" s="4"/>
      <c r="H52" s="5"/>
      <c r="I52" s="4"/>
      <c r="J52" s="22"/>
      <c r="K52" s="23"/>
    </row>
    <row r="53" spans="1:11" ht="409.6" x14ac:dyDescent="0.3">
      <c r="A53" s="75" t="s">
        <v>550</v>
      </c>
      <c r="B53" s="75" t="s">
        <v>66</v>
      </c>
      <c r="C53" s="75" t="s">
        <v>67</v>
      </c>
      <c r="D53" s="75" t="s">
        <v>65</v>
      </c>
      <c r="E53" s="3">
        <v>1500</v>
      </c>
      <c r="F53" s="3"/>
      <c r="G53" s="4"/>
      <c r="H53" s="5"/>
      <c r="I53" s="4"/>
      <c r="J53" s="22"/>
      <c r="K53" s="23"/>
    </row>
    <row r="54" spans="1:11" ht="289.8" x14ac:dyDescent="0.3">
      <c r="A54" s="75" t="s">
        <v>551</v>
      </c>
      <c r="B54" s="75" t="s">
        <v>775</v>
      </c>
      <c r="C54" s="75" t="s">
        <v>68</v>
      </c>
      <c r="D54" s="75" t="s">
        <v>9</v>
      </c>
      <c r="E54" s="3">
        <v>20000</v>
      </c>
      <c r="F54" s="3"/>
      <c r="G54" s="4"/>
      <c r="H54" s="5"/>
      <c r="I54" s="4"/>
      <c r="J54" s="22"/>
      <c r="K54" s="23"/>
    </row>
    <row r="55" spans="1:11" ht="82.8" x14ac:dyDescent="0.3">
      <c r="A55" s="75" t="s">
        <v>552</v>
      </c>
      <c r="B55" s="75" t="s">
        <v>776</v>
      </c>
      <c r="C55" s="75" t="s">
        <v>490</v>
      </c>
      <c r="D55" s="75" t="s">
        <v>9</v>
      </c>
      <c r="E55" s="3">
        <v>50</v>
      </c>
      <c r="F55" s="75"/>
      <c r="G55" s="4"/>
      <c r="H55" s="5"/>
      <c r="I55" s="4"/>
      <c r="J55" s="22"/>
      <c r="K55" s="23"/>
    </row>
    <row r="56" spans="1:11" ht="82.8" x14ac:dyDescent="0.3">
      <c r="A56" s="75" t="s">
        <v>553</v>
      </c>
      <c r="B56" s="75" t="s">
        <v>777</v>
      </c>
      <c r="C56" s="75" t="s">
        <v>491</v>
      </c>
      <c r="D56" s="75" t="s">
        <v>9</v>
      </c>
      <c r="E56" s="3">
        <v>50</v>
      </c>
      <c r="F56" s="75"/>
      <c r="G56" s="4"/>
      <c r="H56" s="5"/>
      <c r="I56" s="4"/>
      <c r="J56" s="22"/>
      <c r="K56" s="23"/>
    </row>
    <row r="57" spans="1:11" ht="409.6" x14ac:dyDescent="0.3">
      <c r="A57" s="75" t="s">
        <v>554</v>
      </c>
      <c r="B57" s="75" t="s">
        <v>69</v>
      </c>
      <c r="C57" s="75" t="s">
        <v>493</v>
      </c>
      <c r="D57" s="75" t="s">
        <v>9</v>
      </c>
      <c r="E57" s="3">
        <v>3000</v>
      </c>
      <c r="F57" s="3"/>
      <c r="G57" s="4"/>
      <c r="H57" s="5"/>
      <c r="I57" s="4"/>
      <c r="J57" s="22"/>
      <c r="K57" s="23"/>
    </row>
    <row r="58" spans="1:11" ht="409.6" x14ac:dyDescent="0.3">
      <c r="A58" s="75" t="s">
        <v>555</v>
      </c>
      <c r="B58" s="75" t="s">
        <v>70</v>
      </c>
      <c r="C58" s="75" t="s">
        <v>492</v>
      </c>
      <c r="D58" s="75" t="s">
        <v>9</v>
      </c>
      <c r="E58" s="3">
        <v>100000</v>
      </c>
      <c r="F58" s="3"/>
      <c r="G58" s="4"/>
      <c r="H58" s="5"/>
      <c r="I58" s="4"/>
      <c r="J58" s="22"/>
      <c r="K58" s="23"/>
    </row>
    <row r="59" spans="1:11" ht="82.8" x14ac:dyDescent="0.3">
      <c r="A59" s="75" t="s">
        <v>556</v>
      </c>
      <c r="B59" s="75" t="s">
        <v>71</v>
      </c>
      <c r="C59" s="75" t="s">
        <v>494</v>
      </c>
      <c r="D59" s="75" t="s">
        <v>9</v>
      </c>
      <c r="E59" s="3">
        <v>300</v>
      </c>
      <c r="F59" s="75" t="s">
        <v>881</v>
      </c>
      <c r="G59" s="4">
        <v>0.9</v>
      </c>
      <c r="H59" s="5">
        <v>5</v>
      </c>
      <c r="I59" s="4">
        <f>G59*1.05</f>
        <v>0.94500000000000006</v>
      </c>
      <c r="J59" s="22">
        <f>G59*E59</f>
        <v>270</v>
      </c>
      <c r="K59" s="23">
        <f>J59*1.05</f>
        <v>283.5</v>
      </c>
    </row>
    <row r="60" spans="1:11" ht="151.80000000000001" x14ac:dyDescent="0.3">
      <c r="A60" s="48" t="s">
        <v>557</v>
      </c>
      <c r="B60" s="48" t="s">
        <v>72</v>
      </c>
      <c r="C60" s="48" t="s">
        <v>73</v>
      </c>
      <c r="D60" s="48" t="s">
        <v>9</v>
      </c>
      <c r="E60" s="51">
        <v>30000</v>
      </c>
      <c r="F60" s="3"/>
      <c r="G60" s="4"/>
      <c r="H60" s="5"/>
      <c r="I60" s="4"/>
      <c r="J60" s="22">
        <f t="shared" ref="J60:J82" si="7">G60*E60</f>
        <v>0</v>
      </c>
      <c r="K60" s="23">
        <f t="shared" ref="K60:K76" si="8">J60*1.05</f>
        <v>0</v>
      </c>
    </row>
    <row r="61" spans="1:11" ht="138" x14ac:dyDescent="0.3">
      <c r="A61" s="48" t="s">
        <v>558</v>
      </c>
      <c r="B61" s="48" t="s">
        <v>74</v>
      </c>
      <c r="C61" s="48" t="s">
        <v>75</v>
      </c>
      <c r="D61" s="48" t="s">
        <v>9</v>
      </c>
      <c r="E61" s="51">
        <v>45000</v>
      </c>
      <c r="F61" s="3"/>
      <c r="G61" s="4"/>
      <c r="H61" s="5"/>
      <c r="I61" s="4"/>
      <c r="J61" s="22">
        <f t="shared" si="7"/>
        <v>0</v>
      </c>
      <c r="K61" s="23">
        <f t="shared" si="8"/>
        <v>0</v>
      </c>
    </row>
    <row r="62" spans="1:11" ht="138" x14ac:dyDescent="0.3">
      <c r="A62" s="48" t="s">
        <v>559</v>
      </c>
      <c r="B62" s="48" t="s">
        <v>76</v>
      </c>
      <c r="C62" s="48" t="s">
        <v>77</v>
      </c>
      <c r="D62" s="48" t="s">
        <v>9</v>
      </c>
      <c r="E62" s="51">
        <v>100000</v>
      </c>
      <c r="F62" s="3"/>
      <c r="G62" s="4"/>
      <c r="H62" s="5"/>
      <c r="I62" s="4"/>
      <c r="J62" s="22">
        <f t="shared" si="7"/>
        <v>0</v>
      </c>
      <c r="K62" s="23">
        <f t="shared" si="8"/>
        <v>0</v>
      </c>
    </row>
    <row r="63" spans="1:11" ht="138" x14ac:dyDescent="0.3">
      <c r="A63" s="48" t="s">
        <v>560</v>
      </c>
      <c r="B63" s="48" t="s">
        <v>78</v>
      </c>
      <c r="C63" s="48" t="s">
        <v>79</v>
      </c>
      <c r="D63" s="48" t="s">
        <v>9</v>
      </c>
      <c r="E63" s="51">
        <v>55000</v>
      </c>
      <c r="F63" s="3"/>
      <c r="G63" s="4"/>
      <c r="H63" s="5"/>
      <c r="I63" s="4"/>
      <c r="J63" s="22">
        <f t="shared" si="7"/>
        <v>0</v>
      </c>
      <c r="K63" s="23">
        <f t="shared" si="8"/>
        <v>0</v>
      </c>
    </row>
    <row r="64" spans="1:11" ht="138" x14ac:dyDescent="0.3">
      <c r="A64" s="48" t="s">
        <v>561</v>
      </c>
      <c r="B64" s="48" t="s">
        <v>80</v>
      </c>
      <c r="C64" s="48" t="s">
        <v>81</v>
      </c>
      <c r="D64" s="48" t="s">
        <v>9</v>
      </c>
      <c r="E64" s="51">
        <v>1000</v>
      </c>
      <c r="F64" s="3"/>
      <c r="G64" s="4"/>
      <c r="H64" s="5"/>
      <c r="I64" s="4"/>
      <c r="J64" s="22">
        <f t="shared" si="7"/>
        <v>0</v>
      </c>
      <c r="K64" s="23">
        <f t="shared" si="8"/>
        <v>0</v>
      </c>
    </row>
    <row r="65" spans="1:11" ht="124.2" x14ac:dyDescent="0.3">
      <c r="A65" s="75" t="s">
        <v>562</v>
      </c>
      <c r="B65" s="75" t="s">
        <v>82</v>
      </c>
      <c r="C65" s="75" t="s">
        <v>83</v>
      </c>
      <c r="D65" s="75" t="s">
        <v>9</v>
      </c>
      <c r="E65" s="3">
        <v>300</v>
      </c>
      <c r="F65" s="3"/>
      <c r="G65" s="4"/>
      <c r="H65" s="28"/>
      <c r="I65" s="29"/>
      <c r="J65" s="22">
        <f t="shared" si="7"/>
        <v>0</v>
      </c>
      <c r="K65" s="23">
        <f t="shared" si="8"/>
        <v>0</v>
      </c>
    </row>
    <row r="66" spans="1:11" ht="248.4" x14ac:dyDescent="0.3">
      <c r="A66" s="75" t="s">
        <v>563</v>
      </c>
      <c r="B66" s="75" t="s">
        <v>84</v>
      </c>
      <c r="C66" s="75" t="s">
        <v>85</v>
      </c>
      <c r="D66" s="75" t="s">
        <v>9</v>
      </c>
      <c r="E66" s="3">
        <v>20</v>
      </c>
      <c r="F66" s="75"/>
      <c r="G66" s="4"/>
      <c r="H66" s="5"/>
      <c r="I66" s="4"/>
      <c r="J66" s="22">
        <f t="shared" si="7"/>
        <v>0</v>
      </c>
      <c r="K66" s="23">
        <f t="shared" si="8"/>
        <v>0</v>
      </c>
    </row>
    <row r="67" spans="1:11" ht="409.6" x14ac:dyDescent="0.3">
      <c r="A67" s="75" t="s">
        <v>564</v>
      </c>
      <c r="B67" s="75" t="s">
        <v>86</v>
      </c>
      <c r="C67" s="75" t="s">
        <v>87</v>
      </c>
      <c r="D67" s="75" t="s">
        <v>9</v>
      </c>
      <c r="E67" s="3">
        <v>200</v>
      </c>
      <c r="F67" s="75"/>
      <c r="G67" s="4"/>
      <c r="H67" s="5"/>
      <c r="I67" s="4"/>
      <c r="J67" s="22">
        <f t="shared" si="7"/>
        <v>0</v>
      </c>
      <c r="K67" s="23">
        <f t="shared" si="8"/>
        <v>0</v>
      </c>
    </row>
    <row r="68" spans="1:11" ht="409.6" x14ac:dyDescent="0.3">
      <c r="A68" s="75" t="s">
        <v>565</v>
      </c>
      <c r="B68" s="75" t="s">
        <v>88</v>
      </c>
      <c r="C68" s="75" t="s">
        <v>89</v>
      </c>
      <c r="D68" s="75" t="s">
        <v>9</v>
      </c>
      <c r="E68" s="3">
        <v>100</v>
      </c>
      <c r="F68" s="75"/>
      <c r="G68" s="4"/>
      <c r="H68" s="5"/>
      <c r="I68" s="4"/>
      <c r="J68" s="22">
        <f t="shared" si="7"/>
        <v>0</v>
      </c>
      <c r="K68" s="23">
        <f t="shared" si="8"/>
        <v>0</v>
      </c>
    </row>
    <row r="69" spans="1:11" ht="207" x14ac:dyDescent="0.3">
      <c r="A69" s="75" t="s">
        <v>566</v>
      </c>
      <c r="B69" s="75" t="s">
        <v>90</v>
      </c>
      <c r="C69" s="75" t="s">
        <v>91</v>
      </c>
      <c r="D69" s="75" t="s">
        <v>9</v>
      </c>
      <c r="E69" s="3">
        <v>200</v>
      </c>
      <c r="F69" s="75"/>
      <c r="G69" s="4"/>
      <c r="H69" s="5"/>
      <c r="I69" s="4"/>
      <c r="J69" s="22">
        <f t="shared" si="7"/>
        <v>0</v>
      </c>
      <c r="K69" s="23">
        <f t="shared" si="8"/>
        <v>0</v>
      </c>
    </row>
    <row r="70" spans="1:11" ht="207" x14ac:dyDescent="0.3">
      <c r="A70" s="75" t="s">
        <v>567</v>
      </c>
      <c r="B70" s="75" t="s">
        <v>92</v>
      </c>
      <c r="C70" s="75" t="s">
        <v>93</v>
      </c>
      <c r="D70" s="75" t="s">
        <v>9</v>
      </c>
      <c r="E70" s="3">
        <v>5000</v>
      </c>
      <c r="F70" s="75"/>
      <c r="G70" s="4"/>
      <c r="H70" s="5"/>
      <c r="I70" s="4"/>
      <c r="J70" s="22">
        <f t="shared" si="7"/>
        <v>0</v>
      </c>
      <c r="K70" s="23">
        <f t="shared" si="8"/>
        <v>0</v>
      </c>
    </row>
    <row r="71" spans="1:11" ht="234.6" x14ac:dyDescent="0.3">
      <c r="A71" s="75" t="s">
        <v>568</v>
      </c>
      <c r="B71" s="75" t="s">
        <v>94</v>
      </c>
      <c r="C71" s="75" t="s">
        <v>838</v>
      </c>
      <c r="D71" s="75" t="s">
        <v>9</v>
      </c>
      <c r="E71" s="3">
        <v>5000</v>
      </c>
      <c r="F71" s="75"/>
      <c r="G71" s="4"/>
      <c r="H71" s="5"/>
      <c r="I71" s="4"/>
      <c r="J71" s="22">
        <f t="shared" si="7"/>
        <v>0</v>
      </c>
      <c r="K71" s="23">
        <f t="shared" si="8"/>
        <v>0</v>
      </c>
    </row>
    <row r="72" spans="1:11" ht="220.8" x14ac:dyDescent="0.3">
      <c r="A72" s="48" t="s">
        <v>569</v>
      </c>
      <c r="B72" s="48" t="s">
        <v>95</v>
      </c>
      <c r="C72" s="48" t="s">
        <v>96</v>
      </c>
      <c r="D72" s="48" t="s">
        <v>9</v>
      </c>
      <c r="E72" s="51">
        <v>10000</v>
      </c>
      <c r="F72" s="51"/>
      <c r="G72" s="56"/>
      <c r="H72" s="62"/>
      <c r="I72" s="56"/>
      <c r="J72" s="22">
        <f t="shared" si="7"/>
        <v>0</v>
      </c>
      <c r="K72" s="23">
        <f t="shared" si="8"/>
        <v>0</v>
      </c>
    </row>
    <row r="73" spans="1:11" ht="82.8" x14ac:dyDescent="0.3">
      <c r="A73" s="75" t="s">
        <v>570</v>
      </c>
      <c r="B73" s="75" t="s">
        <v>97</v>
      </c>
      <c r="C73" s="75" t="s">
        <v>98</v>
      </c>
      <c r="D73" s="75" t="s">
        <v>9</v>
      </c>
      <c r="E73" s="3">
        <v>80</v>
      </c>
      <c r="F73" s="75"/>
      <c r="G73" s="4"/>
      <c r="H73" s="5"/>
      <c r="I73" s="4"/>
      <c r="J73" s="22">
        <f t="shared" si="7"/>
        <v>0</v>
      </c>
      <c r="K73" s="23">
        <f t="shared" si="8"/>
        <v>0</v>
      </c>
    </row>
    <row r="74" spans="1:11" ht="262.2" x14ac:dyDescent="0.3">
      <c r="A74" s="75" t="s">
        <v>571</v>
      </c>
      <c r="B74" s="75" t="s">
        <v>772</v>
      </c>
      <c r="C74" s="75" t="s">
        <v>495</v>
      </c>
      <c r="D74" s="75" t="s">
        <v>9</v>
      </c>
      <c r="E74" s="3">
        <v>100</v>
      </c>
      <c r="F74" s="75"/>
      <c r="G74" s="4"/>
      <c r="H74" s="5"/>
      <c r="I74" s="4"/>
      <c r="J74" s="22">
        <f t="shared" si="7"/>
        <v>0</v>
      </c>
      <c r="K74" s="23">
        <f t="shared" si="8"/>
        <v>0</v>
      </c>
    </row>
    <row r="75" spans="1:11" ht="409.6" x14ac:dyDescent="0.3">
      <c r="A75" s="75" t="s">
        <v>572</v>
      </c>
      <c r="B75" s="75" t="s">
        <v>99</v>
      </c>
      <c r="C75" s="75" t="s">
        <v>100</v>
      </c>
      <c r="D75" s="75" t="s">
        <v>101</v>
      </c>
      <c r="E75" s="3">
        <v>300</v>
      </c>
      <c r="F75" s="75"/>
      <c r="G75" s="4"/>
      <c r="H75" s="5"/>
      <c r="I75" s="4"/>
      <c r="J75" s="22">
        <f t="shared" si="7"/>
        <v>0</v>
      </c>
      <c r="K75" s="23">
        <f t="shared" si="8"/>
        <v>0</v>
      </c>
    </row>
    <row r="76" spans="1:11" ht="110.4" x14ac:dyDescent="0.3">
      <c r="A76" s="48" t="s">
        <v>573</v>
      </c>
      <c r="B76" s="48" t="s">
        <v>102</v>
      </c>
      <c r="C76" s="48" t="s">
        <v>103</v>
      </c>
      <c r="D76" s="48" t="s">
        <v>9</v>
      </c>
      <c r="E76" s="51">
        <v>2000</v>
      </c>
      <c r="F76" s="48" t="s">
        <v>867</v>
      </c>
      <c r="G76" s="56">
        <v>2.13</v>
      </c>
      <c r="H76" s="53">
        <v>0.05</v>
      </c>
      <c r="I76" s="56">
        <v>2.2400000000000002</v>
      </c>
      <c r="J76" s="22">
        <f t="shared" si="7"/>
        <v>4260</v>
      </c>
      <c r="K76" s="23">
        <f t="shared" si="8"/>
        <v>4473</v>
      </c>
    </row>
    <row r="77" spans="1:11" ht="110.4" x14ac:dyDescent="0.3">
      <c r="A77" s="75" t="s">
        <v>574</v>
      </c>
      <c r="B77" s="75" t="s">
        <v>104</v>
      </c>
      <c r="C77" s="75" t="s">
        <v>105</v>
      </c>
      <c r="D77" s="75" t="s">
        <v>9</v>
      </c>
      <c r="E77" s="3">
        <v>2000</v>
      </c>
      <c r="F77" s="75"/>
      <c r="G77" s="4"/>
      <c r="H77" s="5"/>
      <c r="I77" s="4"/>
      <c r="J77" s="22">
        <f t="shared" si="7"/>
        <v>0</v>
      </c>
      <c r="K77" s="23"/>
    </row>
    <row r="78" spans="1:11" ht="276" x14ac:dyDescent="0.3">
      <c r="A78" s="48" t="s">
        <v>575</v>
      </c>
      <c r="B78" s="48" t="s">
        <v>106</v>
      </c>
      <c r="C78" s="48" t="s">
        <v>107</v>
      </c>
      <c r="D78" s="48" t="s">
        <v>9</v>
      </c>
      <c r="E78" s="51">
        <v>3000</v>
      </c>
      <c r="F78" s="51" t="s">
        <v>868</v>
      </c>
      <c r="G78" s="56">
        <v>0.19</v>
      </c>
      <c r="H78" s="53">
        <v>0.05</v>
      </c>
      <c r="I78" s="56">
        <v>0.2</v>
      </c>
      <c r="J78" s="22">
        <f t="shared" si="7"/>
        <v>570</v>
      </c>
      <c r="K78" s="55">
        <v>598.5</v>
      </c>
    </row>
    <row r="79" spans="1:11" ht="220.8" x14ac:dyDescent="0.3">
      <c r="A79" s="48" t="s">
        <v>576</v>
      </c>
      <c r="B79" s="48" t="s">
        <v>108</v>
      </c>
      <c r="C79" s="48" t="s">
        <v>109</v>
      </c>
      <c r="D79" s="48" t="s">
        <v>9</v>
      </c>
      <c r="E79" s="51">
        <v>60</v>
      </c>
      <c r="F79" s="48"/>
      <c r="G79" s="56"/>
      <c r="H79" s="62"/>
      <c r="I79" s="56"/>
      <c r="J79" s="22">
        <f t="shared" si="7"/>
        <v>0</v>
      </c>
      <c r="K79" s="55"/>
    </row>
    <row r="80" spans="1:11" ht="409.6" x14ac:dyDescent="0.3">
      <c r="A80" s="48" t="s">
        <v>577</v>
      </c>
      <c r="B80" s="48" t="s">
        <v>110</v>
      </c>
      <c r="C80" s="48" t="s">
        <v>111</v>
      </c>
      <c r="D80" s="48" t="s">
        <v>9</v>
      </c>
      <c r="E80" s="51">
        <v>400</v>
      </c>
      <c r="F80" s="48" t="s">
        <v>870</v>
      </c>
      <c r="G80" s="56">
        <v>3.4</v>
      </c>
      <c r="H80" s="53">
        <v>0.05</v>
      </c>
      <c r="I80" s="56">
        <v>3.57</v>
      </c>
      <c r="J80" s="22">
        <f t="shared" si="7"/>
        <v>1360</v>
      </c>
      <c r="K80" s="55">
        <v>1428</v>
      </c>
    </row>
    <row r="81" spans="1:11" ht="124.2" x14ac:dyDescent="0.3">
      <c r="A81" s="75" t="s">
        <v>578</v>
      </c>
      <c r="B81" s="75" t="s">
        <v>112</v>
      </c>
      <c r="C81" s="75" t="s">
        <v>113</v>
      </c>
      <c r="D81" s="75" t="s">
        <v>9</v>
      </c>
      <c r="E81" s="3">
        <v>2000</v>
      </c>
      <c r="F81" s="3"/>
      <c r="G81" s="4"/>
      <c r="H81" s="5"/>
      <c r="I81" s="4"/>
      <c r="J81" s="22">
        <f t="shared" si="7"/>
        <v>0</v>
      </c>
      <c r="K81" s="23"/>
    </row>
    <row r="82" spans="1:11" ht="409.6" x14ac:dyDescent="0.3">
      <c r="A82" s="48" t="s">
        <v>579</v>
      </c>
      <c r="B82" s="48" t="s">
        <v>114</v>
      </c>
      <c r="C82" s="48" t="s">
        <v>115</v>
      </c>
      <c r="D82" s="48" t="s">
        <v>9</v>
      </c>
      <c r="E82" s="51">
        <v>100</v>
      </c>
      <c r="F82" s="48" t="s">
        <v>882</v>
      </c>
      <c r="G82" s="56">
        <v>10</v>
      </c>
      <c r="H82" s="62">
        <v>5</v>
      </c>
      <c r="I82" s="56">
        <f>G82*1.05</f>
        <v>10.5</v>
      </c>
      <c r="J82" s="22">
        <f t="shared" si="7"/>
        <v>1000</v>
      </c>
      <c r="K82" s="55">
        <f>J82*1.05</f>
        <v>1050</v>
      </c>
    </row>
    <row r="83" spans="1:11" ht="409.6" x14ac:dyDescent="0.3">
      <c r="A83" s="75" t="s">
        <v>580</v>
      </c>
      <c r="B83" s="75" t="s">
        <v>116</v>
      </c>
      <c r="C83" s="75" t="s">
        <v>117</v>
      </c>
      <c r="D83" s="75" t="s">
        <v>11</v>
      </c>
      <c r="E83" s="3">
        <v>300</v>
      </c>
      <c r="F83" s="3"/>
      <c r="G83" s="4"/>
      <c r="H83" s="5"/>
      <c r="I83" s="4"/>
      <c r="J83" s="22"/>
      <c r="K83" s="55">
        <f t="shared" ref="K83:K146" si="9">J83*1.05</f>
        <v>0</v>
      </c>
    </row>
    <row r="84" spans="1:11" ht="69" x14ac:dyDescent="0.3">
      <c r="A84" s="75" t="s">
        <v>581</v>
      </c>
      <c r="B84" s="75" t="s">
        <v>773</v>
      </c>
      <c r="C84" s="75" t="s">
        <v>774</v>
      </c>
      <c r="D84" s="75" t="s">
        <v>9</v>
      </c>
      <c r="E84" s="3">
        <v>500</v>
      </c>
      <c r="F84" s="75"/>
      <c r="G84" s="4"/>
      <c r="H84" s="5"/>
      <c r="I84" s="4"/>
      <c r="J84" s="22"/>
      <c r="K84" s="55">
        <f t="shared" si="9"/>
        <v>0</v>
      </c>
    </row>
    <row r="85" spans="1:11" ht="110.4" x14ac:dyDescent="0.3">
      <c r="A85" s="75" t="s">
        <v>582</v>
      </c>
      <c r="B85" s="75" t="s">
        <v>118</v>
      </c>
      <c r="C85" s="75" t="s">
        <v>119</v>
      </c>
      <c r="D85" s="75" t="s">
        <v>9</v>
      </c>
      <c r="E85" s="3">
        <v>40000</v>
      </c>
      <c r="F85" s="75"/>
      <c r="G85" s="4"/>
      <c r="H85" s="5"/>
      <c r="I85" s="4"/>
      <c r="J85" s="22"/>
      <c r="K85" s="55">
        <f t="shared" si="9"/>
        <v>0</v>
      </c>
    </row>
    <row r="86" spans="1:11" ht="151.80000000000001" x14ac:dyDescent="0.3">
      <c r="A86" s="75" t="s">
        <v>583</v>
      </c>
      <c r="B86" s="74" t="s">
        <v>496</v>
      </c>
      <c r="C86" s="75" t="s">
        <v>120</v>
      </c>
      <c r="D86" s="75" t="s">
        <v>9</v>
      </c>
      <c r="E86" s="3">
        <v>1000</v>
      </c>
      <c r="F86" s="3"/>
      <c r="G86" s="4"/>
      <c r="H86" s="5"/>
      <c r="I86" s="4"/>
      <c r="J86" s="22"/>
      <c r="K86" s="55">
        <f t="shared" si="9"/>
        <v>0</v>
      </c>
    </row>
    <row r="87" spans="1:11" ht="151.80000000000001" x14ac:dyDescent="0.3">
      <c r="A87" s="75" t="s">
        <v>584</v>
      </c>
      <c r="B87" s="75" t="s">
        <v>778</v>
      </c>
      <c r="C87" s="75" t="s">
        <v>497</v>
      </c>
      <c r="D87" s="75" t="s">
        <v>9</v>
      </c>
      <c r="E87" s="3">
        <v>700</v>
      </c>
      <c r="F87" s="3"/>
      <c r="G87" s="4"/>
      <c r="H87" s="5"/>
      <c r="I87" s="4"/>
      <c r="J87" s="22"/>
      <c r="K87" s="55">
        <f t="shared" si="9"/>
        <v>0</v>
      </c>
    </row>
    <row r="88" spans="1:11" ht="234.6" x14ac:dyDescent="0.3">
      <c r="A88" s="75" t="s">
        <v>585</v>
      </c>
      <c r="B88" s="75" t="s">
        <v>447</v>
      </c>
      <c r="C88" s="75" t="s">
        <v>448</v>
      </c>
      <c r="D88" s="75" t="s">
        <v>9</v>
      </c>
      <c r="E88" s="3">
        <v>2200</v>
      </c>
      <c r="F88" s="75"/>
      <c r="G88" s="4"/>
      <c r="H88" s="5"/>
      <c r="I88" s="4"/>
      <c r="J88" s="22"/>
      <c r="K88" s="55">
        <f t="shared" si="9"/>
        <v>0</v>
      </c>
    </row>
    <row r="89" spans="1:11" ht="151.80000000000001" x14ac:dyDescent="0.3">
      <c r="A89" s="75" t="s">
        <v>586</v>
      </c>
      <c r="B89" s="75" t="s">
        <v>761</v>
      </c>
      <c r="C89" s="75" t="s">
        <v>760</v>
      </c>
      <c r="D89" s="75" t="s">
        <v>244</v>
      </c>
      <c r="E89" s="3">
        <v>1800</v>
      </c>
      <c r="F89" s="75"/>
      <c r="G89" s="4"/>
      <c r="H89" s="5"/>
      <c r="I89" s="4"/>
      <c r="J89" s="22"/>
      <c r="K89" s="55">
        <f t="shared" si="9"/>
        <v>0</v>
      </c>
    </row>
    <row r="90" spans="1:11" ht="220.8" x14ac:dyDescent="0.3">
      <c r="A90" s="75" t="s">
        <v>587</v>
      </c>
      <c r="B90" s="75" t="s">
        <v>121</v>
      </c>
      <c r="C90" s="75" t="s">
        <v>122</v>
      </c>
      <c r="D90" s="75" t="s">
        <v>9</v>
      </c>
      <c r="E90" s="3">
        <v>500</v>
      </c>
      <c r="F90" s="3"/>
      <c r="G90" s="4"/>
      <c r="H90" s="5"/>
      <c r="I90" s="4"/>
      <c r="J90" s="22"/>
      <c r="K90" s="55">
        <f t="shared" si="9"/>
        <v>0</v>
      </c>
    </row>
    <row r="91" spans="1:11" ht="207" x14ac:dyDescent="0.3">
      <c r="A91" s="75" t="s">
        <v>588</v>
      </c>
      <c r="B91" s="75" t="s">
        <v>123</v>
      </c>
      <c r="C91" s="75" t="s">
        <v>124</v>
      </c>
      <c r="D91" s="75" t="s">
        <v>9</v>
      </c>
      <c r="E91" s="3">
        <v>3000</v>
      </c>
      <c r="F91" s="75"/>
      <c r="G91" s="4"/>
      <c r="H91" s="5"/>
      <c r="I91" s="4"/>
      <c r="J91" s="22"/>
      <c r="K91" s="55">
        <f t="shared" si="9"/>
        <v>0</v>
      </c>
    </row>
    <row r="92" spans="1:11" ht="207" x14ac:dyDescent="0.3">
      <c r="A92" s="75" t="s">
        <v>589</v>
      </c>
      <c r="B92" s="75" t="s">
        <v>125</v>
      </c>
      <c r="C92" s="75" t="s">
        <v>126</v>
      </c>
      <c r="D92" s="75" t="s">
        <v>9</v>
      </c>
      <c r="E92" s="3">
        <v>50</v>
      </c>
      <c r="F92" s="3"/>
      <c r="G92" s="4"/>
      <c r="H92" s="5"/>
      <c r="I92" s="4"/>
      <c r="J92" s="22"/>
      <c r="K92" s="55">
        <f t="shared" si="9"/>
        <v>0</v>
      </c>
    </row>
    <row r="93" spans="1:11" ht="409.6" x14ac:dyDescent="0.3">
      <c r="A93" s="75" t="s">
        <v>590</v>
      </c>
      <c r="B93" s="75" t="s">
        <v>127</v>
      </c>
      <c r="C93" s="75" t="s">
        <v>128</v>
      </c>
      <c r="D93" s="75" t="s">
        <v>11</v>
      </c>
      <c r="E93" s="3">
        <v>50</v>
      </c>
      <c r="F93" s="75"/>
      <c r="G93" s="4"/>
      <c r="H93" s="5"/>
      <c r="I93" s="4"/>
      <c r="J93" s="22"/>
      <c r="K93" s="55">
        <f t="shared" si="9"/>
        <v>0</v>
      </c>
    </row>
    <row r="94" spans="1:11" ht="409.6" x14ac:dyDescent="0.3">
      <c r="A94" s="75" t="s">
        <v>591</v>
      </c>
      <c r="B94" s="75" t="s">
        <v>129</v>
      </c>
      <c r="C94" s="75" t="s">
        <v>130</v>
      </c>
      <c r="D94" s="75" t="s">
        <v>9</v>
      </c>
      <c r="E94" s="3">
        <v>3000</v>
      </c>
      <c r="F94" s="75"/>
      <c r="G94" s="4"/>
      <c r="H94" s="5"/>
      <c r="I94" s="4"/>
      <c r="J94" s="22"/>
      <c r="K94" s="55">
        <f t="shared" si="9"/>
        <v>0</v>
      </c>
    </row>
    <row r="95" spans="1:11" ht="409.6" x14ac:dyDescent="0.3">
      <c r="A95" s="75" t="s">
        <v>592</v>
      </c>
      <c r="B95" s="75" t="s">
        <v>131</v>
      </c>
      <c r="C95" s="75" t="s">
        <v>132</v>
      </c>
      <c r="D95" s="75" t="s">
        <v>9</v>
      </c>
      <c r="E95" s="3">
        <v>10000</v>
      </c>
      <c r="F95" s="75"/>
      <c r="G95" s="4"/>
      <c r="H95" s="5"/>
      <c r="I95" s="4"/>
      <c r="J95" s="22"/>
      <c r="K95" s="55">
        <f t="shared" si="9"/>
        <v>0</v>
      </c>
    </row>
    <row r="96" spans="1:11" ht="409.6" x14ac:dyDescent="0.3">
      <c r="A96" s="48" t="s">
        <v>593</v>
      </c>
      <c r="B96" s="48" t="s">
        <v>114</v>
      </c>
      <c r="C96" s="48" t="s">
        <v>133</v>
      </c>
      <c r="D96" s="48" t="s">
        <v>9</v>
      </c>
      <c r="E96" s="51">
        <v>5000</v>
      </c>
      <c r="F96" s="48"/>
      <c r="G96" s="56"/>
      <c r="H96" s="62"/>
      <c r="I96" s="56"/>
      <c r="J96" s="54"/>
      <c r="K96" s="55">
        <f t="shared" si="9"/>
        <v>0</v>
      </c>
    </row>
    <row r="97" spans="1:11" ht="409.6" x14ac:dyDescent="0.3">
      <c r="A97" s="6" t="s">
        <v>594</v>
      </c>
      <c r="B97" s="75" t="s">
        <v>134</v>
      </c>
      <c r="C97" s="74" t="s">
        <v>502</v>
      </c>
      <c r="D97" s="75" t="s">
        <v>9</v>
      </c>
      <c r="E97" s="3">
        <v>20000</v>
      </c>
      <c r="F97" s="3"/>
      <c r="G97" s="4"/>
      <c r="H97" s="5"/>
      <c r="I97" s="4"/>
      <c r="J97" s="22"/>
      <c r="K97" s="55">
        <f t="shared" si="9"/>
        <v>0</v>
      </c>
    </row>
    <row r="98" spans="1:11" ht="409.6" x14ac:dyDescent="0.3">
      <c r="A98" s="75" t="s">
        <v>595</v>
      </c>
      <c r="B98" s="75" t="s">
        <v>499</v>
      </c>
      <c r="C98" s="75" t="s">
        <v>501</v>
      </c>
      <c r="D98" s="75" t="s">
        <v>9</v>
      </c>
      <c r="E98" s="3">
        <v>200000</v>
      </c>
      <c r="F98" s="3"/>
      <c r="G98" s="4"/>
      <c r="H98" s="5"/>
      <c r="I98" s="4"/>
      <c r="J98" s="22"/>
      <c r="K98" s="55">
        <f t="shared" si="9"/>
        <v>0</v>
      </c>
    </row>
    <row r="99" spans="1:11" ht="409.6" x14ac:dyDescent="0.3">
      <c r="A99" s="74" t="s">
        <v>596</v>
      </c>
      <c r="B99" s="74" t="s">
        <v>500</v>
      </c>
      <c r="C99" s="74" t="s">
        <v>503</v>
      </c>
      <c r="D99" s="74" t="s">
        <v>244</v>
      </c>
      <c r="E99" s="25">
        <v>50000</v>
      </c>
      <c r="F99" s="25"/>
      <c r="G99" s="26"/>
      <c r="H99" s="27"/>
      <c r="I99" s="26"/>
      <c r="J99" s="22"/>
      <c r="K99" s="55">
        <f t="shared" si="9"/>
        <v>0</v>
      </c>
    </row>
    <row r="100" spans="1:11" ht="409.6" x14ac:dyDescent="0.3">
      <c r="A100" s="75" t="s">
        <v>597</v>
      </c>
      <c r="B100" s="75" t="s">
        <v>498</v>
      </c>
      <c r="C100" s="75" t="s">
        <v>504</v>
      </c>
      <c r="D100" s="75" t="s">
        <v>9</v>
      </c>
      <c r="E100" s="3">
        <v>300000</v>
      </c>
      <c r="F100" s="3"/>
      <c r="G100" s="4"/>
      <c r="H100" s="5"/>
      <c r="I100" s="4"/>
      <c r="J100" s="22"/>
      <c r="K100" s="55">
        <f t="shared" si="9"/>
        <v>0</v>
      </c>
    </row>
    <row r="101" spans="1:11" ht="409.6" x14ac:dyDescent="0.3">
      <c r="A101" s="75" t="s">
        <v>598</v>
      </c>
      <c r="B101" s="74" t="s">
        <v>779</v>
      </c>
      <c r="C101" s="74" t="s">
        <v>780</v>
      </c>
      <c r="D101" s="74" t="s">
        <v>466</v>
      </c>
      <c r="E101" s="25">
        <v>100000</v>
      </c>
      <c r="F101" s="25"/>
      <c r="G101" s="26"/>
      <c r="H101" s="27"/>
      <c r="I101" s="26"/>
      <c r="J101" s="22"/>
      <c r="K101" s="55">
        <f t="shared" si="9"/>
        <v>0</v>
      </c>
    </row>
    <row r="102" spans="1:11" ht="110.4" x14ac:dyDescent="0.3">
      <c r="A102" s="75" t="s">
        <v>599</v>
      </c>
      <c r="B102" s="75" t="s">
        <v>135</v>
      </c>
      <c r="C102" s="84" t="s">
        <v>136</v>
      </c>
      <c r="D102" s="75"/>
      <c r="E102" s="3"/>
      <c r="F102" s="75"/>
      <c r="G102" s="4"/>
      <c r="H102" s="5"/>
      <c r="I102" s="4"/>
      <c r="J102" s="22"/>
      <c r="K102" s="55">
        <f t="shared" si="9"/>
        <v>0</v>
      </c>
    </row>
    <row r="103" spans="1:11" ht="41.4" x14ac:dyDescent="0.3">
      <c r="A103" s="75" t="s">
        <v>801</v>
      </c>
      <c r="B103" s="75" t="s">
        <v>137</v>
      </c>
      <c r="C103" s="84"/>
      <c r="D103" s="75" t="s">
        <v>9</v>
      </c>
      <c r="E103" s="3">
        <v>2000</v>
      </c>
      <c r="F103" s="3"/>
      <c r="G103" s="4"/>
      <c r="H103" s="5"/>
      <c r="I103" s="4"/>
      <c r="J103" s="22"/>
      <c r="K103" s="55">
        <f t="shared" si="9"/>
        <v>0</v>
      </c>
    </row>
    <row r="104" spans="1:11" ht="41.4" x14ac:dyDescent="0.3">
      <c r="A104" s="75" t="s">
        <v>802</v>
      </c>
      <c r="B104" s="75" t="s">
        <v>138</v>
      </c>
      <c r="C104" s="84"/>
      <c r="D104" s="75" t="s">
        <v>9</v>
      </c>
      <c r="E104" s="3">
        <v>12000</v>
      </c>
      <c r="F104" s="3"/>
      <c r="G104" s="4"/>
      <c r="H104" s="5"/>
      <c r="I104" s="4"/>
      <c r="J104" s="22"/>
      <c r="K104" s="55">
        <f t="shared" si="9"/>
        <v>0</v>
      </c>
    </row>
    <row r="105" spans="1:11" ht="41.4" x14ac:dyDescent="0.3">
      <c r="A105" s="75" t="s">
        <v>803</v>
      </c>
      <c r="B105" s="75" t="s">
        <v>139</v>
      </c>
      <c r="C105" s="84"/>
      <c r="D105" s="75" t="s">
        <v>9</v>
      </c>
      <c r="E105" s="3">
        <v>60000</v>
      </c>
      <c r="F105" s="3"/>
      <c r="G105" s="4"/>
      <c r="H105" s="5"/>
      <c r="I105" s="4"/>
      <c r="J105" s="22"/>
      <c r="K105" s="55">
        <f t="shared" si="9"/>
        <v>0</v>
      </c>
    </row>
    <row r="106" spans="1:11" ht="41.4" x14ac:dyDescent="0.3">
      <c r="A106" s="75" t="s">
        <v>804</v>
      </c>
      <c r="B106" s="75" t="s">
        <v>140</v>
      </c>
      <c r="C106" s="84"/>
      <c r="D106" s="75" t="s">
        <v>9</v>
      </c>
      <c r="E106" s="3">
        <v>160000</v>
      </c>
      <c r="F106" s="3"/>
      <c r="G106" s="4"/>
      <c r="H106" s="5"/>
      <c r="I106" s="4"/>
      <c r="J106" s="22"/>
      <c r="K106" s="55">
        <f t="shared" si="9"/>
        <v>0</v>
      </c>
    </row>
    <row r="107" spans="1:11" ht="41.4" x14ac:dyDescent="0.3">
      <c r="A107" s="75" t="s">
        <v>805</v>
      </c>
      <c r="B107" s="75" t="s">
        <v>141</v>
      </c>
      <c r="C107" s="84"/>
      <c r="D107" s="75" t="s">
        <v>9</v>
      </c>
      <c r="E107" s="3">
        <v>190000</v>
      </c>
      <c r="F107" s="3"/>
      <c r="G107" s="4"/>
      <c r="H107" s="5"/>
      <c r="I107" s="4"/>
      <c r="J107" s="22"/>
      <c r="K107" s="55">
        <f t="shared" si="9"/>
        <v>0</v>
      </c>
    </row>
    <row r="108" spans="1:11" ht="41.4" x14ac:dyDescent="0.3">
      <c r="A108" s="75" t="s">
        <v>806</v>
      </c>
      <c r="B108" s="75" t="s">
        <v>142</v>
      </c>
      <c r="C108" s="84"/>
      <c r="D108" s="75" t="s">
        <v>9</v>
      </c>
      <c r="E108" s="3">
        <v>35000</v>
      </c>
      <c r="F108" s="3"/>
      <c r="G108" s="4"/>
      <c r="H108" s="5"/>
      <c r="I108" s="4"/>
      <c r="J108" s="22"/>
      <c r="K108" s="55">
        <f t="shared" si="9"/>
        <v>0</v>
      </c>
    </row>
    <row r="109" spans="1:11" x14ac:dyDescent="0.3">
      <c r="A109" s="85" t="s">
        <v>829</v>
      </c>
      <c r="B109" s="86"/>
      <c r="C109" s="86"/>
      <c r="D109" s="86"/>
      <c r="E109" s="86"/>
      <c r="F109" s="86"/>
      <c r="G109" s="86"/>
      <c r="H109" s="86"/>
      <c r="I109" s="86"/>
      <c r="J109" s="87"/>
      <c r="K109" s="55">
        <f t="shared" si="9"/>
        <v>0</v>
      </c>
    </row>
    <row r="110" spans="1:11" x14ac:dyDescent="0.3">
      <c r="A110" s="85" t="s">
        <v>837</v>
      </c>
      <c r="B110" s="86"/>
      <c r="C110" s="86"/>
      <c r="D110" s="86"/>
      <c r="E110" s="86"/>
      <c r="F110" s="86"/>
      <c r="G110" s="86"/>
      <c r="H110" s="86"/>
      <c r="I110" s="86"/>
      <c r="J110" s="87"/>
      <c r="K110" s="55">
        <f t="shared" si="9"/>
        <v>0</v>
      </c>
    </row>
    <row r="111" spans="1:11" x14ac:dyDescent="0.3">
      <c r="A111" s="85" t="s">
        <v>834</v>
      </c>
      <c r="B111" s="86"/>
      <c r="C111" s="86"/>
      <c r="D111" s="86"/>
      <c r="E111" s="86"/>
      <c r="F111" s="86"/>
      <c r="G111" s="86"/>
      <c r="H111" s="86"/>
      <c r="I111" s="86"/>
      <c r="J111" s="87"/>
      <c r="K111" s="55">
        <f t="shared" si="9"/>
        <v>0</v>
      </c>
    </row>
    <row r="112" spans="1:11" ht="409.6" x14ac:dyDescent="0.3">
      <c r="A112" s="74" t="s">
        <v>600</v>
      </c>
      <c r="B112" s="75" t="s">
        <v>143</v>
      </c>
      <c r="C112" s="75" t="s">
        <v>144</v>
      </c>
      <c r="D112" s="75" t="s">
        <v>9</v>
      </c>
      <c r="E112" s="3">
        <v>1000</v>
      </c>
      <c r="F112" s="3"/>
      <c r="G112" s="4"/>
      <c r="H112" s="5"/>
      <c r="I112" s="4"/>
      <c r="J112" s="22"/>
      <c r="K112" s="55">
        <f t="shared" si="9"/>
        <v>0</v>
      </c>
    </row>
    <row r="113" spans="1:11" ht="409.6" x14ac:dyDescent="0.3">
      <c r="A113" s="75" t="s">
        <v>601</v>
      </c>
      <c r="B113" s="75" t="s">
        <v>145</v>
      </c>
      <c r="C113" s="74" t="s">
        <v>864</v>
      </c>
      <c r="D113" s="75" t="s">
        <v>9</v>
      </c>
      <c r="E113" s="3">
        <v>15000</v>
      </c>
      <c r="F113" s="3"/>
      <c r="G113" s="4"/>
      <c r="H113" s="5"/>
      <c r="I113" s="4"/>
      <c r="J113" s="22"/>
      <c r="K113" s="55">
        <f t="shared" si="9"/>
        <v>0</v>
      </c>
    </row>
    <row r="114" spans="1:11" ht="409.6" x14ac:dyDescent="0.3">
      <c r="A114" s="75" t="s">
        <v>602</v>
      </c>
      <c r="B114" s="75" t="s">
        <v>146</v>
      </c>
      <c r="C114" s="75" t="s">
        <v>147</v>
      </c>
      <c r="D114" s="75" t="s">
        <v>11</v>
      </c>
      <c r="E114" s="3">
        <v>300</v>
      </c>
      <c r="F114" s="75"/>
      <c r="G114" s="4"/>
      <c r="H114" s="5"/>
      <c r="I114" s="4"/>
      <c r="J114" s="22"/>
      <c r="K114" s="55">
        <f t="shared" si="9"/>
        <v>0</v>
      </c>
    </row>
    <row r="115" spans="1:11" ht="409.6" x14ac:dyDescent="0.3">
      <c r="A115" s="75" t="s">
        <v>603</v>
      </c>
      <c r="B115" s="75" t="s">
        <v>148</v>
      </c>
      <c r="C115" s="75" t="s">
        <v>149</v>
      </c>
      <c r="D115" s="75" t="s">
        <v>9</v>
      </c>
      <c r="E115" s="3">
        <v>100</v>
      </c>
      <c r="F115" s="75"/>
      <c r="G115" s="4"/>
      <c r="H115" s="5"/>
      <c r="I115" s="4"/>
      <c r="J115" s="22"/>
      <c r="K115" s="55">
        <f t="shared" si="9"/>
        <v>0</v>
      </c>
    </row>
    <row r="116" spans="1:11" ht="409.6" x14ac:dyDescent="0.3">
      <c r="A116" s="75" t="s">
        <v>604</v>
      </c>
      <c r="B116" s="75" t="s">
        <v>150</v>
      </c>
      <c r="C116" s="75" t="s">
        <v>151</v>
      </c>
      <c r="D116" s="75" t="s">
        <v>9</v>
      </c>
      <c r="E116" s="3">
        <v>50</v>
      </c>
      <c r="F116" s="75"/>
      <c r="G116" s="4"/>
      <c r="H116" s="5"/>
      <c r="I116" s="4"/>
      <c r="J116" s="22"/>
      <c r="K116" s="55">
        <f t="shared" si="9"/>
        <v>0</v>
      </c>
    </row>
    <row r="117" spans="1:11" ht="409.6" x14ac:dyDescent="0.3">
      <c r="A117" s="75" t="s">
        <v>605</v>
      </c>
      <c r="B117" s="75" t="s">
        <v>152</v>
      </c>
      <c r="C117" s="75" t="s">
        <v>153</v>
      </c>
      <c r="D117" s="75" t="s">
        <v>9</v>
      </c>
      <c r="E117" s="3">
        <v>150</v>
      </c>
      <c r="F117" s="75"/>
      <c r="G117" s="4"/>
      <c r="H117" s="5"/>
      <c r="I117" s="4"/>
      <c r="J117" s="22"/>
      <c r="K117" s="55">
        <f t="shared" si="9"/>
        <v>0</v>
      </c>
    </row>
    <row r="118" spans="1:11" ht="409.6" x14ac:dyDescent="0.3">
      <c r="A118" s="75" t="s">
        <v>606</v>
      </c>
      <c r="B118" s="75" t="s">
        <v>154</v>
      </c>
      <c r="C118" s="75" t="s">
        <v>155</v>
      </c>
      <c r="D118" s="75" t="s">
        <v>11</v>
      </c>
      <c r="E118" s="3">
        <v>60</v>
      </c>
      <c r="F118" s="75"/>
      <c r="G118" s="4"/>
      <c r="H118" s="5"/>
      <c r="I118" s="4"/>
      <c r="J118" s="22"/>
      <c r="K118" s="55">
        <f t="shared" si="9"/>
        <v>0</v>
      </c>
    </row>
    <row r="119" spans="1:11" ht="409.6" x14ac:dyDescent="0.3">
      <c r="A119" s="75" t="s">
        <v>607</v>
      </c>
      <c r="B119" s="75" t="s">
        <v>156</v>
      </c>
      <c r="C119" s="75" t="s">
        <v>157</v>
      </c>
      <c r="D119" s="75" t="s">
        <v>11</v>
      </c>
      <c r="E119" s="3">
        <v>30</v>
      </c>
      <c r="F119" s="75"/>
      <c r="G119" s="4"/>
      <c r="H119" s="5"/>
      <c r="I119" s="4"/>
      <c r="J119" s="22"/>
      <c r="K119" s="55">
        <f t="shared" si="9"/>
        <v>0</v>
      </c>
    </row>
    <row r="120" spans="1:11" ht="234.6" x14ac:dyDescent="0.3">
      <c r="A120" s="75" t="s">
        <v>608</v>
      </c>
      <c r="B120" s="75" t="s">
        <v>158</v>
      </c>
      <c r="C120" s="75" t="s">
        <v>159</v>
      </c>
      <c r="D120" s="75" t="s">
        <v>9</v>
      </c>
      <c r="E120" s="3">
        <v>100</v>
      </c>
      <c r="F120" s="75"/>
      <c r="G120" s="4"/>
      <c r="H120" s="5"/>
      <c r="I120" s="4"/>
      <c r="J120" s="22"/>
      <c r="K120" s="55">
        <f t="shared" si="9"/>
        <v>0</v>
      </c>
    </row>
    <row r="121" spans="1:11" ht="289.8" x14ac:dyDescent="0.3">
      <c r="A121" s="75" t="s">
        <v>609</v>
      </c>
      <c r="B121" s="75" t="s">
        <v>160</v>
      </c>
      <c r="C121" s="75" t="s">
        <v>161</v>
      </c>
      <c r="D121" s="75" t="s">
        <v>9</v>
      </c>
      <c r="E121" s="3">
        <v>50</v>
      </c>
      <c r="F121" s="75"/>
      <c r="G121" s="4"/>
      <c r="H121" s="5"/>
      <c r="I121" s="4"/>
      <c r="J121" s="22"/>
      <c r="K121" s="55">
        <f t="shared" si="9"/>
        <v>0</v>
      </c>
    </row>
    <row r="122" spans="1:11" ht="409.6" x14ac:dyDescent="0.3">
      <c r="A122" s="75" t="s">
        <v>610</v>
      </c>
      <c r="B122" s="75" t="s">
        <v>162</v>
      </c>
      <c r="C122" s="75" t="s">
        <v>163</v>
      </c>
      <c r="D122" s="75" t="s">
        <v>11</v>
      </c>
      <c r="E122" s="3">
        <v>1000</v>
      </c>
      <c r="F122" s="3"/>
      <c r="G122" s="4"/>
      <c r="H122" s="5"/>
      <c r="I122" s="4"/>
      <c r="J122" s="22"/>
      <c r="K122" s="55">
        <f t="shared" si="9"/>
        <v>0</v>
      </c>
    </row>
    <row r="123" spans="1:11" ht="317.39999999999998" x14ac:dyDescent="0.3">
      <c r="A123" s="75" t="s">
        <v>611</v>
      </c>
      <c r="B123" s="75" t="s">
        <v>505</v>
      </c>
      <c r="C123" s="75" t="s">
        <v>164</v>
      </c>
      <c r="D123" s="75" t="s">
        <v>9</v>
      </c>
      <c r="E123" s="3">
        <v>10</v>
      </c>
      <c r="F123" s="75"/>
      <c r="G123" s="4"/>
      <c r="H123" s="5"/>
      <c r="I123" s="4"/>
      <c r="J123" s="22"/>
      <c r="K123" s="55">
        <f t="shared" si="9"/>
        <v>0</v>
      </c>
    </row>
    <row r="124" spans="1:11" ht="409.6" x14ac:dyDescent="0.3">
      <c r="A124" s="75" t="s">
        <v>612</v>
      </c>
      <c r="B124" s="75" t="s">
        <v>165</v>
      </c>
      <c r="C124" s="75" t="s">
        <v>166</v>
      </c>
      <c r="D124" s="75" t="s">
        <v>9</v>
      </c>
      <c r="E124" s="3">
        <v>20</v>
      </c>
      <c r="F124" s="75"/>
      <c r="G124" s="4"/>
      <c r="H124" s="5"/>
      <c r="I124" s="4"/>
      <c r="J124" s="22"/>
      <c r="K124" s="55">
        <f t="shared" si="9"/>
        <v>0</v>
      </c>
    </row>
    <row r="125" spans="1:11" ht="409.6" x14ac:dyDescent="0.3">
      <c r="A125" s="75" t="s">
        <v>613</v>
      </c>
      <c r="B125" s="75" t="s">
        <v>167</v>
      </c>
      <c r="C125" s="75" t="s">
        <v>168</v>
      </c>
      <c r="D125" s="75" t="s">
        <v>9</v>
      </c>
      <c r="E125" s="3">
        <v>100</v>
      </c>
      <c r="F125" s="75"/>
      <c r="G125" s="4"/>
      <c r="H125" s="5"/>
      <c r="I125" s="4"/>
      <c r="J125" s="22"/>
      <c r="K125" s="55">
        <f t="shared" si="9"/>
        <v>0</v>
      </c>
    </row>
    <row r="126" spans="1:11" ht="409.6" x14ac:dyDescent="0.3">
      <c r="A126" s="75" t="s">
        <v>614</v>
      </c>
      <c r="B126" s="75" t="s">
        <v>169</v>
      </c>
      <c r="C126" s="75" t="s">
        <v>170</v>
      </c>
      <c r="D126" s="75" t="s">
        <v>11</v>
      </c>
      <c r="E126" s="3">
        <v>50</v>
      </c>
      <c r="F126" s="75"/>
      <c r="G126" s="4"/>
      <c r="H126" s="5"/>
      <c r="I126" s="4"/>
      <c r="J126" s="22"/>
      <c r="K126" s="55">
        <f t="shared" si="9"/>
        <v>0</v>
      </c>
    </row>
    <row r="127" spans="1:11" ht="409.6" x14ac:dyDescent="0.3">
      <c r="A127" s="74" t="s">
        <v>615</v>
      </c>
      <c r="B127" s="74" t="s">
        <v>171</v>
      </c>
      <c r="C127" s="74" t="s">
        <v>172</v>
      </c>
      <c r="D127" s="74" t="s">
        <v>11</v>
      </c>
      <c r="E127" s="25">
        <v>200</v>
      </c>
      <c r="F127" s="74"/>
      <c r="G127" s="26"/>
      <c r="H127" s="27"/>
      <c r="I127" s="4"/>
      <c r="J127" s="22"/>
      <c r="K127" s="55">
        <f t="shared" si="9"/>
        <v>0</v>
      </c>
    </row>
    <row r="128" spans="1:11" ht="345" x14ac:dyDescent="0.3">
      <c r="A128" s="75" t="s">
        <v>616</v>
      </c>
      <c r="B128" s="75" t="s">
        <v>173</v>
      </c>
      <c r="C128" s="75" t="s">
        <v>174</v>
      </c>
      <c r="D128" s="75" t="s">
        <v>11</v>
      </c>
      <c r="E128" s="3">
        <v>40</v>
      </c>
      <c r="F128" s="75"/>
      <c r="G128" s="4"/>
      <c r="H128" s="5"/>
      <c r="I128" s="4"/>
      <c r="J128" s="22"/>
      <c r="K128" s="55">
        <f t="shared" si="9"/>
        <v>0</v>
      </c>
    </row>
    <row r="129" spans="1:11" ht="409.6" x14ac:dyDescent="0.3">
      <c r="A129" s="75" t="s">
        <v>617</v>
      </c>
      <c r="B129" s="75" t="s">
        <v>175</v>
      </c>
      <c r="C129" s="75" t="s">
        <v>176</v>
      </c>
      <c r="D129" s="75" t="s">
        <v>9</v>
      </c>
      <c r="E129" s="3">
        <v>80</v>
      </c>
      <c r="F129" s="75"/>
      <c r="G129" s="4"/>
      <c r="H129" s="5"/>
      <c r="I129" s="4"/>
      <c r="J129" s="22"/>
      <c r="K129" s="55">
        <f t="shared" si="9"/>
        <v>0</v>
      </c>
    </row>
    <row r="130" spans="1:11" ht="409.6" x14ac:dyDescent="0.3">
      <c r="A130" s="75" t="s">
        <v>618</v>
      </c>
      <c r="B130" s="75" t="s">
        <v>177</v>
      </c>
      <c r="C130" s="75" t="s">
        <v>178</v>
      </c>
      <c r="D130" s="75" t="s">
        <v>9</v>
      </c>
      <c r="E130" s="3" t="s">
        <v>179</v>
      </c>
      <c r="F130" s="75"/>
      <c r="G130" s="4"/>
      <c r="H130" s="5"/>
      <c r="I130" s="4"/>
      <c r="J130" s="22"/>
      <c r="K130" s="55">
        <f t="shared" si="9"/>
        <v>0</v>
      </c>
    </row>
    <row r="131" spans="1:11" ht="409.6" x14ac:dyDescent="0.3">
      <c r="A131" s="74" t="s">
        <v>619</v>
      </c>
      <c r="B131" s="74" t="s">
        <v>180</v>
      </c>
      <c r="C131" s="74" t="s">
        <v>467</v>
      </c>
      <c r="D131" s="74" t="s">
        <v>9</v>
      </c>
      <c r="E131" s="25">
        <v>100</v>
      </c>
      <c r="F131" s="74"/>
      <c r="G131" s="26"/>
      <c r="H131" s="27"/>
      <c r="I131" s="4"/>
      <c r="J131" s="22"/>
      <c r="K131" s="55">
        <f t="shared" si="9"/>
        <v>0</v>
      </c>
    </row>
    <row r="132" spans="1:11" ht="409.6" x14ac:dyDescent="0.3">
      <c r="A132" s="75" t="s">
        <v>620</v>
      </c>
      <c r="B132" s="75" t="s">
        <v>181</v>
      </c>
      <c r="C132" s="75" t="s">
        <v>182</v>
      </c>
      <c r="D132" s="75" t="s">
        <v>11</v>
      </c>
      <c r="E132" s="3">
        <v>150</v>
      </c>
      <c r="F132" s="75"/>
      <c r="G132" s="4"/>
      <c r="H132" s="5"/>
      <c r="I132" s="4"/>
      <c r="J132" s="22"/>
      <c r="K132" s="55">
        <f t="shared" si="9"/>
        <v>0</v>
      </c>
    </row>
    <row r="133" spans="1:11" ht="409.6" x14ac:dyDescent="0.3">
      <c r="A133" s="75" t="s">
        <v>621</v>
      </c>
      <c r="B133" s="75" t="s">
        <v>183</v>
      </c>
      <c r="C133" s="75" t="s">
        <v>184</v>
      </c>
      <c r="D133" s="75" t="s">
        <v>11</v>
      </c>
      <c r="E133" s="3">
        <v>100</v>
      </c>
      <c r="F133" s="75"/>
      <c r="G133" s="4"/>
      <c r="H133" s="5"/>
      <c r="I133" s="4"/>
      <c r="J133" s="22"/>
      <c r="K133" s="55">
        <f t="shared" si="9"/>
        <v>0</v>
      </c>
    </row>
    <row r="134" spans="1:11" ht="409.6" x14ac:dyDescent="0.3">
      <c r="A134" s="75" t="s">
        <v>622</v>
      </c>
      <c r="B134" s="75" t="s">
        <v>185</v>
      </c>
      <c r="C134" s="75" t="s">
        <v>186</v>
      </c>
      <c r="D134" s="75" t="s">
        <v>11</v>
      </c>
      <c r="E134" s="3">
        <v>3000</v>
      </c>
      <c r="F134" s="3"/>
      <c r="G134" s="4"/>
      <c r="H134" s="5"/>
      <c r="I134" s="4"/>
      <c r="J134" s="22"/>
      <c r="K134" s="55">
        <f t="shared" si="9"/>
        <v>0</v>
      </c>
    </row>
    <row r="135" spans="1:11" ht="409.6" x14ac:dyDescent="0.3">
      <c r="A135" s="75" t="s">
        <v>623</v>
      </c>
      <c r="B135" s="75" t="s">
        <v>187</v>
      </c>
      <c r="C135" s="75" t="s">
        <v>188</v>
      </c>
      <c r="D135" s="75" t="s">
        <v>11</v>
      </c>
      <c r="E135" s="3">
        <v>2500</v>
      </c>
      <c r="F135" s="3"/>
      <c r="G135" s="4"/>
      <c r="H135" s="5"/>
      <c r="I135" s="4"/>
      <c r="J135" s="22"/>
      <c r="K135" s="55">
        <f t="shared" si="9"/>
        <v>0</v>
      </c>
    </row>
    <row r="136" spans="1:11" ht="409.6" x14ac:dyDescent="0.3">
      <c r="A136" s="75" t="s">
        <v>624</v>
      </c>
      <c r="B136" s="75" t="s">
        <v>189</v>
      </c>
      <c r="C136" s="75" t="s">
        <v>190</v>
      </c>
      <c r="D136" s="75" t="s">
        <v>11</v>
      </c>
      <c r="E136" s="3">
        <v>400</v>
      </c>
      <c r="F136" s="75"/>
      <c r="G136" s="4"/>
      <c r="H136" s="5"/>
      <c r="I136" s="4"/>
      <c r="J136" s="22"/>
      <c r="K136" s="55">
        <f t="shared" si="9"/>
        <v>0</v>
      </c>
    </row>
    <row r="137" spans="1:11" ht="409.6" x14ac:dyDescent="0.3">
      <c r="A137" s="75" t="s">
        <v>625</v>
      </c>
      <c r="B137" s="75" t="s">
        <v>191</v>
      </c>
      <c r="C137" s="75" t="s">
        <v>192</v>
      </c>
      <c r="D137" s="74" t="s">
        <v>11</v>
      </c>
      <c r="E137" s="3">
        <v>30</v>
      </c>
      <c r="F137" s="75"/>
      <c r="G137" s="4"/>
      <c r="H137" s="5"/>
      <c r="I137" s="4"/>
      <c r="J137" s="22"/>
      <c r="K137" s="55">
        <f t="shared" si="9"/>
        <v>0</v>
      </c>
    </row>
    <row r="138" spans="1:11" ht="409.6" x14ac:dyDescent="0.3">
      <c r="A138" s="75" t="s">
        <v>626</v>
      </c>
      <c r="B138" s="75" t="s">
        <v>193</v>
      </c>
      <c r="C138" s="75" t="s">
        <v>194</v>
      </c>
      <c r="D138" s="75" t="s">
        <v>11</v>
      </c>
      <c r="E138" s="3">
        <v>30</v>
      </c>
      <c r="F138" s="75"/>
      <c r="G138" s="4"/>
      <c r="H138" s="5"/>
      <c r="I138" s="4"/>
      <c r="J138" s="22"/>
      <c r="K138" s="55">
        <f t="shared" si="9"/>
        <v>0</v>
      </c>
    </row>
    <row r="139" spans="1:11" ht="409.6" x14ac:dyDescent="0.3">
      <c r="A139" s="75" t="s">
        <v>627</v>
      </c>
      <c r="B139" s="75" t="s">
        <v>195</v>
      </c>
      <c r="C139" s="75" t="s">
        <v>196</v>
      </c>
      <c r="D139" s="75" t="s">
        <v>11</v>
      </c>
      <c r="E139" s="3">
        <v>40</v>
      </c>
      <c r="F139" s="75"/>
      <c r="G139" s="4"/>
      <c r="H139" s="5"/>
      <c r="I139" s="4"/>
      <c r="J139" s="22"/>
      <c r="K139" s="55">
        <f t="shared" si="9"/>
        <v>0</v>
      </c>
    </row>
    <row r="140" spans="1:11" ht="289.8" x14ac:dyDescent="0.3">
      <c r="A140" s="75" t="s">
        <v>628</v>
      </c>
      <c r="B140" s="75" t="s">
        <v>197</v>
      </c>
      <c r="C140" s="75" t="s">
        <v>198</v>
      </c>
      <c r="D140" s="75" t="s">
        <v>9</v>
      </c>
      <c r="E140" s="3">
        <v>250000</v>
      </c>
      <c r="F140" s="3"/>
      <c r="G140" s="4"/>
      <c r="H140" s="5"/>
      <c r="I140" s="4"/>
      <c r="J140" s="22"/>
      <c r="K140" s="55">
        <f t="shared" si="9"/>
        <v>0</v>
      </c>
    </row>
    <row r="141" spans="1:11" ht="409.6" x14ac:dyDescent="0.3">
      <c r="A141" s="75" t="s">
        <v>629</v>
      </c>
      <c r="B141" s="75" t="s">
        <v>199</v>
      </c>
      <c r="C141" s="75" t="s">
        <v>200</v>
      </c>
      <c r="D141" s="75" t="s">
        <v>9</v>
      </c>
      <c r="E141" s="3">
        <v>10000</v>
      </c>
      <c r="F141" s="3"/>
      <c r="G141" s="4"/>
      <c r="H141" s="5"/>
      <c r="I141" s="4"/>
      <c r="J141" s="22"/>
      <c r="K141" s="55">
        <f t="shared" si="9"/>
        <v>0</v>
      </c>
    </row>
    <row r="142" spans="1:11" ht="409.6" x14ac:dyDescent="0.3">
      <c r="A142" s="75" t="s">
        <v>630</v>
      </c>
      <c r="B142" s="75" t="s">
        <v>201</v>
      </c>
      <c r="C142" s="75" t="s">
        <v>202</v>
      </c>
      <c r="D142" s="75" t="s">
        <v>9</v>
      </c>
      <c r="E142" s="3">
        <v>20000</v>
      </c>
      <c r="F142" s="3"/>
      <c r="G142" s="4"/>
      <c r="H142" s="5"/>
      <c r="I142" s="4"/>
      <c r="J142" s="22"/>
      <c r="K142" s="55">
        <f t="shared" si="9"/>
        <v>0</v>
      </c>
    </row>
    <row r="143" spans="1:11" ht="138" x14ac:dyDescent="0.3">
      <c r="A143" s="75">
        <v>131</v>
      </c>
      <c r="B143" s="75" t="s">
        <v>203</v>
      </c>
      <c r="C143" s="75" t="s">
        <v>204</v>
      </c>
      <c r="D143" s="75" t="s">
        <v>9</v>
      </c>
      <c r="E143" s="3">
        <v>3000</v>
      </c>
      <c r="F143" s="75"/>
      <c r="G143" s="4"/>
      <c r="H143" s="5"/>
      <c r="I143" s="4"/>
      <c r="J143" s="22"/>
      <c r="K143" s="55">
        <f t="shared" si="9"/>
        <v>0</v>
      </c>
    </row>
    <row r="144" spans="1:11" ht="400.2" x14ac:dyDescent="0.3">
      <c r="A144" s="75" t="s">
        <v>631</v>
      </c>
      <c r="B144" s="75" t="s">
        <v>205</v>
      </c>
      <c r="C144" s="75" t="s">
        <v>206</v>
      </c>
      <c r="D144" s="75" t="s">
        <v>9</v>
      </c>
      <c r="E144" s="3">
        <v>250000</v>
      </c>
      <c r="F144" s="3"/>
      <c r="G144" s="4"/>
      <c r="H144" s="5"/>
      <c r="I144" s="4"/>
      <c r="J144" s="22"/>
      <c r="K144" s="55">
        <f t="shared" si="9"/>
        <v>0</v>
      </c>
    </row>
    <row r="145" spans="1:11" ht="409.6" x14ac:dyDescent="0.3">
      <c r="A145" s="75" t="s">
        <v>632</v>
      </c>
      <c r="B145" s="75" t="s">
        <v>129</v>
      </c>
      <c r="C145" s="75" t="s">
        <v>207</v>
      </c>
      <c r="D145" s="75" t="s">
        <v>9</v>
      </c>
      <c r="E145" s="3">
        <v>3000</v>
      </c>
      <c r="F145" s="75"/>
      <c r="G145" s="4"/>
      <c r="H145" s="5"/>
      <c r="I145" s="4"/>
      <c r="J145" s="22"/>
      <c r="K145" s="55">
        <f t="shared" si="9"/>
        <v>0</v>
      </c>
    </row>
    <row r="146" spans="1:11" ht="409.6" x14ac:dyDescent="0.3">
      <c r="A146" s="75" t="s">
        <v>633</v>
      </c>
      <c r="B146" s="75" t="s">
        <v>208</v>
      </c>
      <c r="C146" s="75" t="s">
        <v>468</v>
      </c>
      <c r="D146" s="75" t="s">
        <v>9</v>
      </c>
      <c r="E146" s="3">
        <v>20000</v>
      </c>
      <c r="F146" s="3"/>
      <c r="G146" s="4"/>
      <c r="H146" s="5"/>
      <c r="I146" s="4"/>
      <c r="J146" s="22"/>
      <c r="K146" s="55">
        <f t="shared" si="9"/>
        <v>0</v>
      </c>
    </row>
    <row r="147" spans="1:11" ht="409.6" x14ac:dyDescent="0.3">
      <c r="A147" s="75" t="s">
        <v>634</v>
      </c>
      <c r="B147" s="75" t="s">
        <v>209</v>
      </c>
      <c r="C147" s="75" t="s">
        <v>210</v>
      </c>
      <c r="D147" s="75" t="s">
        <v>9</v>
      </c>
      <c r="E147" s="3">
        <v>200</v>
      </c>
      <c r="F147" s="75"/>
      <c r="G147" s="4"/>
      <c r="H147" s="5"/>
      <c r="I147" s="4"/>
      <c r="J147" s="22"/>
      <c r="K147" s="55">
        <f t="shared" ref="K147:K210" si="10">J147*1.05</f>
        <v>0</v>
      </c>
    </row>
    <row r="148" spans="1:11" ht="409.6" x14ac:dyDescent="0.3">
      <c r="A148" s="75" t="s">
        <v>635</v>
      </c>
      <c r="B148" s="75" t="s">
        <v>211</v>
      </c>
      <c r="C148" s="75" t="s">
        <v>506</v>
      </c>
      <c r="D148" s="75" t="s">
        <v>9</v>
      </c>
      <c r="E148" s="3">
        <v>400</v>
      </c>
      <c r="F148" s="75"/>
      <c r="G148" s="4"/>
      <c r="H148" s="5"/>
      <c r="I148" s="4"/>
      <c r="J148" s="22"/>
      <c r="K148" s="55">
        <f t="shared" si="10"/>
        <v>0</v>
      </c>
    </row>
    <row r="149" spans="1:11" ht="409.6" x14ac:dyDescent="0.3">
      <c r="A149" s="75" t="s">
        <v>636</v>
      </c>
      <c r="B149" s="75" t="s">
        <v>212</v>
      </c>
      <c r="C149" s="75" t="s">
        <v>213</v>
      </c>
      <c r="D149" s="75" t="s">
        <v>9</v>
      </c>
      <c r="E149" s="3">
        <v>600</v>
      </c>
      <c r="F149" s="75"/>
      <c r="G149" s="4"/>
      <c r="H149" s="5"/>
      <c r="I149" s="4"/>
      <c r="J149" s="22"/>
      <c r="K149" s="55">
        <f t="shared" si="10"/>
        <v>0</v>
      </c>
    </row>
    <row r="150" spans="1:11" ht="409.6" x14ac:dyDescent="0.3">
      <c r="A150" s="75" t="s">
        <v>637</v>
      </c>
      <c r="B150" s="75" t="s">
        <v>214</v>
      </c>
      <c r="C150" s="75" t="s">
        <v>215</v>
      </c>
      <c r="D150" s="75" t="s">
        <v>9</v>
      </c>
      <c r="E150" s="3">
        <v>4000</v>
      </c>
      <c r="F150" s="75"/>
      <c r="G150" s="4"/>
      <c r="H150" s="5"/>
      <c r="I150" s="4"/>
      <c r="J150" s="22"/>
      <c r="K150" s="55">
        <f t="shared" si="10"/>
        <v>0</v>
      </c>
    </row>
    <row r="151" spans="1:11" ht="409.6" x14ac:dyDescent="0.3">
      <c r="A151" s="75" t="s">
        <v>638</v>
      </c>
      <c r="B151" s="75" t="s">
        <v>216</v>
      </c>
      <c r="C151" s="75" t="s">
        <v>217</v>
      </c>
      <c r="D151" s="75" t="s">
        <v>9</v>
      </c>
      <c r="E151" s="3">
        <v>7000</v>
      </c>
      <c r="F151" s="3"/>
      <c r="G151" s="4"/>
      <c r="H151" s="5"/>
      <c r="I151" s="4"/>
      <c r="J151" s="22"/>
      <c r="K151" s="55">
        <f t="shared" si="10"/>
        <v>0</v>
      </c>
    </row>
    <row r="152" spans="1:11" ht="409.6" x14ac:dyDescent="0.3">
      <c r="A152" s="74" t="s">
        <v>639</v>
      </c>
      <c r="B152" s="74" t="s">
        <v>218</v>
      </c>
      <c r="C152" s="74" t="s">
        <v>219</v>
      </c>
      <c r="D152" s="74" t="s">
        <v>9</v>
      </c>
      <c r="E152" s="25">
        <v>400</v>
      </c>
      <c r="F152" s="74"/>
      <c r="G152" s="26"/>
      <c r="H152" s="27"/>
      <c r="I152" s="4"/>
      <c r="J152" s="22"/>
      <c r="K152" s="55">
        <f t="shared" si="10"/>
        <v>0</v>
      </c>
    </row>
    <row r="153" spans="1:11" ht="248.4" x14ac:dyDescent="0.3">
      <c r="A153" s="75" t="s">
        <v>640</v>
      </c>
      <c r="B153" s="75" t="s">
        <v>220</v>
      </c>
      <c r="C153" s="75" t="s">
        <v>221</v>
      </c>
      <c r="D153" s="75" t="s">
        <v>9</v>
      </c>
      <c r="E153" s="3">
        <v>6000</v>
      </c>
      <c r="F153" s="3"/>
      <c r="G153" s="4"/>
      <c r="H153" s="5"/>
      <c r="I153" s="4"/>
      <c r="J153" s="22"/>
      <c r="K153" s="55">
        <f t="shared" si="10"/>
        <v>0</v>
      </c>
    </row>
    <row r="154" spans="1:11" ht="409.6" x14ac:dyDescent="0.3">
      <c r="A154" s="75" t="s">
        <v>641</v>
      </c>
      <c r="B154" s="75" t="s">
        <v>222</v>
      </c>
      <c r="C154" s="75" t="s">
        <v>223</v>
      </c>
      <c r="D154" s="75" t="s">
        <v>9</v>
      </c>
      <c r="E154" s="3">
        <v>100000</v>
      </c>
      <c r="F154" s="75"/>
      <c r="G154" s="4"/>
      <c r="H154" s="5"/>
      <c r="I154" s="4"/>
      <c r="J154" s="22"/>
      <c r="K154" s="55">
        <f t="shared" si="10"/>
        <v>0</v>
      </c>
    </row>
    <row r="155" spans="1:11" ht="124.2" x14ac:dyDescent="0.3">
      <c r="A155" s="48" t="s">
        <v>642</v>
      </c>
      <c r="B155" s="48" t="s">
        <v>224</v>
      </c>
      <c r="C155" s="48" t="s">
        <v>225</v>
      </c>
      <c r="D155" s="48" t="s">
        <v>9</v>
      </c>
      <c r="E155" s="51">
        <v>200</v>
      </c>
      <c r="F155" s="48" t="s">
        <v>869</v>
      </c>
      <c r="G155" s="56">
        <v>7.75</v>
      </c>
      <c r="H155" s="53">
        <v>0.05</v>
      </c>
      <c r="I155" s="56">
        <v>8.14</v>
      </c>
      <c r="J155" s="54">
        <f>E155*G155</f>
        <v>1550</v>
      </c>
      <c r="K155" s="55">
        <f t="shared" si="10"/>
        <v>1627.5</v>
      </c>
    </row>
    <row r="156" spans="1:11" ht="409.6" x14ac:dyDescent="0.3">
      <c r="A156" s="75" t="s">
        <v>643</v>
      </c>
      <c r="B156" s="75" t="s">
        <v>226</v>
      </c>
      <c r="C156" s="75" t="s">
        <v>860</v>
      </c>
      <c r="D156" s="75" t="s">
        <v>9</v>
      </c>
      <c r="E156" s="25">
        <v>760000</v>
      </c>
      <c r="F156" s="3"/>
      <c r="G156" s="46"/>
      <c r="H156" s="47"/>
      <c r="I156" s="46"/>
      <c r="J156" s="54">
        <f t="shared" ref="J156:J219" si="11">E156*G156</f>
        <v>0</v>
      </c>
      <c r="K156" s="55">
        <f t="shared" si="10"/>
        <v>0</v>
      </c>
    </row>
    <row r="157" spans="1:11" ht="409.6" x14ac:dyDescent="0.3">
      <c r="A157" s="75" t="s">
        <v>644</v>
      </c>
      <c r="B157" s="75" t="s">
        <v>227</v>
      </c>
      <c r="C157" s="75" t="s">
        <v>861</v>
      </c>
      <c r="D157" s="75" t="s">
        <v>9</v>
      </c>
      <c r="E157" s="3">
        <v>130000</v>
      </c>
      <c r="F157" s="3"/>
      <c r="G157" s="4"/>
      <c r="H157" s="5"/>
      <c r="I157" s="4"/>
      <c r="J157" s="54">
        <f t="shared" si="11"/>
        <v>0</v>
      </c>
      <c r="K157" s="55">
        <f t="shared" si="10"/>
        <v>0</v>
      </c>
    </row>
    <row r="158" spans="1:11" ht="124.2" x14ac:dyDescent="0.3">
      <c r="A158" s="75" t="s">
        <v>645</v>
      </c>
      <c r="B158" s="75" t="s">
        <v>228</v>
      </c>
      <c r="C158" s="75" t="s">
        <v>229</v>
      </c>
      <c r="D158" s="75" t="s">
        <v>9</v>
      </c>
      <c r="E158" s="3">
        <v>100</v>
      </c>
      <c r="F158" s="75"/>
      <c r="G158" s="4"/>
      <c r="H158" s="5"/>
      <c r="I158" s="4"/>
      <c r="J158" s="54">
        <f t="shared" si="11"/>
        <v>0</v>
      </c>
      <c r="K158" s="55">
        <f t="shared" si="10"/>
        <v>0</v>
      </c>
    </row>
    <row r="159" spans="1:11" ht="179.4" x14ac:dyDescent="0.3">
      <c r="A159" s="75" t="s">
        <v>646</v>
      </c>
      <c r="B159" s="75" t="s">
        <v>230</v>
      </c>
      <c r="C159" s="75" t="s">
        <v>231</v>
      </c>
      <c r="D159" s="75" t="s">
        <v>9</v>
      </c>
      <c r="E159" s="3">
        <v>100</v>
      </c>
      <c r="F159" s="75"/>
      <c r="G159" s="4"/>
      <c r="H159" s="5"/>
      <c r="I159" s="4"/>
      <c r="J159" s="54">
        <f t="shared" si="11"/>
        <v>0</v>
      </c>
      <c r="K159" s="55">
        <f t="shared" si="10"/>
        <v>0</v>
      </c>
    </row>
    <row r="160" spans="1:11" ht="110.4" x14ac:dyDescent="0.3">
      <c r="A160" s="75" t="s">
        <v>647</v>
      </c>
      <c r="B160" s="75" t="s">
        <v>232</v>
      </c>
      <c r="C160" s="75" t="s">
        <v>233</v>
      </c>
      <c r="D160" s="75" t="s">
        <v>9</v>
      </c>
      <c r="E160" s="3">
        <v>100</v>
      </c>
      <c r="F160" s="75"/>
      <c r="G160" s="4"/>
      <c r="H160" s="5"/>
      <c r="I160" s="4"/>
      <c r="J160" s="54">
        <f t="shared" si="11"/>
        <v>0</v>
      </c>
      <c r="K160" s="55">
        <f t="shared" si="10"/>
        <v>0</v>
      </c>
    </row>
    <row r="161" spans="1:11" ht="165.6" x14ac:dyDescent="0.3">
      <c r="A161" s="75" t="s">
        <v>648</v>
      </c>
      <c r="B161" s="75" t="s">
        <v>234</v>
      </c>
      <c r="C161" s="75" t="s">
        <v>235</v>
      </c>
      <c r="D161" s="75" t="s">
        <v>9</v>
      </c>
      <c r="E161" s="3">
        <v>600</v>
      </c>
      <c r="F161" s="75"/>
      <c r="G161" s="4"/>
      <c r="H161" s="5"/>
      <c r="I161" s="4"/>
      <c r="J161" s="54">
        <f t="shared" si="11"/>
        <v>0</v>
      </c>
      <c r="K161" s="55">
        <f t="shared" si="10"/>
        <v>0</v>
      </c>
    </row>
    <row r="162" spans="1:11" ht="110.4" x14ac:dyDescent="0.3">
      <c r="A162" s="75" t="s">
        <v>649</v>
      </c>
      <c r="B162" s="75" t="s">
        <v>236</v>
      </c>
      <c r="C162" s="75" t="s">
        <v>237</v>
      </c>
      <c r="D162" s="75" t="s">
        <v>9</v>
      </c>
      <c r="E162" s="3">
        <v>50</v>
      </c>
      <c r="F162" s="75"/>
      <c r="G162" s="4"/>
      <c r="H162" s="5"/>
      <c r="I162" s="4"/>
      <c r="J162" s="54">
        <f t="shared" si="11"/>
        <v>0</v>
      </c>
      <c r="K162" s="55">
        <f t="shared" si="10"/>
        <v>0</v>
      </c>
    </row>
    <row r="163" spans="1:11" ht="165.6" x14ac:dyDescent="0.3">
      <c r="A163" s="75" t="s">
        <v>650</v>
      </c>
      <c r="B163" s="75" t="s">
        <v>238</v>
      </c>
      <c r="C163" s="75" t="s">
        <v>239</v>
      </c>
      <c r="D163" s="75" t="s">
        <v>9</v>
      </c>
      <c r="E163" s="3">
        <v>50</v>
      </c>
      <c r="F163" s="75"/>
      <c r="G163" s="4"/>
      <c r="H163" s="5"/>
      <c r="I163" s="4"/>
      <c r="J163" s="54">
        <f t="shared" si="11"/>
        <v>0</v>
      </c>
      <c r="K163" s="55">
        <f t="shared" si="10"/>
        <v>0</v>
      </c>
    </row>
    <row r="164" spans="1:11" ht="248.4" x14ac:dyDescent="0.3">
      <c r="A164" s="75" t="s">
        <v>651</v>
      </c>
      <c r="B164" s="75" t="s">
        <v>240</v>
      </c>
      <c r="C164" s="75" t="s">
        <v>241</v>
      </c>
      <c r="D164" s="75" t="s">
        <v>9</v>
      </c>
      <c r="E164" s="3">
        <v>50</v>
      </c>
      <c r="F164" s="75"/>
      <c r="G164" s="4"/>
      <c r="H164" s="5"/>
      <c r="I164" s="4"/>
      <c r="J164" s="54">
        <f t="shared" si="11"/>
        <v>0</v>
      </c>
      <c r="K164" s="55">
        <f t="shared" si="10"/>
        <v>0</v>
      </c>
    </row>
    <row r="165" spans="1:11" ht="375.6" x14ac:dyDescent="0.3">
      <c r="A165" s="75" t="s">
        <v>652</v>
      </c>
      <c r="B165" s="75" t="s">
        <v>242</v>
      </c>
      <c r="C165" s="75" t="s">
        <v>243</v>
      </c>
      <c r="D165" s="75" t="s">
        <v>9</v>
      </c>
      <c r="E165" s="3">
        <v>180</v>
      </c>
      <c r="F165" s="75"/>
      <c r="G165" s="4"/>
      <c r="H165" s="5"/>
      <c r="I165" s="4"/>
      <c r="J165" s="54">
        <f t="shared" si="11"/>
        <v>0</v>
      </c>
      <c r="K165" s="55">
        <f t="shared" si="10"/>
        <v>0</v>
      </c>
    </row>
    <row r="166" spans="1:11" ht="138" x14ac:dyDescent="0.3">
      <c r="A166" s="75" t="s">
        <v>653</v>
      </c>
      <c r="B166" s="75" t="s">
        <v>768</v>
      </c>
      <c r="C166" s="75" t="s">
        <v>791</v>
      </c>
      <c r="D166" s="75" t="s">
        <v>9</v>
      </c>
      <c r="E166" s="3">
        <v>60</v>
      </c>
      <c r="F166" s="75"/>
      <c r="G166" s="4"/>
      <c r="H166" s="5"/>
      <c r="I166" s="4"/>
      <c r="J166" s="54">
        <f t="shared" si="11"/>
        <v>0</v>
      </c>
      <c r="K166" s="55">
        <f t="shared" si="10"/>
        <v>0</v>
      </c>
    </row>
    <row r="167" spans="1:11" ht="151.80000000000001" x14ac:dyDescent="0.3">
      <c r="A167" s="75" t="s">
        <v>654</v>
      </c>
      <c r="B167" s="75" t="s">
        <v>245</v>
      </c>
      <c r="C167" s="75" t="s">
        <v>781</v>
      </c>
      <c r="D167" s="75" t="s">
        <v>9</v>
      </c>
      <c r="E167" s="3">
        <v>50</v>
      </c>
      <c r="F167" s="75"/>
      <c r="G167" s="4"/>
      <c r="H167" s="5"/>
      <c r="I167" s="4"/>
      <c r="J167" s="54">
        <f t="shared" si="11"/>
        <v>0</v>
      </c>
      <c r="K167" s="55">
        <f t="shared" si="10"/>
        <v>0</v>
      </c>
    </row>
    <row r="168" spans="1:11" ht="409.6" x14ac:dyDescent="0.3">
      <c r="A168" s="75" t="s">
        <v>655</v>
      </c>
      <c r="B168" s="75" t="s">
        <v>246</v>
      </c>
      <c r="C168" s="75" t="s">
        <v>247</v>
      </c>
      <c r="D168" s="75" t="s">
        <v>248</v>
      </c>
      <c r="E168" s="3">
        <v>12000</v>
      </c>
      <c r="F168" s="3"/>
      <c r="G168" s="4"/>
      <c r="H168" s="5"/>
      <c r="I168" s="4"/>
      <c r="J168" s="54">
        <f t="shared" si="11"/>
        <v>0</v>
      </c>
      <c r="K168" s="55">
        <f t="shared" si="10"/>
        <v>0</v>
      </c>
    </row>
    <row r="169" spans="1:11" ht="409.6" x14ac:dyDescent="0.3">
      <c r="A169" s="75" t="s">
        <v>656</v>
      </c>
      <c r="B169" s="75" t="s">
        <v>249</v>
      </c>
      <c r="C169" s="75" t="s">
        <v>250</v>
      </c>
      <c r="D169" s="75" t="s">
        <v>248</v>
      </c>
      <c r="E169" s="3">
        <v>500</v>
      </c>
      <c r="F169" s="3"/>
      <c r="G169" s="4"/>
      <c r="H169" s="5"/>
      <c r="I169" s="4"/>
      <c r="J169" s="54">
        <f t="shared" si="11"/>
        <v>0</v>
      </c>
      <c r="K169" s="55">
        <f t="shared" si="10"/>
        <v>0</v>
      </c>
    </row>
    <row r="170" spans="1:11" ht="124.2" x14ac:dyDescent="0.3">
      <c r="A170" s="75" t="s">
        <v>657</v>
      </c>
      <c r="B170" s="75" t="s">
        <v>251</v>
      </c>
      <c r="C170" s="75" t="s">
        <v>469</v>
      </c>
      <c r="D170" s="75" t="s">
        <v>9</v>
      </c>
      <c r="E170" s="3">
        <v>10000</v>
      </c>
      <c r="F170" s="3"/>
      <c r="G170" s="4"/>
      <c r="H170" s="5"/>
      <c r="I170" s="4"/>
      <c r="J170" s="54">
        <f t="shared" si="11"/>
        <v>0</v>
      </c>
      <c r="K170" s="55">
        <f t="shared" si="10"/>
        <v>0</v>
      </c>
    </row>
    <row r="171" spans="1:11" ht="124.2" x14ac:dyDescent="0.3">
      <c r="A171" s="75" t="s">
        <v>658</v>
      </c>
      <c r="B171" s="75" t="s">
        <v>252</v>
      </c>
      <c r="C171" s="75" t="s">
        <v>253</v>
      </c>
      <c r="D171" s="75" t="s">
        <v>9</v>
      </c>
      <c r="E171" s="3">
        <v>12000</v>
      </c>
      <c r="F171" s="3"/>
      <c r="G171" s="4"/>
      <c r="H171" s="5"/>
      <c r="I171" s="4"/>
      <c r="J171" s="54">
        <f t="shared" si="11"/>
        <v>0</v>
      </c>
      <c r="K171" s="55">
        <f t="shared" si="10"/>
        <v>0</v>
      </c>
    </row>
    <row r="172" spans="1:11" ht="124.2" x14ac:dyDescent="0.3">
      <c r="A172" s="75" t="s">
        <v>659</v>
      </c>
      <c r="B172" s="75" t="s">
        <v>254</v>
      </c>
      <c r="C172" s="75" t="s">
        <v>255</v>
      </c>
      <c r="D172" s="75" t="s">
        <v>9</v>
      </c>
      <c r="E172" s="3">
        <v>1000</v>
      </c>
      <c r="F172" s="3"/>
      <c r="G172" s="4"/>
      <c r="H172" s="5"/>
      <c r="I172" s="4"/>
      <c r="J172" s="54">
        <f t="shared" si="11"/>
        <v>0</v>
      </c>
      <c r="K172" s="55">
        <f t="shared" si="10"/>
        <v>0</v>
      </c>
    </row>
    <row r="173" spans="1:11" ht="124.2" x14ac:dyDescent="0.3">
      <c r="A173" s="75" t="s">
        <v>660</v>
      </c>
      <c r="B173" s="75" t="s">
        <v>256</v>
      </c>
      <c r="C173" s="75" t="s">
        <v>257</v>
      </c>
      <c r="D173" s="75" t="s">
        <v>9</v>
      </c>
      <c r="E173" s="3">
        <v>4500</v>
      </c>
      <c r="F173" s="3"/>
      <c r="G173" s="4"/>
      <c r="H173" s="5"/>
      <c r="I173" s="4"/>
      <c r="J173" s="54">
        <f t="shared" si="11"/>
        <v>0</v>
      </c>
      <c r="K173" s="55">
        <f t="shared" si="10"/>
        <v>0</v>
      </c>
    </row>
    <row r="174" spans="1:11" ht="165.6" x14ac:dyDescent="0.3">
      <c r="A174" s="75" t="s">
        <v>661</v>
      </c>
      <c r="B174" s="75" t="s">
        <v>258</v>
      </c>
      <c r="C174" s="75" t="s">
        <v>259</v>
      </c>
      <c r="D174" s="75" t="s">
        <v>9</v>
      </c>
      <c r="E174" s="3">
        <v>100</v>
      </c>
      <c r="F174" s="75"/>
      <c r="G174" s="4"/>
      <c r="H174" s="5"/>
      <c r="I174" s="4"/>
      <c r="J174" s="54">
        <f t="shared" si="11"/>
        <v>0</v>
      </c>
      <c r="K174" s="55">
        <f t="shared" si="10"/>
        <v>0</v>
      </c>
    </row>
    <row r="175" spans="1:11" ht="409.6" x14ac:dyDescent="0.3">
      <c r="A175" s="75" t="s">
        <v>662</v>
      </c>
      <c r="B175" s="75" t="s">
        <v>260</v>
      </c>
      <c r="C175" s="75" t="s">
        <v>261</v>
      </c>
      <c r="D175" s="75" t="s">
        <v>9</v>
      </c>
      <c r="E175" s="3">
        <v>1200</v>
      </c>
      <c r="F175" s="3"/>
      <c r="G175" s="4"/>
      <c r="H175" s="5"/>
      <c r="I175" s="4"/>
      <c r="J175" s="54">
        <f t="shared" si="11"/>
        <v>0</v>
      </c>
      <c r="K175" s="55">
        <f t="shared" si="10"/>
        <v>0</v>
      </c>
    </row>
    <row r="176" spans="1:11" ht="179.4" x14ac:dyDescent="0.3">
      <c r="A176" s="75" t="s">
        <v>663</v>
      </c>
      <c r="B176" s="75" t="s">
        <v>262</v>
      </c>
      <c r="C176" s="75" t="s">
        <v>263</v>
      </c>
      <c r="D176" s="75" t="s">
        <v>9</v>
      </c>
      <c r="E176" s="3">
        <v>3000</v>
      </c>
      <c r="F176" s="3"/>
      <c r="G176" s="4"/>
      <c r="H176" s="5"/>
      <c r="I176" s="4"/>
      <c r="J176" s="54">
        <f t="shared" si="11"/>
        <v>0</v>
      </c>
      <c r="K176" s="55">
        <f t="shared" si="10"/>
        <v>0</v>
      </c>
    </row>
    <row r="177" spans="1:11" ht="409.6" x14ac:dyDescent="0.3">
      <c r="A177" s="75" t="s">
        <v>664</v>
      </c>
      <c r="B177" s="75" t="s">
        <v>264</v>
      </c>
      <c r="C177" s="75" t="s">
        <v>265</v>
      </c>
      <c r="D177" s="75" t="s">
        <v>9</v>
      </c>
      <c r="E177" s="3">
        <v>5</v>
      </c>
      <c r="F177" s="75"/>
      <c r="G177" s="4"/>
      <c r="H177" s="5"/>
      <c r="I177" s="4"/>
      <c r="J177" s="54">
        <f t="shared" si="11"/>
        <v>0</v>
      </c>
      <c r="K177" s="55">
        <f t="shared" si="10"/>
        <v>0</v>
      </c>
    </row>
    <row r="178" spans="1:11" ht="124.2" x14ac:dyDescent="0.3">
      <c r="A178" s="75" t="s">
        <v>665</v>
      </c>
      <c r="B178" s="75" t="s">
        <v>266</v>
      </c>
      <c r="C178" s="75" t="s">
        <v>267</v>
      </c>
      <c r="D178" s="75" t="s">
        <v>9</v>
      </c>
      <c r="E178" s="3">
        <v>500</v>
      </c>
      <c r="F178" s="75"/>
      <c r="G178" s="4"/>
      <c r="H178" s="5"/>
      <c r="I178" s="4"/>
      <c r="J178" s="54">
        <f t="shared" si="11"/>
        <v>0</v>
      </c>
      <c r="K178" s="55">
        <f t="shared" si="10"/>
        <v>0</v>
      </c>
    </row>
    <row r="179" spans="1:11" ht="124.2" x14ac:dyDescent="0.3">
      <c r="A179" s="75" t="s">
        <v>666</v>
      </c>
      <c r="B179" s="75" t="s">
        <v>268</v>
      </c>
      <c r="C179" s="75" t="s">
        <v>269</v>
      </c>
      <c r="D179" s="75" t="s">
        <v>9</v>
      </c>
      <c r="E179" s="3">
        <v>500</v>
      </c>
      <c r="F179" s="75"/>
      <c r="G179" s="4"/>
      <c r="H179" s="5"/>
      <c r="I179" s="4"/>
      <c r="J179" s="54">
        <f t="shared" si="11"/>
        <v>0</v>
      </c>
      <c r="K179" s="55">
        <f t="shared" si="10"/>
        <v>0</v>
      </c>
    </row>
    <row r="180" spans="1:11" ht="124.2" x14ac:dyDescent="0.3">
      <c r="A180" s="75" t="s">
        <v>667</v>
      </c>
      <c r="B180" s="75" t="s">
        <v>270</v>
      </c>
      <c r="C180" s="75" t="s">
        <v>271</v>
      </c>
      <c r="D180" s="75" t="s">
        <v>9</v>
      </c>
      <c r="E180" s="3">
        <v>1000</v>
      </c>
      <c r="F180" s="3"/>
      <c r="G180" s="4"/>
      <c r="H180" s="5"/>
      <c r="I180" s="4"/>
      <c r="J180" s="54">
        <f t="shared" si="11"/>
        <v>0</v>
      </c>
      <c r="K180" s="55">
        <f t="shared" si="10"/>
        <v>0</v>
      </c>
    </row>
    <row r="181" spans="1:11" ht="193.2" x14ac:dyDescent="0.3">
      <c r="A181" s="75" t="s">
        <v>668</v>
      </c>
      <c r="B181" s="75" t="s">
        <v>272</v>
      </c>
      <c r="C181" s="75" t="s">
        <v>273</v>
      </c>
      <c r="D181" s="75" t="s">
        <v>9</v>
      </c>
      <c r="E181" s="3">
        <v>300</v>
      </c>
      <c r="F181" s="3"/>
      <c r="G181" s="4"/>
      <c r="H181" s="5"/>
      <c r="I181" s="4"/>
      <c r="J181" s="54">
        <f t="shared" si="11"/>
        <v>0</v>
      </c>
      <c r="K181" s="55">
        <f t="shared" si="10"/>
        <v>0</v>
      </c>
    </row>
    <row r="182" spans="1:11" ht="193.2" x14ac:dyDescent="0.3">
      <c r="A182" s="75" t="s">
        <v>669</v>
      </c>
      <c r="B182" s="75" t="s">
        <v>274</v>
      </c>
      <c r="C182" s="75" t="s">
        <v>275</v>
      </c>
      <c r="D182" s="75" t="s">
        <v>9</v>
      </c>
      <c r="E182" s="3">
        <v>100</v>
      </c>
      <c r="F182" s="3"/>
      <c r="G182" s="4"/>
      <c r="H182" s="5"/>
      <c r="I182" s="4"/>
      <c r="J182" s="54">
        <f t="shared" si="11"/>
        <v>0</v>
      </c>
      <c r="K182" s="55">
        <f t="shared" si="10"/>
        <v>0</v>
      </c>
    </row>
    <row r="183" spans="1:11" ht="409.6" x14ac:dyDescent="0.3">
      <c r="A183" s="75" t="s">
        <v>670</v>
      </c>
      <c r="B183" s="75" t="s">
        <v>276</v>
      </c>
      <c r="C183" s="74" t="s">
        <v>844</v>
      </c>
      <c r="D183" s="75" t="s">
        <v>9</v>
      </c>
      <c r="E183" s="3">
        <v>300</v>
      </c>
      <c r="F183" s="75"/>
      <c r="G183" s="4"/>
      <c r="H183" s="5"/>
      <c r="I183" s="4"/>
      <c r="J183" s="54">
        <f t="shared" si="11"/>
        <v>0</v>
      </c>
      <c r="K183" s="55">
        <f t="shared" si="10"/>
        <v>0</v>
      </c>
    </row>
    <row r="184" spans="1:11" ht="409.6" x14ac:dyDescent="0.3">
      <c r="A184" s="75" t="s">
        <v>671</v>
      </c>
      <c r="B184" s="75" t="s">
        <v>277</v>
      </c>
      <c r="C184" s="75" t="s">
        <v>845</v>
      </c>
      <c r="D184" s="75" t="s">
        <v>9</v>
      </c>
      <c r="E184" s="3">
        <v>3000</v>
      </c>
      <c r="F184" s="3"/>
      <c r="G184" s="4"/>
      <c r="H184" s="5"/>
      <c r="I184" s="4"/>
      <c r="J184" s="54">
        <f t="shared" si="11"/>
        <v>0</v>
      </c>
      <c r="K184" s="55">
        <f t="shared" si="10"/>
        <v>0</v>
      </c>
    </row>
    <row r="185" spans="1:11" ht="409.6" x14ac:dyDescent="0.3">
      <c r="A185" s="75" t="s">
        <v>672</v>
      </c>
      <c r="B185" s="75" t="s">
        <v>278</v>
      </c>
      <c r="C185" s="75" t="s">
        <v>846</v>
      </c>
      <c r="D185" s="75" t="s">
        <v>9</v>
      </c>
      <c r="E185" s="3">
        <v>400</v>
      </c>
      <c r="F185" s="75"/>
      <c r="G185" s="4"/>
      <c r="H185" s="5"/>
      <c r="I185" s="4"/>
      <c r="J185" s="54">
        <f t="shared" si="11"/>
        <v>0</v>
      </c>
      <c r="K185" s="55">
        <f t="shared" si="10"/>
        <v>0</v>
      </c>
    </row>
    <row r="186" spans="1:11" ht="409.6" x14ac:dyDescent="0.3">
      <c r="A186" s="75" t="s">
        <v>675</v>
      </c>
      <c r="B186" s="75" t="s">
        <v>279</v>
      </c>
      <c r="C186" s="75" t="s">
        <v>847</v>
      </c>
      <c r="D186" s="75" t="s">
        <v>9</v>
      </c>
      <c r="E186" s="3">
        <v>25</v>
      </c>
      <c r="F186" s="75"/>
      <c r="G186" s="4"/>
      <c r="H186" s="5"/>
      <c r="I186" s="4"/>
      <c r="J186" s="54">
        <f t="shared" si="11"/>
        <v>0</v>
      </c>
      <c r="K186" s="55">
        <f t="shared" si="10"/>
        <v>0</v>
      </c>
    </row>
    <row r="187" spans="1:11" ht="124.2" x14ac:dyDescent="0.3">
      <c r="A187" s="75" t="s">
        <v>676</v>
      </c>
      <c r="B187" s="75" t="s">
        <v>280</v>
      </c>
      <c r="C187" s="75" t="s">
        <v>281</v>
      </c>
      <c r="D187" s="75" t="s">
        <v>9</v>
      </c>
      <c r="E187" s="3">
        <v>12000</v>
      </c>
      <c r="F187" s="3"/>
      <c r="G187" s="4"/>
      <c r="H187" s="5"/>
      <c r="I187" s="4"/>
      <c r="J187" s="54">
        <f t="shared" si="11"/>
        <v>0</v>
      </c>
      <c r="K187" s="55">
        <f t="shared" si="10"/>
        <v>0</v>
      </c>
    </row>
    <row r="188" spans="1:11" ht="124.2" x14ac:dyDescent="0.3">
      <c r="A188" s="75" t="s">
        <v>677</v>
      </c>
      <c r="B188" s="75" t="s">
        <v>282</v>
      </c>
      <c r="C188" s="75" t="s">
        <v>283</v>
      </c>
      <c r="D188" s="75" t="s">
        <v>9</v>
      </c>
      <c r="E188" s="3">
        <v>4500</v>
      </c>
      <c r="F188" s="3"/>
      <c r="G188" s="4"/>
      <c r="H188" s="5"/>
      <c r="I188" s="4"/>
      <c r="J188" s="54">
        <f t="shared" si="11"/>
        <v>0</v>
      </c>
      <c r="K188" s="55">
        <f t="shared" si="10"/>
        <v>0</v>
      </c>
    </row>
    <row r="189" spans="1:11" ht="124.2" x14ac:dyDescent="0.3">
      <c r="A189" s="75" t="s">
        <v>678</v>
      </c>
      <c r="B189" s="75" t="s">
        <v>284</v>
      </c>
      <c r="C189" s="75" t="s">
        <v>285</v>
      </c>
      <c r="D189" s="75" t="s">
        <v>9</v>
      </c>
      <c r="E189" s="3">
        <v>8000</v>
      </c>
      <c r="F189" s="3"/>
      <c r="G189" s="4"/>
      <c r="H189" s="5"/>
      <c r="I189" s="4"/>
      <c r="J189" s="54">
        <f t="shared" si="11"/>
        <v>0</v>
      </c>
      <c r="K189" s="55">
        <f t="shared" si="10"/>
        <v>0</v>
      </c>
    </row>
    <row r="190" spans="1:11" ht="386.4" x14ac:dyDescent="0.3">
      <c r="A190" s="75" t="s">
        <v>679</v>
      </c>
      <c r="B190" s="75" t="s">
        <v>673</v>
      </c>
      <c r="C190" s="75" t="s">
        <v>848</v>
      </c>
      <c r="D190" s="75" t="s">
        <v>9</v>
      </c>
      <c r="E190" s="3">
        <v>2000</v>
      </c>
      <c r="F190" s="75"/>
      <c r="G190" s="4"/>
      <c r="H190" s="5"/>
      <c r="I190" s="4"/>
      <c r="J190" s="54">
        <f t="shared" si="11"/>
        <v>0</v>
      </c>
      <c r="K190" s="55">
        <f t="shared" si="10"/>
        <v>0</v>
      </c>
    </row>
    <row r="191" spans="1:11" ht="409.6" x14ac:dyDescent="0.3">
      <c r="A191" s="75" t="s">
        <v>680</v>
      </c>
      <c r="B191" s="75" t="s">
        <v>674</v>
      </c>
      <c r="C191" s="75" t="s">
        <v>849</v>
      </c>
      <c r="D191" s="75" t="s">
        <v>9</v>
      </c>
      <c r="E191" s="3">
        <v>100</v>
      </c>
      <c r="F191" s="75"/>
      <c r="G191" s="4"/>
      <c r="H191" s="5"/>
      <c r="I191" s="4"/>
      <c r="J191" s="54">
        <f t="shared" si="11"/>
        <v>0</v>
      </c>
      <c r="K191" s="55">
        <f t="shared" si="10"/>
        <v>0</v>
      </c>
    </row>
    <row r="192" spans="1:11" ht="409.6" x14ac:dyDescent="0.3">
      <c r="A192" s="75" t="s">
        <v>681</v>
      </c>
      <c r="B192" s="75" t="s">
        <v>286</v>
      </c>
      <c r="C192" s="75" t="s">
        <v>850</v>
      </c>
      <c r="D192" s="75" t="s">
        <v>9</v>
      </c>
      <c r="E192" s="3">
        <v>4000</v>
      </c>
      <c r="F192" s="75"/>
      <c r="G192" s="4"/>
      <c r="H192" s="5"/>
      <c r="I192" s="4"/>
      <c r="J192" s="54">
        <f t="shared" si="11"/>
        <v>0</v>
      </c>
      <c r="K192" s="55">
        <f t="shared" si="10"/>
        <v>0</v>
      </c>
    </row>
    <row r="193" spans="1:11" ht="400.2" x14ac:dyDescent="0.3">
      <c r="A193" s="75" t="s">
        <v>682</v>
      </c>
      <c r="B193" s="75" t="s">
        <v>287</v>
      </c>
      <c r="C193" s="75" t="s">
        <v>854</v>
      </c>
      <c r="D193" s="75" t="s">
        <v>9</v>
      </c>
      <c r="E193" s="3">
        <v>500</v>
      </c>
      <c r="F193" s="75"/>
      <c r="G193" s="4"/>
      <c r="H193" s="5"/>
      <c r="I193" s="4"/>
      <c r="J193" s="54">
        <f t="shared" si="11"/>
        <v>0</v>
      </c>
      <c r="K193" s="55">
        <f t="shared" si="10"/>
        <v>0</v>
      </c>
    </row>
    <row r="194" spans="1:11" ht="165.6" x14ac:dyDescent="0.3">
      <c r="A194" s="75" t="s">
        <v>683</v>
      </c>
      <c r="B194" s="75" t="s">
        <v>288</v>
      </c>
      <c r="C194" s="75" t="s">
        <v>289</v>
      </c>
      <c r="D194" s="75" t="s">
        <v>9</v>
      </c>
      <c r="E194" s="3">
        <v>100</v>
      </c>
      <c r="F194" s="75"/>
      <c r="G194" s="4"/>
      <c r="H194" s="5"/>
      <c r="I194" s="4"/>
      <c r="J194" s="54">
        <f t="shared" si="11"/>
        <v>0</v>
      </c>
      <c r="K194" s="55">
        <f t="shared" si="10"/>
        <v>0</v>
      </c>
    </row>
    <row r="195" spans="1:11" ht="110.4" x14ac:dyDescent="0.3">
      <c r="A195" s="75" t="s">
        <v>684</v>
      </c>
      <c r="B195" s="75" t="s">
        <v>290</v>
      </c>
      <c r="C195" s="75" t="s">
        <v>291</v>
      </c>
      <c r="D195" s="75" t="s">
        <v>9</v>
      </c>
      <c r="E195" s="3">
        <v>80000</v>
      </c>
      <c r="F195" s="75"/>
      <c r="G195" s="4"/>
      <c r="H195" s="5"/>
      <c r="I195" s="4"/>
      <c r="J195" s="54">
        <f t="shared" si="11"/>
        <v>0</v>
      </c>
      <c r="K195" s="55">
        <f t="shared" si="10"/>
        <v>0</v>
      </c>
    </row>
    <row r="196" spans="1:11" ht="82.8" x14ac:dyDescent="0.3">
      <c r="A196" s="30" t="s">
        <v>685</v>
      </c>
      <c r="B196" s="30" t="s">
        <v>292</v>
      </c>
      <c r="C196" s="30" t="s">
        <v>293</v>
      </c>
      <c r="D196" s="30" t="s">
        <v>9</v>
      </c>
      <c r="E196" s="31">
        <v>2000</v>
      </c>
      <c r="F196" s="31"/>
      <c r="G196" s="29"/>
      <c r="H196" s="28"/>
      <c r="I196" s="29"/>
      <c r="J196" s="54">
        <f t="shared" si="11"/>
        <v>0</v>
      </c>
      <c r="K196" s="55">
        <f t="shared" si="10"/>
        <v>0</v>
      </c>
    </row>
    <row r="197" spans="1:11" ht="82.8" x14ac:dyDescent="0.3">
      <c r="A197" s="75" t="s">
        <v>686</v>
      </c>
      <c r="B197" s="75" t="s">
        <v>294</v>
      </c>
      <c r="C197" s="75" t="s">
        <v>507</v>
      </c>
      <c r="D197" s="75" t="s">
        <v>295</v>
      </c>
      <c r="E197" s="3">
        <v>260</v>
      </c>
      <c r="F197" s="75"/>
      <c r="G197" s="4"/>
      <c r="H197" s="5"/>
      <c r="I197" s="4"/>
      <c r="J197" s="54">
        <f t="shared" si="11"/>
        <v>0</v>
      </c>
      <c r="K197" s="55">
        <f t="shared" si="10"/>
        <v>0</v>
      </c>
    </row>
    <row r="198" spans="1:11" ht="110.4" x14ac:dyDescent="0.3">
      <c r="A198" s="75" t="s">
        <v>687</v>
      </c>
      <c r="B198" s="75" t="s">
        <v>769</v>
      </c>
      <c r="C198" s="75" t="s">
        <v>770</v>
      </c>
      <c r="D198" s="75" t="s">
        <v>295</v>
      </c>
      <c r="E198" s="3">
        <v>25</v>
      </c>
      <c r="F198" s="75"/>
      <c r="G198" s="4"/>
      <c r="H198" s="5"/>
      <c r="I198" s="4"/>
      <c r="J198" s="54">
        <f t="shared" si="11"/>
        <v>0</v>
      </c>
      <c r="K198" s="55">
        <f t="shared" si="10"/>
        <v>0</v>
      </c>
    </row>
    <row r="199" spans="1:11" ht="69" x14ac:dyDescent="0.3">
      <c r="A199" s="75" t="s">
        <v>688</v>
      </c>
      <c r="B199" s="75" t="s">
        <v>296</v>
      </c>
      <c r="C199" s="75" t="s">
        <v>508</v>
      </c>
      <c r="D199" s="75" t="s">
        <v>295</v>
      </c>
      <c r="E199" s="3">
        <v>312</v>
      </c>
      <c r="F199" s="75"/>
      <c r="G199" s="4"/>
      <c r="H199" s="5"/>
      <c r="I199" s="4"/>
      <c r="J199" s="54">
        <f t="shared" si="11"/>
        <v>0</v>
      </c>
      <c r="K199" s="55">
        <f t="shared" si="10"/>
        <v>0</v>
      </c>
    </row>
    <row r="200" spans="1:11" ht="220.8" x14ac:dyDescent="0.3">
      <c r="A200" s="75" t="s">
        <v>689</v>
      </c>
      <c r="B200" s="75" t="s">
        <v>297</v>
      </c>
      <c r="C200" s="75" t="s">
        <v>298</v>
      </c>
      <c r="D200" s="75" t="s">
        <v>9</v>
      </c>
      <c r="E200" s="3">
        <v>280</v>
      </c>
      <c r="F200" s="75"/>
      <c r="G200" s="4"/>
      <c r="H200" s="5"/>
      <c r="I200" s="4"/>
      <c r="J200" s="54">
        <f t="shared" si="11"/>
        <v>0</v>
      </c>
      <c r="K200" s="55">
        <f t="shared" si="10"/>
        <v>0</v>
      </c>
    </row>
    <row r="201" spans="1:11" ht="409.6" x14ac:dyDescent="0.3">
      <c r="A201" s="75" t="s">
        <v>690</v>
      </c>
      <c r="B201" s="75" t="s">
        <v>299</v>
      </c>
      <c r="C201" s="75" t="s">
        <v>300</v>
      </c>
      <c r="D201" s="75" t="s">
        <v>11</v>
      </c>
      <c r="E201" s="3">
        <v>280</v>
      </c>
      <c r="F201" s="75"/>
      <c r="G201" s="4"/>
      <c r="H201" s="5"/>
      <c r="I201" s="4"/>
      <c r="J201" s="54">
        <f t="shared" si="11"/>
        <v>0</v>
      </c>
      <c r="K201" s="55">
        <f t="shared" si="10"/>
        <v>0</v>
      </c>
    </row>
    <row r="202" spans="1:11" ht="409.6" x14ac:dyDescent="0.3">
      <c r="A202" s="75" t="s">
        <v>691</v>
      </c>
      <c r="B202" s="75" t="s">
        <v>10</v>
      </c>
      <c r="C202" s="75" t="s">
        <v>301</v>
      </c>
      <c r="D202" s="75" t="s">
        <v>11</v>
      </c>
      <c r="E202" s="3">
        <v>3000</v>
      </c>
      <c r="F202" s="3"/>
      <c r="G202" s="4"/>
      <c r="H202" s="5"/>
      <c r="I202" s="4"/>
      <c r="J202" s="54">
        <f t="shared" si="11"/>
        <v>0</v>
      </c>
      <c r="K202" s="55">
        <f t="shared" si="10"/>
        <v>0</v>
      </c>
    </row>
    <row r="203" spans="1:11" ht="409.6" x14ac:dyDescent="0.3">
      <c r="A203" s="74" t="s">
        <v>692</v>
      </c>
      <c r="B203" s="74" t="s">
        <v>302</v>
      </c>
      <c r="C203" s="74" t="s">
        <v>303</v>
      </c>
      <c r="D203" s="74" t="s">
        <v>11</v>
      </c>
      <c r="E203" s="25">
        <v>60</v>
      </c>
      <c r="F203" s="74"/>
      <c r="G203" s="26"/>
      <c r="H203" s="27"/>
      <c r="I203" s="4"/>
      <c r="J203" s="54">
        <f t="shared" si="11"/>
        <v>0</v>
      </c>
      <c r="K203" s="55">
        <f t="shared" si="10"/>
        <v>0</v>
      </c>
    </row>
    <row r="204" spans="1:11" ht="409.6" x14ac:dyDescent="0.3">
      <c r="A204" s="75" t="s">
        <v>693</v>
      </c>
      <c r="B204" s="75" t="s">
        <v>304</v>
      </c>
      <c r="C204" s="75" t="s">
        <v>305</v>
      </c>
      <c r="D204" s="75" t="s">
        <v>9</v>
      </c>
      <c r="E204" s="3">
        <v>100</v>
      </c>
      <c r="F204" s="75"/>
      <c r="G204" s="4"/>
      <c r="H204" s="5"/>
      <c r="I204" s="4"/>
      <c r="J204" s="54">
        <f t="shared" si="11"/>
        <v>0</v>
      </c>
      <c r="K204" s="55">
        <f t="shared" si="10"/>
        <v>0</v>
      </c>
    </row>
    <row r="205" spans="1:11" ht="409.6" x14ac:dyDescent="0.3">
      <c r="A205" s="75" t="s">
        <v>694</v>
      </c>
      <c r="B205" s="75" t="s">
        <v>306</v>
      </c>
      <c r="C205" s="75" t="s">
        <v>851</v>
      </c>
      <c r="D205" s="75" t="s">
        <v>9</v>
      </c>
      <c r="E205" s="3">
        <v>100</v>
      </c>
      <c r="F205" s="75"/>
      <c r="G205" s="4"/>
      <c r="H205" s="5"/>
      <c r="I205" s="4"/>
      <c r="J205" s="54">
        <f t="shared" si="11"/>
        <v>0</v>
      </c>
      <c r="K205" s="55">
        <f t="shared" si="10"/>
        <v>0</v>
      </c>
    </row>
    <row r="206" spans="1:11" ht="409.6" x14ac:dyDescent="0.3">
      <c r="A206" s="75" t="s">
        <v>695</v>
      </c>
      <c r="B206" s="75" t="s">
        <v>307</v>
      </c>
      <c r="C206" s="75" t="s">
        <v>852</v>
      </c>
      <c r="D206" s="75" t="s">
        <v>9</v>
      </c>
      <c r="E206" s="3">
        <v>100</v>
      </c>
      <c r="F206" s="75"/>
      <c r="G206" s="4"/>
      <c r="H206" s="5"/>
      <c r="I206" s="4"/>
      <c r="J206" s="54">
        <f t="shared" si="11"/>
        <v>0</v>
      </c>
      <c r="K206" s="55">
        <f t="shared" si="10"/>
        <v>0</v>
      </c>
    </row>
    <row r="207" spans="1:11" ht="179.4" x14ac:dyDescent="0.3">
      <c r="A207" s="75" t="s">
        <v>696</v>
      </c>
      <c r="B207" s="75" t="s">
        <v>308</v>
      </c>
      <c r="C207" s="75" t="s">
        <v>309</v>
      </c>
      <c r="D207" s="75" t="s">
        <v>9</v>
      </c>
      <c r="E207" s="3">
        <v>60</v>
      </c>
      <c r="F207" s="75"/>
      <c r="G207" s="4"/>
      <c r="H207" s="5"/>
      <c r="I207" s="4"/>
      <c r="J207" s="54">
        <f t="shared" si="11"/>
        <v>0</v>
      </c>
      <c r="K207" s="55">
        <f t="shared" si="10"/>
        <v>0</v>
      </c>
    </row>
    <row r="208" spans="1:11" ht="248.4" x14ac:dyDescent="0.3">
      <c r="A208" s="74" t="s">
        <v>697</v>
      </c>
      <c r="B208" s="74" t="s">
        <v>310</v>
      </c>
      <c r="C208" s="74" t="s">
        <v>311</v>
      </c>
      <c r="D208" s="74" t="s">
        <v>9</v>
      </c>
      <c r="E208" s="25">
        <v>360</v>
      </c>
      <c r="F208" s="74"/>
      <c r="G208" s="26"/>
      <c r="H208" s="27"/>
      <c r="I208" s="4"/>
      <c r="J208" s="54">
        <f t="shared" si="11"/>
        <v>0</v>
      </c>
      <c r="K208" s="55">
        <f t="shared" si="10"/>
        <v>0</v>
      </c>
    </row>
    <row r="209" spans="1:11" ht="220.8" x14ac:dyDescent="0.3">
      <c r="A209" s="75" t="s">
        <v>698</v>
      </c>
      <c r="B209" s="75" t="s">
        <v>312</v>
      </c>
      <c r="C209" s="75" t="s">
        <v>313</v>
      </c>
      <c r="D209" s="75" t="s">
        <v>9</v>
      </c>
      <c r="E209" s="3">
        <v>30</v>
      </c>
      <c r="F209" s="75"/>
      <c r="G209" s="4"/>
      <c r="H209" s="5"/>
      <c r="I209" s="4"/>
      <c r="J209" s="54">
        <f t="shared" si="11"/>
        <v>0</v>
      </c>
      <c r="K209" s="55">
        <f t="shared" si="10"/>
        <v>0</v>
      </c>
    </row>
    <row r="210" spans="1:11" ht="220.8" x14ac:dyDescent="0.3">
      <c r="A210" s="75" t="s">
        <v>699</v>
      </c>
      <c r="B210" s="75" t="s">
        <v>314</v>
      </c>
      <c r="C210" s="75" t="s">
        <v>315</v>
      </c>
      <c r="D210" s="75" t="s">
        <v>9</v>
      </c>
      <c r="E210" s="3">
        <v>600</v>
      </c>
      <c r="F210" s="75"/>
      <c r="G210" s="4"/>
      <c r="H210" s="5"/>
      <c r="I210" s="4"/>
      <c r="J210" s="54">
        <f t="shared" si="11"/>
        <v>0</v>
      </c>
      <c r="K210" s="55">
        <f t="shared" si="10"/>
        <v>0</v>
      </c>
    </row>
    <row r="211" spans="1:11" ht="220.8" x14ac:dyDescent="0.3">
      <c r="A211" s="75" t="s">
        <v>700</v>
      </c>
      <c r="B211" s="75" t="s">
        <v>316</v>
      </c>
      <c r="C211" s="75" t="s">
        <v>317</v>
      </c>
      <c r="D211" s="75" t="s">
        <v>9</v>
      </c>
      <c r="E211" s="3">
        <v>2000</v>
      </c>
      <c r="F211" s="3"/>
      <c r="G211" s="4"/>
      <c r="H211" s="5"/>
      <c r="I211" s="4"/>
      <c r="J211" s="54">
        <f t="shared" si="11"/>
        <v>0</v>
      </c>
      <c r="K211" s="55">
        <f t="shared" ref="K211:K274" si="12">J211*1.05</f>
        <v>0</v>
      </c>
    </row>
    <row r="212" spans="1:11" ht="220.8" x14ac:dyDescent="0.3">
      <c r="A212" s="75" t="s">
        <v>701</v>
      </c>
      <c r="B212" s="75" t="s">
        <v>318</v>
      </c>
      <c r="C212" s="75" t="s">
        <v>319</v>
      </c>
      <c r="D212" s="75" t="s">
        <v>9</v>
      </c>
      <c r="E212" s="3">
        <v>3000</v>
      </c>
      <c r="F212" s="3"/>
      <c r="G212" s="4"/>
      <c r="H212" s="5"/>
      <c r="I212" s="4"/>
      <c r="J212" s="54">
        <f t="shared" si="11"/>
        <v>0</v>
      </c>
      <c r="K212" s="55">
        <f t="shared" si="12"/>
        <v>0</v>
      </c>
    </row>
    <row r="213" spans="1:11" ht="331.2" x14ac:dyDescent="0.3">
      <c r="A213" s="75" t="s">
        <v>702</v>
      </c>
      <c r="B213" s="75" t="s">
        <v>320</v>
      </c>
      <c r="C213" s="75" t="s">
        <v>321</v>
      </c>
      <c r="D213" s="75" t="s">
        <v>9</v>
      </c>
      <c r="E213" s="3">
        <v>3500</v>
      </c>
      <c r="F213" s="3"/>
      <c r="G213" s="4"/>
      <c r="H213" s="5"/>
      <c r="I213" s="4"/>
      <c r="J213" s="54">
        <f t="shared" si="11"/>
        <v>0</v>
      </c>
      <c r="K213" s="55">
        <f t="shared" si="12"/>
        <v>0</v>
      </c>
    </row>
    <row r="214" spans="1:11" ht="262.2" x14ac:dyDescent="0.3">
      <c r="A214" s="75" t="s">
        <v>703</v>
      </c>
      <c r="B214" s="75" t="s">
        <v>322</v>
      </c>
      <c r="C214" s="75" t="s">
        <v>323</v>
      </c>
      <c r="D214" s="75" t="s">
        <v>9</v>
      </c>
      <c r="E214" s="3">
        <v>1350</v>
      </c>
      <c r="F214" s="3"/>
      <c r="G214" s="4"/>
      <c r="H214" s="5"/>
      <c r="I214" s="4"/>
      <c r="J214" s="54">
        <f t="shared" si="11"/>
        <v>0</v>
      </c>
      <c r="K214" s="55">
        <f t="shared" si="12"/>
        <v>0</v>
      </c>
    </row>
    <row r="215" spans="1:11" ht="262.2" x14ac:dyDescent="0.3">
      <c r="A215" s="75" t="s">
        <v>704</v>
      </c>
      <c r="B215" s="75" t="s">
        <v>324</v>
      </c>
      <c r="C215" s="75" t="s">
        <v>325</v>
      </c>
      <c r="D215" s="75" t="s">
        <v>9</v>
      </c>
      <c r="E215" s="3">
        <v>3600</v>
      </c>
      <c r="F215" s="3"/>
      <c r="G215" s="4"/>
      <c r="H215" s="5"/>
      <c r="I215" s="4"/>
      <c r="J215" s="54">
        <f t="shared" si="11"/>
        <v>0</v>
      </c>
      <c r="K215" s="55">
        <f t="shared" si="12"/>
        <v>0</v>
      </c>
    </row>
    <row r="216" spans="1:11" ht="124.2" x14ac:dyDescent="0.3">
      <c r="A216" s="74" t="s">
        <v>705</v>
      </c>
      <c r="B216" s="74" t="s">
        <v>326</v>
      </c>
      <c r="C216" s="74" t="s">
        <v>327</v>
      </c>
      <c r="D216" s="74" t="s">
        <v>9</v>
      </c>
      <c r="E216" s="25">
        <v>2000</v>
      </c>
      <c r="F216" s="25"/>
      <c r="G216" s="26"/>
      <c r="H216" s="27"/>
      <c r="I216" s="4"/>
      <c r="J216" s="54">
        <f t="shared" si="11"/>
        <v>0</v>
      </c>
      <c r="K216" s="55">
        <f t="shared" si="12"/>
        <v>0</v>
      </c>
    </row>
    <row r="217" spans="1:11" ht="55.2" x14ac:dyDescent="0.3">
      <c r="A217" s="74" t="s">
        <v>706</v>
      </c>
      <c r="B217" s="74" t="s">
        <v>328</v>
      </c>
      <c r="C217" s="74" t="s">
        <v>329</v>
      </c>
      <c r="D217" s="74" t="s">
        <v>9</v>
      </c>
      <c r="E217" s="25">
        <v>1600</v>
      </c>
      <c r="F217" s="25"/>
      <c r="G217" s="26"/>
      <c r="H217" s="27"/>
      <c r="I217" s="4"/>
      <c r="J217" s="54">
        <f t="shared" si="11"/>
        <v>0</v>
      </c>
      <c r="K217" s="55">
        <f t="shared" si="12"/>
        <v>0</v>
      </c>
    </row>
    <row r="218" spans="1:11" ht="55.2" x14ac:dyDescent="0.3">
      <c r="A218" s="74" t="s">
        <v>707</v>
      </c>
      <c r="B218" s="74" t="s">
        <v>330</v>
      </c>
      <c r="C218" s="74" t="s">
        <v>331</v>
      </c>
      <c r="D218" s="74" t="s">
        <v>9</v>
      </c>
      <c r="E218" s="25">
        <v>2000</v>
      </c>
      <c r="F218" s="25"/>
      <c r="G218" s="26"/>
      <c r="H218" s="27"/>
      <c r="I218" s="4"/>
      <c r="J218" s="54">
        <f t="shared" si="11"/>
        <v>0</v>
      </c>
      <c r="K218" s="55">
        <f t="shared" si="12"/>
        <v>0</v>
      </c>
    </row>
    <row r="219" spans="1:11" ht="55.2" x14ac:dyDescent="0.3">
      <c r="A219" s="74" t="s">
        <v>708</v>
      </c>
      <c r="B219" s="74" t="s">
        <v>332</v>
      </c>
      <c r="C219" s="74" t="s">
        <v>333</v>
      </c>
      <c r="D219" s="74" t="s">
        <v>9</v>
      </c>
      <c r="E219" s="25">
        <v>1000</v>
      </c>
      <c r="F219" s="25"/>
      <c r="G219" s="26"/>
      <c r="H219" s="27"/>
      <c r="I219" s="4"/>
      <c r="J219" s="54">
        <f t="shared" si="11"/>
        <v>0</v>
      </c>
      <c r="K219" s="55">
        <f t="shared" si="12"/>
        <v>0</v>
      </c>
    </row>
    <row r="220" spans="1:11" ht="55.2" x14ac:dyDescent="0.3">
      <c r="A220" s="74" t="s">
        <v>709</v>
      </c>
      <c r="B220" s="74" t="s">
        <v>334</v>
      </c>
      <c r="C220" s="74" t="s">
        <v>335</v>
      </c>
      <c r="D220" s="74" t="s">
        <v>9</v>
      </c>
      <c r="E220" s="25">
        <v>400</v>
      </c>
      <c r="F220" s="74"/>
      <c r="G220" s="26"/>
      <c r="H220" s="27"/>
      <c r="I220" s="4"/>
      <c r="J220" s="54">
        <f t="shared" ref="J220:J238" si="13">E220*G220</f>
        <v>0</v>
      </c>
      <c r="K220" s="55">
        <f t="shared" si="12"/>
        <v>0</v>
      </c>
    </row>
    <row r="221" spans="1:11" ht="55.2" x14ac:dyDescent="0.3">
      <c r="A221" s="74" t="s">
        <v>710</v>
      </c>
      <c r="B221" s="74" t="s">
        <v>336</v>
      </c>
      <c r="C221" s="74" t="s">
        <v>337</v>
      </c>
      <c r="D221" s="74" t="s">
        <v>9</v>
      </c>
      <c r="E221" s="25">
        <v>3000</v>
      </c>
      <c r="F221" s="25"/>
      <c r="G221" s="26"/>
      <c r="H221" s="27"/>
      <c r="I221" s="4"/>
      <c r="J221" s="54">
        <f t="shared" si="13"/>
        <v>0</v>
      </c>
      <c r="K221" s="55">
        <f t="shared" si="12"/>
        <v>0</v>
      </c>
    </row>
    <row r="222" spans="1:11" ht="55.2" x14ac:dyDescent="0.3">
      <c r="A222" s="74" t="s">
        <v>711</v>
      </c>
      <c r="B222" s="74" t="s">
        <v>338</v>
      </c>
      <c r="C222" s="74" t="s">
        <v>339</v>
      </c>
      <c r="D222" s="74" t="s">
        <v>9</v>
      </c>
      <c r="E222" s="25">
        <v>2000</v>
      </c>
      <c r="F222" s="25"/>
      <c r="G222" s="26"/>
      <c r="H222" s="27"/>
      <c r="I222" s="4"/>
      <c r="J222" s="54">
        <f t="shared" si="13"/>
        <v>0</v>
      </c>
      <c r="K222" s="55">
        <f t="shared" si="12"/>
        <v>0</v>
      </c>
    </row>
    <row r="223" spans="1:11" ht="124.2" x14ac:dyDescent="0.3">
      <c r="A223" s="75" t="s">
        <v>712</v>
      </c>
      <c r="B223" s="75" t="s">
        <v>340</v>
      </c>
      <c r="C223" s="75" t="s">
        <v>341</v>
      </c>
      <c r="D223" s="75" t="s">
        <v>9</v>
      </c>
      <c r="E223" s="3">
        <v>18000</v>
      </c>
      <c r="F223" s="75"/>
      <c r="G223" s="4"/>
      <c r="H223" s="5"/>
      <c r="I223" s="4"/>
      <c r="J223" s="54">
        <f t="shared" si="13"/>
        <v>0</v>
      </c>
      <c r="K223" s="55">
        <f t="shared" si="12"/>
        <v>0</v>
      </c>
    </row>
    <row r="224" spans="1:11" ht="409.6" x14ac:dyDescent="0.3">
      <c r="A224" s="75" t="s">
        <v>713</v>
      </c>
      <c r="B224" s="75" t="s">
        <v>342</v>
      </c>
      <c r="C224" s="75" t="s">
        <v>343</v>
      </c>
      <c r="D224" s="75" t="s">
        <v>9</v>
      </c>
      <c r="E224" s="3">
        <v>50</v>
      </c>
      <c r="F224" s="75"/>
      <c r="G224" s="4"/>
      <c r="H224" s="5"/>
      <c r="I224" s="4"/>
      <c r="J224" s="54">
        <f t="shared" si="13"/>
        <v>0</v>
      </c>
      <c r="K224" s="55">
        <f t="shared" si="12"/>
        <v>0</v>
      </c>
    </row>
    <row r="225" spans="1:11" ht="96.6" x14ac:dyDescent="0.3">
      <c r="A225" s="75" t="s">
        <v>714</v>
      </c>
      <c r="B225" s="75" t="s">
        <v>344</v>
      </c>
      <c r="C225" s="75" t="s">
        <v>345</v>
      </c>
      <c r="D225" s="75" t="s">
        <v>9</v>
      </c>
      <c r="E225" s="3">
        <v>20</v>
      </c>
      <c r="F225" s="3"/>
      <c r="G225" s="4"/>
      <c r="H225" s="5"/>
      <c r="I225" s="4"/>
      <c r="J225" s="54">
        <f t="shared" si="13"/>
        <v>0</v>
      </c>
      <c r="K225" s="55">
        <f t="shared" si="12"/>
        <v>0</v>
      </c>
    </row>
    <row r="226" spans="1:11" ht="409.6" x14ac:dyDescent="0.3">
      <c r="A226" s="75" t="s">
        <v>715</v>
      </c>
      <c r="B226" s="75" t="s">
        <v>346</v>
      </c>
      <c r="C226" s="75" t="s">
        <v>347</v>
      </c>
      <c r="D226" s="75" t="s">
        <v>9</v>
      </c>
      <c r="E226" s="3">
        <v>100</v>
      </c>
      <c r="F226" s="75"/>
      <c r="G226" s="4"/>
      <c r="H226" s="5"/>
      <c r="I226" s="4"/>
      <c r="J226" s="54">
        <f t="shared" si="13"/>
        <v>0</v>
      </c>
      <c r="K226" s="55">
        <f t="shared" si="12"/>
        <v>0</v>
      </c>
    </row>
    <row r="227" spans="1:11" ht="409.6" x14ac:dyDescent="0.3">
      <c r="A227" s="75" t="s">
        <v>716</v>
      </c>
      <c r="B227" s="75" t="s">
        <v>348</v>
      </c>
      <c r="C227" s="75" t="s">
        <v>349</v>
      </c>
      <c r="D227" s="75" t="s">
        <v>9</v>
      </c>
      <c r="E227" s="3">
        <v>300</v>
      </c>
      <c r="F227" s="3"/>
      <c r="G227" s="4"/>
      <c r="H227" s="5"/>
      <c r="I227" s="4"/>
      <c r="J227" s="54">
        <f t="shared" si="13"/>
        <v>0</v>
      </c>
      <c r="K227" s="55">
        <f t="shared" si="12"/>
        <v>0</v>
      </c>
    </row>
    <row r="228" spans="1:11" ht="409.6" x14ac:dyDescent="0.3">
      <c r="A228" s="75" t="s">
        <v>717</v>
      </c>
      <c r="B228" s="75" t="s">
        <v>353</v>
      </c>
      <c r="C228" s="75" t="s">
        <v>354</v>
      </c>
      <c r="D228" s="75" t="s">
        <v>11</v>
      </c>
      <c r="E228" s="3">
        <v>500</v>
      </c>
      <c r="F228" s="75"/>
      <c r="G228" s="4"/>
      <c r="H228" s="5"/>
      <c r="I228" s="4"/>
      <c r="J228" s="54">
        <f t="shared" si="13"/>
        <v>0</v>
      </c>
      <c r="K228" s="55">
        <f t="shared" si="12"/>
        <v>0</v>
      </c>
    </row>
    <row r="229" spans="1:11" ht="409.6" x14ac:dyDescent="0.3">
      <c r="A229" s="75" t="s">
        <v>718</v>
      </c>
      <c r="B229" s="75" t="s">
        <v>355</v>
      </c>
      <c r="C229" s="75" t="s">
        <v>356</v>
      </c>
      <c r="D229" s="75" t="s">
        <v>11</v>
      </c>
      <c r="E229" s="3">
        <v>450</v>
      </c>
      <c r="F229" s="75"/>
      <c r="G229" s="4"/>
      <c r="H229" s="5"/>
      <c r="I229" s="4"/>
      <c r="J229" s="54">
        <f t="shared" si="13"/>
        <v>0</v>
      </c>
      <c r="K229" s="55">
        <f t="shared" si="12"/>
        <v>0</v>
      </c>
    </row>
    <row r="230" spans="1:11" ht="409.6" x14ac:dyDescent="0.3">
      <c r="A230" s="75" t="s">
        <v>719</v>
      </c>
      <c r="B230" s="73" t="s">
        <v>357</v>
      </c>
      <c r="C230" s="73" t="s">
        <v>358</v>
      </c>
      <c r="D230" s="75" t="s">
        <v>11</v>
      </c>
      <c r="E230" s="3">
        <v>7000</v>
      </c>
      <c r="F230" s="75"/>
      <c r="G230" s="4"/>
      <c r="H230" s="5"/>
      <c r="I230" s="4"/>
      <c r="J230" s="54">
        <f t="shared" si="13"/>
        <v>0</v>
      </c>
      <c r="K230" s="55">
        <f t="shared" si="12"/>
        <v>0</v>
      </c>
    </row>
    <row r="231" spans="1:11" ht="96.6" x14ac:dyDescent="0.3">
      <c r="A231" s="75" t="s">
        <v>720</v>
      </c>
      <c r="B231" s="73" t="s">
        <v>359</v>
      </c>
      <c r="C231" s="75" t="s">
        <v>360</v>
      </c>
      <c r="D231" s="75" t="s">
        <v>9</v>
      </c>
      <c r="E231" s="3">
        <v>600</v>
      </c>
      <c r="F231" s="75"/>
      <c r="G231" s="4"/>
      <c r="H231" s="28"/>
      <c r="I231" s="29"/>
      <c r="J231" s="54">
        <f t="shared" si="13"/>
        <v>0</v>
      </c>
      <c r="K231" s="55">
        <f t="shared" si="12"/>
        <v>0</v>
      </c>
    </row>
    <row r="232" spans="1:11" ht="151.80000000000001" x14ac:dyDescent="0.3">
      <c r="A232" s="75" t="s">
        <v>721</v>
      </c>
      <c r="B232" s="73" t="s">
        <v>361</v>
      </c>
      <c r="C232" s="75" t="s">
        <v>362</v>
      </c>
      <c r="D232" s="75" t="s">
        <v>9</v>
      </c>
      <c r="E232" s="3">
        <v>250000</v>
      </c>
      <c r="F232" s="75"/>
      <c r="G232" s="4"/>
      <c r="H232" s="5"/>
      <c r="I232" s="4"/>
      <c r="J232" s="54">
        <f t="shared" si="13"/>
        <v>0</v>
      </c>
      <c r="K232" s="55">
        <f t="shared" si="12"/>
        <v>0</v>
      </c>
    </row>
    <row r="233" spans="1:11" ht="179.4" x14ac:dyDescent="0.3">
      <c r="A233" s="75" t="s">
        <v>722</v>
      </c>
      <c r="B233" s="73" t="s">
        <v>363</v>
      </c>
      <c r="C233" s="75" t="s">
        <v>364</v>
      </c>
      <c r="D233" s="75" t="s">
        <v>9</v>
      </c>
      <c r="E233" s="3">
        <v>600</v>
      </c>
      <c r="F233" s="75"/>
      <c r="G233" s="4"/>
      <c r="H233" s="5"/>
      <c r="I233" s="4"/>
      <c r="J233" s="54">
        <f t="shared" si="13"/>
        <v>0</v>
      </c>
      <c r="K233" s="55">
        <f t="shared" si="12"/>
        <v>0</v>
      </c>
    </row>
    <row r="234" spans="1:11" ht="409.6" x14ac:dyDescent="0.3">
      <c r="A234" s="75" t="s">
        <v>723</v>
      </c>
      <c r="B234" s="75" t="s">
        <v>63</v>
      </c>
      <c r="C234" s="75" t="s">
        <v>470</v>
      </c>
      <c r="D234" s="75" t="s">
        <v>11</v>
      </c>
      <c r="E234" s="3">
        <v>20000</v>
      </c>
      <c r="F234" s="75"/>
      <c r="G234" s="4"/>
      <c r="H234" s="5"/>
      <c r="I234" s="4"/>
      <c r="J234" s="54">
        <f t="shared" si="13"/>
        <v>0</v>
      </c>
      <c r="K234" s="55">
        <f t="shared" si="12"/>
        <v>0</v>
      </c>
    </row>
    <row r="235" spans="1:11" ht="409.6" x14ac:dyDescent="0.3">
      <c r="A235" s="75" t="s">
        <v>724</v>
      </c>
      <c r="B235" s="75" t="s">
        <v>365</v>
      </c>
      <c r="C235" s="75" t="s">
        <v>366</v>
      </c>
      <c r="D235" s="75" t="s">
        <v>9</v>
      </c>
      <c r="E235" s="3">
        <v>3500</v>
      </c>
      <c r="F235" s="75"/>
      <c r="G235" s="4"/>
      <c r="H235" s="5"/>
      <c r="I235" s="4"/>
      <c r="J235" s="54">
        <f t="shared" si="13"/>
        <v>0</v>
      </c>
      <c r="K235" s="55">
        <f t="shared" si="12"/>
        <v>0</v>
      </c>
    </row>
    <row r="236" spans="1:11" ht="110.4" x14ac:dyDescent="0.3">
      <c r="A236" s="58" t="s">
        <v>725</v>
      </c>
      <c r="B236" s="58" t="s">
        <v>367</v>
      </c>
      <c r="C236" s="58" t="s">
        <v>368</v>
      </c>
      <c r="D236" s="58" t="s">
        <v>9</v>
      </c>
      <c r="E236" s="59">
        <v>100</v>
      </c>
      <c r="F236" s="58" t="s">
        <v>873</v>
      </c>
      <c r="G236" s="64">
        <v>0.62</v>
      </c>
      <c r="H236" s="65">
        <v>0.05</v>
      </c>
      <c r="I236" s="64">
        <v>0.65</v>
      </c>
      <c r="J236" s="54">
        <f t="shared" si="13"/>
        <v>62</v>
      </c>
      <c r="K236" s="55">
        <f t="shared" si="12"/>
        <v>65.100000000000009</v>
      </c>
    </row>
    <row r="237" spans="1:11" ht="193.2" x14ac:dyDescent="0.3">
      <c r="A237" s="75" t="s">
        <v>726</v>
      </c>
      <c r="B237" s="75" t="s">
        <v>369</v>
      </c>
      <c r="C237" s="75" t="s">
        <v>370</v>
      </c>
      <c r="D237" s="75" t="s">
        <v>9</v>
      </c>
      <c r="E237" s="3">
        <v>500</v>
      </c>
      <c r="F237" s="75"/>
      <c r="G237" s="4"/>
      <c r="H237" s="5"/>
      <c r="I237" s="4"/>
      <c r="J237" s="54">
        <f t="shared" si="13"/>
        <v>0</v>
      </c>
      <c r="K237" s="55">
        <f t="shared" si="12"/>
        <v>0</v>
      </c>
    </row>
    <row r="238" spans="1:11" ht="409.6" x14ac:dyDescent="0.3">
      <c r="A238" s="75" t="s">
        <v>727</v>
      </c>
      <c r="B238" s="75" t="s">
        <v>371</v>
      </c>
      <c r="C238" s="75" t="s">
        <v>372</v>
      </c>
      <c r="D238" s="75" t="s">
        <v>9</v>
      </c>
      <c r="E238" s="3">
        <v>2500</v>
      </c>
      <c r="F238" s="75"/>
      <c r="G238" s="4"/>
      <c r="H238" s="5"/>
      <c r="I238" s="4"/>
      <c r="J238" s="54">
        <f t="shared" si="13"/>
        <v>0</v>
      </c>
      <c r="K238" s="55">
        <f t="shared" si="12"/>
        <v>0</v>
      </c>
    </row>
    <row r="239" spans="1:11" ht="409.6" x14ac:dyDescent="0.3">
      <c r="A239" s="48" t="s">
        <v>728</v>
      </c>
      <c r="B239" s="48" t="s">
        <v>373</v>
      </c>
      <c r="C239" s="48" t="s">
        <v>374</v>
      </c>
      <c r="D239" s="48" t="s">
        <v>9</v>
      </c>
      <c r="E239" s="51">
        <v>3000</v>
      </c>
      <c r="F239" s="48" t="s">
        <v>883</v>
      </c>
      <c r="G239" s="56">
        <v>0.8</v>
      </c>
      <c r="H239" s="62">
        <v>5</v>
      </c>
      <c r="I239" s="56">
        <f>G239*1.05</f>
        <v>0.84000000000000008</v>
      </c>
      <c r="J239" s="54">
        <f>G239*E239</f>
        <v>2400</v>
      </c>
      <c r="K239" s="55">
        <f t="shared" si="12"/>
        <v>2520</v>
      </c>
    </row>
    <row r="240" spans="1:11" ht="409.6" x14ac:dyDescent="0.3">
      <c r="A240" s="75" t="s">
        <v>729</v>
      </c>
      <c r="B240" s="75" t="s">
        <v>375</v>
      </c>
      <c r="C240" s="75" t="s">
        <v>376</v>
      </c>
      <c r="D240" s="75" t="s">
        <v>9</v>
      </c>
      <c r="E240" s="3">
        <v>28000</v>
      </c>
      <c r="F240" s="75"/>
      <c r="G240" s="4"/>
      <c r="H240" s="5"/>
      <c r="I240" s="4"/>
      <c r="J240" s="22"/>
      <c r="K240" s="55">
        <f t="shared" si="12"/>
        <v>0</v>
      </c>
    </row>
    <row r="241" spans="1:11" ht="409.6" x14ac:dyDescent="0.3">
      <c r="A241" s="75" t="s">
        <v>730</v>
      </c>
      <c r="B241" s="75" t="s">
        <v>377</v>
      </c>
      <c r="C241" s="75" t="s">
        <v>853</v>
      </c>
      <c r="D241" s="75" t="s">
        <v>9</v>
      </c>
      <c r="E241" s="3">
        <v>400</v>
      </c>
      <c r="F241" s="75" t="s">
        <v>876</v>
      </c>
      <c r="G241" s="4">
        <v>0.37</v>
      </c>
      <c r="H241" s="5">
        <v>5</v>
      </c>
      <c r="I241" s="76">
        <f>G241*1.05</f>
        <v>0.38850000000000001</v>
      </c>
      <c r="J241" s="22">
        <f>E241*G241</f>
        <v>148</v>
      </c>
      <c r="K241" s="55">
        <f t="shared" si="12"/>
        <v>155.4</v>
      </c>
    </row>
    <row r="242" spans="1:11" ht="409.6" x14ac:dyDescent="0.3">
      <c r="A242" s="75" t="s">
        <v>731</v>
      </c>
      <c r="B242" s="75" t="s">
        <v>378</v>
      </c>
      <c r="C242" s="75" t="s">
        <v>379</v>
      </c>
      <c r="D242" s="75" t="s">
        <v>9</v>
      </c>
      <c r="E242" s="3">
        <v>700</v>
      </c>
      <c r="F242" s="75" t="s">
        <v>877</v>
      </c>
      <c r="G242" s="4">
        <v>0.37</v>
      </c>
      <c r="H242" s="5">
        <v>5</v>
      </c>
      <c r="I242" s="76">
        <f>G242*1.05</f>
        <v>0.38850000000000001</v>
      </c>
      <c r="J242" s="22">
        <f>E242*G242</f>
        <v>259</v>
      </c>
      <c r="K242" s="55">
        <f t="shared" si="12"/>
        <v>271.95</v>
      </c>
    </row>
    <row r="243" spans="1:11" ht="409.6" x14ac:dyDescent="0.3">
      <c r="A243" s="75" t="s">
        <v>732</v>
      </c>
      <c r="B243" s="75" t="s">
        <v>380</v>
      </c>
      <c r="C243" s="75" t="s">
        <v>381</v>
      </c>
      <c r="D243" s="75" t="s">
        <v>11</v>
      </c>
      <c r="E243" s="3">
        <v>800</v>
      </c>
      <c r="F243" s="75"/>
      <c r="G243" s="4"/>
      <c r="H243" s="5"/>
      <c r="I243" s="4"/>
      <c r="J243" s="22">
        <f t="shared" ref="J243:J246" si="14">E243*G243</f>
        <v>0</v>
      </c>
      <c r="K243" s="55">
        <f t="shared" si="12"/>
        <v>0</v>
      </c>
    </row>
    <row r="244" spans="1:11" ht="409.6" x14ac:dyDescent="0.3">
      <c r="A244" s="75" t="s">
        <v>733</v>
      </c>
      <c r="B244" s="75" t="s">
        <v>382</v>
      </c>
      <c r="C244" s="75" t="s">
        <v>383</v>
      </c>
      <c r="D244" s="75" t="s">
        <v>11</v>
      </c>
      <c r="E244" s="3">
        <v>3000</v>
      </c>
      <c r="F244" s="75"/>
      <c r="G244" s="4"/>
      <c r="H244" s="5"/>
      <c r="I244" s="4"/>
      <c r="J244" s="22">
        <f t="shared" si="14"/>
        <v>0</v>
      </c>
      <c r="K244" s="55">
        <f t="shared" si="12"/>
        <v>0</v>
      </c>
    </row>
    <row r="245" spans="1:11" ht="409.6" x14ac:dyDescent="0.3">
      <c r="A245" s="75" t="s">
        <v>734</v>
      </c>
      <c r="B245" s="75" t="s">
        <v>384</v>
      </c>
      <c r="C245" s="75" t="s">
        <v>385</v>
      </c>
      <c r="D245" s="75" t="s">
        <v>9</v>
      </c>
      <c r="E245" s="3">
        <v>90000</v>
      </c>
      <c r="F245" s="75"/>
      <c r="G245" s="4"/>
      <c r="H245" s="5"/>
      <c r="I245" s="4"/>
      <c r="J245" s="22">
        <f t="shared" si="14"/>
        <v>0</v>
      </c>
      <c r="K245" s="55">
        <f t="shared" si="12"/>
        <v>0</v>
      </c>
    </row>
    <row r="246" spans="1:11" ht="303.60000000000002" x14ac:dyDescent="0.3">
      <c r="A246" s="75" t="s">
        <v>735</v>
      </c>
      <c r="B246" s="75" t="s">
        <v>386</v>
      </c>
      <c r="C246" s="75" t="s">
        <v>387</v>
      </c>
      <c r="D246" s="75" t="s">
        <v>11</v>
      </c>
      <c r="E246" s="3">
        <v>600</v>
      </c>
      <c r="F246" s="75" t="s">
        <v>884</v>
      </c>
      <c r="G246" s="4">
        <v>14.4</v>
      </c>
      <c r="H246" s="5">
        <v>5</v>
      </c>
      <c r="I246" s="4">
        <f>G246*1.05</f>
        <v>15.120000000000001</v>
      </c>
      <c r="J246" s="22">
        <f t="shared" si="14"/>
        <v>8640</v>
      </c>
      <c r="K246" s="55">
        <f t="shared" si="12"/>
        <v>9072</v>
      </c>
    </row>
    <row r="247" spans="1:11" ht="409.6" x14ac:dyDescent="0.3">
      <c r="A247" s="75" t="s">
        <v>736</v>
      </c>
      <c r="B247" s="75" t="s">
        <v>388</v>
      </c>
      <c r="C247" s="74" t="s">
        <v>389</v>
      </c>
      <c r="D247" s="75" t="s">
        <v>11</v>
      </c>
      <c r="E247" s="3">
        <v>30</v>
      </c>
      <c r="F247" s="75"/>
      <c r="G247" s="4"/>
      <c r="H247" s="5"/>
      <c r="I247" s="4"/>
      <c r="J247" s="22"/>
      <c r="K247" s="55">
        <f t="shared" si="12"/>
        <v>0</v>
      </c>
    </row>
    <row r="248" spans="1:11" ht="409.6" x14ac:dyDescent="0.3">
      <c r="A248" s="75" t="s">
        <v>737</v>
      </c>
      <c r="B248" s="75" t="s">
        <v>390</v>
      </c>
      <c r="C248" s="75" t="s">
        <v>391</v>
      </c>
      <c r="D248" s="75" t="s">
        <v>11</v>
      </c>
      <c r="E248" s="3">
        <v>20</v>
      </c>
      <c r="F248" s="75"/>
      <c r="G248" s="4"/>
      <c r="H248" s="5"/>
      <c r="I248" s="4"/>
      <c r="J248" s="22"/>
      <c r="K248" s="55">
        <f t="shared" si="12"/>
        <v>0</v>
      </c>
    </row>
    <row r="249" spans="1:11" ht="409.6" x14ac:dyDescent="0.3">
      <c r="A249" s="75" t="s">
        <v>738</v>
      </c>
      <c r="B249" s="75" t="s">
        <v>392</v>
      </c>
      <c r="C249" s="75" t="s">
        <v>393</v>
      </c>
      <c r="D249" s="75" t="s">
        <v>9</v>
      </c>
      <c r="E249" s="3">
        <v>3000</v>
      </c>
      <c r="F249" s="75"/>
      <c r="G249" s="4"/>
      <c r="H249" s="5"/>
      <c r="I249" s="4"/>
      <c r="J249" s="22"/>
      <c r="K249" s="55">
        <f t="shared" si="12"/>
        <v>0</v>
      </c>
    </row>
    <row r="250" spans="1:11" x14ac:dyDescent="0.3">
      <c r="A250" s="75" t="s">
        <v>739</v>
      </c>
      <c r="B250" s="84" t="s">
        <v>394</v>
      </c>
      <c r="C250" s="84"/>
      <c r="D250" s="75"/>
      <c r="E250" s="3"/>
      <c r="F250" s="75"/>
      <c r="G250" s="4"/>
      <c r="H250" s="5"/>
      <c r="I250" s="4"/>
      <c r="J250" s="22"/>
      <c r="K250" s="55">
        <f t="shared" si="12"/>
        <v>0</v>
      </c>
    </row>
    <row r="251" spans="1:11" ht="409.6" x14ac:dyDescent="0.3">
      <c r="A251" s="75" t="s">
        <v>807</v>
      </c>
      <c r="B251" s="75" t="s">
        <v>395</v>
      </c>
      <c r="C251" s="75" t="s">
        <v>396</v>
      </c>
      <c r="D251" s="75" t="s">
        <v>9</v>
      </c>
      <c r="E251" s="3">
        <v>50</v>
      </c>
      <c r="F251" s="75" t="s">
        <v>885</v>
      </c>
      <c r="G251" s="4"/>
      <c r="H251" s="28"/>
      <c r="I251" s="29"/>
      <c r="J251" s="7"/>
      <c r="K251" s="55">
        <f t="shared" si="12"/>
        <v>0</v>
      </c>
    </row>
    <row r="252" spans="1:11" ht="409.6" x14ac:dyDescent="0.3">
      <c r="A252" s="75" t="s">
        <v>808</v>
      </c>
      <c r="B252" s="75" t="s">
        <v>397</v>
      </c>
      <c r="C252" s="75" t="s">
        <v>398</v>
      </c>
      <c r="D252" s="75" t="s">
        <v>9</v>
      </c>
      <c r="E252" s="3">
        <v>20</v>
      </c>
      <c r="F252" s="75"/>
      <c r="G252" s="4"/>
      <c r="H252" s="28"/>
      <c r="I252" s="29"/>
      <c r="J252" s="7"/>
      <c r="K252" s="55">
        <f t="shared" si="12"/>
        <v>0</v>
      </c>
    </row>
    <row r="253" spans="1:11" ht="41.4" x14ac:dyDescent="0.3">
      <c r="A253" s="75" t="s">
        <v>809</v>
      </c>
      <c r="B253" s="75" t="s">
        <v>399</v>
      </c>
      <c r="C253" s="75" t="s">
        <v>400</v>
      </c>
      <c r="D253" s="75" t="s">
        <v>9</v>
      </c>
      <c r="E253" s="3">
        <v>70</v>
      </c>
      <c r="F253" s="75"/>
      <c r="G253" s="4"/>
      <c r="H253" s="28"/>
      <c r="I253" s="29"/>
      <c r="J253" s="7"/>
      <c r="K253" s="55">
        <f t="shared" si="12"/>
        <v>0</v>
      </c>
    </row>
    <row r="254" spans="1:11" ht="409.6" x14ac:dyDescent="0.3">
      <c r="A254" s="75" t="s">
        <v>810</v>
      </c>
      <c r="B254" s="75" t="s">
        <v>401</v>
      </c>
      <c r="C254" s="75" t="s">
        <v>402</v>
      </c>
      <c r="D254" s="75" t="s">
        <v>9</v>
      </c>
      <c r="E254" s="3">
        <v>44100</v>
      </c>
      <c r="F254" s="75"/>
      <c r="G254" s="4"/>
      <c r="H254" s="5"/>
      <c r="I254" s="4"/>
      <c r="J254" s="22"/>
      <c r="K254" s="55">
        <f t="shared" si="12"/>
        <v>0</v>
      </c>
    </row>
    <row r="255" spans="1:11" ht="262.2" x14ac:dyDescent="0.3">
      <c r="A255" s="75" t="s">
        <v>811</v>
      </c>
      <c r="B255" s="75" t="s">
        <v>403</v>
      </c>
      <c r="C255" s="75" t="s">
        <v>404</v>
      </c>
      <c r="D255" s="75" t="s">
        <v>9</v>
      </c>
      <c r="E255" s="3">
        <v>100</v>
      </c>
      <c r="F255" s="75"/>
      <c r="G255" s="4"/>
      <c r="H255" s="5"/>
      <c r="I255" s="4"/>
      <c r="J255" s="22"/>
      <c r="K255" s="55">
        <f t="shared" si="12"/>
        <v>0</v>
      </c>
    </row>
    <row r="256" spans="1:11" ht="345" x14ac:dyDescent="0.3">
      <c r="A256" s="75" t="s">
        <v>812</v>
      </c>
      <c r="B256" s="75" t="s">
        <v>405</v>
      </c>
      <c r="C256" s="75" t="s">
        <v>406</v>
      </c>
      <c r="D256" s="75" t="s">
        <v>9</v>
      </c>
      <c r="E256" s="3">
        <v>50</v>
      </c>
      <c r="F256" s="75"/>
      <c r="G256" s="4"/>
      <c r="H256" s="28"/>
      <c r="I256" s="29"/>
      <c r="J256" s="7"/>
      <c r="K256" s="55">
        <f t="shared" si="12"/>
        <v>0</v>
      </c>
    </row>
    <row r="257" spans="1:11" ht="193.2" x14ac:dyDescent="0.3">
      <c r="A257" s="75" t="s">
        <v>813</v>
      </c>
      <c r="B257" s="75" t="s">
        <v>407</v>
      </c>
      <c r="C257" s="75" t="s">
        <v>408</v>
      </c>
      <c r="D257" s="75" t="s">
        <v>9</v>
      </c>
      <c r="E257" s="3">
        <v>130</v>
      </c>
      <c r="F257" s="75"/>
      <c r="G257" s="4"/>
      <c r="H257" s="5"/>
      <c r="I257" s="4"/>
      <c r="J257" s="22"/>
      <c r="K257" s="55">
        <f t="shared" si="12"/>
        <v>0</v>
      </c>
    </row>
    <row r="258" spans="1:11" x14ac:dyDescent="0.3">
      <c r="A258" s="85" t="s">
        <v>830</v>
      </c>
      <c r="B258" s="86"/>
      <c r="C258" s="86"/>
      <c r="D258" s="86"/>
      <c r="E258" s="86"/>
      <c r="F258" s="86"/>
      <c r="G258" s="86"/>
      <c r="H258" s="86"/>
      <c r="I258" s="86"/>
      <c r="J258" s="87"/>
      <c r="K258" s="55">
        <f t="shared" si="12"/>
        <v>0</v>
      </c>
    </row>
    <row r="259" spans="1:11" x14ac:dyDescent="0.3">
      <c r="A259" s="85" t="s">
        <v>837</v>
      </c>
      <c r="B259" s="86"/>
      <c r="C259" s="86"/>
      <c r="D259" s="86"/>
      <c r="E259" s="86"/>
      <c r="F259" s="86"/>
      <c r="G259" s="86"/>
      <c r="H259" s="86"/>
      <c r="I259" s="86"/>
      <c r="J259" s="87"/>
      <c r="K259" s="55">
        <f t="shared" si="12"/>
        <v>0</v>
      </c>
    </row>
    <row r="260" spans="1:11" x14ac:dyDescent="0.3">
      <c r="A260" s="85" t="s">
        <v>833</v>
      </c>
      <c r="B260" s="86"/>
      <c r="C260" s="86"/>
      <c r="D260" s="86"/>
      <c r="E260" s="86"/>
      <c r="F260" s="86"/>
      <c r="G260" s="86"/>
      <c r="H260" s="86"/>
      <c r="I260" s="86"/>
      <c r="J260" s="87"/>
      <c r="K260" s="55">
        <f t="shared" si="12"/>
        <v>0</v>
      </c>
    </row>
    <row r="261" spans="1:11" ht="409.6" x14ac:dyDescent="0.3">
      <c r="A261" s="75" t="s">
        <v>740</v>
      </c>
      <c r="B261" s="75" t="s">
        <v>409</v>
      </c>
      <c r="C261" s="75" t="s">
        <v>410</v>
      </c>
      <c r="D261" s="75" t="s">
        <v>9</v>
      </c>
      <c r="E261" s="3">
        <v>150</v>
      </c>
      <c r="F261" s="75"/>
      <c r="G261" s="4"/>
      <c r="H261" s="5"/>
      <c r="I261" s="4"/>
      <c r="J261" s="22"/>
      <c r="K261" s="55">
        <f t="shared" si="12"/>
        <v>0</v>
      </c>
    </row>
    <row r="262" spans="1:11" x14ac:dyDescent="0.3">
      <c r="A262" s="75" t="s">
        <v>741</v>
      </c>
      <c r="B262" s="84" t="s">
        <v>411</v>
      </c>
      <c r="C262" s="84"/>
      <c r="D262" s="75"/>
      <c r="E262" s="3"/>
      <c r="F262" s="75"/>
      <c r="G262" s="4"/>
      <c r="H262" s="5"/>
      <c r="I262" s="4"/>
      <c r="J262" s="22"/>
      <c r="K262" s="55">
        <f t="shared" si="12"/>
        <v>0</v>
      </c>
    </row>
    <row r="263" spans="1:11" ht="409.6" x14ac:dyDescent="0.3">
      <c r="A263" s="75" t="s">
        <v>814</v>
      </c>
      <c r="B263" s="75" t="s">
        <v>412</v>
      </c>
      <c r="C263" s="75" t="s">
        <v>413</v>
      </c>
      <c r="D263" s="75" t="s">
        <v>11</v>
      </c>
      <c r="E263" s="3">
        <v>20</v>
      </c>
      <c r="F263" s="75"/>
      <c r="G263" s="4"/>
      <c r="H263" s="5"/>
      <c r="I263" s="4"/>
      <c r="J263" s="22"/>
      <c r="K263" s="55">
        <f t="shared" si="12"/>
        <v>0</v>
      </c>
    </row>
    <row r="264" spans="1:11" ht="110.4" x14ac:dyDescent="0.3">
      <c r="A264" s="75" t="s">
        <v>815</v>
      </c>
      <c r="B264" s="75" t="s">
        <v>414</v>
      </c>
      <c r="C264" s="75" t="s">
        <v>415</v>
      </c>
      <c r="D264" s="75" t="s">
        <v>9</v>
      </c>
      <c r="E264" s="3">
        <v>100</v>
      </c>
      <c r="F264" s="75"/>
      <c r="G264" s="4"/>
      <c r="H264" s="5"/>
      <c r="I264" s="4"/>
      <c r="J264" s="22"/>
      <c r="K264" s="55">
        <f t="shared" si="12"/>
        <v>0</v>
      </c>
    </row>
    <row r="265" spans="1:11" x14ac:dyDescent="0.3">
      <c r="A265" s="85" t="s">
        <v>831</v>
      </c>
      <c r="B265" s="86"/>
      <c r="C265" s="86"/>
      <c r="D265" s="86"/>
      <c r="E265" s="86"/>
      <c r="F265" s="86"/>
      <c r="G265" s="86"/>
      <c r="H265" s="86"/>
      <c r="I265" s="86"/>
      <c r="J265" s="87"/>
      <c r="K265" s="55">
        <f t="shared" si="12"/>
        <v>0</v>
      </c>
    </row>
    <row r="266" spans="1:11" x14ac:dyDescent="0.3">
      <c r="A266" s="85" t="s">
        <v>836</v>
      </c>
      <c r="B266" s="86"/>
      <c r="C266" s="86"/>
      <c r="D266" s="86"/>
      <c r="E266" s="86"/>
      <c r="F266" s="86"/>
      <c r="G266" s="86"/>
      <c r="H266" s="86"/>
      <c r="I266" s="86"/>
      <c r="J266" s="87"/>
      <c r="K266" s="55">
        <f t="shared" si="12"/>
        <v>0</v>
      </c>
    </row>
    <row r="267" spans="1:11" x14ac:dyDescent="0.3">
      <c r="A267" s="85" t="s">
        <v>832</v>
      </c>
      <c r="B267" s="86"/>
      <c r="C267" s="86"/>
      <c r="D267" s="86"/>
      <c r="E267" s="86"/>
      <c r="F267" s="86"/>
      <c r="G267" s="86"/>
      <c r="H267" s="86"/>
      <c r="I267" s="86"/>
      <c r="J267" s="87"/>
      <c r="K267" s="55">
        <f t="shared" si="12"/>
        <v>0</v>
      </c>
    </row>
    <row r="268" spans="1:11" ht="409.6" x14ac:dyDescent="0.3">
      <c r="A268" s="75" t="s">
        <v>742</v>
      </c>
      <c r="B268" s="75" t="s">
        <v>416</v>
      </c>
      <c r="C268" s="75" t="s">
        <v>417</v>
      </c>
      <c r="D268" s="75" t="s">
        <v>9</v>
      </c>
      <c r="E268" s="3">
        <v>20</v>
      </c>
      <c r="F268" s="75"/>
      <c r="G268" s="4"/>
      <c r="H268" s="5"/>
      <c r="I268" s="4"/>
      <c r="J268" s="22"/>
      <c r="K268" s="55">
        <f t="shared" si="12"/>
        <v>0</v>
      </c>
    </row>
    <row r="269" spans="1:11" ht="409.6" x14ac:dyDescent="0.3">
      <c r="A269" s="75" t="s">
        <v>743</v>
      </c>
      <c r="B269" s="75" t="s">
        <v>418</v>
      </c>
      <c r="C269" s="75" t="s">
        <v>419</v>
      </c>
      <c r="D269" s="75" t="s">
        <v>9</v>
      </c>
      <c r="E269" s="3">
        <v>20</v>
      </c>
      <c r="F269" s="75"/>
      <c r="G269" s="4"/>
      <c r="H269" s="5"/>
      <c r="I269" s="4"/>
      <c r="J269" s="22"/>
      <c r="K269" s="55">
        <f t="shared" si="12"/>
        <v>0</v>
      </c>
    </row>
    <row r="270" spans="1:11" ht="386.4" x14ac:dyDescent="0.3">
      <c r="A270" s="48" t="s">
        <v>744</v>
      </c>
      <c r="B270" s="48" t="s">
        <v>420</v>
      </c>
      <c r="C270" s="70" t="s">
        <v>421</v>
      </c>
      <c r="D270" s="48" t="s">
        <v>9</v>
      </c>
      <c r="E270" s="51">
        <v>10000</v>
      </c>
      <c r="F270" s="48" t="s">
        <v>874</v>
      </c>
      <c r="G270" s="56">
        <v>0.89</v>
      </c>
      <c r="H270" s="65">
        <v>0.05</v>
      </c>
      <c r="I270" s="56">
        <v>0.93</v>
      </c>
      <c r="J270" s="54">
        <f>E270*G270</f>
        <v>8900</v>
      </c>
      <c r="K270" s="55">
        <f t="shared" si="12"/>
        <v>9345</v>
      </c>
    </row>
    <row r="271" spans="1:11" ht="409.6" x14ac:dyDescent="0.3">
      <c r="A271" s="75" t="s">
        <v>745</v>
      </c>
      <c r="B271" s="75" t="s">
        <v>422</v>
      </c>
      <c r="C271" s="75" t="s">
        <v>423</v>
      </c>
      <c r="D271" s="75" t="s">
        <v>11</v>
      </c>
      <c r="E271" s="3">
        <v>3000</v>
      </c>
      <c r="F271" s="75"/>
      <c r="G271" s="4"/>
      <c r="H271" s="5"/>
      <c r="I271" s="4"/>
      <c r="J271" s="22"/>
      <c r="K271" s="55">
        <f t="shared" si="12"/>
        <v>0</v>
      </c>
    </row>
    <row r="272" spans="1:11" ht="124.2" x14ac:dyDescent="0.3">
      <c r="A272" s="75" t="s">
        <v>746</v>
      </c>
      <c r="B272" s="75" t="s">
        <v>424</v>
      </c>
      <c r="C272" s="75" t="s">
        <v>425</v>
      </c>
      <c r="D272" s="75" t="s">
        <v>426</v>
      </c>
      <c r="E272" s="3">
        <v>150</v>
      </c>
      <c r="F272" s="75"/>
      <c r="G272" s="4"/>
      <c r="H272" s="5"/>
      <c r="I272" s="4"/>
      <c r="J272" s="22"/>
      <c r="K272" s="55">
        <f t="shared" si="12"/>
        <v>0</v>
      </c>
    </row>
    <row r="273" spans="1:11" ht="124.2" x14ac:dyDescent="0.3">
      <c r="A273" s="75" t="s">
        <v>747</v>
      </c>
      <c r="B273" s="75" t="s">
        <v>427</v>
      </c>
      <c r="C273" s="75" t="s">
        <v>428</v>
      </c>
      <c r="D273" s="75" t="s">
        <v>426</v>
      </c>
      <c r="E273" s="3">
        <v>50</v>
      </c>
      <c r="F273" s="75"/>
      <c r="G273" s="4"/>
      <c r="H273" s="5"/>
      <c r="I273" s="4"/>
      <c r="J273" s="22"/>
      <c r="K273" s="55">
        <f t="shared" si="12"/>
        <v>0</v>
      </c>
    </row>
    <row r="274" spans="1:11" ht="124.2" x14ac:dyDescent="0.3">
      <c r="A274" s="75" t="s">
        <v>748</v>
      </c>
      <c r="B274" s="75" t="s">
        <v>429</v>
      </c>
      <c r="C274" s="75" t="s">
        <v>430</v>
      </c>
      <c r="D274" s="75" t="s">
        <v>426</v>
      </c>
      <c r="E274" s="3">
        <v>200</v>
      </c>
      <c r="F274" s="75"/>
      <c r="G274" s="4"/>
      <c r="H274" s="5"/>
      <c r="I274" s="4"/>
      <c r="J274" s="22"/>
      <c r="K274" s="55">
        <f t="shared" si="12"/>
        <v>0</v>
      </c>
    </row>
    <row r="275" spans="1:11" ht="124.2" x14ac:dyDescent="0.3">
      <c r="A275" s="75" t="s">
        <v>749</v>
      </c>
      <c r="B275" s="75" t="s">
        <v>431</v>
      </c>
      <c r="C275" s="75" t="s">
        <v>432</v>
      </c>
      <c r="D275" s="75" t="s">
        <v>426</v>
      </c>
      <c r="E275" s="3">
        <v>9000</v>
      </c>
      <c r="F275" s="75"/>
      <c r="G275" s="4"/>
      <c r="H275" s="5"/>
      <c r="I275" s="4"/>
      <c r="J275" s="22"/>
      <c r="K275" s="55">
        <f t="shared" ref="K275:K294" si="15">J275*1.05</f>
        <v>0</v>
      </c>
    </row>
    <row r="276" spans="1:11" ht="124.2" x14ac:dyDescent="0.3">
      <c r="A276" s="75" t="s">
        <v>782</v>
      </c>
      <c r="B276" s="75" t="s">
        <v>433</v>
      </c>
      <c r="C276" s="75" t="s">
        <v>434</v>
      </c>
      <c r="D276" s="75" t="s">
        <v>426</v>
      </c>
      <c r="E276" s="3">
        <v>50</v>
      </c>
      <c r="F276" s="75"/>
      <c r="G276" s="4"/>
      <c r="H276" s="5"/>
      <c r="I276" s="4"/>
      <c r="J276" s="22"/>
      <c r="K276" s="55">
        <f t="shared" si="15"/>
        <v>0</v>
      </c>
    </row>
    <row r="277" spans="1:11" ht="124.2" x14ac:dyDescent="0.3">
      <c r="A277" s="75" t="s">
        <v>750</v>
      </c>
      <c r="B277" s="75" t="s">
        <v>435</v>
      </c>
      <c r="C277" s="75" t="s">
        <v>436</v>
      </c>
      <c r="D277" s="75" t="s">
        <v>426</v>
      </c>
      <c r="E277" s="3">
        <v>200</v>
      </c>
      <c r="F277" s="75"/>
      <c r="G277" s="4"/>
      <c r="H277" s="5"/>
      <c r="I277" s="4"/>
      <c r="J277" s="22"/>
      <c r="K277" s="55">
        <f t="shared" si="15"/>
        <v>0</v>
      </c>
    </row>
    <row r="278" spans="1:11" ht="124.2" x14ac:dyDescent="0.3">
      <c r="A278" s="75" t="s">
        <v>751</v>
      </c>
      <c r="B278" s="75" t="s">
        <v>437</v>
      </c>
      <c r="C278" s="75" t="s">
        <v>438</v>
      </c>
      <c r="D278" s="75" t="s">
        <v>426</v>
      </c>
      <c r="E278" s="3">
        <v>100</v>
      </c>
      <c r="F278" s="75"/>
      <c r="G278" s="4"/>
      <c r="H278" s="5"/>
      <c r="I278" s="4"/>
      <c r="J278" s="22"/>
      <c r="K278" s="55">
        <f t="shared" si="15"/>
        <v>0</v>
      </c>
    </row>
    <row r="279" spans="1:11" ht="409.6" x14ac:dyDescent="0.3">
      <c r="A279" s="75" t="s">
        <v>752</v>
      </c>
      <c r="B279" s="75" t="s">
        <v>439</v>
      </c>
      <c r="C279" s="75" t="s">
        <v>440</v>
      </c>
      <c r="D279" s="75" t="s">
        <v>9</v>
      </c>
      <c r="E279" s="3">
        <v>20</v>
      </c>
      <c r="F279" s="75"/>
      <c r="G279" s="4"/>
      <c r="H279" s="5"/>
      <c r="I279" s="4"/>
      <c r="J279" s="22"/>
      <c r="K279" s="55">
        <f t="shared" si="15"/>
        <v>0</v>
      </c>
    </row>
    <row r="280" spans="1:11" ht="317.39999999999998" x14ac:dyDescent="0.3">
      <c r="A280" s="75" t="s">
        <v>753</v>
      </c>
      <c r="B280" s="75" t="s">
        <v>441</v>
      </c>
      <c r="C280" s="75" t="s">
        <v>442</v>
      </c>
      <c r="D280" s="75" t="s">
        <v>248</v>
      </c>
      <c r="E280" s="3">
        <v>13</v>
      </c>
      <c r="F280" s="75"/>
      <c r="G280" s="4"/>
      <c r="H280" s="5"/>
      <c r="I280" s="4"/>
      <c r="J280" s="22"/>
      <c r="K280" s="55">
        <f t="shared" si="15"/>
        <v>0</v>
      </c>
    </row>
    <row r="281" spans="1:11" ht="386.4" x14ac:dyDescent="0.3">
      <c r="A281" s="75" t="s">
        <v>754</v>
      </c>
      <c r="B281" s="75" t="s">
        <v>443</v>
      </c>
      <c r="C281" s="75" t="s">
        <v>444</v>
      </c>
      <c r="D281" s="75" t="s">
        <v>248</v>
      </c>
      <c r="E281" s="3">
        <v>115</v>
      </c>
      <c r="F281" s="75"/>
      <c r="G281" s="4"/>
      <c r="H281" s="5"/>
      <c r="I281" s="4"/>
      <c r="J281" s="22"/>
      <c r="K281" s="55">
        <f t="shared" si="15"/>
        <v>0</v>
      </c>
    </row>
    <row r="282" spans="1:11" ht="262.2" x14ac:dyDescent="0.3">
      <c r="A282" s="75" t="s">
        <v>755</v>
      </c>
      <c r="B282" s="75" t="s">
        <v>445</v>
      </c>
      <c r="C282" s="75" t="s">
        <v>446</v>
      </c>
      <c r="D282" s="75" t="s">
        <v>9</v>
      </c>
      <c r="E282" s="3">
        <v>1000</v>
      </c>
      <c r="F282" s="75"/>
      <c r="G282" s="4"/>
      <c r="H282" s="5"/>
      <c r="I282" s="4"/>
      <c r="J282" s="22"/>
      <c r="K282" s="55">
        <f t="shared" si="15"/>
        <v>0</v>
      </c>
    </row>
    <row r="283" spans="1:11" ht="165.6" x14ac:dyDescent="0.3">
      <c r="A283" s="75" t="s">
        <v>756</v>
      </c>
      <c r="B283" s="75" t="s">
        <v>449</v>
      </c>
      <c r="C283" s="75" t="s">
        <v>450</v>
      </c>
      <c r="D283" s="75" t="s">
        <v>9</v>
      </c>
      <c r="E283" s="3">
        <v>200</v>
      </c>
      <c r="F283" s="75"/>
      <c r="G283" s="4"/>
      <c r="H283" s="5"/>
      <c r="I283" s="4"/>
      <c r="J283" s="22"/>
      <c r="K283" s="55">
        <f t="shared" si="15"/>
        <v>0</v>
      </c>
    </row>
    <row r="284" spans="1:11" ht="276" x14ac:dyDescent="0.3">
      <c r="A284" s="75" t="s">
        <v>757</v>
      </c>
      <c r="B284" s="75" t="s">
        <v>451</v>
      </c>
      <c r="C284" s="75" t="s">
        <v>452</v>
      </c>
      <c r="D284" s="75" t="s">
        <v>101</v>
      </c>
      <c r="E284" s="3">
        <v>3</v>
      </c>
      <c r="F284" s="30"/>
      <c r="G284" s="29"/>
      <c r="H284" s="28"/>
      <c r="I284" s="29"/>
      <c r="J284" s="7"/>
      <c r="K284" s="55">
        <f t="shared" si="15"/>
        <v>0</v>
      </c>
    </row>
    <row r="285" spans="1:11" ht="193.2" x14ac:dyDescent="0.3">
      <c r="A285" s="75" t="s">
        <v>758</v>
      </c>
      <c r="B285" s="73" t="s">
        <v>453</v>
      </c>
      <c r="C285" s="73" t="s">
        <v>454</v>
      </c>
      <c r="D285" s="75" t="s">
        <v>9</v>
      </c>
      <c r="E285" s="3">
        <v>20</v>
      </c>
      <c r="F285" s="75"/>
      <c r="G285" s="4"/>
      <c r="H285" s="5"/>
      <c r="I285" s="4"/>
      <c r="J285" s="22"/>
      <c r="K285" s="55">
        <f t="shared" si="15"/>
        <v>0</v>
      </c>
    </row>
    <row r="286" spans="1:11" ht="165.6" x14ac:dyDescent="0.3">
      <c r="A286" s="75" t="s">
        <v>759</v>
      </c>
      <c r="B286" s="73" t="s">
        <v>455</v>
      </c>
      <c r="C286" s="73" t="s">
        <v>456</v>
      </c>
      <c r="D286" s="75" t="s">
        <v>9</v>
      </c>
      <c r="E286" s="3">
        <v>20</v>
      </c>
      <c r="F286" s="75"/>
      <c r="G286" s="4"/>
      <c r="H286" s="5"/>
      <c r="I286" s="4"/>
      <c r="J286" s="22"/>
      <c r="K286" s="55">
        <f t="shared" si="15"/>
        <v>0</v>
      </c>
    </row>
    <row r="287" spans="1:11" ht="409.6" x14ac:dyDescent="0.3">
      <c r="A287" s="75" t="s">
        <v>783</v>
      </c>
      <c r="B287" s="73" t="s">
        <v>457</v>
      </c>
      <c r="C287" s="73" t="s">
        <v>458</v>
      </c>
      <c r="D287" s="75" t="s">
        <v>9</v>
      </c>
      <c r="E287" s="3">
        <v>60</v>
      </c>
      <c r="F287" s="75"/>
      <c r="G287" s="4"/>
      <c r="H287" s="5"/>
      <c r="I287" s="4"/>
      <c r="J287" s="22"/>
      <c r="K287" s="55">
        <f t="shared" si="15"/>
        <v>0</v>
      </c>
    </row>
    <row r="288" spans="1:11" ht="409.6" x14ac:dyDescent="0.3">
      <c r="A288" s="75" t="s">
        <v>784</v>
      </c>
      <c r="B288" s="73" t="s">
        <v>459</v>
      </c>
      <c r="C288" s="73" t="s">
        <v>460</v>
      </c>
      <c r="D288" s="75" t="s">
        <v>9</v>
      </c>
      <c r="E288" s="3">
        <v>60</v>
      </c>
      <c r="F288" s="75"/>
      <c r="G288" s="4"/>
      <c r="H288" s="5"/>
      <c r="I288" s="4"/>
      <c r="J288" s="22"/>
      <c r="K288" s="55">
        <f t="shared" si="15"/>
        <v>0</v>
      </c>
    </row>
    <row r="289" spans="1:11" ht="193.2" x14ac:dyDescent="0.3">
      <c r="A289" s="75" t="s">
        <v>785</v>
      </c>
      <c r="B289" s="75" t="s">
        <v>461</v>
      </c>
      <c r="C289" s="75" t="s">
        <v>462</v>
      </c>
      <c r="D289" s="75" t="s">
        <v>11</v>
      </c>
      <c r="E289" s="3">
        <v>550</v>
      </c>
      <c r="F289" s="75"/>
      <c r="G289" s="4"/>
      <c r="H289" s="5"/>
      <c r="I289" s="4"/>
      <c r="J289" s="22"/>
      <c r="K289" s="55">
        <f t="shared" si="15"/>
        <v>0</v>
      </c>
    </row>
    <row r="290" spans="1:11" ht="409.6" x14ac:dyDescent="0.3">
      <c r="A290" s="5" t="s">
        <v>786</v>
      </c>
      <c r="B290" s="32" t="s">
        <v>463</v>
      </c>
      <c r="C290" s="32" t="s">
        <v>816</v>
      </c>
      <c r="D290" s="75" t="s">
        <v>9</v>
      </c>
      <c r="E290" s="3">
        <v>100</v>
      </c>
      <c r="F290" s="33"/>
      <c r="G290" s="34"/>
      <c r="H290" s="5"/>
      <c r="I290" s="4"/>
      <c r="J290" s="22"/>
      <c r="K290" s="55">
        <f t="shared" si="15"/>
        <v>0</v>
      </c>
    </row>
    <row r="291" spans="1:11" ht="409.6" x14ac:dyDescent="0.3">
      <c r="A291" s="75" t="s">
        <v>787</v>
      </c>
      <c r="B291" s="73" t="s">
        <v>464</v>
      </c>
      <c r="C291" s="73" t="s">
        <v>465</v>
      </c>
      <c r="D291" s="75" t="s">
        <v>9</v>
      </c>
      <c r="E291" s="3">
        <v>600</v>
      </c>
      <c r="F291" s="75"/>
      <c r="G291" s="34"/>
      <c r="H291" s="5"/>
      <c r="I291" s="4"/>
      <c r="J291" s="22"/>
      <c r="K291" s="55">
        <f t="shared" si="15"/>
        <v>0</v>
      </c>
    </row>
    <row r="292" spans="1:11" ht="409.6" x14ac:dyDescent="0.3">
      <c r="A292" s="75" t="s">
        <v>788</v>
      </c>
      <c r="B292" s="73" t="s">
        <v>762</v>
      </c>
      <c r="C292" s="24" t="s">
        <v>765</v>
      </c>
      <c r="D292" s="75" t="s">
        <v>9</v>
      </c>
      <c r="E292" s="3">
        <v>360</v>
      </c>
      <c r="F292" s="75"/>
      <c r="G292" s="34"/>
      <c r="H292" s="5"/>
      <c r="I292" s="4"/>
      <c r="J292" s="22"/>
      <c r="K292" s="55">
        <f t="shared" si="15"/>
        <v>0</v>
      </c>
    </row>
    <row r="293" spans="1:11" ht="409.6" x14ac:dyDescent="0.3">
      <c r="A293" s="75" t="s">
        <v>789</v>
      </c>
      <c r="B293" s="73" t="s">
        <v>763</v>
      </c>
      <c r="C293" s="24" t="s">
        <v>863</v>
      </c>
      <c r="D293" s="75" t="s">
        <v>9</v>
      </c>
      <c r="E293" s="3">
        <v>144</v>
      </c>
      <c r="F293" s="75"/>
      <c r="G293" s="34"/>
      <c r="H293" s="5"/>
      <c r="I293" s="4"/>
      <c r="J293" s="22"/>
      <c r="K293" s="55">
        <f t="shared" si="15"/>
        <v>0</v>
      </c>
    </row>
    <row r="294" spans="1:11" ht="386.4" x14ac:dyDescent="0.3">
      <c r="A294" s="75" t="s">
        <v>790</v>
      </c>
      <c r="B294" s="73" t="s">
        <v>764</v>
      </c>
      <c r="C294" s="73" t="s">
        <v>862</v>
      </c>
      <c r="D294" s="75" t="s">
        <v>9</v>
      </c>
      <c r="E294" s="3">
        <v>144</v>
      </c>
      <c r="F294" s="75" t="s">
        <v>886</v>
      </c>
      <c r="G294" s="34">
        <v>14.5</v>
      </c>
      <c r="H294" s="5">
        <v>5</v>
      </c>
      <c r="I294" s="4">
        <f>G294*1.05</f>
        <v>15.225000000000001</v>
      </c>
      <c r="J294" s="22">
        <f>E294*G294</f>
        <v>2088</v>
      </c>
      <c r="K294" s="55">
        <f t="shared" si="15"/>
        <v>2192.4</v>
      </c>
    </row>
  </sheetData>
  <mergeCells count="16">
    <mergeCell ref="A109:J109"/>
    <mergeCell ref="C25:C32"/>
    <mergeCell ref="A33:J33"/>
    <mergeCell ref="A34:J34"/>
    <mergeCell ref="A35:J35"/>
    <mergeCell ref="C102:C108"/>
    <mergeCell ref="B262:C262"/>
    <mergeCell ref="A265:J265"/>
    <mergeCell ref="A266:J266"/>
    <mergeCell ref="A267:J267"/>
    <mergeCell ref="A110:J110"/>
    <mergeCell ref="A111:J111"/>
    <mergeCell ref="B250:C250"/>
    <mergeCell ref="A258:J258"/>
    <mergeCell ref="A259:J259"/>
    <mergeCell ref="A260:J26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B77189E399884F9B5DA7A8CA720E6F" ma:contentTypeVersion="13" ma:contentTypeDescription="Create a new document." ma:contentTypeScope="" ma:versionID="6d8f944cf8b0b7d7e391ae37475ff24d">
  <xsd:schema xmlns:xsd="http://www.w3.org/2001/XMLSchema" xmlns:xs="http://www.w3.org/2001/XMLSchema" xmlns:p="http://schemas.microsoft.com/office/2006/metadata/properties" xmlns:ns3="aff4b6d4-0cc2-4e4c-a695-597ca331338c" xmlns:ns4="d4bc850e-c015-44a4-a838-f87ba5d1e08e" targetNamespace="http://schemas.microsoft.com/office/2006/metadata/properties" ma:root="true" ma:fieldsID="e6ff413cd0ac1abf68e13d50ee9d5650" ns3:_="" ns4:_="">
    <xsd:import namespace="aff4b6d4-0cc2-4e4c-a695-597ca331338c"/>
    <xsd:import namespace="d4bc850e-c015-44a4-a838-f87ba5d1e08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f4b6d4-0cc2-4e4c-a695-597ca33133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bc850e-c015-44a4-a838-f87ba5d1e0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167C7A-5374-449B-9387-431629AF6F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f4b6d4-0cc2-4e4c-a695-597ca331338c"/>
    <ds:schemaRef ds:uri="d4bc850e-c015-44a4-a838-f87ba5d1e0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0C05E2-E8B3-4E53-BA9E-3A3330184C58}">
  <ds:schemaRefs>
    <ds:schemaRef ds:uri="http://schemas.microsoft.com/sharepoint/v3/contenttype/forms"/>
  </ds:schemaRefs>
</ds:datastoreItem>
</file>

<file path=customXml/itemProps3.xml><?xml version="1.0" encoding="utf-8"?>
<ds:datastoreItem xmlns:ds="http://schemas.openxmlformats.org/officeDocument/2006/customXml" ds:itemID="{9BA6A525-F3D7-4C74-8CEB-2E7F24AD0F98}">
  <ds:schemaRefs>
    <ds:schemaRef ds:uri="http://schemas.microsoft.com/office/infopath/2007/PartnerControls"/>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aff4b6d4-0cc2-4e4c-a695-597ca331338c"/>
    <ds:schemaRef ds:uri="d4bc850e-c015-44a4-a838-f87ba5d1e08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specifikacija</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Saulius Kriūnas</dc:creator>
  <cp:lastModifiedBy>Neringa</cp:lastModifiedBy>
  <cp:lastPrinted>2020-09-28T05:51:50Z</cp:lastPrinted>
  <dcterms:created xsi:type="dcterms:W3CDTF">2020-06-18T17:33:44Z</dcterms:created>
  <dcterms:modified xsi:type="dcterms:W3CDTF">2020-09-28T20:22:45Z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0x010100D9B77189E399884F9B5DA7A8CA720E6F</vt:lpwstr>
  </property>
</Properties>
</file>