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1\Documents\konkursai\Santariskes\2021-03-26 Med priemones\"/>
    </mc:Choice>
  </mc:AlternateContent>
  <bookViews>
    <workbookView xWindow="-120" yWindow="-120" windowWidth="29040" windowHeight="1584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4" i="1" l="1"/>
  <c r="J24" i="1" s="1"/>
  <c r="I25" i="1"/>
  <c r="J25" i="1" s="1"/>
  <c r="I11" i="1" l="1"/>
  <c r="J11" i="1" s="1"/>
  <c r="I29" i="1" l="1"/>
  <c r="J29" i="1" s="1"/>
  <c r="I27" i="1" l="1"/>
  <c r="J27" i="1" s="1"/>
  <c r="I34" i="1" l="1"/>
  <c r="J34" i="1" s="1"/>
  <c r="I33" i="1"/>
  <c r="J33" i="1" s="1"/>
  <c r="I32" i="1"/>
  <c r="J32" i="1" s="1"/>
  <c r="I31" i="1"/>
  <c r="J31" i="1" s="1"/>
  <c r="I30" i="1"/>
  <c r="J30" i="1" s="1"/>
  <c r="I28" i="1" l="1"/>
  <c r="J28" i="1" s="1"/>
  <c r="I26" i="1"/>
  <c r="J26" i="1" s="1"/>
  <c r="I23" i="1"/>
  <c r="J23" i="1" s="1"/>
  <c r="I22" i="1"/>
  <c r="J22" i="1" s="1"/>
  <c r="I21" i="1"/>
  <c r="J21" i="1" s="1"/>
  <c r="I20" i="1"/>
  <c r="J20" i="1" s="1"/>
  <c r="I19" i="1" l="1"/>
  <c r="J19" i="1" s="1"/>
  <c r="I18" i="1"/>
  <c r="J18" i="1" s="1"/>
  <c r="I17" i="1"/>
  <c r="J17" i="1" s="1"/>
  <c r="I16" i="1"/>
  <c r="J16" i="1" s="1"/>
  <c r="I15" i="1"/>
  <c r="J15" i="1" s="1"/>
  <c r="I14" i="1"/>
  <c r="J14" i="1" s="1"/>
  <c r="I13" i="1"/>
  <c r="J13" i="1" s="1"/>
  <c r="I12" i="1"/>
  <c r="J12" i="1" s="1"/>
</calcChain>
</file>

<file path=xl/sharedStrings.xml><?xml version="1.0" encoding="utf-8"?>
<sst xmlns="http://schemas.openxmlformats.org/spreadsheetml/2006/main" count="137" uniqueCount="91">
  <si>
    <t>Priemonės pavadinimas</t>
  </si>
  <si>
    <t>Reikalaujami parametrai</t>
  </si>
  <si>
    <t>Mato vnt.</t>
  </si>
  <si>
    <t>Vnt. įkainis, Eur be PVM</t>
  </si>
  <si>
    <t>PVM dydis %</t>
  </si>
  <si>
    <t>Vnt.</t>
  </si>
  <si>
    <t>Vienkartiniai plieniniai peiliukai 15°</t>
  </si>
  <si>
    <t>Užaštrinimo kampas 15°, nerūdijančio plieno,  aštrūs, sterilūs.</t>
  </si>
  <si>
    <t>Pusmėnulinis peiliukas su ovalia pjaunančia dalimi</t>
  </si>
  <si>
    <t>Lenktas, 2,3 mm skersmens, pjaunanti dalis iš viršaus, aštrus,  sterilus</t>
  </si>
  <si>
    <t>Plyšinis peiliukas 1,0 mm</t>
  </si>
  <si>
    <t>Plyšinis peiliukas 2,4 mm</t>
  </si>
  <si>
    <t>Trikampio formos, 2,4 mm skersmens, aštrus, lenktas, pjaunanti dalis iš viršaus ir iš apačios (dual bevel), su orientaciniu žymėjimu ant geležties paviršiaus, sterilus</t>
  </si>
  <si>
    <t>Trikampio formos, 2,6 mm skersmens, aštrus, lenktas, pjaunanti dalis iš viršaus ir iš apačios (dual bevel), su orientaciniu žymėjimu ant geležties paviršiaus, sterilus</t>
  </si>
  <si>
    <t>Plyšinis peiliukas 2,6 mm</t>
  </si>
  <si>
    <t>Kasetė "Infiniti" aparatui</t>
  </si>
  <si>
    <t>„Ultrasound  FMS“ tipo</t>
  </si>
  <si>
    <t>Metalinis antgalis phaco antgaliui prie "Infiniti" aparato</t>
  </si>
  <si>
    <t>Turbo Sonics Flared ABS Micro Tip, 30° Round 0,9 mm</t>
  </si>
  <si>
    <t>Metalinis antgalis Ozil antgaliui prie "Infiniti" aparato</t>
  </si>
  <si>
    <t>Turbo Sonics Mini – Flared ABS Tip, 30° Kelman, 0,9 mm</t>
  </si>
  <si>
    <t>Priedas prie  phaco antgalio "Infiniti"</t>
  </si>
  <si>
    <t>Universalus įpakavimas, sterilus</t>
  </si>
  <si>
    <t>Vitrektomo antgalis "Infiniti" aparatui</t>
  </si>
  <si>
    <t>Universalus įpakavimas, laidas su antgaliu, sterilus, 21G</t>
  </si>
  <si>
    <t>Kaustikos vienkartinis antgalis "Infiniti" aparatui</t>
  </si>
  <si>
    <t>Komplektas - kabelis ir antgalis</t>
  </si>
  <si>
    <t>Intraokulinis skystis Carbachol (arba lygiavertis)</t>
  </si>
  <si>
    <t>Intraokulinis skystis – carbacholis arba lygiavertis. Sterilus, 0,01%,  1ml flakonas</t>
  </si>
  <si>
    <t>C3F8 dujos  (perfluoropropanas</t>
  </si>
  <si>
    <t>Dujų balionas, 125g jungtis prie Constellation aparato</t>
  </si>
  <si>
    <t>SF6 dujos (sieros heksafluoridas)</t>
  </si>
  <si>
    <t>Kartridžas „ C “</t>
  </si>
  <si>
    <t>Sterilus, naudojamas lęšių implantacijai, pritaikytas turimiems Monarch II injektoriams</t>
  </si>
  <si>
    <t>Sterilus, naudojamas lęšių implantacijai, pritaikytas turimiems Monarch III injektoriams</t>
  </si>
  <si>
    <t>Terpės donorinei ragenai saugoti</t>
  </si>
  <si>
    <t>EUCOL-C 001-00 20 ml flakonai</t>
  </si>
  <si>
    <t>Terpė donorinei ragenai  konservuoti, skirta ragenų saugojimui, transportavimui bei paruošimui prieš transplantaciją. 1 but./60ml</t>
  </si>
  <si>
    <t xml:space="preserve">Terpė Tissue-C </t>
  </si>
  <si>
    <t>Terpė Carry-C</t>
  </si>
  <si>
    <t>Terpė donorinei ragenai konservuoti, skirta ragenų saugojimui, transportavimui bei paruošimui prieš transplantaciją. 1 but./50ml</t>
  </si>
  <si>
    <t xml:space="preserve">Rainelės   retraktoriai  </t>
  </si>
  <si>
    <t>Dirbtinis šuntas glaukomos chirurginiam gydymui</t>
  </si>
  <si>
    <t>Baerveldt implantas, modelis BG 103-250</t>
  </si>
  <si>
    <t>Paviršiaus plotas 250 mm², silikoninės plokštelės ilgis 22 mm, silikoninio vamzdelio ilgis 32 mm, tiesus vamzdelis įstatomas  į priekinę kamerą.</t>
  </si>
  <si>
    <t>Kapsulės tempimo žiedai</t>
  </si>
  <si>
    <t>Kapsulės tempimo žiedas su angomis galuose. Žiedo spalva- mėlyna, pilka.. Medžiaga - polimetilmetakrilatas arba lygevertė medžiaga. Diametras - 12mm ir 13 mm, žiedas teikiamas sausas, sterilus.</t>
  </si>
  <si>
    <r>
      <t>Skirtas akies skysčio iš akies priekinės kameros nufiltravimui į subsklerinę terpę. Išorinis vamzdelio diametras 400 µm ± 50 µm. Vidinis vamzdelio diametras 50µm ± 5µm. Bendras implanto ilgis 2,65 mm ± 0,1 mm; Smailėjančio kūgio formos galiukas lengvesniam implanto įvedimui- su dviem angom akies skysčio nutekėjimui. Nugarinė plokštelė- su vertikaliu kanalu akies skysčio nutekėjimui. Medžiaga- nerūdijantis plienas.
Suderinamumas su MRI- iki 3 Teslų. Supakuotas sterilioje pakuotėje, paruoštas naudojimui kartu su injektoriumi.</t>
    </r>
    <r>
      <rPr>
        <sz val="11"/>
        <color theme="1"/>
        <rFont val="Times New Roman"/>
        <family val="1"/>
        <charset val="186"/>
      </rPr>
      <t xml:space="preserve">
</t>
    </r>
    <r>
      <rPr>
        <sz val="10"/>
        <color theme="1"/>
        <rFont val="Times New Roman"/>
        <family val="1"/>
        <charset val="186"/>
      </rPr>
      <t xml:space="preserve">
</t>
    </r>
  </si>
  <si>
    <t>Kartridžas ,,D''</t>
  </si>
  <si>
    <t>Trikampio formos, 1,0 mm skersmens, aštrus, tiesus (sideport) , pjaunanti dalis iš viršaus ir apačios (dual bevel) , sterilus</t>
  </si>
  <si>
    <t>Priedas prie phaco antgalio"Infiniti" ypač plonas</t>
  </si>
  <si>
    <t>Rainelės retraktoriai, įpakuoti po 4-6 vnt. sterilizavimo dėkle, skirti mechaniniam vyzdžio išplėtimui, pagaminti iš polipropileno arba lygiavertės medžiagos, lankstūs, elastingi.</t>
  </si>
  <si>
    <t xml:space="preserve">Maksimalus kiekis </t>
  </si>
  <si>
    <t>Pirkimo vertė Eur su PVM</t>
  </si>
  <si>
    <t>Pirkimo dalis Nr.</t>
  </si>
  <si>
    <t>TECHNINĖ SPECIFIKACIJA</t>
  </si>
  <si>
    <t>Bendra pasiūlymo kaina Eur be PVM</t>
  </si>
  <si>
    <t>Bendra pasiūlymo kaina Eur su PVM</t>
  </si>
  <si>
    <t>Pirkimo dokumentų SPS priedas Nr.1</t>
  </si>
  <si>
    <t>Siūlomi parametrai*</t>
  </si>
  <si>
    <t xml:space="preserve">Visoms nurodytoms konkrečioms medžiagoms ir/ar konkretiems prekių pavadinimams, standartams ir kt. taikoma „arba lygiavertis“. 
Tiekėjas, siūlantis lygiavertę prekę privalo patikimomis priemonėmis įrodyti, kad siūloma prekė yra lygiavertė ir visiškai atitinka techninėje specifikacijoje keliamus reikalavimus."       
</t>
  </si>
  <si>
    <r>
      <t xml:space="preserve"> PRIEMONIŲ OFTALMOLOGIJAI</t>
    </r>
    <r>
      <rPr>
        <sz val="11"/>
        <color theme="1"/>
        <rFont val="Times New Roman"/>
        <family val="1"/>
        <charset val="186"/>
      </rPr>
      <t xml:space="preserve"> </t>
    </r>
    <r>
      <rPr>
        <b/>
        <sz val="11"/>
        <color theme="1"/>
        <rFont val="Times New Roman"/>
        <family val="1"/>
        <charset val="186"/>
      </rPr>
      <t>PIRKIMAS, VUL SK Nr. 2401</t>
    </r>
  </si>
  <si>
    <t>Firminis priemonių pavadinimas ir modelis, gamintojas, priemonės kodas gamintojo kataloge, jei jis yra</t>
  </si>
  <si>
    <t>PRIVALOMA *Prekių charakteristikoms patvirtinti tiekėjai privalo pateikti techninių duomenų lapą ir/ar lygiaverčius gamintojo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turi būti pateikiami lietuvių kalba, taip pat gali būti pateikiami anglų kalba, tačiau jei perkančioji organizacija pareikalaus vertimo, patvirtintas vertimas (žr. Bendrųjų pirkimo sąlygų 5.7p.) turi būti pateikti per 3 darbo dienas nuo prašymo pateikimo. Jei atitinkami dokumentai yra išduoti kita, nei reikalaujama kalba (lietuvių ar anglų), kartu su pasiūlymu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t>
  </si>
  <si>
    <t>Intraokulinis skystis – carbacholis. Sterilus, 0,01%,  1ml flakonas</t>
  </si>
  <si>
    <t>Alcon, JAV 8065921501</t>
  </si>
  <si>
    <t>Alcon, JAV 8065990002</t>
  </si>
  <si>
    <t>Alcon, JAV 8065921540</t>
  </si>
  <si>
    <t>Alcon, JAV 8065982465</t>
  </si>
  <si>
    <t>Alcon, JAV 8065752081</t>
  </si>
  <si>
    <t>Alcon, JAV 8065750837</t>
  </si>
  <si>
    <t>Alcon, JAV 8065750852</t>
  </si>
  <si>
    <t>Alcon, JAV 8065750159</t>
  </si>
  <si>
    <t>Alcon, JAV 8065750157</t>
  </si>
  <si>
    <t>Alcon, JAV 80659750517</t>
  </si>
  <si>
    <t>Alcon, JAV 8065128402 ir 8065128001</t>
  </si>
  <si>
    <t>Biotech Vision Care, Indija BioChol</t>
  </si>
  <si>
    <t>Alcon, JAV 8065797105</t>
  </si>
  <si>
    <t>Alcon, JAV 8065797005</t>
  </si>
  <si>
    <t>Alcon, JAV 8065977762</t>
  </si>
  <si>
    <t>Alcon, JAV 8065977763</t>
  </si>
  <si>
    <t xml:space="preserve">Alchimia, Italija EUCOL-C 001-00 20ml flakonas. 12fl/dėž. 
REF CTC-001-01 (CSM 001-00)
</t>
  </si>
  <si>
    <t xml:space="preserve">Alchimia, Italija Tissue-C 12fl/dėž. REF TIS-001-01  </t>
  </si>
  <si>
    <t xml:space="preserve">Alchimia, Italija Carry-C,  50ml flakonas. 12fl/dėž. REF CAR-001-01 </t>
  </si>
  <si>
    <t xml:space="preserve">Alcon, JAV Ex-Press Glaucoma Filtration Device P-50 
REF 24053, Alcon, JAV
</t>
  </si>
  <si>
    <t>Alcon, JAV 8065992648</t>
  </si>
  <si>
    <t>Universalus įpakavimas, laidas su antgaliu, sterilus, 20G</t>
  </si>
  <si>
    <t>Alcon, JAV 611.74</t>
  </si>
  <si>
    <t>Biotech Vision Care, Indija CTR12 CTR13</t>
  </si>
  <si>
    <t>J&amp;J JAV Baerveldt BG 103-250</t>
  </si>
  <si>
    <r>
      <t xml:space="preserve">Rainelės retraktoriai, įpakuoti po 5 vnt. steriliame dėkle, skirti mechaniniam vyzdžio išplėtimui, pagaminti iš polipropileno, lankstūs, elastingi. 5vnt./pak. </t>
    </r>
    <r>
      <rPr>
        <sz val="10"/>
        <color rgb="FFFF0000"/>
        <rFont val="Times New Roman"/>
        <family val="1"/>
      </rPr>
      <t>Operacijai naudojami 4 vnt. + 1 atsarginis. Pakuotės kaina 100 EUR + 5%.</t>
    </r>
  </si>
</sst>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186"/>
      <scheme val="minor"/>
    </font>
    <font>
      <b/>
      <sz val="10.5"/>
      <color theme="1"/>
      <name val="Times New Roman"/>
      <family val="1"/>
      <charset val="186"/>
    </font>
    <font>
      <sz val="11"/>
      <color theme="1"/>
      <name val="Times New Roman"/>
      <family val="1"/>
      <charset val="186"/>
    </font>
    <font>
      <sz val="12"/>
      <color theme="1"/>
      <name val="Times New Roman"/>
      <family val="1"/>
      <charset val="186"/>
    </font>
    <font>
      <sz val="10"/>
      <color rgb="FF000000"/>
      <name val="Times New Roman"/>
      <family val="1"/>
      <charset val="186"/>
    </font>
    <font>
      <sz val="10"/>
      <color theme="1"/>
      <name val="Times New Roman"/>
      <family val="1"/>
      <charset val="186"/>
    </font>
    <font>
      <b/>
      <sz val="10"/>
      <color theme="1"/>
      <name val="Times New Roman"/>
      <family val="1"/>
      <charset val="186"/>
    </font>
    <font>
      <i/>
      <sz val="10"/>
      <color theme="1"/>
      <name val="Times New Roman"/>
      <family val="1"/>
      <charset val="186"/>
    </font>
    <font>
      <b/>
      <sz val="12"/>
      <color rgb="FF2E0927"/>
      <name val="Times New Roman"/>
      <family val="1"/>
      <charset val="186"/>
    </font>
    <font>
      <b/>
      <sz val="12"/>
      <color theme="1"/>
      <name val="Times New Roman"/>
      <family val="1"/>
      <charset val="186"/>
    </font>
    <font>
      <b/>
      <sz val="11"/>
      <color theme="1"/>
      <name val="Calibri"/>
      <family val="2"/>
      <charset val="186"/>
      <scheme val="minor"/>
    </font>
    <font>
      <b/>
      <sz val="11"/>
      <color theme="1"/>
      <name val="Times New Roman"/>
      <family val="1"/>
      <charset val="186"/>
    </font>
    <font>
      <sz val="11"/>
      <color theme="1"/>
      <name val="Times New Roman"/>
      <family val="1"/>
    </font>
    <font>
      <sz val="10"/>
      <color rgb="FFFF0000"/>
      <name val="Times New Roman"/>
      <family val="1"/>
    </font>
  </fonts>
  <fills count="4">
    <fill>
      <patternFill patternType="none"/>
    </fill>
    <fill>
      <patternFill patternType="gray125"/>
    </fill>
    <fill>
      <patternFill patternType="solid">
        <fgColor theme="7" tint="0.79998168889431442"/>
        <bgColor indexed="64"/>
      </patternFill>
    </fill>
    <fill>
      <patternFill patternType="solid">
        <fgColor theme="7"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2">
    <xf numFmtId="0" fontId="0" fillId="0" borderId="0" xfId="0"/>
    <xf numFmtId="0" fontId="3" fillId="0" borderId="0" xfId="0" applyFont="1" applyAlignment="1">
      <alignment vertical="center"/>
    </xf>
    <xf numFmtId="0" fontId="5" fillId="0" borderId="0" xfId="0" applyFont="1"/>
    <xf numFmtId="0" fontId="4" fillId="0" borderId="1" xfId="0" applyFont="1" applyBorder="1" applyAlignment="1">
      <alignment horizontal="left" vertical="top"/>
    </xf>
    <xf numFmtId="0" fontId="5" fillId="0" borderId="1" xfId="0" applyFont="1" applyBorder="1" applyAlignment="1">
      <alignment horizontal="left" vertical="top"/>
    </xf>
    <xf numFmtId="0" fontId="5" fillId="0" borderId="1" xfId="0" applyFont="1" applyBorder="1" applyAlignment="1">
      <alignment horizontal="left" vertical="top" wrapText="1"/>
    </xf>
    <xf numFmtId="0" fontId="4" fillId="0" borderId="1" xfId="0" applyFont="1" applyBorder="1" applyAlignment="1">
      <alignment horizontal="left" vertical="top" wrapText="1"/>
    </xf>
    <xf numFmtId="0" fontId="5" fillId="0" borderId="0" xfId="0" applyFont="1" applyBorder="1" applyAlignment="1">
      <alignment horizontal="left" vertical="top"/>
    </xf>
    <xf numFmtId="0" fontId="5" fillId="0" borderId="0" xfId="0" applyFont="1" applyBorder="1"/>
    <xf numFmtId="2" fontId="7" fillId="2" borderId="1" xfId="0" applyNumberFormat="1" applyFont="1" applyFill="1" applyBorder="1"/>
    <xf numFmtId="0" fontId="7" fillId="2" borderId="3" xfId="0" applyFont="1" applyFill="1" applyBorder="1" applyAlignment="1">
      <alignment horizontal="center" wrapText="1"/>
    </xf>
    <xf numFmtId="0" fontId="1" fillId="0" borderId="2" xfId="0" applyFont="1" applyBorder="1" applyAlignment="1">
      <alignment horizontal="center" vertical="center" wrapText="1"/>
    </xf>
    <xf numFmtId="0" fontId="6" fillId="0" borderId="2" xfId="0" applyFont="1" applyBorder="1" applyAlignment="1">
      <alignment horizontal="center" vertical="center" wrapText="1"/>
    </xf>
    <xf numFmtId="0" fontId="1" fillId="0" borderId="5" xfId="0" applyFont="1" applyBorder="1" applyAlignment="1">
      <alignment horizontal="center" vertical="center" wrapText="1"/>
    </xf>
    <xf numFmtId="0" fontId="1" fillId="0" borderId="5" xfId="0" applyFont="1" applyBorder="1" applyAlignment="1">
      <alignment horizontal="center" vertical="center" textRotation="90" wrapText="1"/>
    </xf>
    <xf numFmtId="0" fontId="1" fillId="0" borderId="6" xfId="0" applyFont="1" applyBorder="1" applyAlignment="1">
      <alignment horizontal="center" vertical="center" wrapText="1"/>
    </xf>
    <xf numFmtId="0" fontId="8" fillId="0" borderId="4" xfId="0" applyFont="1" applyBorder="1" applyAlignment="1">
      <alignment horizontal="center" vertical="center"/>
    </xf>
    <xf numFmtId="0" fontId="9" fillId="0" borderId="1" xfId="0" applyFont="1" applyBorder="1" applyAlignment="1">
      <alignment horizontal="center" vertical="center"/>
    </xf>
    <xf numFmtId="0" fontId="10" fillId="0" borderId="0" xfId="0" applyFont="1" applyAlignment="1">
      <alignment horizontal="center" vertical="center"/>
    </xf>
    <xf numFmtId="0" fontId="11" fillId="0" borderId="0" xfId="0" applyFont="1"/>
    <xf numFmtId="0" fontId="11" fillId="0" borderId="0" xfId="0" applyFont="1" applyAlignment="1">
      <alignment horizontal="center" vertical="center"/>
    </xf>
    <xf numFmtId="0" fontId="2" fillId="0" borderId="1" xfId="0" applyFont="1" applyBorder="1" applyAlignment="1">
      <alignment horizontal="center" vertical="center" wrapText="1"/>
    </xf>
    <xf numFmtId="2" fontId="0" fillId="0" borderId="0" xfId="0" applyNumberFormat="1"/>
    <xf numFmtId="0" fontId="2" fillId="0" borderId="1" xfId="0" applyFont="1" applyBorder="1" applyAlignment="1">
      <alignment horizontal="center" vertical="center"/>
    </xf>
    <xf numFmtId="2" fontId="2" fillId="0" borderId="1" xfId="0" applyNumberFormat="1" applyFont="1" applyBorder="1" applyAlignment="1">
      <alignment horizontal="center" vertical="center"/>
    </xf>
    <xf numFmtId="2" fontId="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2" fillId="0" borderId="1" xfId="0" applyNumberFormat="1" applyFont="1" applyBorder="1" applyAlignment="1">
      <alignment horizontal="center" vertical="center" wrapText="1"/>
    </xf>
    <xf numFmtId="0" fontId="4" fillId="3" borderId="1" xfId="0" applyFont="1" applyFill="1" applyBorder="1" applyAlignment="1">
      <alignment horizontal="left" vertical="top" wrapText="1"/>
    </xf>
    <xf numFmtId="0" fontId="5" fillId="0" borderId="0" xfId="0" applyFont="1" applyAlignment="1">
      <alignment horizontal="center"/>
    </xf>
    <xf numFmtId="0" fontId="5" fillId="0" borderId="0" xfId="0" applyFont="1" applyAlignment="1">
      <alignment horizontal="left" wrapText="1"/>
    </xf>
    <xf numFmtId="0" fontId="5"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8"/>
  <sheetViews>
    <sheetView tabSelected="1" topLeftCell="B16" zoomScale="110" zoomScaleNormal="110" workbookViewId="0">
      <selection activeCell="G26" sqref="G26"/>
    </sheetView>
  </sheetViews>
  <sheetFormatPr defaultRowHeight="15" x14ac:dyDescent="0.25"/>
  <cols>
    <col min="1" max="1" width="11.42578125" style="2" customWidth="1"/>
    <col min="2" max="2" width="31.42578125" customWidth="1"/>
    <col min="3" max="3" width="47" customWidth="1"/>
    <col min="4" max="4" width="8.5703125" customWidth="1"/>
    <col min="5" max="5" width="7.5703125" customWidth="1"/>
    <col min="6" max="6" width="13.5703125" customWidth="1"/>
    <col min="8" max="8" width="6.28515625" customWidth="1"/>
    <col min="9" max="9" width="11.85546875" customWidth="1"/>
    <col min="10" max="10" width="14.42578125" customWidth="1"/>
    <col min="11" max="11" width="35.28515625" customWidth="1"/>
    <col min="12" max="12" width="12.140625" customWidth="1"/>
  </cols>
  <sheetData>
    <row r="1" spans="1:12" ht="24" customHeight="1" x14ac:dyDescent="0.25"/>
    <row r="2" spans="1:12" x14ac:dyDescent="0.25">
      <c r="G2" s="29" t="s">
        <v>58</v>
      </c>
      <c r="H2" s="29"/>
      <c r="I2" s="29"/>
      <c r="J2" s="29"/>
      <c r="K2" s="29"/>
    </row>
    <row r="3" spans="1:12" x14ac:dyDescent="0.25">
      <c r="C3" s="20" t="s">
        <v>55</v>
      </c>
    </row>
    <row r="4" spans="1:12" x14ac:dyDescent="0.25">
      <c r="C4" s="18"/>
    </row>
    <row r="5" spans="1:12" x14ac:dyDescent="0.25">
      <c r="C5" s="19" t="s">
        <v>61</v>
      </c>
    </row>
    <row r="6" spans="1:12" ht="19.5" customHeight="1" x14ac:dyDescent="0.25"/>
    <row r="7" spans="1:12" ht="99.95" customHeight="1" x14ac:dyDescent="0.25">
      <c r="A7" s="30" t="s">
        <v>63</v>
      </c>
      <c r="B7" s="30"/>
      <c r="C7" s="30"/>
      <c r="D7" s="30"/>
      <c r="E7" s="30"/>
      <c r="F7" s="30"/>
      <c r="G7" s="30"/>
      <c r="H7" s="30"/>
    </row>
    <row r="8" spans="1:12" ht="39.950000000000003" customHeight="1" x14ac:dyDescent="0.25">
      <c r="A8" s="31" t="s">
        <v>60</v>
      </c>
      <c r="B8" s="31"/>
      <c r="C8" s="31"/>
      <c r="D8" s="31"/>
      <c r="E8" s="31"/>
      <c r="F8" s="31"/>
      <c r="G8" s="31"/>
      <c r="H8" s="31"/>
    </row>
    <row r="9" spans="1:12" ht="15.75" thickBot="1" x14ac:dyDescent="0.3"/>
    <row r="10" spans="1:12" ht="135.75" thickBot="1" x14ac:dyDescent="0.3">
      <c r="A10" s="12" t="s">
        <v>54</v>
      </c>
      <c r="B10" s="13" t="s">
        <v>0</v>
      </c>
      <c r="C10" s="13" t="s">
        <v>1</v>
      </c>
      <c r="D10" s="14" t="s">
        <v>52</v>
      </c>
      <c r="E10" s="13" t="s">
        <v>2</v>
      </c>
      <c r="F10" s="13" t="s">
        <v>62</v>
      </c>
      <c r="G10" s="13" t="s">
        <v>3</v>
      </c>
      <c r="H10" s="11" t="s">
        <v>4</v>
      </c>
      <c r="I10" s="15" t="s">
        <v>56</v>
      </c>
      <c r="J10" s="15" t="s">
        <v>57</v>
      </c>
      <c r="K10" s="11" t="s">
        <v>59</v>
      </c>
      <c r="L10" s="10" t="s">
        <v>53</v>
      </c>
    </row>
    <row r="11" spans="1:12" ht="27.75" customHeight="1" x14ac:dyDescent="0.25">
      <c r="A11" s="16">
        <v>2</v>
      </c>
      <c r="B11" s="4" t="s">
        <v>6</v>
      </c>
      <c r="C11" s="5" t="s">
        <v>7</v>
      </c>
      <c r="D11" s="21">
        <v>1000</v>
      </c>
      <c r="E11" s="21" t="s">
        <v>5</v>
      </c>
      <c r="F11" s="21" t="s">
        <v>65</v>
      </c>
      <c r="G11" s="25">
        <v>5</v>
      </c>
      <c r="H11" s="25">
        <v>5</v>
      </c>
      <c r="I11" s="25">
        <f t="shared" ref="I11:I22" si="0">D11*G11</f>
        <v>5000</v>
      </c>
      <c r="J11" s="25">
        <f>I11+I11*5%</f>
        <v>5250</v>
      </c>
      <c r="K11" s="5" t="s">
        <v>7</v>
      </c>
      <c r="L11" s="9">
        <v>5250</v>
      </c>
    </row>
    <row r="12" spans="1:12" ht="29.25" customHeight="1" x14ac:dyDescent="0.25">
      <c r="A12" s="17">
        <v>13</v>
      </c>
      <c r="B12" s="6" t="s">
        <v>8</v>
      </c>
      <c r="C12" s="6" t="s">
        <v>9</v>
      </c>
      <c r="D12" s="23">
        <v>1200</v>
      </c>
      <c r="E12" s="23" t="s">
        <v>5</v>
      </c>
      <c r="F12" s="21" t="s">
        <v>66</v>
      </c>
      <c r="G12" s="24">
        <v>5</v>
      </c>
      <c r="H12" s="24">
        <v>5</v>
      </c>
      <c r="I12" s="24">
        <f t="shared" si="0"/>
        <v>6000</v>
      </c>
      <c r="J12" s="25">
        <f t="shared" ref="J12:J34" si="1">I12+I12*5%</f>
        <v>6300</v>
      </c>
      <c r="K12" s="6" t="s">
        <v>9</v>
      </c>
      <c r="L12" s="9">
        <v>7560</v>
      </c>
    </row>
    <row r="13" spans="1:12" ht="42.75" customHeight="1" x14ac:dyDescent="0.25">
      <c r="A13" s="17">
        <v>14</v>
      </c>
      <c r="B13" s="3" t="s">
        <v>10</v>
      </c>
      <c r="C13" s="6" t="s">
        <v>49</v>
      </c>
      <c r="D13" s="23">
        <v>400</v>
      </c>
      <c r="E13" s="23" t="s">
        <v>5</v>
      </c>
      <c r="F13" s="21" t="s">
        <v>67</v>
      </c>
      <c r="G13" s="24">
        <v>5</v>
      </c>
      <c r="H13" s="24">
        <v>5</v>
      </c>
      <c r="I13" s="24">
        <f t="shared" si="0"/>
        <v>2000</v>
      </c>
      <c r="J13" s="25">
        <f t="shared" si="1"/>
        <v>2100</v>
      </c>
      <c r="K13" s="6" t="s">
        <v>49</v>
      </c>
      <c r="L13" s="9">
        <v>2100</v>
      </c>
    </row>
    <row r="14" spans="1:12" ht="59.25" customHeight="1" x14ac:dyDescent="0.25">
      <c r="A14" s="17">
        <v>16</v>
      </c>
      <c r="B14" s="3" t="s">
        <v>11</v>
      </c>
      <c r="C14" s="6" t="s">
        <v>12</v>
      </c>
      <c r="D14" s="23">
        <v>2500</v>
      </c>
      <c r="E14" s="23" t="s">
        <v>5</v>
      </c>
      <c r="F14" s="21" t="s">
        <v>68</v>
      </c>
      <c r="G14" s="24">
        <v>5</v>
      </c>
      <c r="H14" s="24">
        <v>5</v>
      </c>
      <c r="I14" s="24">
        <f t="shared" si="0"/>
        <v>12500</v>
      </c>
      <c r="J14" s="25">
        <f t="shared" si="1"/>
        <v>13125</v>
      </c>
      <c r="K14" s="6" t="s">
        <v>12</v>
      </c>
      <c r="L14" s="9">
        <v>13387.5</v>
      </c>
    </row>
    <row r="15" spans="1:12" ht="58.5" customHeight="1" x14ac:dyDescent="0.25">
      <c r="A15" s="17">
        <v>17</v>
      </c>
      <c r="B15" s="3" t="s">
        <v>14</v>
      </c>
      <c r="C15" s="6" t="s">
        <v>13</v>
      </c>
      <c r="D15" s="23">
        <v>5500</v>
      </c>
      <c r="E15" s="23" t="s">
        <v>5</v>
      </c>
      <c r="F15" s="21" t="s">
        <v>85</v>
      </c>
      <c r="G15" s="24">
        <v>5</v>
      </c>
      <c r="H15" s="24">
        <v>5</v>
      </c>
      <c r="I15" s="24">
        <f t="shared" si="0"/>
        <v>27500</v>
      </c>
      <c r="J15" s="25">
        <f t="shared" si="1"/>
        <v>28875</v>
      </c>
      <c r="K15" s="6" t="s">
        <v>13</v>
      </c>
      <c r="L15" s="9">
        <v>29452.5</v>
      </c>
    </row>
    <row r="16" spans="1:12" ht="38.25" customHeight="1" x14ac:dyDescent="0.25">
      <c r="A16" s="17">
        <v>24</v>
      </c>
      <c r="B16" s="3" t="s">
        <v>15</v>
      </c>
      <c r="C16" s="6" t="s">
        <v>16</v>
      </c>
      <c r="D16" s="23">
        <v>4000</v>
      </c>
      <c r="E16" s="23" t="s">
        <v>5</v>
      </c>
      <c r="F16" s="21" t="s">
        <v>69</v>
      </c>
      <c r="G16" s="24">
        <v>54</v>
      </c>
      <c r="H16" s="24">
        <v>5</v>
      </c>
      <c r="I16" s="24">
        <f t="shared" si="0"/>
        <v>216000</v>
      </c>
      <c r="J16" s="25">
        <f t="shared" si="1"/>
        <v>226800</v>
      </c>
      <c r="K16" s="6" t="s">
        <v>16</v>
      </c>
      <c r="L16" s="9">
        <v>302400</v>
      </c>
    </row>
    <row r="17" spans="1:12" ht="30" customHeight="1" x14ac:dyDescent="0.25">
      <c r="A17" s="17">
        <v>25</v>
      </c>
      <c r="B17" s="3" t="s">
        <v>17</v>
      </c>
      <c r="C17" s="6" t="s">
        <v>18</v>
      </c>
      <c r="D17" s="23">
        <v>900</v>
      </c>
      <c r="E17" s="23" t="s">
        <v>5</v>
      </c>
      <c r="F17" s="21" t="s">
        <v>70</v>
      </c>
      <c r="G17" s="24">
        <v>54</v>
      </c>
      <c r="H17" s="24">
        <v>5</v>
      </c>
      <c r="I17" s="24">
        <f t="shared" si="0"/>
        <v>48600</v>
      </c>
      <c r="J17" s="25">
        <f t="shared" si="1"/>
        <v>51030</v>
      </c>
      <c r="K17" s="6" t="s">
        <v>18</v>
      </c>
      <c r="L17" s="9">
        <v>66150</v>
      </c>
    </row>
    <row r="18" spans="1:12" ht="29.25" customHeight="1" x14ac:dyDescent="0.25">
      <c r="A18" s="17">
        <v>26</v>
      </c>
      <c r="B18" s="3" t="s">
        <v>19</v>
      </c>
      <c r="C18" s="6" t="s">
        <v>20</v>
      </c>
      <c r="D18" s="23">
        <v>3000</v>
      </c>
      <c r="E18" s="23" t="s">
        <v>5</v>
      </c>
      <c r="F18" s="21" t="s">
        <v>71</v>
      </c>
      <c r="G18" s="24">
        <v>54</v>
      </c>
      <c r="H18" s="24">
        <v>5</v>
      </c>
      <c r="I18" s="24">
        <f t="shared" si="0"/>
        <v>162000</v>
      </c>
      <c r="J18" s="25">
        <f t="shared" si="1"/>
        <v>170100</v>
      </c>
      <c r="K18" s="6" t="s">
        <v>20</v>
      </c>
      <c r="L18" s="9">
        <v>220500</v>
      </c>
    </row>
    <row r="19" spans="1:12" ht="25.5" customHeight="1" x14ac:dyDescent="0.25">
      <c r="A19" s="17">
        <v>27</v>
      </c>
      <c r="B19" s="3" t="s">
        <v>21</v>
      </c>
      <c r="C19" s="6" t="s">
        <v>22</v>
      </c>
      <c r="D19" s="23">
        <v>2000</v>
      </c>
      <c r="E19" s="23" t="s">
        <v>5</v>
      </c>
      <c r="F19" s="21" t="s">
        <v>72</v>
      </c>
      <c r="G19" s="24">
        <v>26</v>
      </c>
      <c r="H19" s="24">
        <v>5</v>
      </c>
      <c r="I19" s="24">
        <f t="shared" si="0"/>
        <v>52000</v>
      </c>
      <c r="J19" s="25">
        <f t="shared" si="1"/>
        <v>54600</v>
      </c>
      <c r="K19" s="6" t="s">
        <v>22</v>
      </c>
      <c r="L19" s="9">
        <v>71400</v>
      </c>
    </row>
    <row r="20" spans="1:12" ht="32.25" customHeight="1" x14ac:dyDescent="0.25">
      <c r="A20" s="17">
        <v>28</v>
      </c>
      <c r="B20" s="6" t="s">
        <v>50</v>
      </c>
      <c r="C20" s="6" t="s">
        <v>22</v>
      </c>
      <c r="D20" s="23">
        <v>3000</v>
      </c>
      <c r="E20" s="23" t="s">
        <v>5</v>
      </c>
      <c r="F20" s="21" t="s">
        <v>74</v>
      </c>
      <c r="G20" s="24">
        <v>26</v>
      </c>
      <c r="H20" s="24">
        <v>5</v>
      </c>
      <c r="I20" s="24">
        <f t="shared" si="0"/>
        <v>78000</v>
      </c>
      <c r="J20" s="25">
        <f t="shared" si="1"/>
        <v>81900</v>
      </c>
      <c r="K20" s="6" t="s">
        <v>22</v>
      </c>
      <c r="L20" s="9">
        <v>107100</v>
      </c>
    </row>
    <row r="21" spans="1:12" ht="27" customHeight="1" x14ac:dyDescent="0.25">
      <c r="A21" s="17">
        <v>29</v>
      </c>
      <c r="B21" s="3" t="s">
        <v>23</v>
      </c>
      <c r="C21" s="6" t="s">
        <v>24</v>
      </c>
      <c r="D21" s="23">
        <v>600</v>
      </c>
      <c r="E21" s="23" t="s">
        <v>5</v>
      </c>
      <c r="F21" s="21" t="s">
        <v>73</v>
      </c>
      <c r="G21" s="24">
        <v>190</v>
      </c>
      <c r="H21" s="24">
        <v>5</v>
      </c>
      <c r="I21" s="24">
        <f t="shared" si="0"/>
        <v>114000</v>
      </c>
      <c r="J21" s="25">
        <f t="shared" si="1"/>
        <v>119700</v>
      </c>
      <c r="K21" s="6" t="s">
        <v>86</v>
      </c>
      <c r="L21" s="9">
        <v>138600</v>
      </c>
    </row>
    <row r="22" spans="1:12" ht="51" customHeight="1" x14ac:dyDescent="0.25">
      <c r="A22" s="17">
        <v>30</v>
      </c>
      <c r="B22" s="3" t="s">
        <v>25</v>
      </c>
      <c r="C22" s="6" t="s">
        <v>26</v>
      </c>
      <c r="D22" s="23">
        <v>200</v>
      </c>
      <c r="E22" s="23" t="s">
        <v>5</v>
      </c>
      <c r="F22" s="21" t="s">
        <v>75</v>
      </c>
      <c r="G22" s="24">
        <v>550</v>
      </c>
      <c r="H22" s="24">
        <v>5</v>
      </c>
      <c r="I22" s="24">
        <f t="shared" si="0"/>
        <v>110000</v>
      </c>
      <c r="J22" s="25">
        <f t="shared" si="1"/>
        <v>115500</v>
      </c>
      <c r="K22" s="6" t="s">
        <v>26</v>
      </c>
      <c r="L22" s="9">
        <v>115500</v>
      </c>
    </row>
    <row r="23" spans="1:12" ht="54" customHeight="1" x14ac:dyDescent="0.25">
      <c r="A23" s="17">
        <v>37</v>
      </c>
      <c r="B23" s="6" t="s">
        <v>27</v>
      </c>
      <c r="C23" s="6" t="s">
        <v>28</v>
      </c>
      <c r="D23" s="23">
        <v>3000</v>
      </c>
      <c r="E23" s="23" t="s">
        <v>5</v>
      </c>
      <c r="F23" s="21" t="s">
        <v>76</v>
      </c>
      <c r="G23" s="24">
        <v>4.5999999999999996</v>
      </c>
      <c r="H23" s="24">
        <v>5</v>
      </c>
      <c r="I23" s="24">
        <f t="shared" ref="I23:I29" si="2">D23*G23</f>
        <v>13799.999999999998</v>
      </c>
      <c r="J23" s="25">
        <f t="shared" si="1"/>
        <v>14489.999999999998</v>
      </c>
      <c r="K23" s="6" t="s">
        <v>64</v>
      </c>
      <c r="L23" s="9">
        <v>18270</v>
      </c>
    </row>
    <row r="24" spans="1:12" ht="30" customHeight="1" x14ac:dyDescent="0.25">
      <c r="A24" s="17">
        <v>38</v>
      </c>
      <c r="B24" s="3" t="s">
        <v>29</v>
      </c>
      <c r="C24" s="6" t="s">
        <v>30</v>
      </c>
      <c r="D24" s="23">
        <v>6</v>
      </c>
      <c r="E24" s="23" t="s">
        <v>5</v>
      </c>
      <c r="F24" s="21" t="s">
        <v>77</v>
      </c>
      <c r="G24" s="24">
        <v>1260</v>
      </c>
      <c r="H24" s="24">
        <v>21</v>
      </c>
      <c r="I24" s="24">
        <f t="shared" si="2"/>
        <v>7560</v>
      </c>
      <c r="J24" s="25">
        <f>I24+I24*21%</f>
        <v>9147.6</v>
      </c>
      <c r="K24" s="6" t="s">
        <v>30</v>
      </c>
      <c r="L24" s="9">
        <v>6552</v>
      </c>
    </row>
    <row r="25" spans="1:12" ht="27" customHeight="1" x14ac:dyDescent="0.25">
      <c r="A25" s="17">
        <v>39</v>
      </c>
      <c r="B25" s="3" t="s">
        <v>31</v>
      </c>
      <c r="C25" s="6" t="s">
        <v>30</v>
      </c>
      <c r="D25" s="23">
        <v>5</v>
      </c>
      <c r="E25" s="23" t="s">
        <v>5</v>
      </c>
      <c r="F25" s="21" t="s">
        <v>78</v>
      </c>
      <c r="G25" s="24">
        <v>1260</v>
      </c>
      <c r="H25" s="24">
        <v>21</v>
      </c>
      <c r="I25" s="24">
        <f t="shared" si="2"/>
        <v>6300</v>
      </c>
      <c r="J25" s="25">
        <f>I25+I25*21%</f>
        <v>7623</v>
      </c>
      <c r="K25" s="6" t="s">
        <v>30</v>
      </c>
      <c r="L25" s="9">
        <v>5460</v>
      </c>
    </row>
    <row r="26" spans="1:12" ht="33.75" customHeight="1" x14ac:dyDescent="0.25">
      <c r="A26" s="17">
        <v>40</v>
      </c>
      <c r="B26" s="3" t="s">
        <v>32</v>
      </c>
      <c r="C26" s="6" t="s">
        <v>33</v>
      </c>
      <c r="D26" s="23">
        <v>200</v>
      </c>
      <c r="E26" s="23" t="s">
        <v>5</v>
      </c>
      <c r="F26" s="21" t="s">
        <v>79</v>
      </c>
      <c r="G26" s="24">
        <v>5.6</v>
      </c>
      <c r="H26" s="24">
        <v>5</v>
      </c>
      <c r="I26" s="24">
        <f t="shared" si="2"/>
        <v>1120</v>
      </c>
      <c r="J26" s="25">
        <f t="shared" si="1"/>
        <v>1176</v>
      </c>
      <c r="K26" s="6" t="s">
        <v>33</v>
      </c>
      <c r="L26" s="9">
        <v>966</v>
      </c>
    </row>
    <row r="27" spans="1:12" ht="40.5" customHeight="1" x14ac:dyDescent="0.25">
      <c r="A27" s="17">
        <v>41</v>
      </c>
      <c r="B27" s="3" t="s">
        <v>48</v>
      </c>
      <c r="C27" s="6" t="s">
        <v>34</v>
      </c>
      <c r="D27" s="23">
        <v>200</v>
      </c>
      <c r="E27" s="23" t="s">
        <v>5</v>
      </c>
      <c r="F27" s="21" t="s">
        <v>80</v>
      </c>
      <c r="G27" s="24">
        <v>5.6</v>
      </c>
      <c r="H27" s="24">
        <v>5</v>
      </c>
      <c r="I27" s="24">
        <f t="shared" si="2"/>
        <v>1120</v>
      </c>
      <c r="J27" s="25">
        <f t="shared" si="1"/>
        <v>1176</v>
      </c>
      <c r="K27" s="6" t="s">
        <v>34</v>
      </c>
      <c r="L27" s="9">
        <v>966</v>
      </c>
    </row>
    <row r="28" spans="1:12" ht="87" customHeight="1" x14ac:dyDescent="0.25">
      <c r="A28" s="17">
        <v>45</v>
      </c>
      <c r="B28" s="3" t="s">
        <v>41</v>
      </c>
      <c r="C28" s="6" t="s">
        <v>51</v>
      </c>
      <c r="D28" s="23">
        <v>1000</v>
      </c>
      <c r="E28" s="23" t="s">
        <v>5</v>
      </c>
      <c r="F28" s="21" t="s">
        <v>87</v>
      </c>
      <c r="G28" s="24">
        <v>20</v>
      </c>
      <c r="H28" s="24">
        <v>5</v>
      </c>
      <c r="I28" s="24">
        <f t="shared" si="2"/>
        <v>20000</v>
      </c>
      <c r="J28" s="25">
        <f t="shared" si="1"/>
        <v>21000</v>
      </c>
      <c r="K28" s="28" t="s">
        <v>90</v>
      </c>
      <c r="L28" s="9">
        <v>136500</v>
      </c>
    </row>
    <row r="29" spans="1:12" ht="104.25" customHeight="1" x14ac:dyDescent="0.25">
      <c r="A29" s="17">
        <v>46</v>
      </c>
      <c r="B29" s="4" t="s">
        <v>45</v>
      </c>
      <c r="C29" s="5" t="s">
        <v>46</v>
      </c>
      <c r="D29" s="23">
        <v>600</v>
      </c>
      <c r="E29" s="23" t="s">
        <v>5</v>
      </c>
      <c r="F29" s="21" t="s">
        <v>88</v>
      </c>
      <c r="G29" s="24">
        <v>10</v>
      </c>
      <c r="H29" s="24">
        <v>5</v>
      </c>
      <c r="I29" s="24">
        <f t="shared" si="2"/>
        <v>6000</v>
      </c>
      <c r="J29" s="25">
        <f t="shared" si="1"/>
        <v>6300</v>
      </c>
      <c r="K29" s="5" t="s">
        <v>46</v>
      </c>
      <c r="L29" s="9">
        <v>3780</v>
      </c>
    </row>
    <row r="30" spans="1:12" ht="134.25" customHeight="1" x14ac:dyDescent="0.25">
      <c r="A30" s="17">
        <v>115</v>
      </c>
      <c r="B30" s="3" t="s">
        <v>35</v>
      </c>
      <c r="C30" s="6" t="s">
        <v>36</v>
      </c>
      <c r="D30" s="23">
        <v>156</v>
      </c>
      <c r="E30" s="23" t="s">
        <v>5</v>
      </c>
      <c r="F30" s="21" t="s">
        <v>81</v>
      </c>
      <c r="G30" s="24">
        <v>86</v>
      </c>
      <c r="H30" s="24">
        <v>5</v>
      </c>
      <c r="I30" s="24">
        <f t="shared" ref="I30:I34" si="3">D30*G30</f>
        <v>13416</v>
      </c>
      <c r="J30" s="25">
        <f t="shared" si="1"/>
        <v>14086.8</v>
      </c>
      <c r="K30" s="6" t="s">
        <v>36</v>
      </c>
      <c r="L30" s="9">
        <v>16380</v>
      </c>
    </row>
    <row r="31" spans="1:12" ht="95.25" customHeight="1" x14ac:dyDescent="0.25">
      <c r="A31" s="17">
        <v>116</v>
      </c>
      <c r="B31" s="3" t="s">
        <v>38</v>
      </c>
      <c r="C31" s="6" t="s">
        <v>37</v>
      </c>
      <c r="D31" s="23">
        <v>48</v>
      </c>
      <c r="E31" s="23" t="s">
        <v>5</v>
      </c>
      <c r="F31" s="26" t="s">
        <v>82</v>
      </c>
      <c r="G31" s="24">
        <v>86</v>
      </c>
      <c r="H31" s="24">
        <v>5</v>
      </c>
      <c r="I31" s="24">
        <f t="shared" si="3"/>
        <v>4128</v>
      </c>
      <c r="J31" s="25">
        <f t="shared" si="1"/>
        <v>4334.3999999999996</v>
      </c>
      <c r="K31" s="6" t="s">
        <v>37</v>
      </c>
      <c r="L31" s="9">
        <v>5040</v>
      </c>
    </row>
    <row r="32" spans="1:12" ht="93.75" customHeight="1" x14ac:dyDescent="0.25">
      <c r="A32" s="17">
        <v>117</v>
      </c>
      <c r="B32" s="3" t="s">
        <v>39</v>
      </c>
      <c r="C32" s="6" t="s">
        <v>40</v>
      </c>
      <c r="D32" s="23">
        <v>48</v>
      </c>
      <c r="E32" s="23" t="s">
        <v>5</v>
      </c>
      <c r="F32" s="26" t="s">
        <v>83</v>
      </c>
      <c r="G32" s="24">
        <v>86</v>
      </c>
      <c r="H32" s="24">
        <v>5</v>
      </c>
      <c r="I32" s="24">
        <f t="shared" si="3"/>
        <v>4128</v>
      </c>
      <c r="J32" s="25">
        <f t="shared" si="1"/>
        <v>4334.3999999999996</v>
      </c>
      <c r="K32" s="6" t="s">
        <v>40</v>
      </c>
      <c r="L32" s="9">
        <v>5040</v>
      </c>
    </row>
    <row r="33" spans="1:12" ht="315.75" customHeight="1" x14ac:dyDescent="0.25">
      <c r="A33" s="17">
        <v>121</v>
      </c>
      <c r="B33" s="5" t="s">
        <v>42</v>
      </c>
      <c r="C33" s="5" t="s">
        <v>47</v>
      </c>
      <c r="D33" s="23">
        <v>20</v>
      </c>
      <c r="E33" s="23" t="s">
        <v>5</v>
      </c>
      <c r="F33" s="21" t="s">
        <v>84</v>
      </c>
      <c r="G33" s="24">
        <v>500</v>
      </c>
      <c r="H33" s="24">
        <v>5</v>
      </c>
      <c r="I33" s="24">
        <f t="shared" si="3"/>
        <v>10000</v>
      </c>
      <c r="J33" s="25">
        <f t="shared" si="1"/>
        <v>10500</v>
      </c>
      <c r="K33" s="5" t="s">
        <v>47</v>
      </c>
      <c r="L33" s="9">
        <v>10605</v>
      </c>
    </row>
    <row r="34" spans="1:12" ht="97.5" customHeight="1" x14ac:dyDescent="0.25">
      <c r="A34" s="17">
        <v>123</v>
      </c>
      <c r="B34" s="5" t="s">
        <v>43</v>
      </c>
      <c r="C34" s="5" t="s">
        <v>44</v>
      </c>
      <c r="D34" s="23">
        <v>10</v>
      </c>
      <c r="E34" s="23" t="s">
        <v>5</v>
      </c>
      <c r="F34" s="27" t="s">
        <v>89</v>
      </c>
      <c r="G34" s="24">
        <v>780</v>
      </c>
      <c r="H34" s="24">
        <v>5</v>
      </c>
      <c r="I34" s="24">
        <f t="shared" si="3"/>
        <v>7800</v>
      </c>
      <c r="J34" s="25">
        <f t="shared" si="1"/>
        <v>8190</v>
      </c>
      <c r="K34" s="5" t="s">
        <v>44</v>
      </c>
      <c r="L34" s="9">
        <v>8977.5</v>
      </c>
    </row>
    <row r="35" spans="1:12" x14ac:dyDescent="0.25">
      <c r="A35" s="7"/>
      <c r="C35" s="2"/>
      <c r="L35" s="22"/>
    </row>
    <row r="36" spans="1:12" ht="15.75" x14ac:dyDescent="0.25">
      <c r="A36" s="7"/>
      <c r="C36" s="1"/>
    </row>
    <row r="37" spans="1:12" ht="15.75" x14ac:dyDescent="0.25">
      <c r="A37" s="7"/>
      <c r="C37" s="1"/>
    </row>
    <row r="38" spans="1:12" x14ac:dyDescent="0.25">
      <c r="A38" s="7"/>
    </row>
    <row r="39" spans="1:12" x14ac:dyDescent="0.25">
      <c r="A39" s="7"/>
    </row>
    <row r="40" spans="1:12" x14ac:dyDescent="0.25">
      <c r="A40" s="7"/>
    </row>
    <row r="41" spans="1:12" x14ac:dyDescent="0.25">
      <c r="A41" s="7"/>
    </row>
    <row r="42" spans="1:12" x14ac:dyDescent="0.25">
      <c r="A42" s="7"/>
    </row>
    <row r="43" spans="1:12" x14ac:dyDescent="0.25">
      <c r="A43" s="7"/>
    </row>
    <row r="44" spans="1:12" x14ac:dyDescent="0.25">
      <c r="A44" s="7"/>
    </row>
    <row r="45" spans="1:12" x14ac:dyDescent="0.25">
      <c r="A45" s="7"/>
    </row>
    <row r="46" spans="1:12" x14ac:dyDescent="0.25">
      <c r="A46" s="7"/>
    </row>
    <row r="47" spans="1:12" x14ac:dyDescent="0.25">
      <c r="A47" s="7"/>
    </row>
    <row r="48" spans="1:12" x14ac:dyDescent="0.25">
      <c r="A48" s="8"/>
    </row>
  </sheetData>
  <mergeCells count="3">
    <mergeCell ref="G2:K2"/>
    <mergeCell ref="A7:H7"/>
    <mergeCell ref="A8:H8"/>
  </mergeCells>
  <pageMargins left="0.7" right="0.7" top="0.75" bottom="0.75" header="0.3" footer="0.3"/>
  <pageSetup paperSize="9" scale="6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User1</cp:lastModifiedBy>
  <cp:lastPrinted>2021-03-25T13:19:35Z</cp:lastPrinted>
  <dcterms:created xsi:type="dcterms:W3CDTF">2020-07-02T06:12:40Z</dcterms:created>
  <dcterms:modified xsi:type="dcterms:W3CDTF">2021-03-25T15:07:53Z</dcterms:modified>
</cp:coreProperties>
</file>