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4A47CC77-D467-4BC5-84D6-D56C9AC2EA31}" xr6:coauthVersionLast="47" xr6:coauthVersionMax="47" xr10:uidLastSave="{00000000-0000-0000-0000-000000000000}"/>
  <workbookProtection workbookAlgorithmName="SHA-512" workbookHashValue="eXjpLT4Xmdg1UER01QKbZ2e4Z3PLZno9RdFf8O/MqrHoSebdEdLwvpnbyqEtDBlYNLTjqZMJOKkL3hx9P91drg==" workbookSaltValue="kgoWQLfjydVBn+jCy/RKug==" workbookSpinCount="100000" lockStructure="1"/>
  <bookViews>
    <workbookView xWindow="-110" yWindow="-110" windowWidth="19420" windowHeight="10420" xr2:uid="{C3B61D46-ACBC-4B54-A207-B89F70396122}"/>
  </bookViews>
  <sheets>
    <sheet name="201_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2" l="1"/>
  <c r="K74" i="2" s="1"/>
  <c r="H53" i="2"/>
  <c r="K53" i="2" s="1"/>
  <c r="H69" i="2"/>
  <c r="K69" i="2" s="1"/>
  <c r="H60" i="2"/>
  <c r="K60" i="2" s="1"/>
  <c r="H57" i="2"/>
  <c r="K57" i="2" s="1"/>
  <c r="H55" i="2"/>
  <c r="K55" i="2" s="1"/>
  <c r="H52" i="2"/>
  <c r="K52" i="2" s="1"/>
  <c r="H47" i="2"/>
  <c r="K47" i="2" s="1"/>
  <c r="H46" i="2"/>
  <c r="K46" i="2" s="1"/>
  <c r="H42" i="2"/>
  <c r="K42" i="2" s="1"/>
  <c r="H39" i="2"/>
  <c r="K39" i="2" s="1"/>
  <c r="H35" i="2"/>
  <c r="K35" i="2" s="1"/>
  <c r="H32" i="2"/>
  <c r="K32" i="2" s="1"/>
  <c r="H31" i="2"/>
  <c r="K31" i="2" s="1"/>
  <c r="H30" i="2"/>
  <c r="K30" i="2" s="1"/>
  <c r="H28" i="2"/>
  <c r="K28" i="2" s="1"/>
  <c r="H26" i="2"/>
  <c r="K26" i="2" s="1"/>
  <c r="H24" i="2"/>
  <c r="K24" i="2" s="1"/>
  <c r="H22" i="2"/>
  <c r="K22" i="2" s="1"/>
  <c r="H17" i="2"/>
  <c r="K17" i="2" s="1"/>
  <c r="H14" i="2"/>
  <c r="K14" i="2" s="1"/>
  <c r="H12" i="2"/>
  <c r="K12" i="2" s="1"/>
  <c r="H8" i="2"/>
  <c r="K8" i="2" s="1"/>
  <c r="H6" i="2"/>
  <c r="K6" i="2" s="1"/>
  <c r="H4" i="2"/>
  <c r="K4" i="2" s="1"/>
  <c r="H10" i="2"/>
  <c r="K10" i="2" s="1"/>
  <c r="H195" i="2"/>
  <c r="H196" i="2"/>
  <c r="H197" i="2"/>
  <c r="H198" i="2"/>
  <c r="H199" i="2"/>
  <c r="H200" i="2"/>
  <c r="H201" i="2"/>
  <c r="H202" i="2"/>
  <c r="H203" i="2"/>
  <c r="H204" i="2"/>
  <c r="H205" i="2"/>
  <c r="H229" i="2" l="1"/>
  <c r="K229" i="2" s="1"/>
  <c r="H228" i="2"/>
  <c r="K228" i="2" s="1"/>
  <c r="H227" i="2"/>
  <c r="K227" i="2" s="1"/>
  <c r="H226" i="2"/>
  <c r="K226" i="2" s="1"/>
  <c r="H225" i="2"/>
  <c r="K225" i="2" s="1"/>
  <c r="H224" i="2"/>
  <c r="K224" i="2" s="1"/>
  <c r="H223" i="2"/>
  <c r="K223" i="2" s="1"/>
  <c r="H222" i="2"/>
  <c r="K222" i="2" s="1"/>
  <c r="H221" i="2"/>
  <c r="K221" i="2" s="1"/>
  <c r="H220" i="2"/>
  <c r="K220" i="2" s="1"/>
  <c r="H219" i="2"/>
  <c r="K219" i="2" s="1"/>
  <c r="H218" i="2"/>
  <c r="K218" i="2" s="1"/>
  <c r="H217" i="2"/>
  <c r="K217" i="2" s="1"/>
  <c r="H216" i="2"/>
  <c r="K216" i="2" s="1"/>
  <c r="H215" i="2"/>
  <c r="K215" i="2" s="1"/>
  <c r="H214" i="2"/>
  <c r="K214" i="2" s="1"/>
  <c r="H213" i="2"/>
  <c r="K213" i="2" s="1"/>
  <c r="H212" i="2"/>
  <c r="K212" i="2" s="1"/>
  <c r="H211" i="2"/>
  <c r="K211" i="2" s="1"/>
  <c r="H210" i="2"/>
  <c r="K210" i="2" s="1"/>
  <c r="H209" i="2"/>
  <c r="K209" i="2" s="1"/>
  <c r="H208" i="2"/>
  <c r="K208" i="2" s="1"/>
  <c r="H207" i="2"/>
  <c r="K207" i="2" s="1"/>
  <c r="H206" i="2"/>
  <c r="K206" i="2" s="1"/>
  <c r="K205" i="2"/>
  <c r="K204" i="2"/>
  <c r="K203" i="2" l="1"/>
  <c r="K202" i="2"/>
  <c r="K201" i="2"/>
  <c r="K200" i="2"/>
  <c r="K199" i="2"/>
  <c r="K198" i="2"/>
  <c r="K197" i="2"/>
  <c r="K196" i="2"/>
  <c r="K195" i="2"/>
  <c r="H184" i="2" l="1"/>
  <c r="K184" i="2" s="1"/>
  <c r="H185" i="2"/>
  <c r="K185" i="2" s="1"/>
  <c r="H186" i="2"/>
  <c r="K186" i="2" s="1"/>
  <c r="H187" i="2"/>
  <c r="K187" i="2" s="1"/>
  <c r="H188" i="2"/>
  <c r="K188" i="2" s="1"/>
  <c r="H189" i="2"/>
  <c r="K189" i="2" s="1"/>
  <c r="H190" i="2"/>
  <c r="K190" i="2" s="1"/>
  <c r="H191" i="2"/>
  <c r="K191" i="2" s="1"/>
  <c r="H192" i="2"/>
  <c r="K192" i="2" s="1"/>
  <c r="H193" i="2"/>
  <c r="K193" i="2" s="1"/>
  <c r="H194" i="2"/>
  <c r="K194" i="2" s="1"/>
  <c r="H183" i="2"/>
  <c r="K183" i="2" s="1"/>
  <c r="H78" i="2" l="1"/>
  <c r="K78" i="2" s="1"/>
  <c r="H77" i="2" l="1"/>
  <c r="K77" i="2" s="1"/>
  <c r="H76" i="2"/>
  <c r="K76" i="2" s="1"/>
  <c r="H75" i="2"/>
  <c r="K75" i="2" s="1"/>
  <c r="H73" i="2"/>
  <c r="K73" i="2" s="1"/>
  <c r="H72" i="2"/>
  <c r="K72" i="2" s="1"/>
  <c r="H71" i="2"/>
  <c r="K71" i="2" s="1"/>
  <c r="H70" i="2"/>
  <c r="K70" i="2" s="1"/>
  <c r="H68" i="2"/>
  <c r="K68" i="2" s="1"/>
  <c r="H67" i="2"/>
  <c r="K67" i="2" s="1"/>
  <c r="H66" i="2"/>
  <c r="K66" i="2" s="1"/>
  <c r="H65" i="2"/>
  <c r="K65" i="2" s="1"/>
  <c r="H64" i="2"/>
  <c r="K64" i="2" s="1"/>
  <c r="H63" i="2"/>
  <c r="K63" i="2" s="1"/>
  <c r="H62" i="2"/>
  <c r="K62" i="2" s="1"/>
  <c r="H61" i="2"/>
  <c r="K61" i="2" s="1"/>
  <c r="H59" i="2"/>
  <c r="K59" i="2" s="1"/>
  <c r="H58" i="2"/>
  <c r="K58" i="2" s="1"/>
  <c r="H56" i="2"/>
  <c r="K56" i="2" s="1"/>
  <c r="H54" i="2"/>
  <c r="K54" i="2" s="1"/>
  <c r="H51" i="2"/>
  <c r="K51" i="2" s="1"/>
  <c r="H50" i="2"/>
  <c r="K50" i="2" s="1"/>
  <c r="H49" i="2"/>
  <c r="K49" i="2" s="1"/>
  <c r="H48" i="2"/>
  <c r="K48" i="2" s="1"/>
  <c r="H45" i="2"/>
  <c r="K45" i="2" s="1"/>
  <c r="H44" i="2"/>
  <c r="K44" i="2" s="1"/>
  <c r="H43" i="2"/>
  <c r="K43" i="2" s="1"/>
  <c r="H41" i="2"/>
  <c r="K41" i="2" s="1"/>
  <c r="H40" i="2"/>
  <c r="K40" i="2" s="1"/>
  <c r="H38" i="2"/>
  <c r="K38" i="2" s="1"/>
  <c r="H37" i="2"/>
  <c r="K37" i="2" s="1"/>
  <c r="H36" i="2"/>
  <c r="K36" i="2" s="1"/>
  <c r="H34" i="2"/>
  <c r="K34" i="2" s="1"/>
  <c r="H33" i="2"/>
  <c r="K33" i="2" s="1"/>
  <c r="H29" i="2"/>
  <c r="K29" i="2" s="1"/>
  <c r="H27" i="2"/>
  <c r="K27" i="2" s="1"/>
  <c r="H25" i="2"/>
  <c r="K25" i="2" s="1"/>
  <c r="H23" i="2"/>
  <c r="K23" i="2" s="1"/>
  <c r="H21" i="2"/>
  <c r="K21" i="2" s="1"/>
  <c r="H20" i="2"/>
  <c r="K20" i="2" s="1"/>
  <c r="H19" i="2"/>
  <c r="K19" i="2" s="1"/>
  <c r="H18" i="2"/>
  <c r="K18" i="2" s="1"/>
  <c r="H16" i="2"/>
  <c r="K16" i="2" s="1"/>
  <c r="H15" i="2"/>
  <c r="K15" i="2" s="1"/>
  <c r="H13" i="2"/>
  <c r="K13" i="2" s="1"/>
  <c r="H11" i="2"/>
  <c r="K11" i="2" s="1"/>
  <c r="H9" i="2"/>
  <c r="K9" i="2" s="1"/>
  <c r="H7" i="2"/>
  <c r="K7" i="2" s="1"/>
  <c r="H5" i="2"/>
  <c r="K5" i="2" s="1"/>
  <c r="H85" i="2" l="1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09" i="2"/>
  <c r="K109" i="2" s="1"/>
  <c r="H110" i="2"/>
  <c r="K110" i="2" s="1"/>
  <c r="H111" i="2"/>
  <c r="K111" i="2" s="1"/>
  <c r="H112" i="2"/>
  <c r="K112" i="2" s="1"/>
  <c r="H113" i="2"/>
  <c r="K113" i="2" s="1"/>
  <c r="H114" i="2"/>
  <c r="K114" i="2" s="1"/>
  <c r="H115" i="2"/>
  <c r="K115" i="2" s="1"/>
  <c r="H116" i="2"/>
  <c r="K116" i="2" s="1"/>
  <c r="H117" i="2"/>
  <c r="K117" i="2" s="1"/>
  <c r="H118" i="2"/>
  <c r="K118" i="2" s="1"/>
  <c r="H119" i="2"/>
  <c r="K119" i="2" s="1"/>
  <c r="H120" i="2"/>
  <c r="K120" i="2" s="1"/>
  <c r="H121" i="2"/>
  <c r="K121" i="2" s="1"/>
  <c r="H122" i="2"/>
  <c r="K122" i="2" s="1"/>
  <c r="H123" i="2"/>
  <c r="K123" i="2" s="1"/>
  <c r="H124" i="2"/>
  <c r="K124" i="2" s="1"/>
  <c r="H125" i="2"/>
  <c r="K125" i="2" s="1"/>
  <c r="H126" i="2"/>
  <c r="K126" i="2" s="1"/>
  <c r="H127" i="2"/>
  <c r="K127" i="2" s="1"/>
  <c r="H128" i="2"/>
  <c r="K128" i="2" s="1"/>
  <c r="H129" i="2"/>
  <c r="K129" i="2" s="1"/>
  <c r="H130" i="2"/>
  <c r="K130" i="2" s="1"/>
  <c r="H131" i="2"/>
  <c r="K131" i="2" s="1"/>
  <c r="H132" i="2"/>
  <c r="K132" i="2" s="1"/>
  <c r="H133" i="2"/>
  <c r="K133" i="2" s="1"/>
  <c r="H134" i="2"/>
  <c r="K134" i="2" s="1"/>
  <c r="H135" i="2"/>
  <c r="K135" i="2" s="1"/>
  <c r="H136" i="2"/>
  <c r="K136" i="2" s="1"/>
  <c r="H137" i="2"/>
  <c r="K137" i="2" s="1"/>
  <c r="H138" i="2"/>
  <c r="K138" i="2" s="1"/>
  <c r="H139" i="2"/>
  <c r="K139" i="2" s="1"/>
  <c r="H140" i="2"/>
  <c r="K140" i="2" s="1"/>
  <c r="H141" i="2"/>
  <c r="K141" i="2" s="1"/>
  <c r="H142" i="2"/>
  <c r="K142" i="2" s="1"/>
  <c r="H143" i="2"/>
  <c r="K143" i="2" s="1"/>
  <c r="H144" i="2"/>
  <c r="K144" i="2" s="1"/>
  <c r="H145" i="2"/>
  <c r="K145" i="2" s="1"/>
  <c r="H146" i="2"/>
  <c r="K146" i="2" s="1"/>
  <c r="H147" i="2"/>
  <c r="K147" i="2" s="1"/>
  <c r="H148" i="2"/>
  <c r="K148" i="2" s="1"/>
  <c r="H149" i="2"/>
  <c r="K149" i="2" s="1"/>
  <c r="H150" i="2"/>
  <c r="K150" i="2" s="1"/>
  <c r="H151" i="2"/>
  <c r="K151" i="2" s="1"/>
  <c r="H152" i="2"/>
  <c r="K152" i="2" s="1"/>
  <c r="H153" i="2"/>
  <c r="K153" i="2" s="1"/>
  <c r="H154" i="2"/>
  <c r="K154" i="2" s="1"/>
  <c r="H155" i="2"/>
  <c r="K155" i="2" s="1"/>
  <c r="H156" i="2"/>
  <c r="K156" i="2" s="1"/>
  <c r="H157" i="2"/>
  <c r="K157" i="2" s="1"/>
  <c r="H158" i="2"/>
  <c r="K158" i="2" s="1"/>
  <c r="H159" i="2"/>
  <c r="K159" i="2" s="1"/>
  <c r="H160" i="2"/>
  <c r="K160" i="2" s="1"/>
  <c r="H161" i="2"/>
  <c r="K161" i="2" s="1"/>
  <c r="H162" i="2"/>
  <c r="K162" i="2" s="1"/>
  <c r="H163" i="2"/>
  <c r="K163" i="2" s="1"/>
  <c r="H164" i="2"/>
  <c r="K164" i="2" s="1"/>
  <c r="H165" i="2"/>
  <c r="K165" i="2" s="1"/>
  <c r="H166" i="2"/>
  <c r="K166" i="2" s="1"/>
  <c r="H167" i="2"/>
  <c r="K167" i="2" s="1"/>
  <c r="H168" i="2"/>
  <c r="K168" i="2" s="1"/>
  <c r="H169" i="2"/>
  <c r="K169" i="2" s="1"/>
  <c r="H170" i="2"/>
  <c r="K170" i="2" s="1"/>
  <c r="H171" i="2"/>
  <c r="K171" i="2" s="1"/>
  <c r="H172" i="2"/>
  <c r="K172" i="2" s="1"/>
  <c r="H173" i="2"/>
  <c r="K173" i="2" s="1"/>
  <c r="H174" i="2"/>
  <c r="K174" i="2" s="1"/>
  <c r="H84" i="2"/>
  <c r="K84" i="2" s="1"/>
  <c r="H83" i="2"/>
  <c r="K83" i="2" s="1"/>
  <c r="H176" i="2"/>
  <c r="K176" i="2" s="1"/>
  <c r="H177" i="2"/>
  <c r="K177" i="2" s="1"/>
  <c r="H178" i="2"/>
  <c r="K178" i="2" s="1"/>
  <c r="H179" i="2"/>
  <c r="K179" i="2" s="1"/>
  <c r="H180" i="2"/>
  <c r="K180" i="2" s="1"/>
  <c r="H181" i="2"/>
  <c r="K181" i="2" s="1"/>
  <c r="H81" i="2" l="1"/>
  <c r="K81" i="2" s="1"/>
  <c r="H80" i="2"/>
  <c r="K80" i="2" s="1"/>
  <c r="K230" i="2" l="1"/>
</calcChain>
</file>

<file path=xl/sharedStrings.xml><?xml version="1.0" encoding="utf-8"?>
<sst xmlns="http://schemas.openxmlformats.org/spreadsheetml/2006/main" count="1115" uniqueCount="300">
  <si>
    <t>Balance / Likutis</t>
  </si>
  <si>
    <t>ELECTRICAL E - Cable routes / Kabelinės trasos</t>
  </si>
  <si>
    <t xml:space="preserve">Kabelių kopėčios su montavimo elementais ir kt. (išskyrus laikiklius, horizontalius/vertikalius lenkimus, kanalus, sijas, dangčius, trišakius ir susikirtimus) / Cable ladder with installation element, etc. (except brackets, horizontal/vertical bends, channels, bars (beams), covers, tees and cross-overs) </t>
  </si>
  <si>
    <t>DKP200H45/3N/F
arba lygiavertis/or equivalent</t>
  </si>
  <si>
    <t>VKJ01-201-DP-E-08-7791.SŽ-001</t>
  </si>
  <si>
    <t>m</t>
  </si>
  <si>
    <t> </t>
  </si>
  <si>
    <r>
      <t>l.no. 95 - 1 pallet/padėklas</t>
    </r>
    <r>
      <rPr>
        <sz val="15"/>
        <color rgb="FF000000"/>
        <rFont val="Calibri"/>
        <family val="2"/>
      </rPr>
      <t xml:space="preserve">
*</t>
    </r>
  </si>
  <si>
    <t>DKP400H45/3N/F
arba lygiavertis/or equivalent</t>
  </si>
  <si>
    <t>*</t>
  </si>
  <si>
    <t>DKP600H45/3N/F
arba lygiavertis/or equivalent</t>
  </si>
  <si>
    <r>
      <t>l.no.72,82,84,147,152,69 - 6 pallets/padėklai</t>
    </r>
    <r>
      <rPr>
        <sz val="15"/>
        <color rgb="FF000000"/>
        <rFont val="Calibri"/>
        <family val="2"/>
      </rPr>
      <t xml:space="preserve">
*</t>
    </r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</si>
  <si>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</si>
  <si>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t>KGJ600H100/3N/F
arba lygiavertis/or equivalent</t>
  </si>
  <si>
    <r>
      <t>l.no.45, 116 - 2 pallets/padėklai</t>
    </r>
    <r>
      <rPr>
        <sz val="15"/>
        <color rgb="FF000000"/>
        <rFont val="Calibri"/>
        <family val="2"/>
      </rPr>
      <t xml:space="preserve">
*</t>
    </r>
  </si>
  <si>
    <r>
      <rPr>
        <sz val="11"/>
        <color rgb="FF221F1F"/>
        <rFont val="Calibri"/>
        <family val="2"/>
        <scheme val="minor"/>
      </rPr>
      <t>KGJ100H100/3N/F</t>
    </r>
    <r>
      <rPr>
        <sz val="11"/>
        <rFont val="Calibri"/>
        <family val="2"/>
        <scheme val="minor"/>
      </rPr>
      <t xml:space="preserve">
arba lygiavertis/or equivalent</t>
    </r>
  </si>
  <si>
    <t>Kabelių lovelių/kopėčių dangčiai su montavimo elementais ir kt/Cover for cables trays/ladders with installation elements and etc.</t>
  </si>
  <si>
    <r>
      <rPr>
        <sz val="11"/>
        <color rgb="FF221F1F"/>
        <rFont val="Calibri"/>
        <family val="2"/>
        <scheme val="minor"/>
      </rPr>
      <t>PKJ100H100/3N/F</t>
    </r>
    <r>
      <rPr>
        <sz val="11"/>
        <rFont val="Calibri"/>
        <family val="2"/>
        <scheme val="minor"/>
      </rPr>
      <t xml:space="preserve">
arba lygiavertis/or equivalent</t>
    </r>
  </si>
  <si>
    <t>Horizontalus lenkimas / Horizontal Bend</t>
  </si>
  <si>
    <r>
      <rPr>
        <sz val="11"/>
        <color rgb="FF221F1F"/>
        <rFont val="Calibri"/>
        <family val="2"/>
        <scheme val="minor"/>
      </rPr>
      <t>KKPJ600H100/F</t>
    </r>
    <r>
      <rPr>
        <sz val="11"/>
        <rFont val="Calibri"/>
        <family val="2"/>
        <scheme val="minor"/>
      </rPr>
      <t xml:space="preserve">
arba lygiavertis/or equivalent</t>
    </r>
  </si>
  <si>
    <t>Laikiklis / Bracket</t>
  </si>
  <si>
    <t>WW100/F
arba lygiavertis/or equivalent</t>
  </si>
  <si>
    <t>pcs vnt</t>
  </si>
  <si>
    <r>
      <t>01 Elmiko 1.2 - 1 box - 121 pcs vnt
01 Elmiko 1.4 - 4 box - 479 pcs vnt</t>
    </r>
    <r>
      <rPr>
        <sz val="15"/>
        <rFont val="Calibri"/>
        <family val="2"/>
      </rPr>
      <t xml:space="preserve">
*</t>
    </r>
  </si>
  <si>
    <r>
      <rPr>
        <sz val="11"/>
        <color rgb="FF221F1F"/>
        <rFont val="Calibri"/>
        <family val="2"/>
        <scheme val="minor"/>
      </rPr>
      <t>PDDP600/F</t>
    </r>
    <r>
      <rPr>
        <sz val="11"/>
        <rFont val="Calibri"/>
        <family val="2"/>
        <scheme val="minor"/>
      </rPr>
      <t xml:space="preserve">
arba lygiavertis/or equivalent</t>
    </r>
  </si>
  <si>
    <t>PDDP400/F
arba lygiavertis/or equivalent</t>
  </si>
  <si>
    <r>
      <rPr>
        <sz val="11"/>
        <color rgb="FF221F1F"/>
        <rFont val="Calibri"/>
        <family val="2"/>
        <scheme val="minor"/>
      </rPr>
      <t>PDDP200/F</t>
    </r>
    <r>
      <rPr>
        <sz val="11"/>
        <rFont val="Calibri"/>
        <family val="2"/>
        <scheme val="minor"/>
      </rPr>
      <t xml:space="preserve">
arba lygiavertis/or equivalent</t>
    </r>
  </si>
  <si>
    <t>WWCH600
arba lygiavertis/or equivalent</t>
  </si>
  <si>
    <r>
      <t>01 Elmiko 1.4 - 11 boxes - 86 pcs vnt</t>
    </r>
    <r>
      <rPr>
        <sz val="15"/>
        <rFont val="Calibri"/>
        <family val="2"/>
      </rPr>
      <t xml:space="preserve">
*</t>
    </r>
  </si>
  <si>
    <t>WWCN200
arba lygiavertis/or equivalent</t>
  </si>
  <si>
    <r>
      <t>01 Elmiko 1.2 - 18 boxes - 556 pcs vnt
01 Elmiko 1.3 - 4 boxes - 120 pcs vnt</t>
    </r>
    <r>
      <rPr>
        <sz val="15"/>
        <rFont val="Calibri"/>
        <family val="2"/>
      </rPr>
      <t xml:space="preserve">
*</t>
    </r>
  </si>
  <si>
    <t>WWCN400
arba lygiavertis/or equivalent</t>
  </si>
  <si>
    <r>
      <t>01 Elmiko 1.3 - 25 boxes - 378 pcs vnt</t>
    </r>
    <r>
      <rPr>
        <sz val="15"/>
        <rFont val="Calibri"/>
        <family val="2"/>
      </rPr>
      <t xml:space="preserve">
*</t>
    </r>
  </si>
  <si>
    <t>Kanalas / Channel</t>
  </si>
  <si>
    <r>
      <rPr>
        <sz val="11"/>
        <color rgb="FF221F1F"/>
        <rFont val="Calibri"/>
        <family val="2"/>
        <scheme val="minor"/>
      </rPr>
      <t>CE70H50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</si>
  <si>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CMT40H80/F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</si>
  <si>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CMT40H60/F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</si>
  <si>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CWC40H40/F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</si>
  <si>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LDP600H45/F</t>
    </r>
    <r>
      <rPr>
        <sz val="11"/>
        <rFont val="Calibri"/>
        <family val="2"/>
        <scheme val="minor"/>
      </rPr>
      <t xml:space="preserve">
arba lygiavertis/or equivalent</t>
    </r>
  </si>
  <si>
    <t>pcs 
vnt</t>
  </si>
  <si>
    <t>Sija / Beam</t>
  </si>
  <si>
    <r>
      <rPr>
        <sz val="11"/>
        <color rgb="FF221F1F"/>
        <rFont val="Calibri"/>
        <family val="2"/>
        <scheme val="minor"/>
      </rPr>
      <t>DPH</t>
    </r>
    <r>
      <rPr>
        <sz val="11"/>
        <rFont val="Calibri"/>
        <family val="2"/>
        <scheme val="minor"/>
      </rPr>
      <t xml:space="preserve">
arba lygiavertis/or equivalent</t>
    </r>
  </si>
  <si>
    <t>Plokščia juosta / Flat bar</t>
  </si>
  <si>
    <r>
      <rPr>
        <sz val="11"/>
        <color rgb="FF221F1F"/>
        <rFont val="Calibri"/>
        <family val="2"/>
        <scheme val="minor"/>
      </rPr>
      <t>FeZn 50x5 mm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</si>
  <si>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LDP400H45/F
arba lygiavertis/or equivalent</t>
  </si>
  <si>
    <r>
      <rPr>
        <sz val="11"/>
        <color rgb="FF221F1F"/>
        <rFont val="Calibri"/>
        <family val="2"/>
        <scheme val="minor"/>
      </rPr>
      <t>KGJ400H100/3N/F</t>
    </r>
    <r>
      <rPr>
        <sz val="11"/>
        <rFont val="Calibri"/>
        <family val="2"/>
        <scheme val="minor"/>
      </rPr>
      <t xml:space="preserve">
arba lygiavertis/or equivalent</t>
    </r>
  </si>
  <si>
    <t>TDP400H45/F
arba lygiavertis/or equivalent</t>
  </si>
  <si>
    <t>WWCN300
arba lygiavertis/or equivalent</t>
  </si>
  <si>
    <r>
      <t>01 Elmiko 1.2 - 15 boxes - 300 pcs vnt
01 Elmiko 1.4 - 31 boxes - 617 pcs vnt</t>
    </r>
    <r>
      <rPr>
        <sz val="15"/>
        <rFont val="Calibri"/>
        <family val="2"/>
      </rPr>
      <t xml:space="preserve">
*</t>
    </r>
  </si>
  <si>
    <t>PDDP300/F/F
arba lygiavertis/or equivalent</t>
  </si>
  <si>
    <r>
      <rPr>
        <sz val="11"/>
        <color rgb="FF221F1F"/>
        <rFont val="Calibri"/>
        <family val="2"/>
        <scheme val="minor"/>
      </rPr>
      <t>PDDP400/F/F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</si>
  <si>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KGJ300H100/3N/F</t>
    </r>
    <r>
      <rPr>
        <sz val="11"/>
        <rFont val="Calibri"/>
        <family val="2"/>
        <scheme val="minor"/>
      </rPr>
      <t xml:space="preserve">
arba lygiavertis/or equivalent</t>
    </r>
  </si>
  <si>
    <r>
      <t>l.no. 34 - 1 pallet/padėklas</t>
    </r>
    <r>
      <rPr>
        <sz val="15"/>
        <color rgb="FF000000"/>
        <rFont val="Calibri"/>
        <family val="2"/>
      </rPr>
      <t xml:space="preserve">
*</t>
    </r>
  </si>
  <si>
    <t>DKP300H45/3N/F
arba lygiavertis/or equivalent</t>
  </si>
  <si>
    <t>LDP300H45/F
arba lygiavertis/or equivalent</t>
  </si>
  <si>
    <t>WWCH700
arba lygiavertis/or equivalent</t>
  </si>
  <si>
    <t>KKPJ400H100/F
arba lygiavertis/or equivalent</t>
  </si>
  <si>
    <t>KKPJ300H100/F
arba lygiavertis/or equivalent</t>
  </si>
  <si>
    <r>
      <t>01 Elmiko 1.4 - 2 boxes/dėžės - 14 pcs vnt</t>
    </r>
    <r>
      <rPr>
        <sz val="15"/>
        <color rgb="FF000000"/>
        <rFont val="Calibri"/>
        <family val="2"/>
      </rPr>
      <t xml:space="preserve">
*</t>
    </r>
  </si>
  <si>
    <t>KGJ500H100/3N/F
arba lygiavertis/or equivalent</t>
  </si>
  <si>
    <t>KGJ200H100/3N/F
arba lygiavertis/or equivalent</t>
  </si>
  <si>
    <r>
      <t>l.no.77 - 1 pallet/padėklas</t>
    </r>
    <r>
      <rPr>
        <sz val="15"/>
        <color rgb="FF000000"/>
        <rFont val="Calibri"/>
        <family val="2"/>
      </rPr>
      <t xml:space="preserve">
*</t>
    </r>
  </si>
  <si>
    <t>DKP500H45/3N/F
arba lygiavertis/or equivalent</t>
  </si>
  <si>
    <r>
      <t>l.no.86 - 1 pallet/padėklas</t>
    </r>
    <r>
      <rPr>
        <sz val="15"/>
        <color rgb="FF000000"/>
        <rFont val="Calibri"/>
        <family val="2"/>
      </rPr>
      <t xml:space="preserve">
*</t>
    </r>
  </si>
  <si>
    <t>PKJ300H100/3N/F
arba lygiavertis/or equivalent</t>
  </si>
  <si>
    <t>DKP300H45/3/F
arba lygiavertis/or equivalent</t>
  </si>
  <si>
    <t>DKP400H45/3/F
arba lygiavertis/or equivalent</t>
  </si>
  <si>
    <t>CMT40H40/F
arba lygiavertis/or equivalent</t>
  </si>
  <si>
    <t>WWCN300/F
arba lygiavertis/or equivalent</t>
  </si>
  <si>
    <t>WWCN400/F
arba lygiavertis/or equivalent</t>
  </si>
  <si>
    <t>LDZP300H45/F
arba lygiavertis/or equivalent</t>
  </si>
  <si>
    <t>DKP100H45/3N/F
arba lygiavertis/or equivalent</t>
  </si>
  <si>
    <t>PDDP600/3N/F
arba lygiavertis/or equivalent</t>
  </si>
  <si>
    <t>KGJ500H100/F
arba lygiavertis/or equivalent</t>
  </si>
  <si>
    <t>KGJ600H100/F
arba lygiavertis/or equivalent</t>
  </si>
  <si>
    <t>DGOP200H60/F
arba lygiavertis/or equivalent</t>
  </si>
  <si>
    <t>DGOP400H60/F
arba lygiavertis/or equivalent</t>
  </si>
  <si>
    <t>DKP200H45/3/F
arba lygiavertis/or equivalent</t>
  </si>
  <si>
    <r>
      <rPr>
        <sz val="11"/>
        <color rgb="FF221F1F"/>
        <rFont val="Calibri"/>
        <family val="2"/>
        <scheme val="minor"/>
      </rPr>
      <t>PDDP300/F</t>
    </r>
    <r>
      <rPr>
        <sz val="11"/>
        <rFont val="Calibri"/>
        <family val="2"/>
        <scheme val="minor"/>
      </rPr>
      <t xml:space="preserve">
arba lygiavertis/or equivalent</t>
    </r>
  </si>
  <si>
    <t>WWCT200/F
arba lygiavertis/or equivalent</t>
  </si>
  <si>
    <t>WWCT400/F
arba lygiavertis/or equivalent</t>
  </si>
  <si>
    <t>Papildomos surinkimo medžiagos įrangos montavimui/ Additional assembly materials for equipment installation</t>
  </si>
  <si>
    <t>-</t>
  </si>
  <si>
    <t>kg</t>
  </si>
  <si>
    <t xml:space="preserve"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 </t>
  </si>
  <si>
    <t xml:space="preserve">Electrical steam generator  - Cable routes / Kabelinės trasos </t>
  </si>
  <si>
    <t>Kabelių kopėčios 60x600x6000mm su tvirtinimo detalėmis / Cable ladders 60x600x6000mm with fasteners</t>
  </si>
  <si>
    <t>60x600x6000mm</t>
  </si>
  <si>
    <t>VKJ01-XX-TP-T-05.11.SŽ-101</t>
  </si>
  <si>
    <t>Dangtis kabelių kopėčioms 600x3000mm su tvirtinimo detalėmis / Cover for cable ladders 600x3000 mm with fasteners</t>
  </si>
  <si>
    <t>600x3000 mm</t>
  </si>
  <si>
    <t>ELECTRICAL E - Cables / Kabeliai</t>
  </si>
  <si>
    <t>Valdymo kabelis su PVC izoliacija / PVC insulation control cable</t>
  </si>
  <si>
    <t>Belden 9409
arba lygiavertis/or equivalent</t>
  </si>
  <si>
    <t>VKJ01-104-DP-E-08-7791.SZ-002</t>
  </si>
  <si>
    <t xml:space="preserve">Kabelio galinė mova, antgaliai ir kt. / Cable end coupling, terminals and etc. </t>
  </si>
  <si>
    <t>Cable/kabelis Belden 9409
arba lygiavertis/or equivalent</t>
  </si>
  <si>
    <t>set
kompl</t>
  </si>
  <si>
    <t>Kabelis be halogenų / Halogen-free a cable</t>
  </si>
  <si>
    <t>BiT 1000 H 18x1,5; 0,6/1kV
arba lygiavertis/or equivalent</t>
  </si>
  <si>
    <t>Cable/kabelis BiT 1000 H 18x1,5; 0,6/1kV
arba lygiavertis/or equivalent</t>
  </si>
  <si>
    <t>BiT 1000 H 25x1,5; 0,6/1kV
arba lygiavertis/or equivalent</t>
  </si>
  <si>
    <t>Cable/kabelis BiT 1000 H 25x1,5; 0,6/1kV
arba lygiavertis/or equivalent</t>
  </si>
  <si>
    <t>BiT 1000 H 3x1,5; 0,6/1kV
arba lygiavertis/or equivalent</t>
  </si>
  <si>
    <t>Cable/kabelis BiT 1000 H 3x1,5; 0,6/1kV
arba lygiavertis/or equivalent</t>
  </si>
  <si>
    <t>BiT 1000 H 5x1,5; 0,6/1kV
arba lygiavertis/or equivalent</t>
  </si>
  <si>
    <t>Cable/kabelis BiT 1000 H 5x1,5; 0,6/1kV
arba lygiavertis/or equivalent</t>
  </si>
  <si>
    <t>BiT 1000 H 7x1,5; 0,6/1kV
arba lygiavertis/or equivalent</t>
  </si>
  <si>
    <t>Cable/kabelis BiT 1000 H 7x1,5; 0,6/1kV
arba lygiavertis/or equivalent</t>
  </si>
  <si>
    <t>BiT 1000 H 8x1,5; 0,6/1kV
arba lygiavertis/or equivalent</t>
  </si>
  <si>
    <t>Cable/kabelis BiT 1000 H 8x1,5; 0,6/1kV
arba lygiavertis/or equivalent</t>
  </si>
  <si>
    <t>BiT 500 (St) CH 14x1; 300/500V
arba lygiavertis/or equivalent</t>
  </si>
  <si>
    <t>Cable/kabelis BiT 500 (St) CH 14x1; 300/500V
arba lygiavertis/or equivalent</t>
  </si>
  <si>
    <t>BiT 500 (St) CH 2x2x0,5; 300/500V
arba lygiavertis/or equivalent</t>
  </si>
  <si>
    <t>l.no. 853 length/ilgis 2960m
l.no. 858 length/ilgis 3000m
l.no. 859 length/ilgis 3000m
l.no. 956 length/ilgis 3000m
l.no. 968 length/ilgis 1010m
l.no. 969 length/ilgis 2950m
l.no. 970 length/ilgis 3590m
l.no. 970 length unknown/ilgis nežinomas
l.no. 973 length/ilgis 1000m
l.no. 975 length/ilgis 1000m
Total/viso: 21510m</t>
  </si>
  <si>
    <t>Cable/kabelis BiT 500 (St) CH 2x2x0,5; 300/500V
arba lygiavertis/or equivalent</t>
  </si>
  <si>
    <t>BiT 500 (St) CH 4x2x0,5; 300/500V
arba lygiavertis/or equivalent</t>
  </si>
  <si>
    <t>l.no. 854 length/ilgis 2035m
l.no. 862 length/ilgis 1807m 
l.no. 903 length unknown/ilgis nežinomas
l.no. 974 length unknown/ilgis nežinomas
Total/viso: 3842m</t>
  </si>
  <si>
    <t>Cable/kabelis BiT 500 (St) CH 4x2x0,5; 300/500V
arba lygiavertis/or equivalent</t>
  </si>
  <si>
    <t>FTP Cat. 6 kabelis /FTP Cat. 6 cable</t>
  </si>
  <si>
    <t>FTP kat. 6 4x2x0,54; 150V
arba lygiavertis/or equivalent</t>
  </si>
  <si>
    <t>Cable/kabelis FTP kat. 6 4x2x0,54; 150V
arba lygiavertis/or equivalent</t>
  </si>
  <si>
    <t>Maitinimo kabelis be halogenų / Halogen-free a power cable</t>
  </si>
  <si>
    <t>N2XH 1x240; 0,6/1kV
arba lygiavertis/or equivalent</t>
  </si>
  <si>
    <t>Cable/kabelis N2XH 1x240; 0,6/1kV
arba lygiavertis/or equivalent</t>
  </si>
  <si>
    <t>N2XH-O 1x120; 0,6/1kV
arba lygiavertis/or equivalent</t>
  </si>
  <si>
    <t>l.no. 910 length/ilgis 523m -
availible for LOT3.7/prieinamas LOT3.7 - 83m</t>
  </si>
  <si>
    <t>Cable/kabelis N2XH-O 1x120; 0,6/1kV
arba lygiavertis/or equivalent</t>
  </si>
  <si>
    <t>N2XH-O 1x150; 0,6/1kV
arba lygiavertis/or equivalent</t>
  </si>
  <si>
    <t>Cable/kabelis N2XH-O 1x150; 0,6/1kV
arba lygiavertis/or equivalent</t>
  </si>
  <si>
    <t>N2XH-O 1x240; 0,6/1kV
arba lygiavertis/or equivalent</t>
  </si>
  <si>
    <t>Cable/kabelis N2XH-O 1x240; 0,6/1kV
arba lygiavertis/or equivalent</t>
  </si>
  <si>
    <t>N2XH-O 1x35; 0,6/1kV
arba lygiavertis/or equivalent</t>
  </si>
  <si>
    <t>Cable/kabelis N2XH-O 1x35; 0,6/1kV
arba lygiavertis/or equivalent</t>
  </si>
  <si>
    <t>N2XH-O 1x50; 0,6/1kV
arba lygiavertis/or equivalent</t>
  </si>
  <si>
    <t>Cable/kabelis N2XH-O 1x50; 0,6/1kV
arba lygiavertis/or equivalent</t>
  </si>
  <si>
    <t>N2XH-O 1x70; 0,6/1kV
arba lygiavertis/or equivalent</t>
  </si>
  <si>
    <t>Cable/kabelis N2XH-O 1x70; 0,6/1kV
arba lygiavertis/or equivalent</t>
  </si>
  <si>
    <t>N2XH-O 1x95; 0,6/1kV
arba lygiavertis/or equivalent</t>
  </si>
  <si>
    <t>Cable/kabelis N2XH-O 1x95; 0,6/1kV
arba lygiavertis/or equivalent</t>
  </si>
  <si>
    <t>UV 3plus2XSLCHK-J 3x150+3G25; 0,6/1kV
arba lygiavertis/or equivalent</t>
  </si>
  <si>
    <t>Cable/kabelis UV 3plus2XSLCHK-J 3x150+3G25; 0,6/1kV
arba lygiavertis/or equivalent</t>
  </si>
  <si>
    <t>UV 3plus2XSLCHK-J 3x150+3G35; 0,6/1kV
arba lygiavertis/or equivalent</t>
  </si>
  <si>
    <t>Cable/kabelis UV 3plus2XSLCHK-J 3x150+3G35; 0,6/1kV
arba lygiavertis/or equivalent</t>
  </si>
  <si>
    <t>UV 3plus2XSLCHK-J 3x240+3G50; 0,6/1kV
arba lygiavertis/or equivalent</t>
  </si>
  <si>
    <t>Cable/kabelis UV 3plus2XSLCHK-J 3x240+3G50; 0,6/1kV
arba lygiavertis/or equivalent</t>
  </si>
  <si>
    <t>UV 3plus2XSLCHK-J 3x95+3G16; 0,6/1kV
arba lygiavertis/or equivalent</t>
  </si>
  <si>
    <t>due to missing documentation, total lenght was assumed / dėl trūkstamų dokumentų buvo priimtas bendras ilgis</t>
  </si>
  <si>
    <t>Cable/kabelis UV 3plus2XSLCHK-J 3x95+3G16; 0,6/1kV
arba lygiavertis/or equivalent</t>
  </si>
  <si>
    <t>BiT 500 (St) CH 2x0,5; 300/500V
arba lygiavertis/or equivalent</t>
  </si>
  <si>
    <t>Cable/kabelis BiT 500 (St) CH 2x0,5; 300/500V
arba lygiavertis/or equivalent</t>
  </si>
  <si>
    <t>BiT 500 (St) CH 2x1; 300/500V
arba lygiavertis/or equivalent</t>
  </si>
  <si>
    <t>Cable/kabelis BiT 500 (St) CH 2x1; 300/500V
arba lygiavertis/or equivalent</t>
  </si>
  <si>
    <t>BiT 500 (St) CH 3x2x0,5; 300/500V
arba lygiavertis/or equivalent</t>
  </si>
  <si>
    <t>Cable/kabelis BiT 500 (St) CH 3x2x0,5; 300/500V
arba lygiavertis/or equivalent</t>
  </si>
  <si>
    <t>N2XH-J 3x2,5; 0,6/1kV
arba lygiavertis/or equivalent</t>
  </si>
  <si>
    <t>Cable/kabelis N2XH-J 3x2,5; 0,6/1kV
arba lygiavertis/or equivalent</t>
  </si>
  <si>
    <t>N2XH-J 4x16; 0,6/1kV
arba lygiavertis/or equivalent</t>
  </si>
  <si>
    <t>Cable/kabelis N2XH-J 4x16; 0,6/1kV
arba lygiavertis/or equivalent</t>
  </si>
  <si>
    <t>N2XH-J 4x2,5; 0,6/1kV
arba lygiavertis/or equivalent</t>
  </si>
  <si>
    <t xml:space="preserve">l.no. 930 length/ilgis 530m </t>
  </si>
  <si>
    <t>Cable/kabelis N2XH-J 4x2,5; 0,6/1kV
arba lygiavertis/or equivalent</t>
  </si>
  <si>
    <t>N2XH-J 4x25; 0,6/1kV
arba lygiavertis/or equivalent</t>
  </si>
  <si>
    <t>Cable/kabelis N2XH-J 4x25; 0,6/1kV
arba lygiavertis/or equivalent</t>
  </si>
  <si>
    <t>N2XH-J 4x4; 0,6/1kV
arba lygiavertis/or equivalent</t>
  </si>
  <si>
    <t>Cable/kabelis N2XH-J 4x4; 0,6/1kV
arba lygiavertis/or equivalent</t>
  </si>
  <si>
    <t>N2XH-J 5x10; 0,6/1kV
arba lygiavertis/or equivalent</t>
  </si>
  <si>
    <t>l.no. 932 length/ilgis 1365m - 
availible for LOT3.7/prieinamas LOT3.7 - 936m</t>
  </si>
  <si>
    <t>Cable/kabelis N2XH-J 5x10; 0,6/1kV
arba lygiavertis/or equivalent</t>
  </si>
  <si>
    <t>N2XH-J 5x2,5; 0,6/1kV
arba lygiavertis/or equivalent</t>
  </si>
  <si>
    <t>l. no. 897 lenght unknown/ilgis nežinomas
l. no. 913 length/ilgis 5325m
l. no. 931 length/ilgis 1480m
l. no. 935 length/ilgis 2000m
Total/viso: 8805m
- availible for LOT3.7/prieinama LOT3.7 - 2635m</t>
  </si>
  <si>
    <t>Cable/kabelis N2XH-J 5x2,5; 0,6/1kV
arba lygiavertis/or equivalent</t>
  </si>
  <si>
    <t>N2XH-J 5x4; 0,6/1kV
arba lygiavertis/or equivalent</t>
  </si>
  <si>
    <t>Cable/kabelis N2XH-J 5x4; 0,6/1kV
arba lygiavertis/or equivalent</t>
  </si>
  <si>
    <t>N2XH-J 5x6; 0,6/1kV
arba lygiavertis/or equivalent</t>
  </si>
  <si>
    <t>l.no. 909; length/ilgis 534m
l.no. 934; length/ilgis 740m
Total/viso: 1274m
- availible for LOT3.7/prieinamas LOT3.7 454 m</t>
  </si>
  <si>
    <t>Cable/kabelis N2XH-J 5x6; 0,6/1kV
arba lygiavertis/or equivalent</t>
  </si>
  <si>
    <t>N2XH-O 1x185; 0,6/1kV
arba lygiavertis/or equivalent</t>
  </si>
  <si>
    <t>l.no. 737 length/ilgis 250m</t>
  </si>
  <si>
    <t>Cable/kabelis N2XH-O 1x185; 0,6/1kV
arba lygiavertis/or equivalent</t>
  </si>
  <si>
    <t>UV 2XSLCHK-J 4x4; 0,6/1kV
arba lygiavertis/or equivalent</t>
  </si>
  <si>
    <t>Cable/kabelis UV 2XSLCHK-J 4x4; 0,6/1kV
arba lygiavertis/or equivalent</t>
  </si>
  <si>
    <t>UV 3plus 2XSLCHK-J 3x10+3G1,5; 0,6/1kV
arba lygiavertis/or equivalent</t>
  </si>
  <si>
    <t>Cable/kabelis UV 3plus 2XSLCHK-J 3x10+3G1,5; 0,6/1kV
arba lygiavertis/or equivalent</t>
  </si>
  <si>
    <t>UV 3plus 2XSLCHK-J 3x16+3G2,5; 0,6/1kV
arba lygiavertis/or equivalent</t>
  </si>
  <si>
    <t>Cable/kabelis UV 3plus 2XSLCHK-J 3x16+3G2,5; 0,6/1kV
arba lygiavertis/or equivalent</t>
  </si>
  <si>
    <t>UV 3plus 2XSLCHK-J 3x25+3G4; 0,6/1kV
arba lygiavertis/or equivalent</t>
  </si>
  <si>
    <t>Cable/kabelis UV 3plus 2XSLCHK-J 3x25+3G4; 0,6/1kV
arba lygiavertis/or equivalent</t>
  </si>
  <si>
    <t>N2XH-J 3x6; 0,6/1kV
arba lygiavertis/or equivalent</t>
  </si>
  <si>
    <t>Cable/kabelis N2XH-J 3x6; 0,6/1kV
arba lygiavertis/or equivalent</t>
  </si>
  <si>
    <t>N2XH-J 4x6; 0,6/1kV
arba lygiavertis/or equivalent</t>
  </si>
  <si>
    <t>Cable/kabelis N2XH-J 4x6; 0,6/1kV
arba lygiavertis/or equivalent</t>
  </si>
  <si>
    <t>Ugniai atsparus, maitinimo kabelis be halogenų / Fire resistant, halogen-free power cable</t>
  </si>
  <si>
    <t>(N)HXH-J FE180/E90 3x16; 0,6/1kV
arba lygiavertis/or equivalent</t>
  </si>
  <si>
    <t>Cable/kabelis (N)HXH-J FE180/E90 3x16; 0,6/1kV
arba lygiavertis/or equivalent</t>
  </si>
  <si>
    <t>Maitinimo kabelis be halogenų / Halogen-free a power cable additional cable</t>
  </si>
  <si>
    <t>N2XH-J 3x4; 0,6/1kV
arba lygiavertis/or equivalent</t>
  </si>
  <si>
    <t>Cable/kabelis N2XH-J 3x4; 0,6/1kV
arba lygiavertis/or equivalent</t>
  </si>
  <si>
    <t>N2XH-J 3x50; 0,6/1kV
arba lygiavertis/or equivalent</t>
  </si>
  <si>
    <t>Cable/kabelis N2XH-J 3x50; 0,6/1kV
arba lygiavertis/or equivalent</t>
  </si>
  <si>
    <t>N2XH-J 5x70; 0,6/1kV
arba lygiavertis/or equivalent</t>
  </si>
  <si>
    <t>Cable/kabelis N2XH-J 5x70; 0,6/1kV
arba lygiavertis/or equivalent</t>
  </si>
  <si>
    <t>Electrical steam generator / elektrinis garo generatorius - Cables / Kabelis</t>
  </si>
  <si>
    <t>10kV viengyslis kabelis aliuminio gyslomis 1x300Al/25Cu mm², XLPE izoliacija, su variniu ekranu, PE apvalkalu su skersine ir išilgine užtvara drėgmei / 10kV shielded cable with aluminum conductor 1x300Al/25Cu mm² with XLPE insulation, with copper screen, PE outer sheath with longitudinal and transverse watertight</t>
  </si>
  <si>
    <t>1x300Al/25Cu mm²</t>
  </si>
  <si>
    <t>10kV kabelio 1x300Al/25Cu mm² su plastikine izoliacija vidaus galinė mova / Indoor joint for 10kV shielded 1x300Al/25Cu mm² cable with plastic insulation</t>
  </si>
  <si>
    <t>1kV kabelis Cu gysla 1x185mm² su XLPE izoliacija\1kV cables with XLPE insulation and 1x185mm² Cu
conductor</t>
  </si>
  <si>
    <t>1x185Cu mm²</t>
  </si>
  <si>
    <t>1kV 1x185Cu mm2 kabelio su plastikine izoliacija vidaus galinė mova / Indoor joint for 1kV 1x185Cu mm2 cable with plastic insulation</t>
  </si>
  <si>
    <t>1kV kabelis Cu gysla 5x70mm² su XLPE izoliacija\1kV cables with XLPE insulation and 5x70mm² Cu conductor</t>
  </si>
  <si>
    <t xml:space="preserve"> 5x70mm² Cu</t>
  </si>
  <si>
    <t>1kV 5x70Cu mm2 kabelio su plastikine izoliacija vidaus galinė mova / Indoor joint for 1kV 5x70Cu mm2 cable with plastic insulation</t>
  </si>
  <si>
    <t>Other / Kita</t>
  </si>
  <si>
    <t>Variklio riebokšlis/sandariklis (metalinis) /Motor gland / sealant (steel)</t>
  </si>
  <si>
    <t>Variklis/Motor ≤ 5,5 kW</t>
  </si>
  <si>
    <t xml:space="preserve">Ši kainų eilutė naudojama tik tada, kai reikalingos papildomos medžiagos ir šių medžiagų poreikio nebuvo galima numatyti kitose kainų eilutėse / This price row is used only when additional materials are required and the need for these materials could not be foreseen in other price rows. </t>
  </si>
  <si>
    <t>Variklis/Motor &gt; 5,5 ... ≤ 22 kW</t>
  </si>
  <si>
    <t>Variklis/Motor &gt; 22 ... ≤ 75 kW</t>
  </si>
  <si>
    <t>Variklis/Motor &gt; 75 ... ≤ 200 kW</t>
  </si>
  <si>
    <t>Variklis/Motor &gt; 200 ... ≤ 500 kW</t>
  </si>
  <si>
    <t>Variklis/Motor &gt; 500 kW</t>
  </si>
  <si>
    <t>Variklio riebokšlis/sandariklis (metalinis) / Motor gland / sealant, EMC -prot. (steel)</t>
  </si>
  <si>
    <t>Įžeminimo laidas 120mm2 Cu/ Earthing cable 120mm2</t>
  </si>
  <si>
    <r>
      <t>Bitner H07 V-K 120mm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</si>
  <si>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95mm2 Cu/ Earthing cable 95mm2</t>
  </si>
  <si>
    <r>
      <t>Bitner H07 V-K 95mm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</si>
  <si>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70mm2 Cu/ Earthing cable 70mm2</t>
  </si>
  <si>
    <r>
      <t>Bitner H07 V-K 70mm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</si>
  <si>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50mm2 Cu/ Earthing cable 50mm2</t>
  </si>
  <si>
    <r>
      <t>Bitner H07 V-K 50mm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</si>
  <si>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35mm2 Cu/ Earthing cable 35mm2</t>
  </si>
  <si>
    <r>
      <t>Bitner H07 V-K 25mm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</si>
  <si>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25mm2 Cu/ Earthing cable 25mm2</t>
  </si>
  <si>
    <t>Įžeminimo laidas 16mm2 Cu/ Earthing cable 16mm2</t>
  </si>
  <si>
    <r>
      <t>Bitner H07 V-K 16mm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</si>
  <si>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10mm2 Cu/ Earthing cable 10mm2</t>
  </si>
  <si>
    <r>
      <t>Bitner H07 V-K 10mm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</si>
  <si>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6mm2 Cu/ Earthing cable 6mm2</t>
  </si>
  <si>
    <r>
      <t>Bitner H07 V-K 6mm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</si>
  <si>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laido prijungimo gnybtynas/ Earthing wire connection terminal</t>
  </si>
  <si>
    <t>psc
vnt</t>
  </si>
  <si>
    <t xml:space="preserve">Lubų pakabos / Ceiling suspensions </t>
  </si>
  <si>
    <t>PSCN
arba lygiavertis/or equivalent</t>
  </si>
  <si>
    <t>pcs
 vnt</t>
  </si>
  <si>
    <t>Jungtis / Connection Piece</t>
  </si>
  <si>
    <t>PDH/F
arba lygiavertis/or equivalent</t>
  </si>
  <si>
    <t>pcs
vnt</t>
  </si>
  <si>
    <t>Lubų pagrindas / Ceiling base</t>
  </si>
  <si>
    <t>PSDN
arba lygiavertis/or equivalent</t>
  </si>
  <si>
    <t>PSDHN
arba lygiavertis/or equivalent</t>
  </si>
  <si>
    <t>Tvirtinimo laikiklis / Fastening Bracket</t>
  </si>
  <si>
    <t>UTM
arba lygiavertis/or equivalent</t>
  </si>
  <si>
    <t>Lubų pakabos / Ceiling suspensions</t>
  </si>
  <si>
    <t>PSEN
arba lygiavertis/or equivalent</t>
  </si>
  <si>
    <t>WPSE1500
arba lygiavertis/or equivalent</t>
  </si>
  <si>
    <t xml:space="preserve">Prispaudžiantis laikiklis / Hold Down Clamp </t>
  </si>
  <si>
    <t>UDC1
arba lygiavertis/or equivalent</t>
  </si>
  <si>
    <t>Tiesi jungtis / Straight Connector</t>
  </si>
  <si>
    <t>LDCH45N
arba lygiavertis/or equivalent</t>
  </si>
  <si>
    <t>LDCH100N
arba lygiavertis/or equivalent</t>
  </si>
  <si>
    <t>LDOCH60
arba lygiavertis/or equivalent</t>
  </si>
  <si>
    <t>Universali pakaba / Universal suspension</t>
  </si>
  <si>
    <t>WPT400
arba lygiavertis/or equivalent</t>
  </si>
  <si>
    <t>Tarpiklis / Spacer</t>
  </si>
  <si>
    <t>BR32/2
arba lygiavertis/or equivalent</t>
  </si>
  <si>
    <t>Kampinė jungtis / Corner Connector</t>
  </si>
  <si>
    <t>LKUC3
arba lygiavertis/or equivalent</t>
  </si>
  <si>
    <t>LKUC2
arba lygiavertis/or equivalent</t>
  </si>
  <si>
    <t>Srieginis strypas / Threaded Rod</t>
  </si>
  <si>
    <t>PGSM10x130
arba lygiavertis/or equivalent</t>
  </si>
  <si>
    <t>Barjerinė juosta su montavimo elementais ir kt / Barrier strip with installation elements and etc.</t>
  </si>
  <si>
    <t>PGJ100/3N
arba lygiavertis/or equivalent</t>
  </si>
  <si>
    <t>BR33/2
arba lygiavertis/or equivalent</t>
  </si>
  <si>
    <t>Skersinis / Rung</t>
  </si>
  <si>
    <t>SDH
arba lygiavertis/or equivalent</t>
  </si>
  <si>
    <t>LDCH60
arba lygiavertis/or equivalent</t>
  </si>
  <si>
    <t>Papildoma jungtis / Add-on Connector</t>
  </si>
  <si>
    <t>LDDKP3
arba lygiavertis/or equivalent</t>
  </si>
  <si>
    <t>LDDKP2
arba lygiavertis/or equivalent</t>
  </si>
  <si>
    <t>PGM8/1
arba lygiavertis/or equivalent</t>
  </si>
  <si>
    <t>Tvirtinimo spaustukas / Fastening Clamp</t>
  </si>
  <si>
    <t>NKH
arba lygiavertis/or equivalent</t>
  </si>
  <si>
    <t>PGM10/1
arba lygiavertis/or equivalent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</si>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</sst>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221F1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indexed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5"/>
      <color rgb="FF000000"/>
      <name val="Calibri"/>
      <family val="2"/>
    </font>
    <font>
      <sz val="11"/>
      <name val="Calibri"/>
      <family val="2"/>
    </font>
    <font>
      <sz val="15"/>
      <name val="Calibri"/>
      <family val="2"/>
    </font>
    <font>
      <sz val="15"/>
      <color rgb="FF000000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2">
    <xf numFmtId="0" fontId="0" fillId="0" borderId="0" xfId="0"/>
    <xf numFmtId="164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0" xfId="0" applyFill="1"/>
    <xf numFmtId="0" fontId="5" fillId="0" borderId="5" xfId="0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0" fillId="2" borderId="0" xfId="0" applyFill="1" applyBorder="1"/>
    <xf numFmtId="0" fontId="5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/>
    <xf numFmtId="1" fontId="1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/>
    <xf numFmtId="0" fontId="10" fillId="4" borderId="4" xfId="0" applyFont="1" applyFill="1" applyBorder="1" applyAlignment="1"/>
    <xf numFmtId="0" fontId="8" fillId="0" borderId="4" xfId="0" applyFont="1" applyFill="1" applyBorder="1" applyAlignment="1"/>
    <xf numFmtId="0" fontId="9" fillId="4" borderId="6" xfId="0" applyFont="1" applyFill="1" applyBorder="1" applyAlignment="1">
      <alignment vertical="top"/>
    </xf>
    <xf numFmtId="0" fontId="8" fillId="4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Fill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wrapText="1"/>
    </xf>
    <xf numFmtId="0" fontId="1" fillId="5" borderId="0" xfId="0" applyFont="1" applyFill="1" applyBorder="1"/>
    <xf numFmtId="0" fontId="13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5" borderId="5" xfId="0" applyNumberFormat="1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/>
    <xf numFmtId="0" fontId="1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 applyProtection="1">
      <alignment horizontal="center" vertical="center"/>
      <protection locked="0"/>
    </xf>
    <xf numFmtId="164" fontId="1" fillId="7" borderId="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/>
    <xf numFmtId="0" fontId="8" fillId="8" borderId="6" xfId="0" applyFont="1" applyFill="1" applyBorder="1" applyAlignment="1">
      <alignment vertical="top" wrapText="1"/>
    </xf>
    <xf numFmtId="164" fontId="1" fillId="7" borderId="9" xfId="0" applyNumberFormat="1" applyFont="1" applyFill="1" applyBorder="1" applyAlignment="1" applyProtection="1">
      <alignment horizontal="center" vertical="center"/>
    </xf>
    <xf numFmtId="0" fontId="9" fillId="8" borderId="6" xfId="0" applyFont="1" applyFill="1" applyBorder="1" applyAlignment="1">
      <alignment vertical="top"/>
    </xf>
    <xf numFmtId="0" fontId="4" fillId="7" borderId="5" xfId="0" applyFont="1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top" wrapText="1"/>
    </xf>
    <xf numFmtId="0" fontId="4" fillId="7" borderId="5" xfId="0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/>
    <xf numFmtId="0" fontId="10" fillId="8" borderId="6" xfId="0" applyFont="1" applyFill="1" applyBorder="1" applyAlignment="1">
      <alignment vertical="top" wrapText="1"/>
    </xf>
    <xf numFmtId="0" fontId="8" fillId="7" borderId="4" xfId="0" applyFont="1" applyFill="1" applyBorder="1" applyAlignment="1"/>
    <xf numFmtId="0" fontId="3" fillId="7" borderId="5" xfId="0" applyFont="1" applyFill="1" applyBorder="1" applyAlignment="1">
      <alignment vertical="top" wrapText="1"/>
    </xf>
    <xf numFmtId="0" fontId="4" fillId="7" borderId="5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/>
    <xf numFmtId="0" fontId="8" fillId="0" borderId="3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164" fontId="4" fillId="0" borderId="5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A53F-1DDD-400E-A917-FB54F98D2238}">
  <dimension ref="A1:BZ410"/>
  <sheetViews>
    <sheetView tabSelected="1" zoomScale="50" zoomScaleNormal="50" workbookViewId="0">
      <pane ySplit="2" topLeftCell="A3" activePane="bottomLeft" state="frozen"/>
      <selection pane="bottomLeft" activeCell="C230" sqref="C230"/>
    </sheetView>
  </sheetViews>
  <sheetFormatPr defaultRowHeight="14.5" x14ac:dyDescent="0.35"/>
  <cols>
    <col min="1" max="1" width="11.54296875" bestFit="1" customWidth="1"/>
    <col min="2" max="2" width="75.453125" customWidth="1"/>
    <col min="3" max="3" width="21.453125" customWidth="1"/>
    <col min="4" max="4" width="36.7265625" bestFit="1" customWidth="1"/>
    <col min="5" max="5" width="9.7265625" customWidth="1"/>
    <col min="6" max="6" width="10.1796875" bestFit="1" customWidth="1"/>
    <col min="7" max="7" width="12" customWidth="1"/>
    <col min="8" max="8" width="18.54296875" bestFit="1" customWidth="1"/>
    <col min="9" max="9" width="17.26953125" customWidth="1"/>
    <col min="10" max="10" width="14.7265625" customWidth="1"/>
    <col min="11" max="11" width="13.81640625" customWidth="1"/>
    <col min="12" max="12" width="41.7265625" bestFit="1" customWidth="1"/>
    <col min="13" max="13" width="48.1796875" customWidth="1"/>
    <col min="14" max="14" width="35.81640625" style="14" customWidth="1"/>
    <col min="15" max="78" width="8.81640625" style="14"/>
  </cols>
  <sheetData>
    <row r="1" spans="1:78" ht="17.25" customHeight="1" x14ac:dyDescent="0.35">
      <c r="I1" s="123" t="s">
        <v>287</v>
      </c>
      <c r="J1" s="123"/>
    </row>
    <row r="2" spans="1:78" ht="143" x14ac:dyDescent="0.35">
      <c r="A2" s="85" t="s">
        <v>288</v>
      </c>
      <c r="B2" s="85" t="s">
        <v>289</v>
      </c>
      <c r="C2" s="86"/>
      <c r="D2" s="86" t="s">
        <v>290</v>
      </c>
      <c r="E2" s="87" t="s">
        <v>291</v>
      </c>
      <c r="F2" s="87" t="s">
        <v>292</v>
      </c>
      <c r="G2" s="87" t="s">
        <v>293</v>
      </c>
      <c r="H2" s="87" t="s">
        <v>0</v>
      </c>
      <c r="I2" s="88" t="s">
        <v>294</v>
      </c>
      <c r="J2" s="88" t="s">
        <v>295</v>
      </c>
      <c r="K2" s="87" t="s">
        <v>296</v>
      </c>
      <c r="L2" s="87" t="s">
        <v>297</v>
      </c>
      <c r="M2" s="87" t="s">
        <v>298</v>
      </c>
    </row>
    <row r="3" spans="1:78" s="20" customFormat="1" ht="15" customHeight="1" x14ac:dyDescent="0.35">
      <c r="A3" s="126" t="s">
        <v>1</v>
      </c>
      <c r="B3" s="127"/>
      <c r="C3" s="128"/>
      <c r="D3" s="89"/>
      <c r="E3" s="89"/>
      <c r="F3" s="89"/>
      <c r="G3" s="89"/>
      <c r="H3" s="89"/>
      <c r="I3" s="89"/>
      <c r="J3" s="89"/>
      <c r="K3" s="89"/>
      <c r="L3" s="89"/>
      <c r="M3" s="8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</row>
    <row r="4" spans="1:78" s="21" customFormat="1" ht="58" x14ac:dyDescent="0.35">
      <c r="A4" s="91">
        <v>38</v>
      </c>
      <c r="B4" s="116" t="s">
        <v>2</v>
      </c>
      <c r="C4" s="117" t="s">
        <v>3</v>
      </c>
      <c r="D4" s="28" t="s">
        <v>4</v>
      </c>
      <c r="E4" s="29" t="s">
        <v>5</v>
      </c>
      <c r="F4" s="29">
        <v>900</v>
      </c>
      <c r="G4" s="30">
        <v>33.777777777777771</v>
      </c>
      <c r="H4" s="30">
        <f t="shared" ref="H4" si="0">F4-(F4*(G4/100))</f>
        <v>596</v>
      </c>
      <c r="I4" s="118">
        <v>40</v>
      </c>
      <c r="J4" s="100"/>
      <c r="K4" s="54">
        <f>SUM(I4:J4)*H4</f>
        <v>23840</v>
      </c>
      <c r="L4" s="119" t="s">
        <v>6</v>
      </c>
      <c r="M4" s="120" t="s">
        <v>7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21" customFormat="1" ht="58" x14ac:dyDescent="0.35">
      <c r="A5" s="91">
        <v>39</v>
      </c>
      <c r="B5" s="70" t="s">
        <v>2</v>
      </c>
      <c r="C5" s="23" t="s">
        <v>8</v>
      </c>
      <c r="D5" s="10" t="s">
        <v>4</v>
      </c>
      <c r="E5" s="11" t="s">
        <v>5</v>
      </c>
      <c r="F5" s="94">
        <v>45</v>
      </c>
      <c r="G5" s="22">
        <v>13.133402275077554</v>
      </c>
      <c r="H5" s="22">
        <f t="shared" ref="H5:H78" si="1">F5-(F5*(G5/100))</f>
        <v>39.089968976215104</v>
      </c>
      <c r="I5" s="82">
        <v>40</v>
      </c>
      <c r="J5" s="82">
        <v>21.52</v>
      </c>
      <c r="K5" s="5">
        <f t="shared" ref="K5:K15" si="2">SUM(I5:J5)*H5</f>
        <v>2404.8148914167532</v>
      </c>
      <c r="L5" s="39" t="s">
        <v>6</v>
      </c>
      <c r="M5" s="42" t="s">
        <v>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1" customFormat="1" ht="58" x14ac:dyDescent="0.35">
      <c r="A6" s="91">
        <v>40</v>
      </c>
      <c r="B6" s="92" t="s">
        <v>2</v>
      </c>
      <c r="C6" s="93" t="s">
        <v>8</v>
      </c>
      <c r="D6" s="91" t="s">
        <v>4</v>
      </c>
      <c r="E6" s="94" t="s">
        <v>5</v>
      </c>
      <c r="F6" s="94">
        <v>922</v>
      </c>
      <c r="G6" s="95">
        <v>13.133402275077554</v>
      </c>
      <c r="H6" s="95">
        <f t="shared" ref="H6" si="3">F6-(F6*(G6/100))</f>
        <v>800.910031023785</v>
      </c>
      <c r="I6" s="96">
        <v>40</v>
      </c>
      <c r="J6" s="100"/>
      <c r="K6" s="97">
        <f t="shared" ref="K6" si="4">SUM(I6:J6)*H6</f>
        <v>32036.4012409514</v>
      </c>
      <c r="L6" s="98" t="s">
        <v>6</v>
      </c>
      <c r="M6" s="101" t="s">
        <v>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1" customFormat="1" ht="58" x14ac:dyDescent="0.35">
      <c r="A7" s="91">
        <v>41</v>
      </c>
      <c r="B7" s="70" t="s">
        <v>2</v>
      </c>
      <c r="C7" s="23" t="s">
        <v>10</v>
      </c>
      <c r="D7" s="10" t="s">
        <v>4</v>
      </c>
      <c r="E7" s="11" t="s">
        <v>5</v>
      </c>
      <c r="F7" s="94">
        <v>80</v>
      </c>
      <c r="G7" s="22">
        <v>23.089887640449437</v>
      </c>
      <c r="H7" s="22">
        <f t="shared" si="1"/>
        <v>61.528089887640448</v>
      </c>
      <c r="I7" s="82">
        <v>45</v>
      </c>
      <c r="J7" s="82">
        <v>24</v>
      </c>
      <c r="K7" s="5">
        <f t="shared" si="2"/>
        <v>4245.4382022471909</v>
      </c>
      <c r="L7" s="39" t="s">
        <v>6</v>
      </c>
      <c r="M7" s="43" t="s">
        <v>11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1" customFormat="1" ht="58" x14ac:dyDescent="0.35">
      <c r="A8" s="91">
        <v>42</v>
      </c>
      <c r="B8" s="92" t="s">
        <v>2</v>
      </c>
      <c r="C8" s="93" t="s">
        <v>10</v>
      </c>
      <c r="D8" s="91" t="s">
        <v>4</v>
      </c>
      <c r="E8" s="94" t="s">
        <v>5</v>
      </c>
      <c r="F8" s="94">
        <v>1700</v>
      </c>
      <c r="G8" s="95">
        <v>23.089887640449437</v>
      </c>
      <c r="H8" s="95">
        <f t="shared" ref="H8" si="5">F8-(F8*(G8/100))</f>
        <v>1307.4719101123596</v>
      </c>
      <c r="I8" s="96">
        <v>45</v>
      </c>
      <c r="J8" s="100"/>
      <c r="K8" s="97">
        <f t="shared" ref="K8" si="6">SUM(I8:J8)*H8</f>
        <v>58836.235955056181</v>
      </c>
      <c r="L8" s="98" t="s">
        <v>6</v>
      </c>
      <c r="M8" s="99" t="s">
        <v>11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1" customFormat="1" ht="58" x14ac:dyDescent="0.35">
      <c r="A9" s="91">
        <v>43</v>
      </c>
      <c r="B9" s="70" t="s">
        <v>12</v>
      </c>
      <c r="C9" s="23" t="s">
        <v>13</v>
      </c>
      <c r="D9" s="10" t="s">
        <v>4</v>
      </c>
      <c r="E9" s="11" t="s">
        <v>5</v>
      </c>
      <c r="F9" s="94">
        <v>264</v>
      </c>
      <c r="G9" s="22">
        <v>16.666666666666664</v>
      </c>
      <c r="H9" s="22">
        <f t="shared" si="1"/>
        <v>220</v>
      </c>
      <c r="I9" s="82">
        <v>45</v>
      </c>
      <c r="J9" s="82">
        <v>75.2</v>
      </c>
      <c r="K9" s="5">
        <f t="shared" si="2"/>
        <v>26444</v>
      </c>
      <c r="L9" s="39" t="s">
        <v>6</v>
      </c>
      <c r="M9" s="43" t="s">
        <v>14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1" customFormat="1" ht="58" x14ac:dyDescent="0.35">
      <c r="A10" s="91">
        <v>44</v>
      </c>
      <c r="B10" s="92" t="s">
        <v>12</v>
      </c>
      <c r="C10" s="93" t="s">
        <v>13</v>
      </c>
      <c r="D10" s="91" t="s">
        <v>4</v>
      </c>
      <c r="E10" s="94" t="s">
        <v>5</v>
      </c>
      <c r="F10" s="94">
        <v>576</v>
      </c>
      <c r="G10" s="95">
        <v>16.666666666666664</v>
      </c>
      <c r="H10" s="95">
        <f t="shared" ref="H10" si="7">F10-(F10*(G10/100))</f>
        <v>480</v>
      </c>
      <c r="I10" s="96">
        <v>45</v>
      </c>
      <c r="J10" s="100"/>
      <c r="K10" s="97">
        <f t="shared" ref="K10" si="8">SUM(I10:J10)*H10</f>
        <v>21600</v>
      </c>
      <c r="L10" s="98" t="s">
        <v>6</v>
      </c>
      <c r="M10" s="99" t="s">
        <v>14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1" customFormat="1" ht="58" x14ac:dyDescent="0.35">
      <c r="A11" s="91">
        <v>45</v>
      </c>
      <c r="B11" s="70" t="s">
        <v>12</v>
      </c>
      <c r="C11" s="24" t="s">
        <v>15</v>
      </c>
      <c r="D11" s="10" t="s">
        <v>4</v>
      </c>
      <c r="E11" s="11" t="s">
        <v>5</v>
      </c>
      <c r="F11" s="94">
        <v>12</v>
      </c>
      <c r="G11" s="22">
        <v>11.538461538461542</v>
      </c>
      <c r="H11" s="22">
        <f t="shared" si="1"/>
        <v>10.615384615384615</v>
      </c>
      <c r="I11" s="82">
        <v>40</v>
      </c>
      <c r="J11" s="82">
        <v>24</v>
      </c>
      <c r="K11" s="5">
        <f t="shared" si="2"/>
        <v>679.38461538461536</v>
      </c>
      <c r="L11" s="39" t="s">
        <v>6</v>
      </c>
      <c r="M11" s="42" t="s">
        <v>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1" customFormat="1" ht="58" x14ac:dyDescent="0.35">
      <c r="A12" s="91">
        <v>46</v>
      </c>
      <c r="B12" s="92" t="s">
        <v>12</v>
      </c>
      <c r="C12" s="102" t="s">
        <v>15</v>
      </c>
      <c r="D12" s="91" t="s">
        <v>4</v>
      </c>
      <c r="E12" s="94" t="s">
        <v>5</v>
      </c>
      <c r="F12" s="94">
        <v>638</v>
      </c>
      <c r="G12" s="95">
        <v>11.538461538461542</v>
      </c>
      <c r="H12" s="95">
        <f t="shared" ref="H12" si="9">F12-(F12*(G12/100))</f>
        <v>564.38461538461536</v>
      </c>
      <c r="I12" s="96">
        <v>40</v>
      </c>
      <c r="J12" s="100"/>
      <c r="K12" s="97">
        <f t="shared" ref="K12" si="10">SUM(I12:J12)*H12</f>
        <v>22575.384615384613</v>
      </c>
      <c r="L12" s="98" t="s">
        <v>6</v>
      </c>
      <c r="M12" s="101" t="s">
        <v>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1" customFormat="1" ht="43.5" x14ac:dyDescent="0.35">
      <c r="A13" s="91">
        <v>47</v>
      </c>
      <c r="B13" s="71" t="s">
        <v>16</v>
      </c>
      <c r="C13" s="24" t="s">
        <v>17</v>
      </c>
      <c r="D13" s="10" t="s">
        <v>4</v>
      </c>
      <c r="E13" s="11" t="s">
        <v>5</v>
      </c>
      <c r="F13" s="94">
        <v>347</v>
      </c>
      <c r="G13" s="22">
        <v>0</v>
      </c>
      <c r="H13" s="22">
        <f t="shared" si="1"/>
        <v>347</v>
      </c>
      <c r="I13" s="82">
        <v>10</v>
      </c>
      <c r="J13" s="82">
        <v>7.6</v>
      </c>
      <c r="K13" s="5">
        <f t="shared" si="2"/>
        <v>6107.2000000000007</v>
      </c>
      <c r="L13" s="39" t="s">
        <v>6</v>
      </c>
      <c r="M13" s="42" t="s">
        <v>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1" customFormat="1" ht="43.5" x14ac:dyDescent="0.35">
      <c r="A14" s="91">
        <v>48</v>
      </c>
      <c r="B14" s="103" t="s">
        <v>16</v>
      </c>
      <c r="C14" s="102" t="s">
        <v>17</v>
      </c>
      <c r="D14" s="91" t="s">
        <v>4</v>
      </c>
      <c r="E14" s="94" t="s">
        <v>5</v>
      </c>
      <c r="F14" s="94">
        <v>318</v>
      </c>
      <c r="G14" s="95">
        <v>0</v>
      </c>
      <c r="H14" s="95">
        <f t="shared" ref="H14" si="11">F14-(F14*(G14/100))</f>
        <v>318</v>
      </c>
      <c r="I14" s="96">
        <v>10</v>
      </c>
      <c r="J14" s="100"/>
      <c r="K14" s="97">
        <f t="shared" ref="K14" si="12">SUM(I14:J14)*H14</f>
        <v>3180</v>
      </c>
      <c r="L14" s="98" t="s">
        <v>6</v>
      </c>
      <c r="M14" s="101" t="s">
        <v>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1" customFormat="1" ht="43.5" x14ac:dyDescent="0.35">
      <c r="A15" s="91">
        <v>49</v>
      </c>
      <c r="B15" s="72" t="s">
        <v>18</v>
      </c>
      <c r="C15" s="24" t="s">
        <v>19</v>
      </c>
      <c r="D15" s="10" t="s">
        <v>4</v>
      </c>
      <c r="E15" s="104" t="s">
        <v>22</v>
      </c>
      <c r="F15" s="11">
        <v>15</v>
      </c>
      <c r="G15" s="22">
        <v>0</v>
      </c>
      <c r="H15" s="22">
        <f t="shared" si="1"/>
        <v>15</v>
      </c>
      <c r="I15" s="82">
        <v>20</v>
      </c>
      <c r="J15" s="82">
        <v>314</v>
      </c>
      <c r="K15" s="5">
        <f t="shared" si="2"/>
        <v>5010</v>
      </c>
      <c r="L15" s="39" t="s">
        <v>6</v>
      </c>
      <c r="M15" s="42" t="s">
        <v>9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1" customFormat="1" ht="53.5" x14ac:dyDescent="0.35">
      <c r="A16" s="91">
        <v>50</v>
      </c>
      <c r="B16" s="73" t="s">
        <v>20</v>
      </c>
      <c r="C16" s="24" t="s">
        <v>21</v>
      </c>
      <c r="D16" s="31" t="s">
        <v>4</v>
      </c>
      <c r="E16" s="33" t="s">
        <v>22</v>
      </c>
      <c r="F16" s="104">
        <v>49</v>
      </c>
      <c r="G16" s="34">
        <v>0</v>
      </c>
      <c r="H16" s="34">
        <f t="shared" si="1"/>
        <v>49</v>
      </c>
      <c r="I16" s="82">
        <v>12</v>
      </c>
      <c r="J16" s="82">
        <v>4.8</v>
      </c>
      <c r="K16" s="35">
        <f>SUM(I16:J16)*H16</f>
        <v>823.2</v>
      </c>
      <c r="L16" s="40" t="s">
        <v>6</v>
      </c>
      <c r="M16" s="44" t="s">
        <v>23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1" customFormat="1" ht="53.5" x14ac:dyDescent="0.35">
      <c r="A17" s="91">
        <v>51</v>
      </c>
      <c r="B17" s="105" t="s">
        <v>20</v>
      </c>
      <c r="C17" s="102" t="s">
        <v>21</v>
      </c>
      <c r="D17" s="106" t="s">
        <v>4</v>
      </c>
      <c r="E17" s="104" t="s">
        <v>22</v>
      </c>
      <c r="F17" s="104">
        <v>443</v>
      </c>
      <c r="G17" s="107">
        <v>0</v>
      </c>
      <c r="H17" s="107">
        <f t="shared" ref="H17" si="13">F17-(F17*(G17/100))</f>
        <v>443</v>
      </c>
      <c r="I17" s="96">
        <v>12</v>
      </c>
      <c r="J17" s="100"/>
      <c r="K17" s="108">
        <f>SUM(I17:J17)*H17</f>
        <v>5316</v>
      </c>
      <c r="L17" s="109" t="s">
        <v>6</v>
      </c>
      <c r="M17" s="110" t="s">
        <v>23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1" customFormat="1" ht="43.5" x14ac:dyDescent="0.35">
      <c r="A18" s="91">
        <v>52</v>
      </c>
      <c r="B18" s="71" t="s">
        <v>16</v>
      </c>
      <c r="C18" s="24" t="s">
        <v>24</v>
      </c>
      <c r="D18" s="10" t="s">
        <v>4</v>
      </c>
      <c r="E18" s="11" t="s">
        <v>5</v>
      </c>
      <c r="F18" s="11">
        <v>515</v>
      </c>
      <c r="G18" s="22">
        <v>0</v>
      </c>
      <c r="H18" s="22">
        <f t="shared" si="1"/>
        <v>515</v>
      </c>
      <c r="I18" s="82">
        <v>10</v>
      </c>
      <c r="J18" s="82">
        <v>48</v>
      </c>
      <c r="K18" s="35">
        <f t="shared" ref="K18:K20" si="14">SUM(I18:J18)*H18</f>
        <v>29870</v>
      </c>
      <c r="L18" s="39" t="s">
        <v>6</v>
      </c>
      <c r="M18" s="42" t="s">
        <v>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1" customFormat="1" ht="43.5" x14ac:dyDescent="0.35">
      <c r="A19" s="91">
        <v>53</v>
      </c>
      <c r="B19" s="71" t="s">
        <v>16</v>
      </c>
      <c r="C19" s="23" t="s">
        <v>25</v>
      </c>
      <c r="D19" s="10" t="s">
        <v>4</v>
      </c>
      <c r="E19" s="11" t="s">
        <v>5</v>
      </c>
      <c r="F19" s="11">
        <v>249</v>
      </c>
      <c r="G19" s="22">
        <v>0</v>
      </c>
      <c r="H19" s="22">
        <f t="shared" si="1"/>
        <v>249</v>
      </c>
      <c r="I19" s="82">
        <v>10</v>
      </c>
      <c r="J19" s="82">
        <v>24.8</v>
      </c>
      <c r="K19" s="35">
        <f t="shared" si="14"/>
        <v>8665.1999999999989</v>
      </c>
      <c r="L19" s="39" t="s">
        <v>6</v>
      </c>
      <c r="M19" s="42" t="s">
        <v>9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21" customFormat="1" ht="43.5" x14ac:dyDescent="0.35">
      <c r="A20" s="91">
        <v>54</v>
      </c>
      <c r="B20" s="71" t="s">
        <v>16</v>
      </c>
      <c r="C20" s="24" t="s">
        <v>26</v>
      </c>
      <c r="D20" s="10" t="s">
        <v>4</v>
      </c>
      <c r="E20" s="11" t="s">
        <v>5</v>
      </c>
      <c r="F20" s="11">
        <v>26</v>
      </c>
      <c r="G20" s="22">
        <v>0</v>
      </c>
      <c r="H20" s="22">
        <f t="shared" si="1"/>
        <v>26</v>
      </c>
      <c r="I20" s="82">
        <v>10</v>
      </c>
      <c r="J20" s="82">
        <v>12.4</v>
      </c>
      <c r="K20" s="35">
        <f t="shared" si="14"/>
        <v>582.4</v>
      </c>
      <c r="L20" s="39" t="s">
        <v>6</v>
      </c>
      <c r="M20" s="42" t="s">
        <v>9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1" spans="1:78" s="21" customFormat="1" ht="43.5" x14ac:dyDescent="0.35">
      <c r="A21" s="91">
        <v>55</v>
      </c>
      <c r="B21" s="73" t="s">
        <v>20</v>
      </c>
      <c r="C21" s="24" t="s">
        <v>27</v>
      </c>
      <c r="D21" s="31" t="s">
        <v>4</v>
      </c>
      <c r="E21" s="33" t="s">
        <v>22</v>
      </c>
      <c r="F21" s="104">
        <v>1209</v>
      </c>
      <c r="G21" s="34">
        <v>30.964214711729621</v>
      </c>
      <c r="H21" s="34">
        <f t="shared" si="1"/>
        <v>834.6426441351889</v>
      </c>
      <c r="I21" s="82">
        <v>10</v>
      </c>
      <c r="J21" s="82">
        <v>21.2</v>
      </c>
      <c r="K21" s="35">
        <f>SUM(I21:J21)*H21</f>
        <v>26040.850497017895</v>
      </c>
      <c r="L21" s="40" t="s">
        <v>6</v>
      </c>
      <c r="M21" s="44" t="s">
        <v>28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</row>
    <row r="22" spans="1:78" s="21" customFormat="1" ht="43.5" x14ac:dyDescent="0.35">
      <c r="A22" s="91">
        <v>56</v>
      </c>
      <c r="B22" s="105" t="s">
        <v>20</v>
      </c>
      <c r="C22" s="102" t="s">
        <v>27</v>
      </c>
      <c r="D22" s="106" t="s">
        <v>4</v>
      </c>
      <c r="E22" s="104" t="s">
        <v>22</v>
      </c>
      <c r="F22" s="104">
        <v>803</v>
      </c>
      <c r="G22" s="107">
        <v>30.964214711729621</v>
      </c>
      <c r="H22" s="107">
        <f t="shared" ref="H22" si="15">F22-(F22*(G22/100))</f>
        <v>554.3573558648111</v>
      </c>
      <c r="I22" s="96">
        <v>10</v>
      </c>
      <c r="J22" s="100"/>
      <c r="K22" s="108">
        <f>SUM(I22:J22)*H22</f>
        <v>5543.5735586481114</v>
      </c>
      <c r="L22" s="109" t="s">
        <v>6</v>
      </c>
      <c r="M22" s="110" t="s">
        <v>28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</row>
    <row r="23" spans="1:78" s="21" customFormat="1" ht="53.5" x14ac:dyDescent="0.35">
      <c r="A23" s="91">
        <v>57</v>
      </c>
      <c r="B23" s="73" t="s">
        <v>20</v>
      </c>
      <c r="C23" s="24" t="s">
        <v>29</v>
      </c>
      <c r="D23" s="31" t="s">
        <v>4</v>
      </c>
      <c r="E23" s="33" t="s">
        <v>22</v>
      </c>
      <c r="F23" s="104">
        <v>6</v>
      </c>
      <c r="G23" s="34">
        <v>0</v>
      </c>
      <c r="H23" s="34">
        <f t="shared" si="1"/>
        <v>6</v>
      </c>
      <c r="I23" s="82">
        <v>10</v>
      </c>
      <c r="J23" s="82">
        <v>6</v>
      </c>
      <c r="K23" s="35">
        <f t="shared" ref="K23:K29" si="16">SUM(I23:J23)*H23</f>
        <v>96</v>
      </c>
      <c r="L23" s="40" t="s">
        <v>6</v>
      </c>
      <c r="M23" s="44" t="s">
        <v>30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</row>
    <row r="24" spans="1:78" s="21" customFormat="1" ht="53.5" x14ac:dyDescent="0.35">
      <c r="A24" s="91">
        <v>58</v>
      </c>
      <c r="B24" s="105" t="s">
        <v>20</v>
      </c>
      <c r="C24" s="102" t="s">
        <v>29</v>
      </c>
      <c r="D24" s="106" t="s">
        <v>4</v>
      </c>
      <c r="E24" s="104" t="s">
        <v>22</v>
      </c>
      <c r="F24" s="104">
        <v>60</v>
      </c>
      <c r="G24" s="107">
        <v>0</v>
      </c>
      <c r="H24" s="107">
        <f t="shared" ref="H24" si="17">F24-(F24*(G24/100))</f>
        <v>60</v>
      </c>
      <c r="I24" s="96">
        <v>10</v>
      </c>
      <c r="J24" s="100"/>
      <c r="K24" s="108">
        <f t="shared" ref="K24" si="18">SUM(I24:J24)*H24</f>
        <v>600</v>
      </c>
      <c r="L24" s="109" t="s">
        <v>6</v>
      </c>
      <c r="M24" s="110" t="s">
        <v>30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</row>
    <row r="25" spans="1:78" s="21" customFormat="1" ht="43.5" x14ac:dyDescent="0.35">
      <c r="A25" s="91">
        <v>59</v>
      </c>
      <c r="B25" s="73" t="s">
        <v>20</v>
      </c>
      <c r="C25" s="24" t="s">
        <v>31</v>
      </c>
      <c r="D25" s="31" t="s">
        <v>4</v>
      </c>
      <c r="E25" s="33" t="s">
        <v>22</v>
      </c>
      <c r="F25" s="104">
        <v>466</v>
      </c>
      <c r="G25" s="34">
        <v>18</v>
      </c>
      <c r="H25" s="34">
        <f t="shared" si="1"/>
        <v>382.12</v>
      </c>
      <c r="I25" s="82">
        <v>10</v>
      </c>
      <c r="J25" s="82">
        <v>11.2</v>
      </c>
      <c r="K25" s="35">
        <f t="shared" si="16"/>
        <v>8100.9439999999995</v>
      </c>
      <c r="L25" s="40" t="s">
        <v>6</v>
      </c>
      <c r="M25" s="44" t="s">
        <v>32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</row>
    <row r="26" spans="1:78" s="21" customFormat="1" ht="43.5" x14ac:dyDescent="0.35">
      <c r="A26" s="91">
        <v>60</v>
      </c>
      <c r="B26" s="105" t="s">
        <v>20</v>
      </c>
      <c r="C26" s="102" t="s">
        <v>31</v>
      </c>
      <c r="D26" s="106" t="s">
        <v>4</v>
      </c>
      <c r="E26" s="104" t="s">
        <v>22</v>
      </c>
      <c r="F26" s="104">
        <v>457</v>
      </c>
      <c r="G26" s="107">
        <v>18</v>
      </c>
      <c r="H26" s="107">
        <f t="shared" ref="H26" si="19">F26-(F26*(G26/100))</f>
        <v>374.74</v>
      </c>
      <c r="I26" s="96">
        <v>10</v>
      </c>
      <c r="J26" s="100"/>
      <c r="K26" s="108">
        <f t="shared" ref="K26" si="20">SUM(I26:J26)*H26</f>
        <v>3747.4</v>
      </c>
      <c r="L26" s="109" t="s">
        <v>6</v>
      </c>
      <c r="M26" s="110" t="s">
        <v>32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</row>
    <row r="27" spans="1:78" s="21" customFormat="1" ht="43.5" x14ac:dyDescent="0.35">
      <c r="A27" s="91">
        <v>61</v>
      </c>
      <c r="B27" s="73" t="s">
        <v>33</v>
      </c>
      <c r="C27" s="36" t="s">
        <v>34</v>
      </c>
      <c r="D27" s="28" t="s">
        <v>4</v>
      </c>
      <c r="E27" s="29" t="s">
        <v>5</v>
      </c>
      <c r="F27" s="94">
        <v>601</v>
      </c>
      <c r="G27" s="30">
        <v>35.429344151453691</v>
      </c>
      <c r="H27" s="30">
        <f t="shared" si="1"/>
        <v>388.0696416497633</v>
      </c>
      <c r="I27" s="82">
        <v>15</v>
      </c>
      <c r="J27" s="82">
        <v>24</v>
      </c>
      <c r="K27" s="35">
        <f t="shared" si="16"/>
        <v>15134.716024340769</v>
      </c>
      <c r="L27" s="41" t="s">
        <v>6</v>
      </c>
      <c r="M27" s="42" t="s">
        <v>9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</row>
    <row r="28" spans="1:78" s="21" customFormat="1" ht="43.5" x14ac:dyDescent="0.35">
      <c r="A28" s="91">
        <v>62</v>
      </c>
      <c r="B28" s="105" t="s">
        <v>33</v>
      </c>
      <c r="C28" s="102" t="s">
        <v>34</v>
      </c>
      <c r="D28" s="91" t="s">
        <v>4</v>
      </c>
      <c r="E28" s="94" t="s">
        <v>5</v>
      </c>
      <c r="F28" s="94">
        <v>878</v>
      </c>
      <c r="G28" s="95">
        <v>35.429344151453691</v>
      </c>
      <c r="H28" s="95">
        <f t="shared" ref="H28" si="21">F28-(F28*(G28/100))</f>
        <v>566.93035835023659</v>
      </c>
      <c r="I28" s="96">
        <v>15</v>
      </c>
      <c r="J28" s="100"/>
      <c r="K28" s="108">
        <f t="shared" ref="K28" si="22">SUM(I28:J28)*H28</f>
        <v>8503.9553752535485</v>
      </c>
      <c r="L28" s="111" t="s">
        <v>6</v>
      </c>
      <c r="M28" s="101" t="s">
        <v>9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</row>
    <row r="29" spans="1:78" s="21" customFormat="1" ht="43.5" x14ac:dyDescent="0.35">
      <c r="A29" s="91">
        <v>63</v>
      </c>
      <c r="B29" s="73" t="s">
        <v>33</v>
      </c>
      <c r="C29" s="36" t="s">
        <v>35</v>
      </c>
      <c r="D29" s="28" t="s">
        <v>4</v>
      </c>
      <c r="E29" s="29" t="s">
        <v>5</v>
      </c>
      <c r="F29" s="94">
        <v>52</v>
      </c>
      <c r="G29" s="30">
        <v>0</v>
      </c>
      <c r="H29" s="30">
        <f t="shared" si="1"/>
        <v>52</v>
      </c>
      <c r="I29" s="82">
        <v>15</v>
      </c>
      <c r="J29" s="82">
        <v>24</v>
      </c>
      <c r="K29" s="35">
        <f t="shared" si="16"/>
        <v>2028</v>
      </c>
      <c r="L29" s="41" t="s">
        <v>6</v>
      </c>
      <c r="M29" s="42" t="s">
        <v>9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</row>
    <row r="30" spans="1:78" s="21" customFormat="1" ht="43.5" x14ac:dyDescent="0.35">
      <c r="A30" s="91">
        <v>64</v>
      </c>
      <c r="B30" s="105" t="s">
        <v>33</v>
      </c>
      <c r="C30" s="102" t="s">
        <v>35</v>
      </c>
      <c r="D30" s="91" t="s">
        <v>4</v>
      </c>
      <c r="E30" s="94" t="s">
        <v>5</v>
      </c>
      <c r="F30" s="94">
        <v>198</v>
      </c>
      <c r="G30" s="95">
        <v>0</v>
      </c>
      <c r="H30" s="95">
        <f t="shared" ref="H30" si="23">F30-(F30*(G30/100))</f>
        <v>198</v>
      </c>
      <c r="I30" s="96">
        <v>15</v>
      </c>
      <c r="J30" s="100"/>
      <c r="K30" s="108">
        <f t="shared" ref="K30" si="24">SUM(I30:J30)*H30</f>
        <v>2970</v>
      </c>
      <c r="L30" s="111" t="s">
        <v>6</v>
      </c>
      <c r="M30" s="101" t="s">
        <v>9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</row>
    <row r="31" spans="1:78" s="21" customFormat="1" ht="43.5" x14ac:dyDescent="0.35">
      <c r="A31" s="91">
        <v>65</v>
      </c>
      <c r="B31" s="121" t="s">
        <v>33</v>
      </c>
      <c r="C31" s="36" t="s">
        <v>36</v>
      </c>
      <c r="D31" s="28" t="s">
        <v>4</v>
      </c>
      <c r="E31" s="29" t="s">
        <v>5</v>
      </c>
      <c r="F31" s="29">
        <v>931</v>
      </c>
      <c r="G31" s="30">
        <v>35.553168635875402</v>
      </c>
      <c r="H31" s="30">
        <f t="shared" ref="H31" si="25">F31-(F31*(G31/100))</f>
        <v>600</v>
      </c>
      <c r="I31" s="118">
        <v>15</v>
      </c>
      <c r="J31" s="100"/>
      <c r="K31" s="122">
        <f t="shared" ref="K31" si="26">SUM(I31:J31)*H31</f>
        <v>9000</v>
      </c>
      <c r="L31" s="41" t="s">
        <v>6</v>
      </c>
      <c r="M31" s="46" t="s">
        <v>9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</row>
    <row r="32" spans="1:78" s="21" customFormat="1" ht="43.5" x14ac:dyDescent="0.35">
      <c r="A32" s="91">
        <v>66</v>
      </c>
      <c r="B32" s="121" t="s">
        <v>33</v>
      </c>
      <c r="C32" s="36" t="s">
        <v>37</v>
      </c>
      <c r="D32" s="28" t="s">
        <v>4</v>
      </c>
      <c r="E32" s="29" t="s">
        <v>5</v>
      </c>
      <c r="F32" s="29">
        <v>674</v>
      </c>
      <c r="G32" s="30">
        <v>0</v>
      </c>
      <c r="H32" s="30">
        <f t="shared" ref="H32" si="27">F32-(F32*(G32/100))</f>
        <v>674</v>
      </c>
      <c r="I32" s="118">
        <v>15</v>
      </c>
      <c r="J32" s="100"/>
      <c r="K32" s="122">
        <f t="shared" ref="K32" si="28">SUM(I32:J32)*H32</f>
        <v>10110</v>
      </c>
      <c r="L32" s="41" t="s">
        <v>6</v>
      </c>
      <c r="M32" s="46" t="s">
        <v>9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</row>
    <row r="33" spans="1:78" s="21" customFormat="1" ht="43.5" x14ac:dyDescent="0.35">
      <c r="A33" s="91">
        <v>67</v>
      </c>
      <c r="B33" s="74" t="s">
        <v>18</v>
      </c>
      <c r="C33" s="24" t="s">
        <v>38</v>
      </c>
      <c r="D33" s="10" t="s">
        <v>4</v>
      </c>
      <c r="E33" s="11" t="s">
        <v>39</v>
      </c>
      <c r="F33" s="11">
        <v>23</v>
      </c>
      <c r="G33" s="22">
        <v>0</v>
      </c>
      <c r="H33" s="22">
        <f t="shared" si="1"/>
        <v>23</v>
      </c>
      <c r="I33" s="82">
        <v>20</v>
      </c>
      <c r="J33" s="82">
        <v>166.4</v>
      </c>
      <c r="K33" s="5">
        <f>SUM(I33:J33)*H33</f>
        <v>4287.2</v>
      </c>
      <c r="L33" s="39" t="s">
        <v>6</v>
      </c>
      <c r="M33" s="42" t="s">
        <v>9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</row>
    <row r="34" spans="1:78" s="21" customFormat="1" ht="43.5" x14ac:dyDescent="0.35">
      <c r="A34" s="91">
        <v>68</v>
      </c>
      <c r="B34" s="75" t="s">
        <v>40</v>
      </c>
      <c r="C34" s="24" t="s">
        <v>41</v>
      </c>
      <c r="D34" s="10" t="s">
        <v>4</v>
      </c>
      <c r="E34" s="11" t="s">
        <v>5</v>
      </c>
      <c r="F34" s="94">
        <v>119</v>
      </c>
      <c r="G34" s="22">
        <v>0</v>
      </c>
      <c r="H34" s="22">
        <f t="shared" si="1"/>
        <v>119</v>
      </c>
      <c r="I34" s="82">
        <v>15</v>
      </c>
      <c r="J34" s="82">
        <v>36</v>
      </c>
      <c r="K34" s="5">
        <f t="shared" ref="K34:K67" si="29">SUM(I34:J34)*H34</f>
        <v>6069</v>
      </c>
      <c r="L34" s="39" t="s">
        <v>6</v>
      </c>
      <c r="M34" s="42" t="s">
        <v>9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</row>
    <row r="35" spans="1:78" s="21" customFormat="1" ht="43.5" x14ac:dyDescent="0.35">
      <c r="A35" s="91">
        <v>69</v>
      </c>
      <c r="B35" s="112" t="s">
        <v>40</v>
      </c>
      <c r="C35" s="102" t="s">
        <v>41</v>
      </c>
      <c r="D35" s="91" t="s">
        <v>4</v>
      </c>
      <c r="E35" s="94" t="s">
        <v>5</v>
      </c>
      <c r="F35" s="94">
        <v>751</v>
      </c>
      <c r="G35" s="95">
        <v>0</v>
      </c>
      <c r="H35" s="95">
        <f t="shared" ref="H35" si="30">F35-(F35*(G35/100))</f>
        <v>751</v>
      </c>
      <c r="I35" s="96">
        <v>15</v>
      </c>
      <c r="J35" s="100"/>
      <c r="K35" s="97">
        <f t="shared" ref="K35" si="31">SUM(I35:J35)*H35</f>
        <v>11265</v>
      </c>
      <c r="L35" s="98" t="s">
        <v>6</v>
      </c>
      <c r="M35" s="101" t="s">
        <v>9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</row>
    <row r="36" spans="1:78" s="21" customFormat="1" ht="43.5" x14ac:dyDescent="0.35">
      <c r="A36" s="91">
        <v>70</v>
      </c>
      <c r="B36" s="75" t="s">
        <v>42</v>
      </c>
      <c r="C36" s="25" t="s">
        <v>43</v>
      </c>
      <c r="D36" s="10" t="s">
        <v>4</v>
      </c>
      <c r="E36" s="11" t="s">
        <v>5</v>
      </c>
      <c r="F36" s="11">
        <v>310</v>
      </c>
      <c r="G36" s="22">
        <v>0</v>
      </c>
      <c r="H36" s="22">
        <f t="shared" si="1"/>
        <v>310</v>
      </c>
      <c r="I36" s="82">
        <v>5</v>
      </c>
      <c r="J36" s="82">
        <v>4.8</v>
      </c>
      <c r="K36" s="5">
        <f t="shared" si="29"/>
        <v>3038</v>
      </c>
      <c r="L36" s="39" t="s">
        <v>6</v>
      </c>
      <c r="M36" s="42" t="s">
        <v>9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</row>
    <row r="37" spans="1:78" s="21" customFormat="1" ht="43.5" x14ac:dyDescent="0.35">
      <c r="A37" s="91">
        <v>71</v>
      </c>
      <c r="B37" s="72" t="s">
        <v>18</v>
      </c>
      <c r="C37" s="23" t="s">
        <v>44</v>
      </c>
      <c r="D37" s="10" t="s">
        <v>4</v>
      </c>
      <c r="E37" s="11" t="s">
        <v>39</v>
      </c>
      <c r="F37" s="11">
        <v>16</v>
      </c>
      <c r="G37" s="22">
        <v>0</v>
      </c>
      <c r="H37" s="22">
        <f t="shared" si="1"/>
        <v>16</v>
      </c>
      <c r="I37" s="82">
        <v>20</v>
      </c>
      <c r="J37" s="82">
        <v>138</v>
      </c>
      <c r="K37" s="5">
        <f t="shared" si="29"/>
        <v>2528</v>
      </c>
      <c r="L37" s="39" t="s">
        <v>6</v>
      </c>
      <c r="M37" s="42" t="s">
        <v>9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</row>
    <row r="38" spans="1:78" s="21" customFormat="1" ht="58" x14ac:dyDescent="0.35">
      <c r="A38" s="91">
        <v>72</v>
      </c>
      <c r="B38" s="70" t="s">
        <v>12</v>
      </c>
      <c r="C38" s="24" t="s">
        <v>45</v>
      </c>
      <c r="D38" s="10" t="s">
        <v>4</v>
      </c>
      <c r="E38" s="11" t="s">
        <v>5</v>
      </c>
      <c r="F38" s="94">
        <v>226</v>
      </c>
      <c r="G38" s="22">
        <v>26</v>
      </c>
      <c r="H38" s="22">
        <f t="shared" si="1"/>
        <v>167.24</v>
      </c>
      <c r="I38" s="82">
        <v>40</v>
      </c>
      <c r="J38" s="82">
        <v>50</v>
      </c>
      <c r="K38" s="5">
        <f t="shared" si="29"/>
        <v>15051.6</v>
      </c>
      <c r="L38" s="39" t="s">
        <v>6</v>
      </c>
      <c r="M38" s="42" t="s">
        <v>9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</row>
    <row r="39" spans="1:78" s="21" customFormat="1" ht="58" x14ac:dyDescent="0.35">
      <c r="A39" s="91">
        <v>73</v>
      </c>
      <c r="B39" s="92" t="s">
        <v>12</v>
      </c>
      <c r="C39" s="102" t="s">
        <v>45</v>
      </c>
      <c r="D39" s="91" t="s">
        <v>4</v>
      </c>
      <c r="E39" s="94" t="s">
        <v>5</v>
      </c>
      <c r="F39" s="94">
        <v>203</v>
      </c>
      <c r="G39" s="95">
        <v>26</v>
      </c>
      <c r="H39" s="95">
        <f t="shared" ref="H39" si="32">F39-(F39*(G39/100))</f>
        <v>150.22</v>
      </c>
      <c r="I39" s="96">
        <v>40</v>
      </c>
      <c r="J39" s="100"/>
      <c r="K39" s="97">
        <f t="shared" ref="K39" si="33">SUM(I39:J39)*H39</f>
        <v>6008.8</v>
      </c>
      <c r="L39" s="98" t="s">
        <v>6</v>
      </c>
      <c r="M39" s="101" t="s">
        <v>9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</row>
    <row r="40" spans="1:78" s="21" customFormat="1" ht="58" x14ac:dyDescent="0.35">
      <c r="A40" s="91">
        <v>74</v>
      </c>
      <c r="B40" s="70" t="s">
        <v>2</v>
      </c>
      <c r="C40" s="23" t="s">
        <v>46</v>
      </c>
      <c r="D40" s="10" t="s">
        <v>4</v>
      </c>
      <c r="E40" s="94" t="s">
        <v>5</v>
      </c>
      <c r="F40" s="11">
        <v>3</v>
      </c>
      <c r="G40" s="22">
        <v>0</v>
      </c>
      <c r="H40" s="22">
        <f t="shared" si="1"/>
        <v>3</v>
      </c>
      <c r="I40" s="82">
        <v>40</v>
      </c>
      <c r="J40" s="82">
        <v>290.39999999999998</v>
      </c>
      <c r="K40" s="5">
        <f t="shared" si="29"/>
        <v>991.19999999999993</v>
      </c>
      <c r="L40" s="39" t="s">
        <v>6</v>
      </c>
      <c r="M40" s="42" t="s">
        <v>9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</row>
    <row r="41" spans="1:78" s="21" customFormat="1" ht="53.5" x14ac:dyDescent="0.35">
      <c r="A41" s="91">
        <v>75</v>
      </c>
      <c r="B41" s="76" t="s">
        <v>20</v>
      </c>
      <c r="C41" s="24" t="s">
        <v>47</v>
      </c>
      <c r="D41" s="31" t="s">
        <v>4</v>
      </c>
      <c r="E41" s="33" t="s">
        <v>22</v>
      </c>
      <c r="F41" s="104">
        <v>20</v>
      </c>
      <c r="G41" s="34">
        <v>0</v>
      </c>
      <c r="H41" s="34">
        <f t="shared" si="1"/>
        <v>20</v>
      </c>
      <c r="I41" s="82">
        <v>10</v>
      </c>
      <c r="J41" s="82">
        <v>6.8</v>
      </c>
      <c r="K41" s="5">
        <f t="shared" si="29"/>
        <v>336</v>
      </c>
      <c r="L41" s="40" t="s">
        <v>6</v>
      </c>
      <c r="M41" s="44" t="s">
        <v>48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</row>
    <row r="42" spans="1:78" s="21" customFormat="1" ht="53.5" x14ac:dyDescent="0.35">
      <c r="A42" s="91">
        <v>76</v>
      </c>
      <c r="B42" s="113" t="s">
        <v>20</v>
      </c>
      <c r="C42" s="102" t="s">
        <v>47</v>
      </c>
      <c r="D42" s="106" t="s">
        <v>4</v>
      </c>
      <c r="E42" s="104" t="s">
        <v>22</v>
      </c>
      <c r="F42" s="104">
        <v>901</v>
      </c>
      <c r="G42" s="107">
        <v>0</v>
      </c>
      <c r="H42" s="107">
        <f t="shared" ref="H42" si="34">F42-(F42*(G42/100))</f>
        <v>901</v>
      </c>
      <c r="I42" s="96">
        <v>10</v>
      </c>
      <c r="J42" s="100"/>
      <c r="K42" s="97">
        <f t="shared" ref="K42" si="35">SUM(I42:J42)*H42</f>
        <v>9010</v>
      </c>
      <c r="L42" s="109" t="s">
        <v>6</v>
      </c>
      <c r="M42" s="110" t="s">
        <v>48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</row>
    <row r="43" spans="1:78" s="21" customFormat="1" ht="43.5" x14ac:dyDescent="0.35">
      <c r="A43" s="91">
        <v>77</v>
      </c>
      <c r="B43" s="71" t="s">
        <v>16</v>
      </c>
      <c r="C43" s="23" t="s">
        <v>49</v>
      </c>
      <c r="D43" s="10" t="s">
        <v>4</v>
      </c>
      <c r="E43" s="11" t="s">
        <v>5</v>
      </c>
      <c r="F43" s="11">
        <v>462</v>
      </c>
      <c r="G43" s="22">
        <v>0</v>
      </c>
      <c r="H43" s="22">
        <f t="shared" si="1"/>
        <v>462</v>
      </c>
      <c r="I43" s="82">
        <v>10</v>
      </c>
      <c r="J43" s="82">
        <v>16.8</v>
      </c>
      <c r="K43" s="5">
        <f t="shared" si="29"/>
        <v>12381.6</v>
      </c>
      <c r="L43" s="39" t="s">
        <v>6</v>
      </c>
      <c r="M43" s="42" t="s">
        <v>9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</row>
    <row r="44" spans="1:78" s="21" customFormat="1" ht="43.5" x14ac:dyDescent="0.35">
      <c r="A44" s="91">
        <v>78</v>
      </c>
      <c r="B44" s="71" t="s">
        <v>16</v>
      </c>
      <c r="C44" s="24" t="s">
        <v>50</v>
      </c>
      <c r="D44" s="10" t="s">
        <v>4</v>
      </c>
      <c r="E44" s="11" t="s">
        <v>5</v>
      </c>
      <c r="F44" s="11">
        <v>526</v>
      </c>
      <c r="G44" s="22">
        <v>0</v>
      </c>
      <c r="H44" s="22">
        <f t="shared" si="1"/>
        <v>526</v>
      </c>
      <c r="I44" s="82">
        <v>10</v>
      </c>
      <c r="J44" s="82">
        <v>24.8</v>
      </c>
      <c r="K44" s="5">
        <f t="shared" si="29"/>
        <v>18304.8</v>
      </c>
      <c r="L44" s="39" t="s">
        <v>6</v>
      </c>
      <c r="M44" s="42" t="s">
        <v>9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</row>
    <row r="45" spans="1:78" s="21" customFormat="1" ht="58" x14ac:dyDescent="0.35">
      <c r="A45" s="91">
        <v>79</v>
      </c>
      <c r="B45" s="70" t="s">
        <v>12</v>
      </c>
      <c r="C45" s="24" t="s">
        <v>51</v>
      </c>
      <c r="D45" s="10" t="s">
        <v>4</v>
      </c>
      <c r="E45" s="11" t="s">
        <v>5</v>
      </c>
      <c r="F45" s="94">
        <v>9</v>
      </c>
      <c r="G45" s="22">
        <v>0</v>
      </c>
      <c r="H45" s="22">
        <f t="shared" si="1"/>
        <v>9</v>
      </c>
      <c r="I45" s="82">
        <v>40</v>
      </c>
      <c r="J45" s="82">
        <v>43.2</v>
      </c>
      <c r="K45" s="5">
        <f>SUM(I45:J45)*H45</f>
        <v>748.80000000000007</v>
      </c>
      <c r="L45" s="39" t="s">
        <v>6</v>
      </c>
      <c r="M45" s="43" t="s">
        <v>52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</row>
    <row r="46" spans="1:78" s="21" customFormat="1" ht="58" x14ac:dyDescent="0.35">
      <c r="A46" s="91">
        <v>80</v>
      </c>
      <c r="B46" s="92" t="s">
        <v>12</v>
      </c>
      <c r="C46" s="102" t="s">
        <v>51</v>
      </c>
      <c r="D46" s="91" t="s">
        <v>4</v>
      </c>
      <c r="E46" s="94" t="s">
        <v>5</v>
      </c>
      <c r="F46" s="94">
        <v>534</v>
      </c>
      <c r="G46" s="95">
        <v>0</v>
      </c>
      <c r="H46" s="95">
        <f t="shared" ref="H46" si="36">F46-(F46*(G46/100))</f>
        <v>534</v>
      </c>
      <c r="I46" s="96">
        <v>40</v>
      </c>
      <c r="J46" s="100"/>
      <c r="K46" s="97">
        <f>SUM(I46:J46)*H46</f>
        <v>21360</v>
      </c>
      <c r="L46" s="98" t="s">
        <v>6</v>
      </c>
      <c r="M46" s="99" t="s">
        <v>52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</row>
    <row r="47" spans="1:78" s="21" customFormat="1" ht="58" x14ac:dyDescent="0.35">
      <c r="A47" s="91">
        <v>81</v>
      </c>
      <c r="B47" s="116" t="s">
        <v>2</v>
      </c>
      <c r="C47" s="117" t="s">
        <v>53</v>
      </c>
      <c r="D47" s="28" t="s">
        <v>4</v>
      </c>
      <c r="E47" s="29" t="s">
        <v>5</v>
      </c>
      <c r="F47" s="29">
        <v>494</v>
      </c>
      <c r="G47" s="30">
        <v>22.1</v>
      </c>
      <c r="H47" s="30">
        <f t="shared" ref="H47" si="37">F47-(F47*(G47/100))</f>
        <v>384.82600000000002</v>
      </c>
      <c r="I47" s="118">
        <v>40</v>
      </c>
      <c r="J47" s="100"/>
      <c r="K47" s="54">
        <f t="shared" ref="K47" si="38">SUM(I47:J47)*H47</f>
        <v>15393.04</v>
      </c>
      <c r="L47" s="41" t="s">
        <v>6</v>
      </c>
      <c r="M47" s="46" t="s">
        <v>9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</row>
    <row r="48" spans="1:78" s="21" customFormat="1" ht="43.5" x14ac:dyDescent="0.35">
      <c r="A48" s="91">
        <v>82</v>
      </c>
      <c r="B48" s="72" t="s">
        <v>18</v>
      </c>
      <c r="C48" s="26" t="s">
        <v>54</v>
      </c>
      <c r="D48" s="10" t="s">
        <v>4</v>
      </c>
      <c r="E48" s="11" t="s">
        <v>39</v>
      </c>
      <c r="F48" s="11">
        <v>19</v>
      </c>
      <c r="G48" s="22">
        <v>0</v>
      </c>
      <c r="H48" s="22">
        <f t="shared" si="1"/>
        <v>19</v>
      </c>
      <c r="I48" s="82">
        <v>20</v>
      </c>
      <c r="J48" s="82">
        <v>137.6</v>
      </c>
      <c r="K48" s="5">
        <f t="shared" si="29"/>
        <v>2994.4</v>
      </c>
      <c r="L48" s="39" t="s">
        <v>6</v>
      </c>
      <c r="M48" s="42" t="s">
        <v>9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</row>
    <row r="49" spans="1:78" s="21" customFormat="1" ht="43.5" x14ac:dyDescent="0.35">
      <c r="A49" s="91">
        <v>83</v>
      </c>
      <c r="B49" s="76" t="s">
        <v>20</v>
      </c>
      <c r="C49" s="33" t="s">
        <v>55</v>
      </c>
      <c r="D49" s="31" t="s">
        <v>4</v>
      </c>
      <c r="E49" s="33" t="s">
        <v>22</v>
      </c>
      <c r="F49" s="33">
        <v>600</v>
      </c>
      <c r="G49" s="34">
        <v>25</v>
      </c>
      <c r="H49" s="34">
        <f t="shared" si="1"/>
        <v>450</v>
      </c>
      <c r="I49" s="82">
        <v>10</v>
      </c>
      <c r="J49" s="82">
        <v>32.799999999999997</v>
      </c>
      <c r="K49" s="5">
        <f t="shared" si="29"/>
        <v>19260</v>
      </c>
      <c r="L49" s="40" t="s">
        <v>6</v>
      </c>
      <c r="M49" s="42" t="s">
        <v>9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</row>
    <row r="50" spans="1:78" s="21" customFormat="1" ht="43.5" x14ac:dyDescent="0.35">
      <c r="A50" s="91">
        <v>84</v>
      </c>
      <c r="B50" s="72" t="s">
        <v>18</v>
      </c>
      <c r="C50" s="26" t="s">
        <v>56</v>
      </c>
      <c r="D50" s="10" t="s">
        <v>4</v>
      </c>
      <c r="E50" s="11" t="s">
        <v>39</v>
      </c>
      <c r="F50" s="11">
        <v>3</v>
      </c>
      <c r="G50" s="22">
        <v>0</v>
      </c>
      <c r="H50" s="22">
        <f t="shared" si="1"/>
        <v>3</v>
      </c>
      <c r="I50" s="82">
        <v>20</v>
      </c>
      <c r="J50" s="82">
        <v>206.4</v>
      </c>
      <c r="K50" s="5">
        <f t="shared" si="29"/>
        <v>679.2</v>
      </c>
      <c r="L50" s="39" t="s">
        <v>6</v>
      </c>
      <c r="M50" s="42" t="s">
        <v>9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</row>
    <row r="51" spans="1:78" s="21" customFormat="1" ht="43.5" x14ac:dyDescent="0.35">
      <c r="A51" s="91">
        <v>85</v>
      </c>
      <c r="B51" s="72" t="s">
        <v>18</v>
      </c>
      <c r="C51" s="26" t="s">
        <v>57</v>
      </c>
      <c r="D51" s="10" t="s">
        <v>4</v>
      </c>
      <c r="E51" s="11" t="s">
        <v>39</v>
      </c>
      <c r="F51" s="94">
        <v>4</v>
      </c>
      <c r="G51" s="22">
        <v>0</v>
      </c>
      <c r="H51" s="22">
        <f t="shared" si="1"/>
        <v>4</v>
      </c>
      <c r="I51" s="82">
        <v>20</v>
      </c>
      <c r="J51" s="82">
        <v>94.4</v>
      </c>
      <c r="K51" s="5">
        <f t="shared" si="29"/>
        <v>457.6</v>
      </c>
      <c r="L51" s="39" t="s">
        <v>6</v>
      </c>
      <c r="M51" s="43" t="s">
        <v>58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</row>
    <row r="52" spans="1:78" s="21" customFormat="1" ht="43.5" x14ac:dyDescent="0.35">
      <c r="A52" s="91">
        <v>86</v>
      </c>
      <c r="B52" s="114" t="s">
        <v>18</v>
      </c>
      <c r="C52" s="115" t="s">
        <v>57</v>
      </c>
      <c r="D52" s="91" t="s">
        <v>4</v>
      </c>
      <c r="E52" s="94" t="s">
        <v>39</v>
      </c>
      <c r="F52" s="94">
        <v>13</v>
      </c>
      <c r="G52" s="95">
        <v>0</v>
      </c>
      <c r="H52" s="95">
        <f t="shared" ref="H52" si="39">F52-(F52*(G52/100))</f>
        <v>13</v>
      </c>
      <c r="I52" s="96">
        <v>20</v>
      </c>
      <c r="J52" s="100"/>
      <c r="K52" s="97">
        <f t="shared" ref="K52" si="40">SUM(I52:J52)*H52</f>
        <v>260</v>
      </c>
      <c r="L52" s="98" t="s">
        <v>6</v>
      </c>
      <c r="M52" s="99" t="s">
        <v>58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</row>
    <row r="53" spans="1:78" s="21" customFormat="1" ht="58" x14ac:dyDescent="0.35">
      <c r="A53" s="91">
        <v>87</v>
      </c>
      <c r="B53" s="116" t="s">
        <v>12</v>
      </c>
      <c r="C53" s="117" t="s">
        <v>59</v>
      </c>
      <c r="D53" s="28" t="s">
        <v>4</v>
      </c>
      <c r="E53" s="29" t="s">
        <v>5</v>
      </c>
      <c r="F53" s="29">
        <v>240</v>
      </c>
      <c r="G53" s="30">
        <v>62.916666666666664</v>
      </c>
      <c r="H53" s="30">
        <f t="shared" ref="H53" si="41">F53-(F53*(G53/100))</f>
        <v>89</v>
      </c>
      <c r="I53" s="118">
        <v>45</v>
      </c>
      <c r="J53" s="100"/>
      <c r="K53" s="54">
        <f t="shared" ref="K53" si="42">SUM(I53:J53)*H53</f>
        <v>4005</v>
      </c>
      <c r="L53" s="41" t="s">
        <v>6</v>
      </c>
      <c r="M53" s="46" t="s">
        <v>9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</row>
    <row r="54" spans="1:78" s="21" customFormat="1" ht="58" x14ac:dyDescent="0.35">
      <c r="A54" s="91">
        <v>88</v>
      </c>
      <c r="B54" s="70" t="s">
        <v>12</v>
      </c>
      <c r="C54" s="23" t="s">
        <v>60</v>
      </c>
      <c r="D54" s="10" t="s">
        <v>4</v>
      </c>
      <c r="E54" s="11" t="s">
        <v>5</v>
      </c>
      <c r="F54" s="94">
        <v>240</v>
      </c>
      <c r="G54" s="22">
        <v>60</v>
      </c>
      <c r="H54" s="22">
        <f t="shared" si="1"/>
        <v>96</v>
      </c>
      <c r="I54" s="82">
        <v>40</v>
      </c>
      <c r="J54" s="82">
        <v>33.200000000000003</v>
      </c>
      <c r="K54" s="5">
        <f t="shared" si="29"/>
        <v>7027.2000000000007</v>
      </c>
      <c r="L54" s="39" t="s">
        <v>6</v>
      </c>
      <c r="M54" s="43" t="s">
        <v>61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</row>
    <row r="55" spans="1:78" s="21" customFormat="1" ht="58" x14ac:dyDescent="0.35">
      <c r="A55" s="91">
        <v>89</v>
      </c>
      <c r="B55" s="92" t="s">
        <v>12</v>
      </c>
      <c r="C55" s="93" t="s">
        <v>60</v>
      </c>
      <c r="D55" s="91" t="s">
        <v>4</v>
      </c>
      <c r="E55" s="94" t="s">
        <v>5</v>
      </c>
      <c r="F55" s="94">
        <v>240</v>
      </c>
      <c r="G55" s="95">
        <v>60</v>
      </c>
      <c r="H55" s="95">
        <f t="shared" ref="H55" si="43">F55-(F55*(G55/100))</f>
        <v>96</v>
      </c>
      <c r="I55" s="96">
        <v>40</v>
      </c>
      <c r="J55" s="100"/>
      <c r="K55" s="97">
        <f t="shared" ref="K55" si="44">SUM(I55:J55)*H55</f>
        <v>3840</v>
      </c>
      <c r="L55" s="98" t="s">
        <v>6</v>
      </c>
      <c r="M55" s="99" t="s">
        <v>61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</row>
    <row r="56" spans="1:78" s="21" customFormat="1" ht="58" x14ac:dyDescent="0.35">
      <c r="A56" s="91">
        <v>90</v>
      </c>
      <c r="B56" s="70" t="s">
        <v>2</v>
      </c>
      <c r="C56" s="23" t="s">
        <v>62</v>
      </c>
      <c r="D56" s="10" t="s">
        <v>4</v>
      </c>
      <c r="E56" s="11" t="s">
        <v>5</v>
      </c>
      <c r="F56" s="94">
        <v>90</v>
      </c>
      <c r="G56" s="22">
        <v>50</v>
      </c>
      <c r="H56" s="22">
        <f t="shared" si="1"/>
        <v>45</v>
      </c>
      <c r="I56" s="82">
        <v>45</v>
      </c>
      <c r="J56" s="82">
        <v>22.8</v>
      </c>
      <c r="K56" s="5">
        <f t="shared" si="29"/>
        <v>3051</v>
      </c>
      <c r="L56" s="39" t="s">
        <v>6</v>
      </c>
      <c r="M56" s="43" t="s">
        <v>63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</row>
    <row r="57" spans="1:78" s="21" customFormat="1" ht="58" x14ac:dyDescent="0.35">
      <c r="A57" s="91">
        <v>91</v>
      </c>
      <c r="B57" s="92" t="s">
        <v>2</v>
      </c>
      <c r="C57" s="93" t="s">
        <v>62</v>
      </c>
      <c r="D57" s="91" t="s">
        <v>4</v>
      </c>
      <c r="E57" s="94" t="s">
        <v>5</v>
      </c>
      <c r="F57" s="94">
        <v>810</v>
      </c>
      <c r="G57" s="95">
        <v>50</v>
      </c>
      <c r="H57" s="95">
        <f t="shared" ref="H57" si="45">F57-(F57*(G57/100))</f>
        <v>405</v>
      </c>
      <c r="I57" s="96">
        <v>45</v>
      </c>
      <c r="J57" s="100"/>
      <c r="K57" s="97">
        <f t="shared" ref="K57" si="46">SUM(I57:J57)*H57</f>
        <v>18225</v>
      </c>
      <c r="L57" s="98" t="s">
        <v>6</v>
      </c>
      <c r="M57" s="99" t="s">
        <v>63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</row>
    <row r="58" spans="1:78" s="21" customFormat="1" ht="43.5" x14ac:dyDescent="0.35">
      <c r="A58" s="91">
        <v>92</v>
      </c>
      <c r="B58" s="71" t="s">
        <v>16</v>
      </c>
      <c r="C58" s="23" t="s">
        <v>64</v>
      </c>
      <c r="D58" s="10" t="s">
        <v>4</v>
      </c>
      <c r="E58" s="11" t="s">
        <v>5</v>
      </c>
      <c r="F58" s="11">
        <v>55</v>
      </c>
      <c r="G58" s="22">
        <v>0</v>
      </c>
      <c r="H58" s="22">
        <f t="shared" si="1"/>
        <v>55</v>
      </c>
      <c r="I58" s="82">
        <v>40</v>
      </c>
      <c r="J58" s="82">
        <v>16.559999999999999</v>
      </c>
      <c r="K58" s="5">
        <f t="shared" si="29"/>
        <v>3110.8</v>
      </c>
      <c r="L58" s="39" t="s">
        <v>6</v>
      </c>
      <c r="M58" s="42" t="s">
        <v>9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</row>
    <row r="59" spans="1:78" s="21" customFormat="1" ht="58" x14ac:dyDescent="0.35">
      <c r="A59" s="91">
        <v>93</v>
      </c>
      <c r="B59" s="70" t="s">
        <v>2</v>
      </c>
      <c r="C59" s="23" t="s">
        <v>65</v>
      </c>
      <c r="D59" s="10" t="s">
        <v>4</v>
      </c>
      <c r="E59" s="11" t="s">
        <v>5</v>
      </c>
      <c r="F59" s="94">
        <v>96</v>
      </c>
      <c r="G59" s="22">
        <v>0</v>
      </c>
      <c r="H59" s="22">
        <f t="shared" si="1"/>
        <v>96</v>
      </c>
      <c r="I59" s="82">
        <v>40</v>
      </c>
      <c r="J59" s="82">
        <v>20</v>
      </c>
      <c r="K59" s="5">
        <f t="shared" si="29"/>
        <v>5760</v>
      </c>
      <c r="L59" s="39" t="s">
        <v>6</v>
      </c>
      <c r="M59" s="42" t="s">
        <v>9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</row>
    <row r="60" spans="1:78" s="21" customFormat="1" ht="58" x14ac:dyDescent="0.35">
      <c r="A60" s="91">
        <v>94</v>
      </c>
      <c r="B60" s="92" t="s">
        <v>2</v>
      </c>
      <c r="C60" s="93" t="s">
        <v>65</v>
      </c>
      <c r="D60" s="91" t="s">
        <v>4</v>
      </c>
      <c r="E60" s="94" t="s">
        <v>5</v>
      </c>
      <c r="F60" s="94">
        <v>318</v>
      </c>
      <c r="G60" s="95">
        <v>0</v>
      </c>
      <c r="H60" s="95">
        <f t="shared" ref="H60" si="47">F60-(F60*(G60/100))</f>
        <v>318</v>
      </c>
      <c r="I60" s="96">
        <v>40</v>
      </c>
      <c r="J60" s="100"/>
      <c r="K60" s="97">
        <f t="shared" ref="K60" si="48">SUM(I60:J60)*H60</f>
        <v>12720</v>
      </c>
      <c r="L60" s="98" t="s">
        <v>6</v>
      </c>
      <c r="M60" s="101" t="s">
        <v>9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</row>
    <row r="61" spans="1:78" s="21" customFormat="1" ht="58" x14ac:dyDescent="0.35">
      <c r="A61" s="91">
        <v>95</v>
      </c>
      <c r="B61" s="70" t="s">
        <v>2</v>
      </c>
      <c r="C61" s="23" t="s">
        <v>66</v>
      </c>
      <c r="D61" s="10" t="s">
        <v>4</v>
      </c>
      <c r="E61" s="11" t="s">
        <v>5</v>
      </c>
      <c r="F61" s="11">
        <v>297</v>
      </c>
      <c r="G61" s="22">
        <v>8.4175084175084116</v>
      </c>
      <c r="H61" s="22">
        <f t="shared" si="1"/>
        <v>272</v>
      </c>
      <c r="I61" s="82">
        <v>40</v>
      </c>
      <c r="J61" s="82">
        <v>21.6</v>
      </c>
      <c r="K61" s="5">
        <f t="shared" si="29"/>
        <v>16755.2</v>
      </c>
      <c r="L61" s="39" t="s">
        <v>6</v>
      </c>
      <c r="M61" s="42" t="s">
        <v>9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</row>
    <row r="62" spans="1:78" s="21" customFormat="1" ht="43.5" x14ac:dyDescent="0.35">
      <c r="A62" s="91">
        <v>96</v>
      </c>
      <c r="B62" s="76" t="s">
        <v>33</v>
      </c>
      <c r="C62" s="23" t="s">
        <v>67</v>
      </c>
      <c r="D62" s="10" t="s">
        <v>4</v>
      </c>
      <c r="E62" s="11" t="s">
        <v>5</v>
      </c>
      <c r="F62" s="11">
        <v>2</v>
      </c>
      <c r="G62" s="22">
        <v>0</v>
      </c>
      <c r="H62" s="22">
        <f t="shared" si="1"/>
        <v>2</v>
      </c>
      <c r="I62" s="82">
        <v>15</v>
      </c>
      <c r="J62" s="82">
        <v>13.6</v>
      </c>
      <c r="K62" s="5">
        <f t="shared" si="29"/>
        <v>57.2</v>
      </c>
      <c r="L62" s="39" t="s">
        <v>6</v>
      </c>
      <c r="M62" s="42" t="s">
        <v>9</v>
      </c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</row>
    <row r="63" spans="1:78" s="21" customFormat="1" ht="43.5" x14ac:dyDescent="0.35">
      <c r="A63" s="91">
        <v>97</v>
      </c>
      <c r="B63" s="73" t="s">
        <v>20</v>
      </c>
      <c r="C63" s="24" t="s">
        <v>68</v>
      </c>
      <c r="D63" s="31" t="s">
        <v>4</v>
      </c>
      <c r="E63" s="33" t="s">
        <v>22</v>
      </c>
      <c r="F63" s="33">
        <v>30</v>
      </c>
      <c r="G63" s="34">
        <v>0</v>
      </c>
      <c r="H63" s="34">
        <f t="shared" si="1"/>
        <v>30</v>
      </c>
      <c r="I63" s="82">
        <v>10</v>
      </c>
      <c r="J63" s="82">
        <v>7.2</v>
      </c>
      <c r="K63" s="5">
        <f t="shared" si="29"/>
        <v>516</v>
      </c>
      <c r="L63" s="40" t="s">
        <v>6</v>
      </c>
      <c r="M63" s="42" t="s">
        <v>9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</row>
    <row r="64" spans="1:78" s="21" customFormat="1" ht="43.5" x14ac:dyDescent="0.35">
      <c r="A64" s="91">
        <v>98</v>
      </c>
      <c r="B64" s="73" t="s">
        <v>20</v>
      </c>
      <c r="C64" s="24" t="s">
        <v>69</v>
      </c>
      <c r="D64" s="31" t="s">
        <v>4</v>
      </c>
      <c r="E64" s="33" t="s">
        <v>22</v>
      </c>
      <c r="F64" s="33">
        <v>8</v>
      </c>
      <c r="G64" s="34">
        <v>0</v>
      </c>
      <c r="H64" s="34">
        <f t="shared" si="1"/>
        <v>8</v>
      </c>
      <c r="I64" s="82">
        <v>10</v>
      </c>
      <c r="J64" s="82">
        <v>11.2</v>
      </c>
      <c r="K64" s="5">
        <f t="shared" si="29"/>
        <v>169.6</v>
      </c>
      <c r="L64" s="40" t="s">
        <v>6</v>
      </c>
      <c r="M64" s="42" t="s">
        <v>9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</row>
    <row r="65" spans="1:78" s="21" customFormat="1" ht="43.5" x14ac:dyDescent="0.35">
      <c r="A65" s="91">
        <v>99</v>
      </c>
      <c r="B65" s="72" t="s">
        <v>18</v>
      </c>
      <c r="C65" s="23" t="s">
        <v>70</v>
      </c>
      <c r="D65" s="10" t="s">
        <v>4</v>
      </c>
      <c r="E65" s="11" t="s">
        <v>39</v>
      </c>
      <c r="F65" s="11">
        <v>2</v>
      </c>
      <c r="G65" s="22">
        <v>0</v>
      </c>
      <c r="H65" s="22">
        <f t="shared" si="1"/>
        <v>2</v>
      </c>
      <c r="I65" s="82">
        <v>20</v>
      </c>
      <c r="J65" s="82">
        <v>130.4</v>
      </c>
      <c r="K65" s="5">
        <f t="shared" si="29"/>
        <v>300.8</v>
      </c>
      <c r="L65" s="39" t="s">
        <v>6</v>
      </c>
      <c r="M65" s="42" t="s">
        <v>9</v>
      </c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</row>
    <row r="66" spans="1:78" s="21" customFormat="1" ht="58" x14ac:dyDescent="0.35">
      <c r="A66" s="91">
        <v>100</v>
      </c>
      <c r="B66" s="70" t="s">
        <v>2</v>
      </c>
      <c r="C66" s="23" t="s">
        <v>71</v>
      </c>
      <c r="D66" s="10" t="s">
        <v>4</v>
      </c>
      <c r="E66" s="11" t="s">
        <v>5</v>
      </c>
      <c r="F66" s="11">
        <v>12</v>
      </c>
      <c r="G66" s="22">
        <v>0</v>
      </c>
      <c r="H66" s="22">
        <f t="shared" si="1"/>
        <v>12</v>
      </c>
      <c r="I66" s="82">
        <v>40</v>
      </c>
      <c r="J66" s="82">
        <v>18.399999999999999</v>
      </c>
      <c r="K66" s="5">
        <f t="shared" si="29"/>
        <v>700.8</v>
      </c>
      <c r="L66" s="39" t="s">
        <v>6</v>
      </c>
      <c r="M66" s="42" t="s">
        <v>9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</row>
    <row r="67" spans="1:78" s="21" customFormat="1" ht="43.5" x14ac:dyDescent="0.35">
      <c r="A67" s="91">
        <v>101</v>
      </c>
      <c r="B67" s="71" t="s">
        <v>16</v>
      </c>
      <c r="C67" s="23" t="s">
        <v>72</v>
      </c>
      <c r="D67" s="10" t="s">
        <v>4</v>
      </c>
      <c r="E67" s="11" t="s">
        <v>5</v>
      </c>
      <c r="F67" s="11">
        <v>570</v>
      </c>
      <c r="G67" s="22">
        <v>0</v>
      </c>
      <c r="H67" s="22">
        <f t="shared" si="1"/>
        <v>570</v>
      </c>
      <c r="I67" s="82">
        <v>10</v>
      </c>
      <c r="J67" s="82">
        <v>46.4</v>
      </c>
      <c r="K67" s="5">
        <f t="shared" si="29"/>
        <v>32148</v>
      </c>
      <c r="L67" s="39" t="s">
        <v>6</v>
      </c>
      <c r="M67" s="46" t="s">
        <v>9</v>
      </c>
      <c r="N67" s="47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</row>
    <row r="68" spans="1:78" s="21" customFormat="1" ht="58" x14ac:dyDescent="0.35">
      <c r="A68" s="91">
        <v>102</v>
      </c>
      <c r="B68" s="70" t="s">
        <v>2</v>
      </c>
      <c r="C68" s="23" t="s">
        <v>73</v>
      </c>
      <c r="D68" s="10" t="s">
        <v>4</v>
      </c>
      <c r="E68" s="11" t="s">
        <v>5</v>
      </c>
      <c r="F68" s="94">
        <v>447</v>
      </c>
      <c r="G68" s="22">
        <v>63</v>
      </c>
      <c r="H68" s="22">
        <f t="shared" si="1"/>
        <v>165.39</v>
      </c>
      <c r="I68" s="82">
        <v>45</v>
      </c>
      <c r="J68" s="82">
        <v>62</v>
      </c>
      <c r="K68" s="5">
        <f>SUM(I68:J68)*H68</f>
        <v>17696.73</v>
      </c>
      <c r="L68" s="39" t="s">
        <v>6</v>
      </c>
      <c r="M68" s="42" t="s">
        <v>9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</row>
    <row r="69" spans="1:78" s="21" customFormat="1" ht="58" x14ac:dyDescent="0.35">
      <c r="A69" s="91">
        <v>103</v>
      </c>
      <c r="B69" s="92" t="s">
        <v>2</v>
      </c>
      <c r="C69" s="93" t="s">
        <v>73</v>
      </c>
      <c r="D69" s="91" t="s">
        <v>4</v>
      </c>
      <c r="E69" s="94" t="s">
        <v>5</v>
      </c>
      <c r="F69" s="94">
        <v>153</v>
      </c>
      <c r="G69" s="95">
        <v>63</v>
      </c>
      <c r="H69" s="95">
        <f t="shared" ref="H69" si="49">F69-(F69*(G69/100))</f>
        <v>56.61</v>
      </c>
      <c r="I69" s="96">
        <v>45</v>
      </c>
      <c r="J69" s="100"/>
      <c r="K69" s="97">
        <f>SUM(I69:J69)*H69</f>
        <v>2547.4499999999998</v>
      </c>
      <c r="L69" s="98" t="s">
        <v>6</v>
      </c>
      <c r="M69" s="101" t="s">
        <v>9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</row>
    <row r="70" spans="1:78" s="21" customFormat="1" ht="58" x14ac:dyDescent="0.35">
      <c r="A70" s="91">
        <v>104</v>
      </c>
      <c r="B70" s="70" t="s">
        <v>2</v>
      </c>
      <c r="C70" s="23" t="s">
        <v>74</v>
      </c>
      <c r="D70" s="10" t="s">
        <v>4</v>
      </c>
      <c r="E70" s="11" t="s">
        <v>5</v>
      </c>
      <c r="F70" s="11">
        <v>1000</v>
      </c>
      <c r="G70" s="22">
        <v>65</v>
      </c>
      <c r="H70" s="22">
        <f t="shared" si="1"/>
        <v>350</v>
      </c>
      <c r="I70" s="82">
        <v>45</v>
      </c>
      <c r="J70" s="82">
        <v>76.8</v>
      </c>
      <c r="K70" s="5">
        <f t="shared" ref="K70:K78" si="50">SUM(I70:J70)*H70</f>
        <v>42630</v>
      </c>
      <c r="L70" s="39" t="s">
        <v>6</v>
      </c>
      <c r="M70" s="42" t="s">
        <v>9</v>
      </c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</row>
    <row r="71" spans="1:78" s="20" customFormat="1" ht="58" x14ac:dyDescent="0.35">
      <c r="A71" s="91">
        <v>105</v>
      </c>
      <c r="B71" s="70" t="s">
        <v>2</v>
      </c>
      <c r="C71" s="23" t="s">
        <v>75</v>
      </c>
      <c r="D71" s="10" t="s">
        <v>4</v>
      </c>
      <c r="E71" s="11" t="s">
        <v>5</v>
      </c>
      <c r="F71" s="11">
        <v>160</v>
      </c>
      <c r="G71" s="22">
        <v>0</v>
      </c>
      <c r="H71" s="10">
        <f t="shared" si="1"/>
        <v>160</v>
      </c>
      <c r="I71" s="82">
        <v>40</v>
      </c>
      <c r="J71" s="82">
        <v>52.4</v>
      </c>
      <c r="K71" s="5">
        <f t="shared" si="50"/>
        <v>14784</v>
      </c>
      <c r="L71" s="39" t="s">
        <v>6</v>
      </c>
      <c r="M71" s="42" t="s">
        <v>9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</row>
    <row r="72" spans="1:78" s="20" customFormat="1" ht="58" x14ac:dyDescent="0.35">
      <c r="A72" s="91">
        <v>106</v>
      </c>
      <c r="B72" s="70" t="s">
        <v>2</v>
      </c>
      <c r="C72" s="23" t="s">
        <v>76</v>
      </c>
      <c r="D72" s="10" t="s">
        <v>4</v>
      </c>
      <c r="E72" s="11" t="s">
        <v>5</v>
      </c>
      <c r="F72" s="11">
        <v>150</v>
      </c>
      <c r="G72" s="22">
        <v>0</v>
      </c>
      <c r="H72" s="10">
        <f t="shared" si="1"/>
        <v>150</v>
      </c>
      <c r="I72" s="82">
        <v>40</v>
      </c>
      <c r="J72" s="82">
        <v>66.8</v>
      </c>
      <c r="K72" s="5">
        <f t="shared" si="50"/>
        <v>16020</v>
      </c>
      <c r="L72" s="39" t="s">
        <v>6</v>
      </c>
      <c r="M72" s="42" t="s">
        <v>9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</row>
    <row r="73" spans="1:78" s="20" customFormat="1" ht="58" x14ac:dyDescent="0.35">
      <c r="A73" s="91">
        <v>107</v>
      </c>
      <c r="B73" s="70" t="s">
        <v>2</v>
      </c>
      <c r="C73" s="23" t="s">
        <v>77</v>
      </c>
      <c r="D73" s="10" t="s">
        <v>4</v>
      </c>
      <c r="E73" s="11" t="s">
        <v>5</v>
      </c>
      <c r="F73" s="94">
        <v>22</v>
      </c>
      <c r="G73" s="22">
        <v>0</v>
      </c>
      <c r="H73" s="10">
        <f t="shared" si="1"/>
        <v>22</v>
      </c>
      <c r="I73" s="82">
        <v>40</v>
      </c>
      <c r="J73" s="82">
        <v>18.5</v>
      </c>
      <c r="K73" s="5">
        <f t="shared" si="50"/>
        <v>1287</v>
      </c>
      <c r="L73" s="39" t="s">
        <v>6</v>
      </c>
      <c r="M73" s="42" t="s">
        <v>9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</row>
    <row r="74" spans="1:78" s="20" customFormat="1" ht="58" x14ac:dyDescent="0.35">
      <c r="A74" s="91">
        <v>108</v>
      </c>
      <c r="B74" s="92" t="s">
        <v>2</v>
      </c>
      <c r="C74" s="93" t="s">
        <v>77</v>
      </c>
      <c r="D74" s="91" t="s">
        <v>4</v>
      </c>
      <c r="E74" s="94" t="s">
        <v>5</v>
      </c>
      <c r="F74" s="94">
        <v>180</v>
      </c>
      <c r="G74" s="95">
        <v>0</v>
      </c>
      <c r="H74" s="91">
        <f t="shared" ref="H74" si="51">F74-(F74*(G74/100))</f>
        <v>180</v>
      </c>
      <c r="I74" s="96">
        <v>40</v>
      </c>
      <c r="J74" s="100"/>
      <c r="K74" s="97">
        <f t="shared" ref="K74" si="52">SUM(I74:J74)*H74</f>
        <v>7200</v>
      </c>
      <c r="L74" s="98" t="s">
        <v>6</v>
      </c>
      <c r="M74" s="101" t="s">
        <v>9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</row>
    <row r="75" spans="1:78" s="20" customFormat="1" ht="43.5" x14ac:dyDescent="0.35">
      <c r="A75" s="91">
        <v>109</v>
      </c>
      <c r="B75" s="71" t="s">
        <v>16</v>
      </c>
      <c r="C75" s="24" t="s">
        <v>78</v>
      </c>
      <c r="D75" s="10" t="s">
        <v>4</v>
      </c>
      <c r="E75" s="11" t="s">
        <v>5</v>
      </c>
      <c r="F75" s="11">
        <v>199</v>
      </c>
      <c r="G75" s="22">
        <v>0</v>
      </c>
      <c r="H75" s="10">
        <f t="shared" si="1"/>
        <v>199</v>
      </c>
      <c r="I75" s="82">
        <v>10</v>
      </c>
      <c r="J75" s="82">
        <v>16.8</v>
      </c>
      <c r="K75" s="5">
        <f t="shared" si="50"/>
        <v>5333.2</v>
      </c>
      <c r="L75" s="39" t="s">
        <v>6</v>
      </c>
      <c r="M75" s="42" t="s">
        <v>9</v>
      </c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</row>
    <row r="76" spans="1:78" s="20" customFormat="1" ht="43.5" x14ac:dyDescent="0.35">
      <c r="A76" s="91">
        <v>110</v>
      </c>
      <c r="B76" s="73" t="s">
        <v>20</v>
      </c>
      <c r="C76" s="24" t="s">
        <v>79</v>
      </c>
      <c r="D76" s="31" t="s">
        <v>4</v>
      </c>
      <c r="E76" s="33" t="s">
        <v>22</v>
      </c>
      <c r="F76" s="33">
        <v>110</v>
      </c>
      <c r="G76" s="34">
        <v>0</v>
      </c>
      <c r="H76" s="31">
        <f t="shared" si="1"/>
        <v>110</v>
      </c>
      <c r="I76" s="82">
        <v>12</v>
      </c>
      <c r="J76" s="82">
        <v>6</v>
      </c>
      <c r="K76" s="5">
        <f t="shared" si="50"/>
        <v>1980</v>
      </c>
      <c r="L76" s="40" t="s">
        <v>6</v>
      </c>
      <c r="M76" s="42" t="s">
        <v>9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</row>
    <row r="77" spans="1:78" s="20" customFormat="1" ht="43.5" x14ac:dyDescent="0.35">
      <c r="A77" s="91">
        <v>111</v>
      </c>
      <c r="B77" s="32" t="s">
        <v>20</v>
      </c>
      <c r="C77" s="24" t="s">
        <v>80</v>
      </c>
      <c r="D77" s="31" t="s">
        <v>4</v>
      </c>
      <c r="E77" s="33" t="s">
        <v>22</v>
      </c>
      <c r="F77" s="33">
        <v>100</v>
      </c>
      <c r="G77" s="34">
        <v>0</v>
      </c>
      <c r="H77" s="31">
        <f t="shared" si="1"/>
        <v>100</v>
      </c>
      <c r="I77" s="82">
        <v>12</v>
      </c>
      <c r="J77" s="82">
        <v>10.8</v>
      </c>
      <c r="K77" s="5">
        <f t="shared" si="50"/>
        <v>2280</v>
      </c>
      <c r="L77" s="40" t="s">
        <v>6</v>
      </c>
      <c r="M77" s="42" t="s">
        <v>9</v>
      </c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</row>
    <row r="78" spans="1:78" s="20" customFormat="1" ht="101.5" x14ac:dyDescent="0.35">
      <c r="A78" s="91">
        <v>112</v>
      </c>
      <c r="B78" s="48" t="s">
        <v>81</v>
      </c>
      <c r="C78" s="49" t="s">
        <v>82</v>
      </c>
      <c r="D78" s="50" t="s">
        <v>4</v>
      </c>
      <c r="E78" s="49" t="s">
        <v>83</v>
      </c>
      <c r="F78" s="49">
        <v>540</v>
      </c>
      <c r="G78" s="49">
        <v>0</v>
      </c>
      <c r="H78" s="51">
        <f t="shared" si="1"/>
        <v>540</v>
      </c>
      <c r="I78" s="82">
        <v>10</v>
      </c>
      <c r="J78" s="82">
        <v>10</v>
      </c>
      <c r="K78" s="5">
        <f t="shared" si="50"/>
        <v>10800</v>
      </c>
      <c r="L78" s="52" t="s">
        <v>84</v>
      </c>
      <c r="M78" s="46" t="s">
        <v>9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</row>
    <row r="79" spans="1:78" s="20" customFormat="1" x14ac:dyDescent="0.35">
      <c r="A79" s="129" t="s">
        <v>85</v>
      </c>
      <c r="B79" s="130"/>
      <c r="C79" s="131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</row>
    <row r="80" spans="1:78" s="20" customFormat="1" ht="29" x14ac:dyDescent="0.35">
      <c r="A80" s="91">
        <v>113</v>
      </c>
      <c r="B80" s="12" t="s">
        <v>86</v>
      </c>
      <c r="C80" s="27" t="s">
        <v>87</v>
      </c>
      <c r="D80" s="16" t="s">
        <v>88</v>
      </c>
      <c r="E80" s="7" t="s">
        <v>5</v>
      </c>
      <c r="F80" s="7">
        <v>10</v>
      </c>
      <c r="G80" s="16">
        <v>0</v>
      </c>
      <c r="H80" s="16">
        <f>F80-(F80*(G80/100))</f>
        <v>10</v>
      </c>
      <c r="I80" s="83">
        <v>50</v>
      </c>
      <c r="J80" s="83">
        <v>24</v>
      </c>
      <c r="K80" s="1">
        <f>SUM(I80:J80)*H80</f>
        <v>740</v>
      </c>
      <c r="L80" s="8"/>
      <c r="M80" s="45" t="s">
        <v>9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</row>
    <row r="81" spans="1:78" s="20" customFormat="1" ht="29" x14ac:dyDescent="0.35">
      <c r="A81" s="91">
        <v>114</v>
      </c>
      <c r="B81" s="12" t="s">
        <v>89</v>
      </c>
      <c r="C81" s="27" t="s">
        <v>90</v>
      </c>
      <c r="D81" s="16" t="s">
        <v>88</v>
      </c>
      <c r="E81" s="7" t="s">
        <v>5</v>
      </c>
      <c r="F81" s="7">
        <v>4</v>
      </c>
      <c r="G81" s="16">
        <v>0</v>
      </c>
      <c r="H81" s="16">
        <f>F81-(F81*(G81/100))</f>
        <v>4</v>
      </c>
      <c r="I81" s="83">
        <v>10</v>
      </c>
      <c r="J81" s="83">
        <v>46.4</v>
      </c>
      <c r="K81" s="1">
        <f>SUM(I81:J81)*H81</f>
        <v>225.6</v>
      </c>
      <c r="L81" s="8"/>
      <c r="M81" s="45" t="s">
        <v>9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</row>
    <row r="82" spans="1:78" s="21" customFormat="1" x14ac:dyDescent="0.35">
      <c r="A82" s="129" t="s">
        <v>91</v>
      </c>
      <c r="B82" s="130"/>
      <c r="C82" s="131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</row>
    <row r="83" spans="1:78" s="21" customFormat="1" ht="43.5" x14ac:dyDescent="0.35">
      <c r="A83" s="91">
        <v>115</v>
      </c>
      <c r="B83" s="9" t="s">
        <v>92</v>
      </c>
      <c r="C83" s="11" t="s">
        <v>93</v>
      </c>
      <c r="D83" s="10" t="s">
        <v>94</v>
      </c>
      <c r="E83" s="10" t="s">
        <v>5</v>
      </c>
      <c r="F83" s="10">
        <v>31</v>
      </c>
      <c r="G83" s="10">
        <v>0</v>
      </c>
      <c r="H83" s="10">
        <f t="shared" ref="H83" si="53">F83-(F83*(G83/100))</f>
        <v>31</v>
      </c>
      <c r="I83" s="82">
        <v>4</v>
      </c>
      <c r="J83" s="82">
        <v>14</v>
      </c>
      <c r="K83" s="5">
        <f>SUM(I83:J83)*H83</f>
        <v>558</v>
      </c>
      <c r="L83" s="10"/>
      <c r="M83" s="10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</row>
    <row r="84" spans="1:78" s="21" customFormat="1" ht="58" x14ac:dyDescent="0.35">
      <c r="A84" s="91">
        <v>116</v>
      </c>
      <c r="B84" s="38" t="s">
        <v>95</v>
      </c>
      <c r="C84" s="11" t="s">
        <v>96</v>
      </c>
      <c r="D84" s="10" t="s">
        <v>94</v>
      </c>
      <c r="E84" s="11" t="s">
        <v>97</v>
      </c>
      <c r="F84" s="10">
        <v>12</v>
      </c>
      <c r="G84" s="10">
        <v>0</v>
      </c>
      <c r="H84" s="10">
        <f t="shared" ref="H84:H85" si="54">F84-(F84*(G84/100))</f>
        <v>12</v>
      </c>
      <c r="I84" s="82">
        <v>20</v>
      </c>
      <c r="J84" s="82">
        <v>30</v>
      </c>
      <c r="K84" s="5">
        <f t="shared" ref="K84:K147" si="55">SUM(I84:J84)*H84</f>
        <v>600</v>
      </c>
      <c r="L84" s="10"/>
      <c r="M84" s="10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</row>
    <row r="85" spans="1:78" s="21" customFormat="1" ht="58" x14ac:dyDescent="0.35">
      <c r="A85" s="91">
        <v>117</v>
      </c>
      <c r="B85" s="2" t="s">
        <v>98</v>
      </c>
      <c r="C85" s="11" t="s">
        <v>99</v>
      </c>
      <c r="D85" s="10" t="s">
        <v>94</v>
      </c>
      <c r="E85" s="10" t="s">
        <v>5</v>
      </c>
      <c r="F85" s="10">
        <v>14</v>
      </c>
      <c r="G85" s="10">
        <v>0</v>
      </c>
      <c r="H85" s="10">
        <f t="shared" si="54"/>
        <v>14</v>
      </c>
      <c r="I85" s="82">
        <v>4</v>
      </c>
      <c r="J85" s="82">
        <v>7.92</v>
      </c>
      <c r="K85" s="5">
        <f t="shared" si="55"/>
        <v>166.88</v>
      </c>
      <c r="L85" s="10"/>
      <c r="M85" s="10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</row>
    <row r="86" spans="1:78" s="21" customFormat="1" ht="58" x14ac:dyDescent="0.35">
      <c r="A86" s="91">
        <v>118</v>
      </c>
      <c r="B86" s="38" t="s">
        <v>95</v>
      </c>
      <c r="C86" s="11" t="s">
        <v>100</v>
      </c>
      <c r="D86" s="10" t="s">
        <v>94</v>
      </c>
      <c r="E86" s="11" t="s">
        <v>97</v>
      </c>
      <c r="F86" s="10">
        <v>4</v>
      </c>
      <c r="G86" s="10">
        <v>0</v>
      </c>
      <c r="H86" s="10">
        <f t="shared" ref="H86:H149" si="56">F86-(F86*(G86/100))</f>
        <v>4</v>
      </c>
      <c r="I86" s="82">
        <v>20</v>
      </c>
      <c r="J86" s="82">
        <v>30</v>
      </c>
      <c r="K86" s="5">
        <f t="shared" si="55"/>
        <v>200</v>
      </c>
      <c r="L86" s="10"/>
      <c r="M86" s="10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</row>
    <row r="87" spans="1:78" s="21" customFormat="1" ht="58" x14ac:dyDescent="0.35">
      <c r="A87" s="91">
        <v>119</v>
      </c>
      <c r="B87" s="2" t="s">
        <v>98</v>
      </c>
      <c r="C87" s="11" t="s">
        <v>101</v>
      </c>
      <c r="D87" s="10" t="s">
        <v>94</v>
      </c>
      <c r="E87" s="10" t="s">
        <v>5</v>
      </c>
      <c r="F87" s="10">
        <v>22</v>
      </c>
      <c r="G87" s="10">
        <v>0</v>
      </c>
      <c r="H87" s="10">
        <f t="shared" si="56"/>
        <v>22</v>
      </c>
      <c r="I87" s="82">
        <v>4</v>
      </c>
      <c r="J87" s="82">
        <v>10.54</v>
      </c>
      <c r="K87" s="5">
        <f t="shared" si="55"/>
        <v>319.88</v>
      </c>
      <c r="L87" s="10"/>
      <c r="M87" s="10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</row>
    <row r="88" spans="1:78" s="21" customFormat="1" ht="58" x14ac:dyDescent="0.35">
      <c r="A88" s="91">
        <v>120</v>
      </c>
      <c r="B88" s="38" t="s">
        <v>95</v>
      </c>
      <c r="C88" s="11" t="s">
        <v>102</v>
      </c>
      <c r="D88" s="10" t="s">
        <v>94</v>
      </c>
      <c r="E88" s="11" t="s">
        <v>97</v>
      </c>
      <c r="F88" s="10">
        <v>8</v>
      </c>
      <c r="G88" s="10">
        <v>0</v>
      </c>
      <c r="H88" s="10">
        <f t="shared" si="56"/>
        <v>8</v>
      </c>
      <c r="I88" s="82">
        <v>20</v>
      </c>
      <c r="J88" s="82">
        <v>30</v>
      </c>
      <c r="K88" s="5">
        <f t="shared" si="55"/>
        <v>400</v>
      </c>
      <c r="L88" s="10"/>
      <c r="M88" s="10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</row>
    <row r="89" spans="1:78" s="21" customFormat="1" ht="58" x14ac:dyDescent="0.35">
      <c r="A89" s="91">
        <v>121</v>
      </c>
      <c r="B89" s="2" t="s">
        <v>98</v>
      </c>
      <c r="C89" s="11" t="s">
        <v>103</v>
      </c>
      <c r="D89" s="10" t="s">
        <v>94</v>
      </c>
      <c r="E89" s="10" t="s">
        <v>5</v>
      </c>
      <c r="F89" s="10">
        <v>4063</v>
      </c>
      <c r="G89" s="10">
        <v>0</v>
      </c>
      <c r="H89" s="10">
        <f t="shared" si="56"/>
        <v>4063</v>
      </c>
      <c r="I89" s="82">
        <v>4</v>
      </c>
      <c r="J89" s="82">
        <v>1.57</v>
      </c>
      <c r="K89" s="5">
        <f t="shared" si="55"/>
        <v>22630.91</v>
      </c>
      <c r="L89" s="10"/>
      <c r="M89" s="10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</row>
    <row r="90" spans="1:78" s="21" customFormat="1" ht="58" x14ac:dyDescent="0.35">
      <c r="A90" s="91">
        <v>122</v>
      </c>
      <c r="B90" s="38" t="s">
        <v>95</v>
      </c>
      <c r="C90" s="11" t="s">
        <v>104</v>
      </c>
      <c r="D90" s="10" t="s">
        <v>94</v>
      </c>
      <c r="E90" s="11" t="s">
        <v>97</v>
      </c>
      <c r="F90" s="10">
        <v>80</v>
      </c>
      <c r="G90" s="10">
        <v>0</v>
      </c>
      <c r="H90" s="10">
        <f t="shared" si="56"/>
        <v>80</v>
      </c>
      <c r="I90" s="82">
        <v>2</v>
      </c>
      <c r="J90" s="82">
        <v>2</v>
      </c>
      <c r="K90" s="5">
        <f t="shared" si="55"/>
        <v>320</v>
      </c>
      <c r="L90" s="10"/>
      <c r="M90" s="10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</row>
    <row r="91" spans="1:78" s="21" customFormat="1" ht="58" x14ac:dyDescent="0.35">
      <c r="A91" s="91">
        <v>123</v>
      </c>
      <c r="B91" s="2" t="s">
        <v>98</v>
      </c>
      <c r="C91" s="11" t="s">
        <v>105</v>
      </c>
      <c r="D91" s="10" t="s">
        <v>94</v>
      </c>
      <c r="E91" s="10" t="s">
        <v>5</v>
      </c>
      <c r="F91" s="10">
        <v>84</v>
      </c>
      <c r="G91" s="10">
        <v>0</v>
      </c>
      <c r="H91" s="10">
        <f t="shared" si="56"/>
        <v>84</v>
      </c>
      <c r="I91" s="82">
        <v>4</v>
      </c>
      <c r="J91" s="82">
        <v>2.4500000000000002</v>
      </c>
      <c r="K91" s="5">
        <f t="shared" si="55"/>
        <v>541.80000000000007</v>
      </c>
      <c r="L91" s="10"/>
      <c r="M91" s="10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</row>
    <row r="92" spans="1:78" s="21" customFormat="1" ht="58" x14ac:dyDescent="0.35">
      <c r="A92" s="91">
        <v>124</v>
      </c>
      <c r="B92" s="38" t="s">
        <v>95</v>
      </c>
      <c r="C92" s="11" t="s">
        <v>106</v>
      </c>
      <c r="D92" s="10" t="s">
        <v>94</v>
      </c>
      <c r="E92" s="11" t="s">
        <v>97</v>
      </c>
      <c r="F92" s="10">
        <v>20</v>
      </c>
      <c r="G92" s="10">
        <v>0</v>
      </c>
      <c r="H92" s="10">
        <f t="shared" si="56"/>
        <v>20</v>
      </c>
      <c r="I92" s="82">
        <v>2</v>
      </c>
      <c r="J92" s="82">
        <v>2</v>
      </c>
      <c r="K92" s="5">
        <f t="shared" si="55"/>
        <v>80</v>
      </c>
      <c r="L92" s="10"/>
      <c r="M92" s="10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</row>
    <row r="93" spans="1:78" s="21" customFormat="1" ht="58" x14ac:dyDescent="0.35">
      <c r="A93" s="91">
        <v>125</v>
      </c>
      <c r="B93" s="2" t="s">
        <v>98</v>
      </c>
      <c r="C93" s="11" t="s">
        <v>107</v>
      </c>
      <c r="D93" s="10" t="s">
        <v>94</v>
      </c>
      <c r="E93" s="10" t="s">
        <v>5</v>
      </c>
      <c r="F93" s="10">
        <v>3385</v>
      </c>
      <c r="G93" s="10">
        <v>0</v>
      </c>
      <c r="H93" s="10">
        <f t="shared" si="56"/>
        <v>3385</v>
      </c>
      <c r="I93" s="82">
        <v>4</v>
      </c>
      <c r="J93" s="82">
        <v>3.19</v>
      </c>
      <c r="K93" s="5">
        <f>SUM(I93:J93)*H93</f>
        <v>24338.149999999998</v>
      </c>
      <c r="L93" s="10"/>
      <c r="M93" s="10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</row>
    <row r="94" spans="1:78" s="21" customFormat="1" ht="58" x14ac:dyDescent="0.35">
      <c r="A94" s="91">
        <v>126</v>
      </c>
      <c r="B94" s="38" t="s">
        <v>95</v>
      </c>
      <c r="C94" s="11" t="s">
        <v>108</v>
      </c>
      <c r="D94" s="10" t="s">
        <v>94</v>
      </c>
      <c r="E94" s="11" t="s">
        <v>97</v>
      </c>
      <c r="F94" s="10">
        <v>44</v>
      </c>
      <c r="G94" s="10">
        <v>0</v>
      </c>
      <c r="H94" s="10">
        <f t="shared" si="56"/>
        <v>44</v>
      </c>
      <c r="I94" s="82">
        <v>2</v>
      </c>
      <c r="J94" s="82">
        <v>2</v>
      </c>
      <c r="K94" s="5">
        <f t="shared" si="55"/>
        <v>176</v>
      </c>
      <c r="L94" s="10"/>
      <c r="M94" s="10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</row>
    <row r="95" spans="1:78" s="21" customFormat="1" ht="58" x14ac:dyDescent="0.35">
      <c r="A95" s="91">
        <v>127</v>
      </c>
      <c r="B95" s="2" t="s">
        <v>98</v>
      </c>
      <c r="C95" s="11" t="s">
        <v>109</v>
      </c>
      <c r="D95" s="10" t="s">
        <v>94</v>
      </c>
      <c r="E95" s="10" t="s">
        <v>5</v>
      </c>
      <c r="F95" s="10">
        <v>54</v>
      </c>
      <c r="G95" s="10">
        <v>0</v>
      </c>
      <c r="H95" s="10">
        <f t="shared" si="56"/>
        <v>54</v>
      </c>
      <c r="I95" s="82">
        <v>4</v>
      </c>
      <c r="J95" s="82">
        <v>3.66</v>
      </c>
      <c r="K95" s="5">
        <f t="shared" si="55"/>
        <v>413.64</v>
      </c>
      <c r="L95" s="10"/>
      <c r="M95" s="10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</row>
    <row r="96" spans="1:78" s="21" customFormat="1" ht="58" x14ac:dyDescent="0.35">
      <c r="A96" s="91">
        <v>128</v>
      </c>
      <c r="B96" s="38" t="s">
        <v>95</v>
      </c>
      <c r="C96" s="11" t="s">
        <v>110</v>
      </c>
      <c r="D96" s="10" t="s">
        <v>94</v>
      </c>
      <c r="E96" s="11" t="s">
        <v>97</v>
      </c>
      <c r="F96" s="10">
        <v>16</v>
      </c>
      <c r="G96" s="10">
        <v>0</v>
      </c>
      <c r="H96" s="10">
        <f t="shared" si="56"/>
        <v>16</v>
      </c>
      <c r="I96" s="82">
        <v>3</v>
      </c>
      <c r="J96" s="82">
        <v>2</v>
      </c>
      <c r="K96" s="5">
        <f t="shared" si="55"/>
        <v>80</v>
      </c>
      <c r="L96" s="10"/>
      <c r="M96" s="10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</row>
    <row r="97" spans="1:78" s="21" customFormat="1" ht="58" x14ac:dyDescent="0.35">
      <c r="A97" s="91">
        <v>129</v>
      </c>
      <c r="B97" s="2" t="s">
        <v>98</v>
      </c>
      <c r="C97" s="11" t="s">
        <v>111</v>
      </c>
      <c r="D97" s="10" t="s">
        <v>94</v>
      </c>
      <c r="E97" s="10" t="s">
        <v>5</v>
      </c>
      <c r="F97" s="10">
        <v>1785</v>
      </c>
      <c r="G97" s="10">
        <v>0</v>
      </c>
      <c r="H97" s="10">
        <f t="shared" si="56"/>
        <v>1785</v>
      </c>
      <c r="I97" s="82">
        <v>4</v>
      </c>
      <c r="J97" s="82">
        <v>4.53</v>
      </c>
      <c r="K97" s="5">
        <f t="shared" si="55"/>
        <v>15226.050000000003</v>
      </c>
      <c r="L97" s="10"/>
      <c r="M97" s="10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</row>
    <row r="98" spans="1:78" s="21" customFormat="1" ht="58" x14ac:dyDescent="0.35">
      <c r="A98" s="91">
        <v>130</v>
      </c>
      <c r="B98" s="38" t="s">
        <v>95</v>
      </c>
      <c r="C98" s="11" t="s">
        <v>112</v>
      </c>
      <c r="D98" s="10" t="s">
        <v>94</v>
      </c>
      <c r="E98" s="11" t="s">
        <v>97</v>
      </c>
      <c r="F98" s="10">
        <v>24</v>
      </c>
      <c r="G98" s="10">
        <v>0</v>
      </c>
      <c r="H98" s="10">
        <f t="shared" si="56"/>
        <v>24</v>
      </c>
      <c r="I98" s="82">
        <v>3</v>
      </c>
      <c r="J98" s="82">
        <v>3</v>
      </c>
      <c r="K98" s="5">
        <f t="shared" si="55"/>
        <v>144</v>
      </c>
      <c r="L98" s="10"/>
      <c r="M98" s="10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</row>
    <row r="99" spans="1:78" s="21" customFormat="1" ht="159.5" x14ac:dyDescent="0.35">
      <c r="A99" s="91">
        <v>131</v>
      </c>
      <c r="B99" s="2" t="s">
        <v>98</v>
      </c>
      <c r="C99" s="11" t="s">
        <v>113</v>
      </c>
      <c r="D99" s="10" t="s">
        <v>94</v>
      </c>
      <c r="E99" s="10" t="s">
        <v>5</v>
      </c>
      <c r="F99" s="10">
        <v>8120</v>
      </c>
      <c r="G99" s="10">
        <v>0</v>
      </c>
      <c r="H99" s="10">
        <f t="shared" si="56"/>
        <v>8120</v>
      </c>
      <c r="I99" s="82">
        <v>4</v>
      </c>
      <c r="J99" s="82">
        <v>1.18</v>
      </c>
      <c r="K99" s="5">
        <f t="shared" si="55"/>
        <v>42061.599999999999</v>
      </c>
      <c r="L99" s="10"/>
      <c r="M99" s="11" t="s">
        <v>114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</row>
    <row r="100" spans="1:78" s="21" customFormat="1" ht="72.5" x14ac:dyDescent="0.35">
      <c r="A100" s="91">
        <v>132</v>
      </c>
      <c r="B100" s="38" t="s">
        <v>95</v>
      </c>
      <c r="C100" s="11" t="s">
        <v>115</v>
      </c>
      <c r="D100" s="10" t="s">
        <v>94</v>
      </c>
      <c r="E100" s="11" t="s">
        <v>97</v>
      </c>
      <c r="F100" s="10">
        <v>64</v>
      </c>
      <c r="G100" s="10">
        <v>0</v>
      </c>
      <c r="H100" s="10">
        <f t="shared" si="56"/>
        <v>64</v>
      </c>
      <c r="I100" s="82">
        <v>5</v>
      </c>
      <c r="J100" s="82">
        <v>5</v>
      </c>
      <c r="K100" s="5">
        <f t="shared" si="55"/>
        <v>640</v>
      </c>
      <c r="L100" s="10"/>
      <c r="M100" s="10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</row>
    <row r="101" spans="1:78" s="21" customFormat="1" ht="72.5" x14ac:dyDescent="0.35">
      <c r="A101" s="91">
        <v>133</v>
      </c>
      <c r="B101" s="2" t="s">
        <v>98</v>
      </c>
      <c r="C101" s="11" t="s">
        <v>116</v>
      </c>
      <c r="D101" s="10" t="s">
        <v>94</v>
      </c>
      <c r="E101" s="10" t="s">
        <v>5</v>
      </c>
      <c r="F101" s="10">
        <v>8120</v>
      </c>
      <c r="G101" s="10">
        <v>0</v>
      </c>
      <c r="H101" s="10">
        <f t="shared" si="56"/>
        <v>8120</v>
      </c>
      <c r="I101" s="82">
        <v>4</v>
      </c>
      <c r="J101" s="82">
        <v>0.85</v>
      </c>
      <c r="K101" s="5">
        <f t="shared" si="55"/>
        <v>39382</v>
      </c>
      <c r="L101" s="10"/>
      <c r="M101" s="11" t="s">
        <v>117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</row>
    <row r="102" spans="1:78" s="21" customFormat="1" ht="72.5" x14ac:dyDescent="0.35">
      <c r="A102" s="91">
        <v>134</v>
      </c>
      <c r="B102" s="38" t="s">
        <v>95</v>
      </c>
      <c r="C102" s="11" t="s">
        <v>118</v>
      </c>
      <c r="D102" s="10" t="s">
        <v>94</v>
      </c>
      <c r="E102" s="11" t="s">
        <v>97</v>
      </c>
      <c r="F102" s="10">
        <v>64</v>
      </c>
      <c r="G102" s="10">
        <v>0</v>
      </c>
      <c r="H102" s="10">
        <f t="shared" si="56"/>
        <v>64</v>
      </c>
      <c r="I102" s="82">
        <v>2</v>
      </c>
      <c r="J102" s="82">
        <v>2</v>
      </c>
      <c r="K102" s="5">
        <f t="shared" si="55"/>
        <v>256</v>
      </c>
      <c r="L102" s="10"/>
      <c r="M102" s="10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</row>
    <row r="103" spans="1:78" s="21" customFormat="1" ht="58" x14ac:dyDescent="0.35">
      <c r="A103" s="91">
        <v>135</v>
      </c>
      <c r="B103" s="15" t="s">
        <v>119</v>
      </c>
      <c r="C103" s="11" t="s">
        <v>120</v>
      </c>
      <c r="D103" s="10" t="s">
        <v>94</v>
      </c>
      <c r="E103" s="10" t="s">
        <v>5</v>
      </c>
      <c r="F103" s="10">
        <v>107</v>
      </c>
      <c r="G103" s="10">
        <v>0</v>
      </c>
      <c r="H103" s="10">
        <f t="shared" si="56"/>
        <v>107</v>
      </c>
      <c r="I103" s="82">
        <v>4</v>
      </c>
      <c r="J103" s="82">
        <v>0.9</v>
      </c>
      <c r="K103" s="5">
        <f t="shared" si="55"/>
        <v>524.30000000000007</v>
      </c>
      <c r="L103" s="10"/>
      <c r="M103" s="10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</row>
    <row r="104" spans="1:78" s="21" customFormat="1" ht="58" x14ac:dyDescent="0.35">
      <c r="A104" s="91">
        <v>136</v>
      </c>
      <c r="B104" s="38" t="s">
        <v>95</v>
      </c>
      <c r="C104" s="11" t="s">
        <v>121</v>
      </c>
      <c r="D104" s="10" t="s">
        <v>94</v>
      </c>
      <c r="E104" s="11" t="s">
        <v>97</v>
      </c>
      <c r="F104" s="10">
        <v>24</v>
      </c>
      <c r="G104" s="10">
        <v>0</v>
      </c>
      <c r="H104" s="10">
        <f t="shared" si="56"/>
        <v>24</v>
      </c>
      <c r="I104" s="82">
        <v>2</v>
      </c>
      <c r="J104" s="82">
        <v>2</v>
      </c>
      <c r="K104" s="5">
        <f t="shared" si="55"/>
        <v>96</v>
      </c>
      <c r="L104" s="10"/>
      <c r="M104" s="10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</row>
    <row r="105" spans="1:78" s="21" customFormat="1" ht="43.5" x14ac:dyDescent="0.35">
      <c r="A105" s="91">
        <v>137</v>
      </c>
      <c r="B105" s="15" t="s">
        <v>122</v>
      </c>
      <c r="C105" s="11" t="s">
        <v>123</v>
      </c>
      <c r="D105" s="10" t="s">
        <v>94</v>
      </c>
      <c r="E105" s="10" t="s">
        <v>5</v>
      </c>
      <c r="F105" s="10">
        <v>17</v>
      </c>
      <c r="G105" s="10">
        <v>0</v>
      </c>
      <c r="H105" s="10">
        <f t="shared" si="56"/>
        <v>17</v>
      </c>
      <c r="I105" s="82">
        <v>15</v>
      </c>
      <c r="J105" s="82">
        <v>44.82</v>
      </c>
      <c r="K105" s="5">
        <f t="shared" si="55"/>
        <v>1016.94</v>
      </c>
      <c r="L105" s="10"/>
      <c r="M105" s="10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</row>
    <row r="106" spans="1:78" s="21" customFormat="1" ht="58" x14ac:dyDescent="0.35">
      <c r="A106" s="91">
        <v>138</v>
      </c>
      <c r="B106" s="38" t="s">
        <v>95</v>
      </c>
      <c r="C106" s="11" t="s">
        <v>124</v>
      </c>
      <c r="D106" s="10" t="s">
        <v>94</v>
      </c>
      <c r="E106" s="11" t="s">
        <v>97</v>
      </c>
      <c r="F106" s="10">
        <v>4</v>
      </c>
      <c r="G106" s="10">
        <v>0</v>
      </c>
      <c r="H106" s="10">
        <f t="shared" si="56"/>
        <v>4</v>
      </c>
      <c r="I106" s="82">
        <v>30</v>
      </c>
      <c r="J106" s="82">
        <v>80</v>
      </c>
      <c r="K106" s="5">
        <f t="shared" si="55"/>
        <v>440</v>
      </c>
      <c r="L106" s="10"/>
      <c r="M106" s="10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</row>
    <row r="107" spans="1:78" s="21" customFormat="1" ht="43.5" x14ac:dyDescent="0.35">
      <c r="A107" s="91">
        <v>139</v>
      </c>
      <c r="B107" s="4" t="s">
        <v>122</v>
      </c>
      <c r="C107" s="7" t="s">
        <v>125</v>
      </c>
      <c r="D107" s="16" t="s">
        <v>94</v>
      </c>
      <c r="E107" s="16" t="s">
        <v>5</v>
      </c>
      <c r="F107" s="16">
        <v>2680</v>
      </c>
      <c r="G107" s="16">
        <v>0</v>
      </c>
      <c r="H107" s="16">
        <f t="shared" si="56"/>
        <v>2680</v>
      </c>
      <c r="I107" s="82">
        <v>12</v>
      </c>
      <c r="J107" s="82">
        <v>22.5</v>
      </c>
      <c r="K107" s="1">
        <f t="shared" si="55"/>
        <v>92460</v>
      </c>
      <c r="L107" s="16"/>
      <c r="M107" s="59" t="s">
        <v>126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</row>
    <row r="108" spans="1:78" s="21" customFormat="1" ht="58" x14ac:dyDescent="0.35">
      <c r="A108" s="91">
        <v>140</v>
      </c>
      <c r="B108" s="38" t="s">
        <v>95</v>
      </c>
      <c r="C108" s="11" t="s">
        <v>127</v>
      </c>
      <c r="D108" s="10" t="s">
        <v>94</v>
      </c>
      <c r="E108" s="11" t="s">
        <v>97</v>
      </c>
      <c r="F108" s="10">
        <v>72</v>
      </c>
      <c r="G108" s="10">
        <v>0</v>
      </c>
      <c r="H108" s="10">
        <f t="shared" si="56"/>
        <v>72</v>
      </c>
      <c r="I108" s="82">
        <v>30</v>
      </c>
      <c r="J108" s="82">
        <v>60</v>
      </c>
      <c r="K108" s="5">
        <f t="shared" si="55"/>
        <v>6480</v>
      </c>
      <c r="L108" s="10"/>
      <c r="M108" s="11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</row>
    <row r="109" spans="1:78" s="21" customFormat="1" ht="43.5" x14ac:dyDescent="0.35">
      <c r="A109" s="91">
        <v>141</v>
      </c>
      <c r="B109" s="15" t="s">
        <v>122</v>
      </c>
      <c r="C109" s="11" t="s">
        <v>128</v>
      </c>
      <c r="D109" s="10" t="s">
        <v>94</v>
      </c>
      <c r="E109" s="10" t="s">
        <v>5</v>
      </c>
      <c r="F109" s="10">
        <v>196</v>
      </c>
      <c r="G109" s="10">
        <v>0</v>
      </c>
      <c r="H109" s="10">
        <f t="shared" si="56"/>
        <v>196</v>
      </c>
      <c r="I109" s="82">
        <v>15</v>
      </c>
      <c r="J109" s="82">
        <v>27.64</v>
      </c>
      <c r="K109" s="5">
        <f t="shared" si="55"/>
        <v>8357.44</v>
      </c>
      <c r="L109" s="10"/>
      <c r="M109" s="10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</row>
    <row r="110" spans="1:78" s="21" customFormat="1" ht="58" x14ac:dyDescent="0.35">
      <c r="A110" s="91">
        <v>142</v>
      </c>
      <c r="B110" s="38" t="s">
        <v>95</v>
      </c>
      <c r="C110" s="11" t="s">
        <v>129</v>
      </c>
      <c r="D110" s="10" t="s">
        <v>94</v>
      </c>
      <c r="E110" s="11" t="s">
        <v>97</v>
      </c>
      <c r="F110" s="10">
        <v>28</v>
      </c>
      <c r="G110" s="10">
        <v>0</v>
      </c>
      <c r="H110" s="10">
        <f t="shared" si="56"/>
        <v>28</v>
      </c>
      <c r="I110" s="82">
        <v>30</v>
      </c>
      <c r="J110" s="82">
        <v>60</v>
      </c>
      <c r="K110" s="5">
        <f t="shared" si="55"/>
        <v>2520</v>
      </c>
      <c r="L110" s="10"/>
      <c r="M110" s="10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</row>
    <row r="111" spans="1:78" s="21" customFormat="1" ht="43.5" x14ac:dyDescent="0.35">
      <c r="A111" s="91">
        <v>143</v>
      </c>
      <c r="B111" s="15" t="s">
        <v>122</v>
      </c>
      <c r="C111" s="11" t="s">
        <v>130</v>
      </c>
      <c r="D111" s="10" t="s">
        <v>94</v>
      </c>
      <c r="E111" s="10" t="s">
        <v>5</v>
      </c>
      <c r="F111" s="10">
        <v>203</v>
      </c>
      <c r="G111" s="10">
        <v>0</v>
      </c>
      <c r="H111" s="10">
        <f t="shared" si="56"/>
        <v>203</v>
      </c>
      <c r="I111" s="82">
        <v>18</v>
      </c>
      <c r="J111" s="82">
        <v>44.82</v>
      </c>
      <c r="K111" s="5">
        <f t="shared" si="55"/>
        <v>12752.460000000001</v>
      </c>
      <c r="L111" s="10"/>
      <c r="M111" s="10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</row>
    <row r="112" spans="1:78" s="21" customFormat="1" ht="58" x14ac:dyDescent="0.35">
      <c r="A112" s="91">
        <v>144</v>
      </c>
      <c r="B112" s="38" t="s">
        <v>95</v>
      </c>
      <c r="C112" s="11" t="s">
        <v>131</v>
      </c>
      <c r="D112" s="10" t="s">
        <v>94</v>
      </c>
      <c r="E112" s="11" t="s">
        <v>97</v>
      </c>
      <c r="F112" s="10">
        <v>28</v>
      </c>
      <c r="G112" s="10">
        <v>0</v>
      </c>
      <c r="H112" s="10">
        <f t="shared" si="56"/>
        <v>28</v>
      </c>
      <c r="I112" s="82">
        <v>30</v>
      </c>
      <c r="J112" s="82">
        <v>60</v>
      </c>
      <c r="K112" s="5">
        <f t="shared" si="55"/>
        <v>2520</v>
      </c>
      <c r="L112" s="10"/>
      <c r="M112" s="10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</row>
    <row r="113" spans="1:78" s="21" customFormat="1" ht="43.5" x14ac:dyDescent="0.35">
      <c r="A113" s="91">
        <v>145</v>
      </c>
      <c r="B113" s="15" t="s">
        <v>122</v>
      </c>
      <c r="C113" s="11" t="s">
        <v>132</v>
      </c>
      <c r="D113" s="10" t="s">
        <v>94</v>
      </c>
      <c r="E113" s="10" t="s">
        <v>5</v>
      </c>
      <c r="F113" s="10">
        <v>712</v>
      </c>
      <c r="G113" s="10">
        <v>0</v>
      </c>
      <c r="H113" s="10">
        <f t="shared" si="56"/>
        <v>712</v>
      </c>
      <c r="I113" s="82">
        <v>6</v>
      </c>
      <c r="J113" s="82">
        <v>6.94</v>
      </c>
      <c r="K113" s="5">
        <f t="shared" si="55"/>
        <v>9213.2800000000007</v>
      </c>
      <c r="L113" s="10"/>
      <c r="M113" s="10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</row>
    <row r="114" spans="1:78" s="21" customFormat="1" ht="58" x14ac:dyDescent="0.35">
      <c r="A114" s="91">
        <v>146</v>
      </c>
      <c r="B114" s="38" t="s">
        <v>95</v>
      </c>
      <c r="C114" s="11" t="s">
        <v>133</v>
      </c>
      <c r="D114" s="10" t="s">
        <v>94</v>
      </c>
      <c r="E114" s="11" t="s">
        <v>97</v>
      </c>
      <c r="F114" s="10">
        <v>12</v>
      </c>
      <c r="G114" s="10">
        <v>0</v>
      </c>
      <c r="H114" s="10">
        <f t="shared" si="56"/>
        <v>12</v>
      </c>
      <c r="I114" s="82">
        <v>10</v>
      </c>
      <c r="J114" s="82">
        <v>25</v>
      </c>
      <c r="K114" s="5">
        <f t="shared" si="55"/>
        <v>420</v>
      </c>
      <c r="L114" s="10"/>
      <c r="M114" s="10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</row>
    <row r="115" spans="1:78" s="21" customFormat="1" ht="43.5" x14ac:dyDescent="0.35">
      <c r="A115" s="91">
        <v>147</v>
      </c>
      <c r="B115" s="15" t="s">
        <v>122</v>
      </c>
      <c r="C115" s="11" t="s">
        <v>134</v>
      </c>
      <c r="D115" s="10" t="s">
        <v>94</v>
      </c>
      <c r="E115" s="10" t="s">
        <v>5</v>
      </c>
      <c r="F115" s="10">
        <v>594</v>
      </c>
      <c r="G115" s="10">
        <v>0</v>
      </c>
      <c r="H115" s="10">
        <f t="shared" si="56"/>
        <v>594</v>
      </c>
      <c r="I115" s="82">
        <v>8</v>
      </c>
      <c r="J115" s="82">
        <v>9.2100000000000009</v>
      </c>
      <c r="K115" s="5">
        <f t="shared" si="55"/>
        <v>10222.74</v>
      </c>
      <c r="L115" s="10"/>
      <c r="M115" s="10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</row>
    <row r="116" spans="1:78" s="21" customFormat="1" ht="58" x14ac:dyDescent="0.35">
      <c r="A116" s="91">
        <v>148</v>
      </c>
      <c r="B116" s="38" t="s">
        <v>95</v>
      </c>
      <c r="C116" s="11" t="s">
        <v>135</v>
      </c>
      <c r="D116" s="10" t="s">
        <v>94</v>
      </c>
      <c r="E116" s="11" t="s">
        <v>97</v>
      </c>
      <c r="F116" s="10">
        <v>8</v>
      </c>
      <c r="G116" s="10">
        <v>0</v>
      </c>
      <c r="H116" s="10">
        <f t="shared" si="56"/>
        <v>8</v>
      </c>
      <c r="I116" s="82">
        <v>15</v>
      </c>
      <c r="J116" s="82">
        <v>25</v>
      </c>
      <c r="K116" s="5">
        <f t="shared" si="55"/>
        <v>320</v>
      </c>
      <c r="L116" s="10"/>
      <c r="M116" s="10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</row>
    <row r="117" spans="1:78" s="21" customFormat="1" ht="43.5" x14ac:dyDescent="0.35">
      <c r="A117" s="91">
        <v>149</v>
      </c>
      <c r="B117" s="15" t="s">
        <v>122</v>
      </c>
      <c r="C117" s="11" t="s">
        <v>136</v>
      </c>
      <c r="D117" s="10" t="s">
        <v>94</v>
      </c>
      <c r="E117" s="10" t="s">
        <v>5</v>
      </c>
      <c r="F117" s="10">
        <v>2676</v>
      </c>
      <c r="G117" s="10">
        <v>0</v>
      </c>
      <c r="H117" s="10">
        <f t="shared" si="56"/>
        <v>2676</v>
      </c>
      <c r="I117" s="82">
        <v>8</v>
      </c>
      <c r="J117" s="82">
        <v>13.32</v>
      </c>
      <c r="K117" s="5">
        <f t="shared" si="55"/>
        <v>57052.32</v>
      </c>
      <c r="L117" s="10"/>
      <c r="M117" s="10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</row>
    <row r="118" spans="1:78" s="21" customFormat="1" ht="58" x14ac:dyDescent="0.35">
      <c r="A118" s="91">
        <v>150</v>
      </c>
      <c r="B118" s="38" t="s">
        <v>95</v>
      </c>
      <c r="C118" s="11" t="s">
        <v>137</v>
      </c>
      <c r="D118" s="10" t="s">
        <v>94</v>
      </c>
      <c r="E118" s="11" t="s">
        <v>97</v>
      </c>
      <c r="F118" s="10">
        <v>50</v>
      </c>
      <c r="G118" s="10">
        <v>0</v>
      </c>
      <c r="H118" s="10">
        <f t="shared" si="56"/>
        <v>50</v>
      </c>
      <c r="I118" s="82">
        <v>20</v>
      </c>
      <c r="J118" s="82">
        <v>30</v>
      </c>
      <c r="K118" s="5">
        <f t="shared" si="55"/>
        <v>2500</v>
      </c>
      <c r="L118" s="10"/>
      <c r="M118" s="10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</row>
    <row r="119" spans="1:78" s="21" customFormat="1" ht="43.5" x14ac:dyDescent="0.35">
      <c r="A119" s="91">
        <v>151</v>
      </c>
      <c r="B119" s="15" t="s">
        <v>122</v>
      </c>
      <c r="C119" s="11" t="s">
        <v>138</v>
      </c>
      <c r="D119" s="10" t="s">
        <v>94</v>
      </c>
      <c r="E119" s="10" t="s">
        <v>5</v>
      </c>
      <c r="F119" s="10">
        <v>1906</v>
      </c>
      <c r="G119" s="10">
        <v>0</v>
      </c>
      <c r="H119" s="10">
        <f t="shared" si="56"/>
        <v>1906</v>
      </c>
      <c r="I119" s="82">
        <v>10</v>
      </c>
      <c r="J119" s="82">
        <v>18.059999999999999</v>
      </c>
      <c r="K119" s="5">
        <f t="shared" si="55"/>
        <v>53482.36</v>
      </c>
      <c r="L119" s="10"/>
      <c r="M119" s="10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</row>
    <row r="120" spans="1:78" s="21" customFormat="1" ht="58" x14ac:dyDescent="0.35">
      <c r="A120" s="91">
        <v>152</v>
      </c>
      <c r="B120" s="38" t="s">
        <v>95</v>
      </c>
      <c r="C120" s="11" t="s">
        <v>139</v>
      </c>
      <c r="D120" s="10" t="s">
        <v>94</v>
      </c>
      <c r="E120" s="11" t="s">
        <v>97</v>
      </c>
      <c r="F120" s="10">
        <v>32</v>
      </c>
      <c r="G120" s="10">
        <v>0</v>
      </c>
      <c r="H120" s="10">
        <f t="shared" si="56"/>
        <v>32</v>
      </c>
      <c r="I120" s="82">
        <v>20</v>
      </c>
      <c r="J120" s="82">
        <v>40</v>
      </c>
      <c r="K120" s="5">
        <f t="shared" si="55"/>
        <v>1920</v>
      </c>
      <c r="L120" s="10"/>
      <c r="M120" s="10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</row>
    <row r="121" spans="1:78" s="21" customFormat="1" ht="58" x14ac:dyDescent="0.35">
      <c r="A121" s="91">
        <v>153</v>
      </c>
      <c r="B121" s="9" t="s">
        <v>122</v>
      </c>
      <c r="C121" s="11" t="s">
        <v>140</v>
      </c>
      <c r="D121" s="10" t="s">
        <v>94</v>
      </c>
      <c r="E121" s="10" t="s">
        <v>5</v>
      </c>
      <c r="F121" s="10">
        <v>630</v>
      </c>
      <c r="G121" s="10">
        <v>0</v>
      </c>
      <c r="H121" s="10">
        <f t="shared" si="56"/>
        <v>630</v>
      </c>
      <c r="I121" s="82">
        <v>20</v>
      </c>
      <c r="J121" s="82">
        <v>113.76</v>
      </c>
      <c r="K121" s="5">
        <f t="shared" si="55"/>
        <v>84268.799999999988</v>
      </c>
      <c r="L121" s="10"/>
      <c r="M121" s="10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</row>
    <row r="122" spans="1:78" s="21" customFormat="1" ht="72.5" x14ac:dyDescent="0.35">
      <c r="A122" s="91">
        <v>154</v>
      </c>
      <c r="B122" s="38" t="s">
        <v>95</v>
      </c>
      <c r="C122" s="11" t="s">
        <v>141</v>
      </c>
      <c r="D122" s="10" t="s">
        <v>94</v>
      </c>
      <c r="E122" s="11" t="s">
        <v>97</v>
      </c>
      <c r="F122" s="10">
        <v>8</v>
      </c>
      <c r="G122" s="10">
        <v>0</v>
      </c>
      <c r="H122" s="10">
        <f t="shared" si="56"/>
        <v>8</v>
      </c>
      <c r="I122" s="82">
        <v>60</v>
      </c>
      <c r="J122" s="82">
        <v>150</v>
      </c>
      <c r="K122" s="5">
        <f t="shared" si="55"/>
        <v>1680</v>
      </c>
      <c r="L122" s="10"/>
      <c r="M122" s="10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</row>
    <row r="123" spans="1:78" s="21" customFormat="1" ht="58" x14ac:dyDescent="0.35">
      <c r="A123" s="91">
        <v>155</v>
      </c>
      <c r="B123" s="9" t="s">
        <v>122</v>
      </c>
      <c r="C123" s="11" t="s">
        <v>142</v>
      </c>
      <c r="D123" s="10" t="s">
        <v>94</v>
      </c>
      <c r="E123" s="10" t="s">
        <v>5</v>
      </c>
      <c r="F123" s="10">
        <v>465</v>
      </c>
      <c r="G123" s="10">
        <v>0</v>
      </c>
      <c r="H123" s="10">
        <f t="shared" si="56"/>
        <v>465</v>
      </c>
      <c r="I123" s="82">
        <v>20</v>
      </c>
      <c r="J123" s="82">
        <v>113.76</v>
      </c>
      <c r="K123" s="5">
        <f t="shared" si="55"/>
        <v>62198.399999999994</v>
      </c>
      <c r="L123" s="10"/>
      <c r="M123" s="10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</row>
    <row r="124" spans="1:78" s="21" customFormat="1" ht="72.5" x14ac:dyDescent="0.35">
      <c r="A124" s="91">
        <v>156</v>
      </c>
      <c r="B124" s="38" t="s">
        <v>95</v>
      </c>
      <c r="C124" s="11" t="s">
        <v>143</v>
      </c>
      <c r="D124" s="10" t="s">
        <v>94</v>
      </c>
      <c r="E124" s="11" t="s">
        <v>97</v>
      </c>
      <c r="F124" s="10">
        <v>4</v>
      </c>
      <c r="G124" s="10">
        <v>0</v>
      </c>
      <c r="H124" s="10">
        <f t="shared" si="56"/>
        <v>4</v>
      </c>
      <c r="I124" s="82">
        <v>60</v>
      </c>
      <c r="J124" s="82">
        <v>150</v>
      </c>
      <c r="K124" s="5">
        <f t="shared" si="55"/>
        <v>840</v>
      </c>
      <c r="L124" s="10"/>
      <c r="M124" s="10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</row>
    <row r="125" spans="1:78" s="21" customFormat="1" ht="58" x14ac:dyDescent="0.35">
      <c r="A125" s="91">
        <v>157</v>
      </c>
      <c r="B125" s="9" t="s">
        <v>122</v>
      </c>
      <c r="C125" s="11" t="s">
        <v>144</v>
      </c>
      <c r="D125" s="10" t="s">
        <v>94</v>
      </c>
      <c r="E125" s="10" t="s">
        <v>5</v>
      </c>
      <c r="F125" s="10">
        <v>710</v>
      </c>
      <c r="G125" s="10">
        <v>0</v>
      </c>
      <c r="H125" s="10">
        <f t="shared" si="56"/>
        <v>710</v>
      </c>
      <c r="I125" s="82">
        <v>25</v>
      </c>
      <c r="J125" s="82">
        <v>183.78</v>
      </c>
      <c r="K125" s="5">
        <f>SUM(I125:J125)*H125</f>
        <v>148233.79999999999</v>
      </c>
      <c r="L125" s="10"/>
      <c r="M125" s="10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</row>
    <row r="126" spans="1:78" s="21" customFormat="1" ht="72.5" x14ac:dyDescent="0.35">
      <c r="A126" s="91">
        <v>158</v>
      </c>
      <c r="B126" s="38" t="s">
        <v>95</v>
      </c>
      <c r="C126" s="11" t="s">
        <v>145</v>
      </c>
      <c r="D126" s="10" t="s">
        <v>94</v>
      </c>
      <c r="E126" s="11" t="s">
        <v>97</v>
      </c>
      <c r="F126" s="10">
        <v>8</v>
      </c>
      <c r="G126" s="10">
        <v>0</v>
      </c>
      <c r="H126" s="10">
        <f t="shared" si="56"/>
        <v>8</v>
      </c>
      <c r="I126" s="82">
        <v>80</v>
      </c>
      <c r="J126" s="82">
        <v>200</v>
      </c>
      <c r="K126" s="5">
        <f t="shared" si="55"/>
        <v>2240</v>
      </c>
      <c r="L126" s="10"/>
      <c r="M126" s="10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</row>
    <row r="127" spans="1:78" s="21" customFormat="1" ht="58" x14ac:dyDescent="0.35">
      <c r="A127" s="91">
        <v>159</v>
      </c>
      <c r="B127" s="9" t="s">
        <v>122</v>
      </c>
      <c r="C127" s="11" t="s">
        <v>146</v>
      </c>
      <c r="D127" s="16" t="s">
        <v>94</v>
      </c>
      <c r="E127" s="10" t="s">
        <v>5</v>
      </c>
      <c r="F127" s="10">
        <v>200</v>
      </c>
      <c r="G127" s="16">
        <v>0</v>
      </c>
      <c r="H127" s="16">
        <f t="shared" si="56"/>
        <v>200</v>
      </c>
      <c r="I127" s="82">
        <v>15</v>
      </c>
      <c r="J127" s="82">
        <v>78.3</v>
      </c>
      <c r="K127" s="1">
        <f t="shared" si="55"/>
        <v>18660</v>
      </c>
      <c r="L127" s="29" t="s">
        <v>147</v>
      </c>
      <c r="M127" s="28"/>
      <c r="N127" s="47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</row>
    <row r="128" spans="1:78" s="21" customFormat="1" ht="72.5" x14ac:dyDescent="0.35">
      <c r="A128" s="91">
        <v>160</v>
      </c>
      <c r="B128" s="38" t="s">
        <v>95</v>
      </c>
      <c r="C128" s="11" t="s">
        <v>148</v>
      </c>
      <c r="D128" s="10" t="s">
        <v>94</v>
      </c>
      <c r="E128" s="11" t="s">
        <v>97</v>
      </c>
      <c r="F128" s="10">
        <v>4</v>
      </c>
      <c r="G128" s="10">
        <v>0</v>
      </c>
      <c r="H128" s="10">
        <f t="shared" si="56"/>
        <v>4</v>
      </c>
      <c r="I128" s="82">
        <v>60</v>
      </c>
      <c r="J128" s="82">
        <v>150</v>
      </c>
      <c r="K128" s="5">
        <f t="shared" si="55"/>
        <v>840</v>
      </c>
      <c r="L128" s="11"/>
      <c r="M128" s="10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</row>
    <row r="129" spans="1:78" s="21" customFormat="1" ht="58" x14ac:dyDescent="0.35">
      <c r="A129" s="91">
        <v>161</v>
      </c>
      <c r="B129" s="2" t="s">
        <v>98</v>
      </c>
      <c r="C129" s="11" t="s">
        <v>149</v>
      </c>
      <c r="D129" s="10" t="s">
        <v>94</v>
      </c>
      <c r="E129" s="10" t="s">
        <v>5</v>
      </c>
      <c r="F129" s="10">
        <v>488</v>
      </c>
      <c r="G129" s="10">
        <v>0</v>
      </c>
      <c r="H129" s="10">
        <f t="shared" si="56"/>
        <v>488</v>
      </c>
      <c r="I129" s="82">
        <v>4</v>
      </c>
      <c r="J129" s="82">
        <v>1</v>
      </c>
      <c r="K129" s="5">
        <f t="shared" si="55"/>
        <v>2440</v>
      </c>
      <c r="L129" s="10"/>
      <c r="M129" s="10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</row>
    <row r="130" spans="1:78" s="21" customFormat="1" ht="58" x14ac:dyDescent="0.35">
      <c r="A130" s="91">
        <v>162</v>
      </c>
      <c r="B130" s="38" t="s">
        <v>95</v>
      </c>
      <c r="C130" s="11" t="s">
        <v>150</v>
      </c>
      <c r="D130" s="10" t="s">
        <v>94</v>
      </c>
      <c r="E130" s="11" t="s">
        <v>97</v>
      </c>
      <c r="F130" s="10">
        <v>64</v>
      </c>
      <c r="G130" s="10">
        <v>0</v>
      </c>
      <c r="H130" s="10">
        <f t="shared" si="56"/>
        <v>64</v>
      </c>
      <c r="I130" s="82">
        <v>2</v>
      </c>
      <c r="J130" s="82">
        <v>2</v>
      </c>
      <c r="K130" s="5">
        <f t="shared" si="55"/>
        <v>256</v>
      </c>
      <c r="L130" s="10"/>
      <c r="M130" s="10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</row>
    <row r="131" spans="1:78" s="21" customFormat="1" ht="60" customHeight="1" x14ac:dyDescent="0.35">
      <c r="A131" s="91">
        <v>163</v>
      </c>
      <c r="B131" s="2" t="s">
        <v>98</v>
      </c>
      <c r="C131" s="11" t="s">
        <v>151</v>
      </c>
      <c r="D131" s="10" t="s">
        <v>94</v>
      </c>
      <c r="E131" s="10" t="s">
        <v>5</v>
      </c>
      <c r="F131" s="10">
        <v>6685</v>
      </c>
      <c r="G131" s="10">
        <v>0</v>
      </c>
      <c r="H131" s="10">
        <f t="shared" si="56"/>
        <v>6685</v>
      </c>
      <c r="I131" s="82">
        <v>4</v>
      </c>
      <c r="J131" s="82">
        <v>0.69</v>
      </c>
      <c r="K131" s="5">
        <f t="shared" si="55"/>
        <v>31352.649999999998</v>
      </c>
      <c r="L131" s="10"/>
      <c r="M131" s="10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</row>
    <row r="132" spans="1:78" s="21" customFormat="1" ht="58" x14ac:dyDescent="0.35">
      <c r="A132" s="91">
        <v>164</v>
      </c>
      <c r="B132" s="38" t="s">
        <v>95</v>
      </c>
      <c r="C132" s="11" t="s">
        <v>152</v>
      </c>
      <c r="D132" s="10" t="s">
        <v>94</v>
      </c>
      <c r="E132" s="11" t="s">
        <v>97</v>
      </c>
      <c r="F132" s="10">
        <v>100</v>
      </c>
      <c r="G132" s="10">
        <v>0</v>
      </c>
      <c r="H132" s="10">
        <f t="shared" si="56"/>
        <v>100</v>
      </c>
      <c r="I132" s="82">
        <v>2</v>
      </c>
      <c r="J132" s="82">
        <v>2</v>
      </c>
      <c r="K132" s="5">
        <f t="shared" si="55"/>
        <v>400</v>
      </c>
      <c r="L132" s="10"/>
      <c r="M132" s="10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</row>
    <row r="133" spans="1:78" s="21" customFormat="1" ht="58" x14ac:dyDescent="0.35">
      <c r="A133" s="91">
        <v>165</v>
      </c>
      <c r="B133" s="2" t="s">
        <v>98</v>
      </c>
      <c r="C133" s="11" t="s">
        <v>153</v>
      </c>
      <c r="D133" s="10" t="s">
        <v>94</v>
      </c>
      <c r="E133" s="10" t="s">
        <v>5</v>
      </c>
      <c r="F133" s="10">
        <v>1080</v>
      </c>
      <c r="G133" s="10">
        <v>0</v>
      </c>
      <c r="H133" s="10">
        <f t="shared" si="56"/>
        <v>1080</v>
      </c>
      <c r="I133" s="82">
        <v>4</v>
      </c>
      <c r="J133" s="82">
        <v>1.48</v>
      </c>
      <c r="K133" s="5">
        <f t="shared" si="55"/>
        <v>5918.4000000000005</v>
      </c>
      <c r="L133" s="10"/>
      <c r="M133" s="10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</row>
    <row r="134" spans="1:78" s="21" customFormat="1" ht="72.5" x14ac:dyDescent="0.35">
      <c r="A134" s="91">
        <v>166</v>
      </c>
      <c r="B134" s="38" t="s">
        <v>95</v>
      </c>
      <c r="C134" s="11" t="s">
        <v>154</v>
      </c>
      <c r="D134" s="10" t="s">
        <v>94</v>
      </c>
      <c r="E134" s="11" t="s">
        <v>97</v>
      </c>
      <c r="F134" s="10">
        <v>16</v>
      </c>
      <c r="G134" s="10">
        <v>0</v>
      </c>
      <c r="H134" s="10">
        <f t="shared" si="56"/>
        <v>16</v>
      </c>
      <c r="I134" s="82">
        <v>2</v>
      </c>
      <c r="J134" s="82">
        <v>2</v>
      </c>
      <c r="K134" s="5">
        <f t="shared" si="55"/>
        <v>64</v>
      </c>
      <c r="L134" s="10"/>
      <c r="M134" s="10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</row>
    <row r="135" spans="1:78" s="21" customFormat="1" ht="43.5" x14ac:dyDescent="0.35">
      <c r="A135" s="91">
        <v>167</v>
      </c>
      <c r="B135" s="15" t="s">
        <v>122</v>
      </c>
      <c r="C135" s="11" t="s">
        <v>155</v>
      </c>
      <c r="D135" s="16" t="s">
        <v>94</v>
      </c>
      <c r="E135" s="10" t="s">
        <v>5</v>
      </c>
      <c r="F135" s="10">
        <v>16170</v>
      </c>
      <c r="G135" s="16">
        <v>0</v>
      </c>
      <c r="H135" s="16">
        <f t="shared" si="56"/>
        <v>16170</v>
      </c>
      <c r="I135" s="82">
        <v>4</v>
      </c>
      <c r="J135" s="82">
        <v>1.86</v>
      </c>
      <c r="K135" s="1">
        <f t="shared" si="55"/>
        <v>94756.200000000012</v>
      </c>
      <c r="L135" s="10"/>
      <c r="M135" s="29"/>
      <c r="N135" s="47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</row>
    <row r="136" spans="1:78" s="21" customFormat="1" ht="61.5" customHeight="1" x14ac:dyDescent="0.35">
      <c r="A136" s="91">
        <v>168</v>
      </c>
      <c r="B136" s="38" t="s">
        <v>95</v>
      </c>
      <c r="C136" s="11" t="s">
        <v>156</v>
      </c>
      <c r="D136" s="10" t="s">
        <v>94</v>
      </c>
      <c r="E136" s="11" t="s">
        <v>97</v>
      </c>
      <c r="F136" s="10">
        <v>276</v>
      </c>
      <c r="G136" s="10">
        <v>0</v>
      </c>
      <c r="H136" s="10">
        <f t="shared" si="56"/>
        <v>276</v>
      </c>
      <c r="I136" s="82">
        <v>2</v>
      </c>
      <c r="J136" s="82">
        <v>2</v>
      </c>
      <c r="K136" s="5">
        <f t="shared" si="55"/>
        <v>1104</v>
      </c>
      <c r="L136" s="10"/>
      <c r="M136" s="11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</row>
    <row r="137" spans="1:78" s="21" customFormat="1" ht="43.5" x14ac:dyDescent="0.35">
      <c r="A137" s="91">
        <v>169</v>
      </c>
      <c r="B137" s="15" t="s">
        <v>122</v>
      </c>
      <c r="C137" s="11" t="s">
        <v>157</v>
      </c>
      <c r="D137" s="10" t="s">
        <v>94</v>
      </c>
      <c r="E137" s="10" t="s">
        <v>5</v>
      </c>
      <c r="F137" s="10">
        <v>323</v>
      </c>
      <c r="G137" s="10">
        <v>0</v>
      </c>
      <c r="H137" s="10">
        <f t="shared" si="56"/>
        <v>323</v>
      </c>
      <c r="I137" s="82">
        <v>8</v>
      </c>
      <c r="J137" s="82">
        <v>16.440000000000001</v>
      </c>
      <c r="K137" s="5">
        <f t="shared" si="55"/>
        <v>7894.1200000000008</v>
      </c>
      <c r="L137" s="10"/>
      <c r="M137" s="10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</row>
    <row r="138" spans="1:78" s="21" customFormat="1" ht="58" x14ac:dyDescent="0.35">
      <c r="A138" s="91">
        <v>170</v>
      </c>
      <c r="B138" s="38" t="s">
        <v>95</v>
      </c>
      <c r="C138" s="11" t="s">
        <v>158</v>
      </c>
      <c r="D138" s="10" t="s">
        <v>94</v>
      </c>
      <c r="E138" s="11" t="s">
        <v>97</v>
      </c>
      <c r="F138" s="10">
        <v>8</v>
      </c>
      <c r="G138" s="10">
        <v>0</v>
      </c>
      <c r="H138" s="10">
        <f t="shared" si="56"/>
        <v>8</v>
      </c>
      <c r="I138" s="82">
        <v>20</v>
      </c>
      <c r="J138" s="82">
        <v>25</v>
      </c>
      <c r="K138" s="5">
        <f t="shared" si="55"/>
        <v>360</v>
      </c>
      <c r="L138" s="10"/>
      <c r="M138" s="10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</row>
    <row r="139" spans="1:78" s="21" customFormat="1" ht="43.5" x14ac:dyDescent="0.35">
      <c r="A139" s="91">
        <v>171</v>
      </c>
      <c r="B139" s="15" t="s">
        <v>122</v>
      </c>
      <c r="C139" s="11" t="s">
        <v>159</v>
      </c>
      <c r="D139" s="16" t="s">
        <v>94</v>
      </c>
      <c r="E139" s="10" t="s">
        <v>5</v>
      </c>
      <c r="F139" s="10">
        <v>29390</v>
      </c>
      <c r="G139" s="16">
        <v>0</v>
      </c>
      <c r="H139" s="16">
        <f t="shared" si="56"/>
        <v>29390</v>
      </c>
      <c r="I139" s="82">
        <v>4</v>
      </c>
      <c r="J139" s="82">
        <v>2.94</v>
      </c>
      <c r="K139" s="1">
        <f t="shared" si="55"/>
        <v>203966.59999999998</v>
      </c>
      <c r="L139" s="10"/>
      <c r="M139" s="59" t="s">
        <v>160</v>
      </c>
      <c r="N139" s="60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</row>
    <row r="140" spans="1:78" s="21" customFormat="1" ht="58" x14ac:dyDescent="0.35">
      <c r="A140" s="91">
        <v>172</v>
      </c>
      <c r="B140" s="38" t="s">
        <v>95</v>
      </c>
      <c r="C140" s="11" t="s">
        <v>161</v>
      </c>
      <c r="D140" s="10" t="s">
        <v>94</v>
      </c>
      <c r="E140" s="11" t="s">
        <v>97</v>
      </c>
      <c r="F140" s="10">
        <v>364</v>
      </c>
      <c r="G140" s="10">
        <v>0</v>
      </c>
      <c r="H140" s="10">
        <f t="shared" si="56"/>
        <v>364</v>
      </c>
      <c r="I140" s="82">
        <v>2</v>
      </c>
      <c r="J140" s="82">
        <v>2</v>
      </c>
      <c r="K140" s="5">
        <f t="shared" si="55"/>
        <v>1456</v>
      </c>
      <c r="L140" s="10"/>
      <c r="M140" s="11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</row>
    <row r="141" spans="1:78" s="21" customFormat="1" ht="43.5" x14ac:dyDescent="0.35">
      <c r="A141" s="91">
        <v>173</v>
      </c>
      <c r="B141" s="15" t="s">
        <v>122</v>
      </c>
      <c r="C141" s="11" t="s">
        <v>162</v>
      </c>
      <c r="D141" s="10" t="s">
        <v>94</v>
      </c>
      <c r="E141" s="10" t="s">
        <v>5</v>
      </c>
      <c r="F141" s="10">
        <v>323</v>
      </c>
      <c r="G141" s="10">
        <v>0</v>
      </c>
      <c r="H141" s="10">
        <f t="shared" si="56"/>
        <v>323</v>
      </c>
      <c r="I141" s="82">
        <v>10</v>
      </c>
      <c r="J141" s="82">
        <v>26.23</v>
      </c>
      <c r="K141" s="5">
        <f t="shared" si="55"/>
        <v>11702.29</v>
      </c>
      <c r="L141" s="10"/>
      <c r="M141" s="10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</row>
    <row r="142" spans="1:78" s="21" customFormat="1" ht="58" x14ac:dyDescent="0.35">
      <c r="A142" s="91">
        <v>174</v>
      </c>
      <c r="B142" s="38" t="s">
        <v>95</v>
      </c>
      <c r="C142" s="11" t="s">
        <v>163</v>
      </c>
      <c r="D142" s="10" t="s">
        <v>94</v>
      </c>
      <c r="E142" s="11" t="s">
        <v>97</v>
      </c>
      <c r="F142" s="10">
        <v>8</v>
      </c>
      <c r="G142" s="10">
        <v>0</v>
      </c>
      <c r="H142" s="10">
        <f t="shared" si="56"/>
        <v>8</v>
      </c>
      <c r="I142" s="82">
        <v>20</v>
      </c>
      <c r="J142" s="82">
        <v>30</v>
      </c>
      <c r="K142" s="5">
        <f t="shared" si="55"/>
        <v>400</v>
      </c>
      <c r="L142" s="10"/>
      <c r="M142" s="10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</row>
    <row r="143" spans="1:78" s="21" customFormat="1" ht="43.5" x14ac:dyDescent="0.35">
      <c r="A143" s="91">
        <v>175</v>
      </c>
      <c r="B143" s="15" t="s">
        <v>122</v>
      </c>
      <c r="C143" s="11" t="s">
        <v>164</v>
      </c>
      <c r="D143" s="10" t="s">
        <v>94</v>
      </c>
      <c r="E143" s="10" t="s">
        <v>5</v>
      </c>
      <c r="F143" s="10">
        <v>413</v>
      </c>
      <c r="G143" s="10">
        <v>0</v>
      </c>
      <c r="H143" s="10">
        <f t="shared" si="56"/>
        <v>413</v>
      </c>
      <c r="I143" s="82">
        <v>4</v>
      </c>
      <c r="J143" s="82">
        <v>4.43</v>
      </c>
      <c r="K143" s="5">
        <f t="shared" si="55"/>
        <v>3481.5899999999997</v>
      </c>
      <c r="L143" s="10"/>
      <c r="M143" s="10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</row>
    <row r="144" spans="1:78" s="21" customFormat="1" ht="58" x14ac:dyDescent="0.35">
      <c r="A144" s="91">
        <v>176</v>
      </c>
      <c r="B144" s="38" t="s">
        <v>95</v>
      </c>
      <c r="C144" s="11" t="s">
        <v>165</v>
      </c>
      <c r="D144" s="10" t="s">
        <v>94</v>
      </c>
      <c r="E144" s="11" t="s">
        <v>97</v>
      </c>
      <c r="F144" s="10">
        <v>20</v>
      </c>
      <c r="G144" s="10">
        <v>0</v>
      </c>
      <c r="H144" s="10">
        <f t="shared" si="56"/>
        <v>20</v>
      </c>
      <c r="I144" s="82">
        <v>2</v>
      </c>
      <c r="J144" s="82">
        <v>2</v>
      </c>
      <c r="K144" s="5">
        <f t="shared" si="55"/>
        <v>80</v>
      </c>
      <c r="L144" s="10"/>
      <c r="M144" s="10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</row>
    <row r="145" spans="1:78" s="21" customFormat="1" ht="43.5" x14ac:dyDescent="0.35">
      <c r="A145" s="91">
        <v>177</v>
      </c>
      <c r="B145" s="15" t="s">
        <v>122</v>
      </c>
      <c r="C145" s="11" t="s">
        <v>166</v>
      </c>
      <c r="D145" s="16" t="s">
        <v>94</v>
      </c>
      <c r="E145" s="10" t="s">
        <v>5</v>
      </c>
      <c r="F145" s="10">
        <v>595</v>
      </c>
      <c r="G145" s="16">
        <v>0</v>
      </c>
      <c r="H145" s="16">
        <f t="shared" si="56"/>
        <v>595</v>
      </c>
      <c r="I145" s="82">
        <v>8</v>
      </c>
      <c r="J145" s="82">
        <v>10.41</v>
      </c>
      <c r="K145" s="1">
        <f t="shared" si="55"/>
        <v>10953.95</v>
      </c>
      <c r="L145" s="10"/>
      <c r="M145" s="59" t="s">
        <v>167</v>
      </c>
      <c r="N145" s="60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</row>
    <row r="146" spans="1:78" s="21" customFormat="1" ht="58" x14ac:dyDescent="0.35">
      <c r="A146" s="91">
        <v>178</v>
      </c>
      <c r="B146" s="38" t="s">
        <v>95</v>
      </c>
      <c r="C146" s="11" t="s">
        <v>168</v>
      </c>
      <c r="D146" s="10" t="s">
        <v>94</v>
      </c>
      <c r="E146" s="11" t="s">
        <v>97</v>
      </c>
      <c r="F146" s="10">
        <v>8</v>
      </c>
      <c r="G146" s="10">
        <v>0</v>
      </c>
      <c r="H146" s="10">
        <f t="shared" si="56"/>
        <v>8</v>
      </c>
      <c r="I146" s="82">
        <v>10</v>
      </c>
      <c r="J146" s="82">
        <v>20</v>
      </c>
      <c r="K146" s="5">
        <f t="shared" si="55"/>
        <v>240</v>
      </c>
      <c r="L146" s="10"/>
      <c r="M146" s="59"/>
      <c r="N146" s="61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</row>
    <row r="147" spans="1:78" s="21" customFormat="1" ht="87" x14ac:dyDescent="0.35">
      <c r="A147" s="91">
        <v>179</v>
      </c>
      <c r="B147" s="15" t="s">
        <v>122</v>
      </c>
      <c r="C147" s="11" t="s">
        <v>169</v>
      </c>
      <c r="D147" s="10" t="s">
        <v>94</v>
      </c>
      <c r="E147" s="10" t="s">
        <v>5</v>
      </c>
      <c r="F147" s="10">
        <v>1348</v>
      </c>
      <c r="G147" s="10">
        <v>0</v>
      </c>
      <c r="H147" s="10">
        <f t="shared" si="56"/>
        <v>1348</v>
      </c>
      <c r="I147" s="82">
        <v>4</v>
      </c>
      <c r="J147" s="82">
        <v>2.94</v>
      </c>
      <c r="K147" s="5">
        <f t="shared" si="55"/>
        <v>9355.119999999999</v>
      </c>
      <c r="L147" s="10"/>
      <c r="M147" s="59" t="s">
        <v>170</v>
      </c>
      <c r="N147" s="60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</row>
    <row r="148" spans="1:78" s="21" customFormat="1" ht="58" x14ac:dyDescent="0.35">
      <c r="A148" s="91">
        <v>180</v>
      </c>
      <c r="B148" s="38" t="s">
        <v>95</v>
      </c>
      <c r="C148" s="11" t="s">
        <v>171</v>
      </c>
      <c r="D148" s="10" t="s">
        <v>94</v>
      </c>
      <c r="E148" s="11" t="s">
        <v>97</v>
      </c>
      <c r="F148" s="10">
        <v>68</v>
      </c>
      <c r="G148" s="10">
        <v>0</v>
      </c>
      <c r="H148" s="10">
        <f t="shared" si="56"/>
        <v>68</v>
      </c>
      <c r="I148" s="82">
        <v>2</v>
      </c>
      <c r="J148" s="82">
        <v>2</v>
      </c>
      <c r="K148" s="5">
        <f t="shared" ref="K148:K174" si="57">SUM(I148:J148)*H148</f>
        <v>272</v>
      </c>
      <c r="L148" s="10"/>
      <c r="M148" s="11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</row>
    <row r="149" spans="1:78" s="21" customFormat="1" ht="43.5" x14ac:dyDescent="0.35">
      <c r="A149" s="91">
        <v>181</v>
      </c>
      <c r="B149" s="15" t="s">
        <v>122</v>
      </c>
      <c r="C149" s="11" t="s">
        <v>172</v>
      </c>
      <c r="D149" s="10" t="s">
        <v>94</v>
      </c>
      <c r="E149" s="10" t="s">
        <v>5</v>
      </c>
      <c r="F149" s="10">
        <v>144</v>
      </c>
      <c r="G149" s="10">
        <v>0</v>
      </c>
      <c r="H149" s="10">
        <f t="shared" si="56"/>
        <v>144</v>
      </c>
      <c r="I149" s="82">
        <v>4</v>
      </c>
      <c r="J149" s="82">
        <v>4.43</v>
      </c>
      <c r="K149" s="5">
        <f t="shared" si="57"/>
        <v>1213.92</v>
      </c>
      <c r="L149" s="10"/>
      <c r="M149" s="29"/>
      <c r="N149" s="47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</row>
    <row r="150" spans="1:78" s="21" customFormat="1" ht="58" x14ac:dyDescent="0.35">
      <c r="A150" s="91">
        <v>182</v>
      </c>
      <c r="B150" s="38" t="s">
        <v>95</v>
      </c>
      <c r="C150" s="11" t="s">
        <v>173</v>
      </c>
      <c r="D150" s="10" t="s">
        <v>94</v>
      </c>
      <c r="E150" s="11" t="s">
        <v>97</v>
      </c>
      <c r="F150" s="10">
        <v>12</v>
      </c>
      <c r="G150" s="10">
        <v>0</v>
      </c>
      <c r="H150" s="10">
        <f t="shared" ref="H150:H174" si="58">F150-(F150*(G150/100))</f>
        <v>12</v>
      </c>
      <c r="I150" s="82">
        <v>5</v>
      </c>
      <c r="J150" s="82">
        <v>5</v>
      </c>
      <c r="K150" s="5">
        <f t="shared" si="57"/>
        <v>120</v>
      </c>
      <c r="L150" s="10"/>
      <c r="M150" s="11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</row>
    <row r="151" spans="1:78" s="21" customFormat="1" ht="58" x14ac:dyDescent="0.35">
      <c r="A151" s="91">
        <v>183</v>
      </c>
      <c r="B151" s="15" t="s">
        <v>122</v>
      </c>
      <c r="C151" s="11" t="s">
        <v>174</v>
      </c>
      <c r="D151" s="10" t="s">
        <v>94</v>
      </c>
      <c r="E151" s="10" t="s">
        <v>5</v>
      </c>
      <c r="F151" s="10">
        <v>300</v>
      </c>
      <c r="G151" s="10">
        <v>0</v>
      </c>
      <c r="H151" s="10">
        <f t="shared" si="58"/>
        <v>300</v>
      </c>
      <c r="I151" s="82">
        <v>6</v>
      </c>
      <c r="J151" s="82">
        <v>6.43</v>
      </c>
      <c r="K151" s="5">
        <f t="shared" si="57"/>
        <v>3729</v>
      </c>
      <c r="L151" s="10"/>
      <c r="M151" s="59" t="s">
        <v>175</v>
      </c>
      <c r="N151" s="60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</row>
    <row r="152" spans="1:78" s="21" customFormat="1" ht="58" x14ac:dyDescent="0.35">
      <c r="A152" s="91">
        <v>184</v>
      </c>
      <c r="B152" s="38" t="s">
        <v>95</v>
      </c>
      <c r="C152" s="11" t="s">
        <v>176</v>
      </c>
      <c r="D152" s="10" t="s">
        <v>94</v>
      </c>
      <c r="E152" s="11" t="s">
        <v>97</v>
      </c>
      <c r="F152" s="10">
        <v>4</v>
      </c>
      <c r="G152" s="10">
        <v>0</v>
      </c>
      <c r="H152" s="10">
        <f t="shared" si="58"/>
        <v>4</v>
      </c>
      <c r="I152" s="82">
        <v>5</v>
      </c>
      <c r="J152" s="82">
        <v>5</v>
      </c>
      <c r="K152" s="5">
        <f t="shared" si="57"/>
        <v>40</v>
      </c>
      <c r="L152" s="10"/>
      <c r="M152" s="11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</row>
    <row r="153" spans="1:78" s="21" customFormat="1" ht="43.5" x14ac:dyDescent="0.35">
      <c r="A153" s="91">
        <v>185</v>
      </c>
      <c r="B153" s="15" t="s">
        <v>122</v>
      </c>
      <c r="C153" s="11" t="s">
        <v>177</v>
      </c>
      <c r="D153" s="10" t="s">
        <v>94</v>
      </c>
      <c r="E153" s="10" t="s">
        <v>5</v>
      </c>
      <c r="F153" s="10">
        <v>160</v>
      </c>
      <c r="G153" s="10">
        <v>0</v>
      </c>
      <c r="H153" s="10">
        <f t="shared" si="58"/>
        <v>160</v>
      </c>
      <c r="I153" s="82">
        <v>18</v>
      </c>
      <c r="J153" s="82">
        <v>34.380000000000003</v>
      </c>
      <c r="K153" s="5">
        <f t="shared" si="57"/>
        <v>8380.8000000000011</v>
      </c>
      <c r="L153" s="10"/>
      <c r="M153" s="10" t="s">
        <v>178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</row>
    <row r="154" spans="1:78" s="21" customFormat="1" ht="58" x14ac:dyDescent="0.35">
      <c r="A154" s="91">
        <v>186</v>
      </c>
      <c r="B154" s="38" t="s">
        <v>95</v>
      </c>
      <c r="C154" s="11" t="s">
        <v>179</v>
      </c>
      <c r="D154" s="10" t="s">
        <v>94</v>
      </c>
      <c r="E154" s="11" t="s">
        <v>97</v>
      </c>
      <c r="F154" s="10">
        <v>16</v>
      </c>
      <c r="G154" s="10">
        <v>0</v>
      </c>
      <c r="H154" s="10">
        <f t="shared" si="58"/>
        <v>16</v>
      </c>
      <c r="I154" s="82">
        <v>20</v>
      </c>
      <c r="J154" s="82">
        <v>80</v>
      </c>
      <c r="K154" s="5">
        <f t="shared" si="57"/>
        <v>1600</v>
      </c>
      <c r="L154" s="10"/>
      <c r="M154" s="16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</row>
    <row r="155" spans="1:78" s="21" customFormat="1" ht="58" x14ac:dyDescent="0.35">
      <c r="A155" s="91">
        <v>187</v>
      </c>
      <c r="B155" s="9" t="s">
        <v>122</v>
      </c>
      <c r="C155" s="11" t="s">
        <v>180</v>
      </c>
      <c r="D155" s="10" t="s">
        <v>94</v>
      </c>
      <c r="E155" s="10" t="s">
        <v>5</v>
      </c>
      <c r="F155" s="10">
        <v>1200</v>
      </c>
      <c r="G155" s="10">
        <v>0</v>
      </c>
      <c r="H155" s="10">
        <f t="shared" si="58"/>
        <v>1200</v>
      </c>
      <c r="I155" s="82">
        <v>4</v>
      </c>
      <c r="J155" s="82">
        <v>5.5</v>
      </c>
      <c r="K155" s="5">
        <f t="shared" si="57"/>
        <v>11400</v>
      </c>
      <c r="L155" s="10"/>
      <c r="M155" s="10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</row>
    <row r="156" spans="1:78" s="21" customFormat="1" ht="58" x14ac:dyDescent="0.35">
      <c r="A156" s="91">
        <v>188</v>
      </c>
      <c r="B156" s="38" t="s">
        <v>95</v>
      </c>
      <c r="C156" s="11" t="s">
        <v>181</v>
      </c>
      <c r="D156" s="10" t="s">
        <v>94</v>
      </c>
      <c r="E156" s="11" t="s">
        <v>97</v>
      </c>
      <c r="F156" s="10">
        <v>16</v>
      </c>
      <c r="G156" s="10">
        <v>0</v>
      </c>
      <c r="H156" s="10">
        <f t="shared" si="58"/>
        <v>16</v>
      </c>
      <c r="I156" s="82">
        <v>2</v>
      </c>
      <c r="J156" s="82">
        <v>2</v>
      </c>
      <c r="K156" s="5">
        <f t="shared" si="57"/>
        <v>64</v>
      </c>
      <c r="L156" s="10"/>
      <c r="M156" s="10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</row>
    <row r="157" spans="1:78" s="21" customFormat="1" ht="58" x14ac:dyDescent="0.35">
      <c r="A157" s="91">
        <v>189</v>
      </c>
      <c r="B157" s="9" t="s">
        <v>122</v>
      </c>
      <c r="C157" s="11" t="s">
        <v>182</v>
      </c>
      <c r="D157" s="10" t="s">
        <v>94</v>
      </c>
      <c r="E157" s="10" t="s">
        <v>5</v>
      </c>
      <c r="F157" s="10">
        <v>3545</v>
      </c>
      <c r="G157" s="10">
        <v>0</v>
      </c>
      <c r="H157" s="10">
        <f t="shared" si="58"/>
        <v>3545</v>
      </c>
      <c r="I157" s="82">
        <v>8</v>
      </c>
      <c r="J157" s="82">
        <v>10.5</v>
      </c>
      <c r="K157" s="5">
        <f t="shared" si="57"/>
        <v>65582.5</v>
      </c>
      <c r="L157" s="10"/>
      <c r="M157" s="10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</row>
    <row r="158" spans="1:78" s="21" customFormat="1" ht="72.5" x14ac:dyDescent="0.35">
      <c r="A158" s="91">
        <v>190</v>
      </c>
      <c r="B158" s="38" t="s">
        <v>95</v>
      </c>
      <c r="C158" s="11" t="s">
        <v>183</v>
      </c>
      <c r="D158" s="10" t="s">
        <v>94</v>
      </c>
      <c r="E158" s="11" t="s">
        <v>97</v>
      </c>
      <c r="F158" s="10">
        <v>96</v>
      </c>
      <c r="G158" s="10">
        <v>0</v>
      </c>
      <c r="H158" s="10">
        <f t="shared" si="58"/>
        <v>96</v>
      </c>
      <c r="I158" s="82">
        <v>10</v>
      </c>
      <c r="J158" s="82">
        <v>20</v>
      </c>
      <c r="K158" s="5">
        <f t="shared" si="57"/>
        <v>2880</v>
      </c>
      <c r="L158" s="10"/>
      <c r="M158" s="10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</row>
    <row r="159" spans="1:78" s="21" customFormat="1" ht="58" x14ac:dyDescent="0.35">
      <c r="A159" s="91">
        <v>191</v>
      </c>
      <c r="B159" s="9" t="s">
        <v>122</v>
      </c>
      <c r="C159" s="11" t="s">
        <v>184</v>
      </c>
      <c r="D159" s="10" t="s">
        <v>94</v>
      </c>
      <c r="E159" s="10" t="s">
        <v>5</v>
      </c>
      <c r="F159" s="10">
        <v>1422</v>
      </c>
      <c r="G159" s="10">
        <v>0</v>
      </c>
      <c r="H159" s="10">
        <f t="shared" si="58"/>
        <v>1422</v>
      </c>
      <c r="I159" s="82">
        <v>8</v>
      </c>
      <c r="J159" s="82">
        <v>14.86</v>
      </c>
      <c r="K159" s="5">
        <f t="shared" si="57"/>
        <v>32506.92</v>
      </c>
      <c r="L159" s="10"/>
      <c r="M159" s="11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</row>
    <row r="160" spans="1:78" s="21" customFormat="1" ht="72.5" x14ac:dyDescent="0.35">
      <c r="A160" s="91">
        <v>192</v>
      </c>
      <c r="B160" s="38" t="s">
        <v>95</v>
      </c>
      <c r="C160" s="11" t="s">
        <v>185</v>
      </c>
      <c r="D160" s="10" t="s">
        <v>94</v>
      </c>
      <c r="E160" s="11" t="s">
        <v>97</v>
      </c>
      <c r="F160" s="10">
        <v>40</v>
      </c>
      <c r="G160" s="10">
        <v>0</v>
      </c>
      <c r="H160" s="10">
        <f t="shared" si="58"/>
        <v>40</v>
      </c>
      <c r="I160" s="82">
        <v>10</v>
      </c>
      <c r="J160" s="82">
        <v>20</v>
      </c>
      <c r="K160" s="5">
        <f t="shared" si="57"/>
        <v>1200</v>
      </c>
      <c r="L160" s="10"/>
      <c r="M160" s="11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</row>
    <row r="161" spans="1:78" s="21" customFormat="1" ht="58" x14ac:dyDescent="0.35">
      <c r="A161" s="91">
        <v>193</v>
      </c>
      <c r="B161" s="9" t="s">
        <v>122</v>
      </c>
      <c r="C161" s="11" t="s">
        <v>186</v>
      </c>
      <c r="D161" s="10" t="s">
        <v>94</v>
      </c>
      <c r="E161" s="10" t="s">
        <v>5</v>
      </c>
      <c r="F161" s="10">
        <v>1518</v>
      </c>
      <c r="G161" s="10">
        <v>0</v>
      </c>
      <c r="H161" s="10">
        <f t="shared" si="58"/>
        <v>1518</v>
      </c>
      <c r="I161" s="82">
        <v>10</v>
      </c>
      <c r="J161" s="82">
        <v>22.53</v>
      </c>
      <c r="K161" s="5">
        <f t="shared" si="57"/>
        <v>49380.54</v>
      </c>
      <c r="L161" s="10"/>
      <c r="M161" s="16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</row>
    <row r="162" spans="1:78" s="21" customFormat="1" ht="72.5" x14ac:dyDescent="0.35">
      <c r="A162" s="91">
        <v>194</v>
      </c>
      <c r="B162" s="38" t="s">
        <v>95</v>
      </c>
      <c r="C162" s="11" t="s">
        <v>187</v>
      </c>
      <c r="D162" s="10" t="s">
        <v>94</v>
      </c>
      <c r="E162" s="11" t="s">
        <v>97</v>
      </c>
      <c r="F162" s="10">
        <v>40</v>
      </c>
      <c r="G162" s="10">
        <v>0</v>
      </c>
      <c r="H162" s="10">
        <f t="shared" si="58"/>
        <v>40</v>
      </c>
      <c r="I162" s="82">
        <v>20</v>
      </c>
      <c r="J162" s="82">
        <v>40</v>
      </c>
      <c r="K162" s="5">
        <f t="shared" si="57"/>
        <v>2400</v>
      </c>
      <c r="L162" s="10"/>
      <c r="M162" s="16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</row>
    <row r="163" spans="1:78" s="21" customFormat="1" ht="43.5" x14ac:dyDescent="0.35">
      <c r="A163" s="91">
        <v>195</v>
      </c>
      <c r="B163" s="15" t="s">
        <v>122</v>
      </c>
      <c r="C163" s="11" t="s">
        <v>188</v>
      </c>
      <c r="D163" s="10" t="s">
        <v>94</v>
      </c>
      <c r="E163" s="10" t="s">
        <v>5</v>
      </c>
      <c r="F163" s="10">
        <v>1455</v>
      </c>
      <c r="G163" s="10">
        <v>0</v>
      </c>
      <c r="H163" s="10">
        <f t="shared" si="58"/>
        <v>1455</v>
      </c>
      <c r="I163" s="82">
        <v>4</v>
      </c>
      <c r="J163" s="82">
        <v>3.95</v>
      </c>
      <c r="K163" s="5">
        <f t="shared" si="57"/>
        <v>11567.25</v>
      </c>
      <c r="L163" s="10"/>
      <c r="M163" s="29"/>
      <c r="N163" s="47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</row>
    <row r="164" spans="1:78" s="21" customFormat="1" ht="58" x14ac:dyDescent="0.35">
      <c r="A164" s="91">
        <v>196</v>
      </c>
      <c r="B164" s="38" t="s">
        <v>95</v>
      </c>
      <c r="C164" s="11" t="s">
        <v>189</v>
      </c>
      <c r="D164" s="10" t="s">
        <v>94</v>
      </c>
      <c r="E164" s="11" t="s">
        <v>97</v>
      </c>
      <c r="F164" s="10">
        <v>18</v>
      </c>
      <c r="G164" s="10">
        <v>0</v>
      </c>
      <c r="H164" s="10">
        <f t="shared" si="58"/>
        <v>18</v>
      </c>
      <c r="I164" s="82">
        <v>5</v>
      </c>
      <c r="J164" s="82">
        <v>5</v>
      </c>
      <c r="K164" s="5">
        <f t="shared" si="57"/>
        <v>180</v>
      </c>
      <c r="L164" s="10"/>
      <c r="M164" s="11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</row>
    <row r="165" spans="1:78" s="21" customFormat="1" ht="43.5" x14ac:dyDescent="0.35">
      <c r="A165" s="91">
        <v>197</v>
      </c>
      <c r="B165" s="15" t="s">
        <v>122</v>
      </c>
      <c r="C165" s="11" t="s">
        <v>190</v>
      </c>
      <c r="D165" s="10" t="s">
        <v>94</v>
      </c>
      <c r="E165" s="10" t="s">
        <v>5</v>
      </c>
      <c r="F165" s="10">
        <v>400</v>
      </c>
      <c r="G165" s="10">
        <v>0</v>
      </c>
      <c r="H165" s="10">
        <f t="shared" si="58"/>
        <v>400</v>
      </c>
      <c r="I165" s="82">
        <v>4</v>
      </c>
      <c r="J165" s="82">
        <v>6.43</v>
      </c>
      <c r="K165" s="5">
        <f t="shared" si="57"/>
        <v>4172</v>
      </c>
      <c r="L165" s="10"/>
      <c r="M165" s="11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</row>
    <row r="166" spans="1:78" s="21" customFormat="1" ht="58" x14ac:dyDescent="0.35">
      <c r="A166" s="91">
        <v>198</v>
      </c>
      <c r="B166" s="38" t="s">
        <v>95</v>
      </c>
      <c r="C166" s="11" t="s">
        <v>191</v>
      </c>
      <c r="D166" s="10" t="s">
        <v>94</v>
      </c>
      <c r="E166" s="11" t="s">
        <v>97</v>
      </c>
      <c r="F166" s="10">
        <v>4</v>
      </c>
      <c r="G166" s="10">
        <v>0</v>
      </c>
      <c r="H166" s="10">
        <f t="shared" si="58"/>
        <v>4</v>
      </c>
      <c r="I166" s="82">
        <v>5</v>
      </c>
      <c r="J166" s="82">
        <v>5</v>
      </c>
      <c r="K166" s="5">
        <f t="shared" si="57"/>
        <v>40</v>
      </c>
      <c r="L166" s="10"/>
      <c r="M166" s="11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</row>
    <row r="167" spans="1:78" s="21" customFormat="1" ht="58" x14ac:dyDescent="0.35">
      <c r="A167" s="91">
        <v>199</v>
      </c>
      <c r="B167" s="15" t="s">
        <v>192</v>
      </c>
      <c r="C167" s="11" t="s">
        <v>193</v>
      </c>
      <c r="D167" s="10" t="s">
        <v>94</v>
      </c>
      <c r="E167" s="10" t="s">
        <v>5</v>
      </c>
      <c r="F167" s="10">
        <v>255</v>
      </c>
      <c r="G167" s="10">
        <v>0</v>
      </c>
      <c r="H167" s="10">
        <f t="shared" si="58"/>
        <v>255</v>
      </c>
      <c r="I167" s="82">
        <v>8</v>
      </c>
      <c r="J167" s="82">
        <v>21.28</v>
      </c>
      <c r="K167" s="5">
        <f t="shared" si="57"/>
        <v>7466.4000000000005</v>
      </c>
      <c r="L167" s="10"/>
      <c r="M167" s="29"/>
      <c r="N167" s="47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</row>
    <row r="168" spans="1:78" s="21" customFormat="1" ht="58" x14ac:dyDescent="0.35">
      <c r="A168" s="91">
        <v>200</v>
      </c>
      <c r="B168" s="38" t="s">
        <v>95</v>
      </c>
      <c r="C168" s="11" t="s">
        <v>194</v>
      </c>
      <c r="D168" s="10" t="s">
        <v>94</v>
      </c>
      <c r="E168" s="11" t="s">
        <v>97</v>
      </c>
      <c r="F168" s="10">
        <v>2</v>
      </c>
      <c r="G168" s="10">
        <v>0</v>
      </c>
      <c r="H168" s="10">
        <f t="shared" si="58"/>
        <v>2</v>
      </c>
      <c r="I168" s="82">
        <v>10</v>
      </c>
      <c r="J168" s="82">
        <v>20</v>
      </c>
      <c r="K168" s="5">
        <f t="shared" si="57"/>
        <v>60</v>
      </c>
      <c r="L168" s="10"/>
      <c r="M168" s="11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</row>
    <row r="169" spans="1:78" s="21" customFormat="1" ht="43.5" x14ac:dyDescent="0.35">
      <c r="A169" s="91">
        <v>201</v>
      </c>
      <c r="B169" s="15" t="s">
        <v>195</v>
      </c>
      <c r="C169" s="11" t="s">
        <v>196</v>
      </c>
      <c r="D169" s="10" t="s">
        <v>94</v>
      </c>
      <c r="E169" s="10" t="s">
        <v>5</v>
      </c>
      <c r="F169" s="10">
        <v>394</v>
      </c>
      <c r="G169" s="10">
        <v>0</v>
      </c>
      <c r="H169" s="10">
        <f t="shared" si="58"/>
        <v>394</v>
      </c>
      <c r="I169" s="82">
        <v>4</v>
      </c>
      <c r="J169" s="82">
        <v>2.81</v>
      </c>
      <c r="K169" s="5">
        <f t="shared" si="57"/>
        <v>2683.1400000000003</v>
      </c>
      <c r="L169" s="10"/>
      <c r="M169" s="29"/>
      <c r="N169" s="47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</row>
    <row r="170" spans="1:78" s="21" customFormat="1" ht="58" x14ac:dyDescent="0.35">
      <c r="A170" s="91">
        <v>202</v>
      </c>
      <c r="B170" s="38" t="s">
        <v>95</v>
      </c>
      <c r="C170" s="11" t="s">
        <v>197</v>
      </c>
      <c r="D170" s="10" t="s">
        <v>94</v>
      </c>
      <c r="E170" s="11" t="s">
        <v>97</v>
      </c>
      <c r="F170" s="10">
        <v>12</v>
      </c>
      <c r="G170" s="10">
        <v>0</v>
      </c>
      <c r="H170" s="10">
        <f t="shared" si="58"/>
        <v>12</v>
      </c>
      <c r="I170" s="82">
        <v>2</v>
      </c>
      <c r="J170" s="82">
        <v>2</v>
      </c>
      <c r="K170" s="5">
        <f t="shared" si="57"/>
        <v>48</v>
      </c>
      <c r="L170" s="10"/>
      <c r="M170" s="11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</row>
    <row r="171" spans="1:78" s="21" customFormat="1" ht="43.5" x14ac:dyDescent="0.35">
      <c r="A171" s="91">
        <v>203</v>
      </c>
      <c r="B171" s="15" t="s">
        <v>195</v>
      </c>
      <c r="C171" s="11" t="s">
        <v>198</v>
      </c>
      <c r="D171" s="10" t="s">
        <v>94</v>
      </c>
      <c r="E171" s="10" t="s">
        <v>5</v>
      </c>
      <c r="F171" s="10">
        <v>20</v>
      </c>
      <c r="G171" s="10">
        <v>0</v>
      </c>
      <c r="H171" s="10">
        <f t="shared" si="58"/>
        <v>20</v>
      </c>
      <c r="I171" s="82">
        <v>12</v>
      </c>
      <c r="J171" s="82">
        <v>32.39</v>
      </c>
      <c r="K171" s="5">
        <f t="shared" si="57"/>
        <v>887.8</v>
      </c>
      <c r="L171" s="10"/>
      <c r="M171" s="11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</row>
    <row r="172" spans="1:78" s="21" customFormat="1" ht="58" x14ac:dyDescent="0.35">
      <c r="A172" s="91">
        <v>204</v>
      </c>
      <c r="B172" s="38" t="s">
        <v>95</v>
      </c>
      <c r="C172" s="11" t="s">
        <v>199</v>
      </c>
      <c r="D172" s="10" t="s">
        <v>94</v>
      </c>
      <c r="E172" s="11" t="s">
        <v>97</v>
      </c>
      <c r="F172" s="10">
        <v>2</v>
      </c>
      <c r="G172" s="10">
        <v>0</v>
      </c>
      <c r="H172" s="10">
        <f t="shared" si="58"/>
        <v>2</v>
      </c>
      <c r="I172" s="82">
        <v>30</v>
      </c>
      <c r="J172" s="82">
        <v>35</v>
      </c>
      <c r="K172" s="5">
        <f t="shared" si="57"/>
        <v>130</v>
      </c>
      <c r="L172" s="10"/>
      <c r="M172" s="11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</row>
    <row r="173" spans="1:78" s="21" customFormat="1" ht="43.5" x14ac:dyDescent="0.35">
      <c r="A173" s="91">
        <v>205</v>
      </c>
      <c r="B173" s="15" t="s">
        <v>195</v>
      </c>
      <c r="C173" s="11" t="s">
        <v>200</v>
      </c>
      <c r="D173" s="10" t="s">
        <v>94</v>
      </c>
      <c r="E173" s="10" t="s">
        <v>5</v>
      </c>
      <c r="F173" s="10">
        <v>255</v>
      </c>
      <c r="G173" s="10">
        <v>0</v>
      </c>
      <c r="H173" s="10">
        <f t="shared" si="58"/>
        <v>255</v>
      </c>
      <c r="I173" s="82">
        <v>15</v>
      </c>
      <c r="J173" s="82">
        <v>64.540000000000006</v>
      </c>
      <c r="K173" s="5">
        <f t="shared" si="57"/>
        <v>20282.7</v>
      </c>
      <c r="L173" s="10"/>
      <c r="M173" s="11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</row>
    <row r="174" spans="1:78" s="21" customFormat="1" ht="58" x14ac:dyDescent="0.35">
      <c r="A174" s="91">
        <v>206</v>
      </c>
      <c r="B174" s="38" t="s">
        <v>95</v>
      </c>
      <c r="C174" s="11" t="s">
        <v>201</v>
      </c>
      <c r="D174" s="10" t="s">
        <v>94</v>
      </c>
      <c r="E174" s="11" t="s">
        <v>97</v>
      </c>
      <c r="F174" s="10">
        <v>2</v>
      </c>
      <c r="G174" s="10">
        <v>0</v>
      </c>
      <c r="H174" s="10">
        <f t="shared" si="58"/>
        <v>2</v>
      </c>
      <c r="I174" s="82">
        <v>40</v>
      </c>
      <c r="J174" s="82">
        <v>100</v>
      </c>
      <c r="K174" s="5">
        <f t="shared" si="57"/>
        <v>280</v>
      </c>
      <c r="L174" s="10"/>
      <c r="M174" s="11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</row>
    <row r="175" spans="1:78" s="21" customFormat="1" x14ac:dyDescent="0.35">
      <c r="A175" s="129" t="s">
        <v>202</v>
      </c>
      <c r="B175" s="130"/>
      <c r="C175" s="131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</row>
    <row r="176" spans="1:78" s="21" customFormat="1" ht="58" x14ac:dyDescent="0.35">
      <c r="A176" s="91">
        <v>207</v>
      </c>
      <c r="B176" s="13" t="s">
        <v>203</v>
      </c>
      <c r="C176" s="7" t="s">
        <v>204</v>
      </c>
      <c r="D176" s="16" t="s">
        <v>88</v>
      </c>
      <c r="E176" s="16" t="s">
        <v>5</v>
      </c>
      <c r="F176" s="16">
        <v>510</v>
      </c>
      <c r="G176" s="16">
        <v>0</v>
      </c>
      <c r="H176" s="16">
        <f t="shared" ref="H176:H181" si="59">F176-(F176*(G176/100))</f>
        <v>510</v>
      </c>
      <c r="I176" s="83">
        <v>18</v>
      </c>
      <c r="J176" s="83">
        <v>39.6</v>
      </c>
      <c r="K176" s="1">
        <f>SUM(I176:J176)*H176</f>
        <v>29376</v>
      </c>
      <c r="L176" s="8"/>
      <c r="M176" s="8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</row>
    <row r="177" spans="1:78" s="21" customFormat="1" ht="29" x14ac:dyDescent="0.35">
      <c r="A177" s="91">
        <v>208</v>
      </c>
      <c r="B177" s="13" t="s">
        <v>205</v>
      </c>
      <c r="C177" s="7"/>
      <c r="D177" s="16" t="s">
        <v>88</v>
      </c>
      <c r="E177" s="11" t="s">
        <v>97</v>
      </c>
      <c r="F177" s="16">
        <v>6</v>
      </c>
      <c r="G177" s="16">
        <v>0</v>
      </c>
      <c r="H177" s="16">
        <f t="shared" si="59"/>
        <v>6</v>
      </c>
      <c r="I177" s="83">
        <v>300</v>
      </c>
      <c r="J177" s="83">
        <v>950</v>
      </c>
      <c r="K177" s="1">
        <f t="shared" ref="K177:K194" si="60">SUM(I177:J177)*H177</f>
        <v>7500</v>
      </c>
      <c r="L177" s="8"/>
      <c r="M177" s="8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</row>
    <row r="178" spans="1:78" s="21" customFormat="1" ht="43.5" x14ac:dyDescent="0.35">
      <c r="A178" s="91">
        <v>209</v>
      </c>
      <c r="B178" s="13" t="s">
        <v>206</v>
      </c>
      <c r="C178" s="7" t="s">
        <v>207</v>
      </c>
      <c r="D178" s="16" t="s">
        <v>88</v>
      </c>
      <c r="E178" s="16" t="s">
        <v>5</v>
      </c>
      <c r="F178" s="16">
        <v>170</v>
      </c>
      <c r="G178" s="16">
        <v>0</v>
      </c>
      <c r="H178" s="16">
        <f t="shared" si="59"/>
        <v>170</v>
      </c>
      <c r="I178" s="83">
        <v>18</v>
      </c>
      <c r="J178" s="83">
        <v>34.380000000000003</v>
      </c>
      <c r="K178" s="1">
        <f t="shared" si="60"/>
        <v>8904.6</v>
      </c>
      <c r="L178" s="8"/>
      <c r="M178" s="8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</row>
    <row r="179" spans="1:78" s="21" customFormat="1" ht="29" x14ac:dyDescent="0.35">
      <c r="A179" s="91">
        <v>210</v>
      </c>
      <c r="B179" s="13" t="s">
        <v>208</v>
      </c>
      <c r="C179" s="7"/>
      <c r="D179" s="16" t="s">
        <v>88</v>
      </c>
      <c r="E179" s="11" t="s">
        <v>97</v>
      </c>
      <c r="F179" s="16">
        <v>2</v>
      </c>
      <c r="G179" s="16">
        <v>0</v>
      </c>
      <c r="H179" s="16">
        <f t="shared" si="59"/>
        <v>2</v>
      </c>
      <c r="I179" s="83">
        <v>150</v>
      </c>
      <c r="J179" s="83">
        <v>250</v>
      </c>
      <c r="K179" s="1">
        <f t="shared" si="60"/>
        <v>800</v>
      </c>
      <c r="L179" s="8"/>
      <c r="M179" s="8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</row>
    <row r="180" spans="1:78" s="21" customFormat="1" ht="29" x14ac:dyDescent="0.35">
      <c r="A180" s="91">
        <v>211</v>
      </c>
      <c r="B180" s="13" t="s">
        <v>209</v>
      </c>
      <c r="C180" s="7" t="s">
        <v>210</v>
      </c>
      <c r="D180" s="16" t="s">
        <v>88</v>
      </c>
      <c r="E180" s="16" t="s">
        <v>5</v>
      </c>
      <c r="F180" s="16">
        <v>130</v>
      </c>
      <c r="G180" s="16">
        <v>0</v>
      </c>
      <c r="H180" s="16">
        <f t="shared" si="59"/>
        <v>130</v>
      </c>
      <c r="I180" s="83">
        <v>15</v>
      </c>
      <c r="J180" s="83">
        <v>64.540000000000006</v>
      </c>
      <c r="K180" s="1">
        <f t="shared" si="60"/>
        <v>10340.200000000001</v>
      </c>
      <c r="L180" s="8"/>
      <c r="M180" s="8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</row>
    <row r="181" spans="1:78" s="21" customFormat="1" ht="29" x14ac:dyDescent="0.35">
      <c r="A181" s="91">
        <v>212</v>
      </c>
      <c r="B181" s="13" t="s">
        <v>211</v>
      </c>
      <c r="C181" s="7"/>
      <c r="D181" s="16" t="s">
        <v>88</v>
      </c>
      <c r="E181" s="29" t="s">
        <v>97</v>
      </c>
      <c r="F181" s="16">
        <v>2</v>
      </c>
      <c r="G181" s="16">
        <v>0</v>
      </c>
      <c r="H181" s="16">
        <f t="shared" si="59"/>
        <v>2</v>
      </c>
      <c r="I181" s="83">
        <v>40</v>
      </c>
      <c r="J181" s="83">
        <v>100</v>
      </c>
      <c r="K181" s="1">
        <f t="shared" si="60"/>
        <v>280</v>
      </c>
      <c r="L181" s="8"/>
      <c r="M181" s="8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</row>
    <row r="182" spans="1:78" s="21" customFormat="1" x14ac:dyDescent="0.35">
      <c r="A182" s="129" t="s">
        <v>212</v>
      </c>
      <c r="B182" s="130"/>
      <c r="C182" s="131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</row>
    <row r="183" spans="1:78" s="21" customFormat="1" ht="101.5" x14ac:dyDescent="0.35">
      <c r="A183" s="91">
        <v>213</v>
      </c>
      <c r="B183" s="77" t="s">
        <v>213</v>
      </c>
      <c r="C183" s="78" t="s">
        <v>214</v>
      </c>
      <c r="D183" s="79" t="s">
        <v>82</v>
      </c>
      <c r="E183" s="59" t="s">
        <v>97</v>
      </c>
      <c r="F183" s="79">
        <v>10</v>
      </c>
      <c r="G183" s="79">
        <v>0</v>
      </c>
      <c r="H183" s="79">
        <f t="shared" ref="H183" si="61">F183-(F183*(G183/100))</f>
        <v>10</v>
      </c>
      <c r="I183" s="84">
        <v>10</v>
      </c>
      <c r="J183" s="84">
        <v>30</v>
      </c>
      <c r="K183" s="80">
        <f t="shared" si="60"/>
        <v>400</v>
      </c>
      <c r="L183" s="81" t="s">
        <v>215</v>
      </c>
      <c r="M183" s="37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</row>
    <row r="184" spans="1:78" s="21" customFormat="1" ht="101.5" x14ac:dyDescent="0.35">
      <c r="A184" s="91">
        <v>214</v>
      </c>
      <c r="B184" s="77" t="s">
        <v>213</v>
      </c>
      <c r="C184" s="78" t="s">
        <v>216</v>
      </c>
      <c r="D184" s="79" t="s">
        <v>82</v>
      </c>
      <c r="E184" s="59" t="s">
        <v>97</v>
      </c>
      <c r="F184" s="79">
        <v>10</v>
      </c>
      <c r="G184" s="79">
        <v>0</v>
      </c>
      <c r="H184" s="79">
        <f t="shared" ref="H184:H205" si="62">F184-(F184*(G184/100))</f>
        <v>10</v>
      </c>
      <c r="I184" s="84">
        <v>15</v>
      </c>
      <c r="J184" s="84">
        <v>50</v>
      </c>
      <c r="K184" s="80">
        <f t="shared" si="60"/>
        <v>650</v>
      </c>
      <c r="L184" s="81" t="s">
        <v>215</v>
      </c>
      <c r="M184" s="37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</row>
    <row r="185" spans="1:78" s="21" customFormat="1" ht="101.5" x14ac:dyDescent="0.35">
      <c r="A185" s="91">
        <v>215</v>
      </c>
      <c r="B185" s="77" t="s">
        <v>213</v>
      </c>
      <c r="C185" s="78" t="s">
        <v>217</v>
      </c>
      <c r="D185" s="79" t="s">
        <v>82</v>
      </c>
      <c r="E185" s="59" t="s">
        <v>97</v>
      </c>
      <c r="F185" s="79">
        <v>10</v>
      </c>
      <c r="G185" s="79">
        <v>0</v>
      </c>
      <c r="H185" s="79">
        <f t="shared" si="62"/>
        <v>10</v>
      </c>
      <c r="I185" s="84">
        <v>15</v>
      </c>
      <c r="J185" s="84">
        <v>62</v>
      </c>
      <c r="K185" s="80">
        <f t="shared" si="60"/>
        <v>770</v>
      </c>
      <c r="L185" s="81" t="s">
        <v>215</v>
      </c>
      <c r="M185" s="37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</row>
    <row r="186" spans="1:78" s="21" customFormat="1" ht="101.5" x14ac:dyDescent="0.35">
      <c r="A186" s="91">
        <v>216</v>
      </c>
      <c r="B186" s="77" t="s">
        <v>213</v>
      </c>
      <c r="C186" s="78" t="s">
        <v>218</v>
      </c>
      <c r="D186" s="79" t="s">
        <v>82</v>
      </c>
      <c r="E186" s="59" t="s">
        <v>97</v>
      </c>
      <c r="F186" s="79">
        <v>10</v>
      </c>
      <c r="G186" s="79">
        <v>0</v>
      </c>
      <c r="H186" s="79">
        <f t="shared" si="62"/>
        <v>10</v>
      </c>
      <c r="I186" s="84">
        <v>20</v>
      </c>
      <c r="J186" s="84">
        <v>100</v>
      </c>
      <c r="K186" s="80">
        <f t="shared" si="60"/>
        <v>1200</v>
      </c>
      <c r="L186" s="81" t="s">
        <v>215</v>
      </c>
      <c r="M186" s="37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</row>
    <row r="187" spans="1:78" s="21" customFormat="1" ht="101.5" x14ac:dyDescent="0.35">
      <c r="A187" s="91">
        <v>217</v>
      </c>
      <c r="B187" s="77" t="s">
        <v>213</v>
      </c>
      <c r="C187" s="78" t="s">
        <v>219</v>
      </c>
      <c r="D187" s="79" t="s">
        <v>82</v>
      </c>
      <c r="E187" s="59" t="s">
        <v>97</v>
      </c>
      <c r="F187" s="79">
        <v>10</v>
      </c>
      <c r="G187" s="79">
        <v>0</v>
      </c>
      <c r="H187" s="79">
        <f t="shared" si="62"/>
        <v>10</v>
      </c>
      <c r="I187" s="84">
        <v>20</v>
      </c>
      <c r="J187" s="84">
        <v>195</v>
      </c>
      <c r="K187" s="80">
        <f t="shared" si="60"/>
        <v>2150</v>
      </c>
      <c r="L187" s="81" t="s">
        <v>215</v>
      </c>
      <c r="M187" s="37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</row>
    <row r="188" spans="1:78" s="21" customFormat="1" ht="101.5" x14ac:dyDescent="0.35">
      <c r="A188" s="91">
        <v>218</v>
      </c>
      <c r="B188" s="77" t="s">
        <v>213</v>
      </c>
      <c r="C188" s="78" t="s">
        <v>220</v>
      </c>
      <c r="D188" s="79" t="s">
        <v>82</v>
      </c>
      <c r="E188" s="59" t="s">
        <v>97</v>
      </c>
      <c r="F188" s="79">
        <v>10</v>
      </c>
      <c r="G188" s="79">
        <v>0</v>
      </c>
      <c r="H188" s="79">
        <f t="shared" si="62"/>
        <v>10</v>
      </c>
      <c r="I188" s="84">
        <v>25</v>
      </c>
      <c r="J188" s="84">
        <v>580</v>
      </c>
      <c r="K188" s="80">
        <f t="shared" si="60"/>
        <v>6050</v>
      </c>
      <c r="L188" s="81" t="s">
        <v>215</v>
      </c>
      <c r="M188" s="37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</row>
    <row r="189" spans="1:78" s="21" customFormat="1" ht="101.5" x14ac:dyDescent="0.35">
      <c r="A189" s="91">
        <v>219</v>
      </c>
      <c r="B189" s="77" t="s">
        <v>221</v>
      </c>
      <c r="C189" s="78" t="s">
        <v>214</v>
      </c>
      <c r="D189" s="79" t="s">
        <v>82</v>
      </c>
      <c r="E189" s="59" t="s">
        <v>97</v>
      </c>
      <c r="F189" s="79">
        <v>10</v>
      </c>
      <c r="G189" s="79">
        <v>0</v>
      </c>
      <c r="H189" s="79">
        <f t="shared" si="62"/>
        <v>10</v>
      </c>
      <c r="I189" s="84">
        <v>10</v>
      </c>
      <c r="J189" s="84">
        <v>35</v>
      </c>
      <c r="K189" s="80">
        <f t="shared" si="60"/>
        <v>450</v>
      </c>
      <c r="L189" s="81" t="s">
        <v>215</v>
      </c>
      <c r="M189" s="37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</row>
    <row r="190" spans="1:78" s="21" customFormat="1" ht="101.5" x14ac:dyDescent="0.35">
      <c r="A190" s="91">
        <v>220</v>
      </c>
      <c r="B190" s="77" t="s">
        <v>221</v>
      </c>
      <c r="C190" s="78" t="s">
        <v>216</v>
      </c>
      <c r="D190" s="79" t="s">
        <v>82</v>
      </c>
      <c r="E190" s="59" t="s">
        <v>97</v>
      </c>
      <c r="F190" s="79">
        <v>10</v>
      </c>
      <c r="G190" s="79">
        <v>0</v>
      </c>
      <c r="H190" s="79">
        <f t="shared" si="62"/>
        <v>10</v>
      </c>
      <c r="I190" s="84">
        <v>15</v>
      </c>
      <c r="J190" s="84">
        <v>55</v>
      </c>
      <c r="K190" s="80">
        <f t="shared" si="60"/>
        <v>700</v>
      </c>
      <c r="L190" s="81" t="s">
        <v>215</v>
      </c>
      <c r="M190" s="37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</row>
    <row r="191" spans="1:78" s="21" customFormat="1" ht="101.5" x14ac:dyDescent="0.35">
      <c r="A191" s="91">
        <v>221</v>
      </c>
      <c r="B191" s="77" t="s">
        <v>221</v>
      </c>
      <c r="C191" s="78" t="s">
        <v>217</v>
      </c>
      <c r="D191" s="79" t="s">
        <v>82</v>
      </c>
      <c r="E191" s="59" t="s">
        <v>97</v>
      </c>
      <c r="F191" s="79">
        <v>10</v>
      </c>
      <c r="G191" s="79">
        <v>0</v>
      </c>
      <c r="H191" s="79">
        <f t="shared" si="62"/>
        <v>10</v>
      </c>
      <c r="I191" s="84">
        <v>15</v>
      </c>
      <c r="J191" s="84">
        <v>69</v>
      </c>
      <c r="K191" s="80">
        <f t="shared" si="60"/>
        <v>840</v>
      </c>
      <c r="L191" s="81" t="s">
        <v>215</v>
      </c>
      <c r="M191" s="37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</row>
    <row r="192" spans="1:78" s="21" customFormat="1" ht="101.5" x14ac:dyDescent="0.35">
      <c r="A192" s="91">
        <v>222</v>
      </c>
      <c r="B192" s="77" t="s">
        <v>221</v>
      </c>
      <c r="C192" s="78" t="s">
        <v>218</v>
      </c>
      <c r="D192" s="79" t="s">
        <v>82</v>
      </c>
      <c r="E192" s="59" t="s">
        <v>97</v>
      </c>
      <c r="F192" s="79">
        <v>10</v>
      </c>
      <c r="G192" s="79">
        <v>0</v>
      </c>
      <c r="H192" s="79">
        <f t="shared" si="62"/>
        <v>10</v>
      </c>
      <c r="I192" s="84">
        <v>20</v>
      </c>
      <c r="J192" s="84">
        <v>110</v>
      </c>
      <c r="K192" s="80">
        <f t="shared" si="60"/>
        <v>1300</v>
      </c>
      <c r="L192" s="81" t="s">
        <v>215</v>
      </c>
      <c r="M192" s="37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</row>
    <row r="193" spans="1:78" s="21" customFormat="1" ht="101.5" x14ac:dyDescent="0.35">
      <c r="A193" s="91">
        <v>223</v>
      </c>
      <c r="B193" s="77" t="s">
        <v>221</v>
      </c>
      <c r="C193" s="78" t="s">
        <v>219</v>
      </c>
      <c r="D193" s="79" t="s">
        <v>82</v>
      </c>
      <c r="E193" s="59" t="s">
        <v>97</v>
      </c>
      <c r="F193" s="79">
        <v>10</v>
      </c>
      <c r="G193" s="79">
        <v>0</v>
      </c>
      <c r="H193" s="79">
        <f t="shared" si="62"/>
        <v>10</v>
      </c>
      <c r="I193" s="84">
        <v>20</v>
      </c>
      <c r="J193" s="84">
        <v>210</v>
      </c>
      <c r="K193" s="80">
        <f t="shared" si="60"/>
        <v>2300</v>
      </c>
      <c r="L193" s="81" t="s">
        <v>215</v>
      </c>
      <c r="M193" s="37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</row>
    <row r="194" spans="1:78" s="21" customFormat="1" ht="101.5" x14ac:dyDescent="0.35">
      <c r="A194" s="91">
        <v>224</v>
      </c>
      <c r="B194" s="77" t="s">
        <v>221</v>
      </c>
      <c r="C194" s="78" t="s">
        <v>220</v>
      </c>
      <c r="D194" s="79" t="s">
        <v>82</v>
      </c>
      <c r="E194" s="59" t="s">
        <v>97</v>
      </c>
      <c r="F194" s="79">
        <v>10</v>
      </c>
      <c r="G194" s="79">
        <v>0</v>
      </c>
      <c r="H194" s="79">
        <f t="shared" si="62"/>
        <v>10</v>
      </c>
      <c r="I194" s="84">
        <v>25</v>
      </c>
      <c r="J194" s="84">
        <v>650</v>
      </c>
      <c r="K194" s="80">
        <f t="shared" si="60"/>
        <v>6750</v>
      </c>
      <c r="L194" s="81" t="s">
        <v>215</v>
      </c>
      <c r="M194" s="37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</row>
    <row r="195" spans="1:78" s="21" customFormat="1" ht="45.5" x14ac:dyDescent="0.35">
      <c r="A195" s="91">
        <v>225</v>
      </c>
      <c r="B195" s="55" t="s">
        <v>222</v>
      </c>
      <c r="C195" s="29" t="s">
        <v>223</v>
      </c>
      <c r="D195" s="53" t="s">
        <v>82</v>
      </c>
      <c r="E195" s="56" t="s">
        <v>5</v>
      </c>
      <c r="F195" s="29">
        <v>10</v>
      </c>
      <c r="G195" s="79">
        <v>0</v>
      </c>
      <c r="H195" s="79">
        <f t="shared" si="62"/>
        <v>10</v>
      </c>
      <c r="I195" s="84">
        <v>12</v>
      </c>
      <c r="J195" s="84">
        <v>41</v>
      </c>
      <c r="K195" s="54">
        <f t="shared" ref="K195:K203" si="63">SUM(I195:J195)*H195</f>
        <v>530</v>
      </c>
      <c r="L195" s="56"/>
      <c r="M195" s="57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</row>
    <row r="196" spans="1:78" s="21" customFormat="1" ht="45.5" x14ac:dyDescent="0.35">
      <c r="A196" s="91">
        <v>226</v>
      </c>
      <c r="B196" s="55" t="s">
        <v>224</v>
      </c>
      <c r="C196" s="29" t="s">
        <v>225</v>
      </c>
      <c r="D196" s="53" t="s">
        <v>82</v>
      </c>
      <c r="E196" s="56" t="s">
        <v>5</v>
      </c>
      <c r="F196" s="29">
        <v>10</v>
      </c>
      <c r="G196" s="79">
        <v>0</v>
      </c>
      <c r="H196" s="79">
        <f t="shared" si="62"/>
        <v>10</v>
      </c>
      <c r="I196" s="84">
        <v>10</v>
      </c>
      <c r="J196" s="84">
        <v>32.5</v>
      </c>
      <c r="K196" s="54">
        <f t="shared" si="63"/>
        <v>425</v>
      </c>
      <c r="L196" s="56"/>
      <c r="M196" s="57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</row>
    <row r="197" spans="1:78" s="21" customFormat="1" ht="45.5" x14ac:dyDescent="0.35">
      <c r="A197" s="91">
        <v>227</v>
      </c>
      <c r="B197" s="55" t="s">
        <v>226</v>
      </c>
      <c r="C197" s="29" t="s">
        <v>227</v>
      </c>
      <c r="D197" s="53" t="s">
        <v>82</v>
      </c>
      <c r="E197" s="56" t="s">
        <v>5</v>
      </c>
      <c r="F197" s="29">
        <v>10</v>
      </c>
      <c r="G197" s="79">
        <v>0</v>
      </c>
      <c r="H197" s="79">
        <f t="shared" si="62"/>
        <v>10</v>
      </c>
      <c r="I197" s="84">
        <v>10</v>
      </c>
      <c r="J197" s="84">
        <v>24.5</v>
      </c>
      <c r="K197" s="54">
        <f t="shared" si="63"/>
        <v>345</v>
      </c>
      <c r="L197" s="56"/>
      <c r="M197" s="57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</row>
    <row r="198" spans="1:78" s="21" customFormat="1" ht="45.5" x14ac:dyDescent="0.35">
      <c r="A198" s="91">
        <v>228</v>
      </c>
      <c r="B198" s="55" t="s">
        <v>228</v>
      </c>
      <c r="C198" s="29" t="s">
        <v>229</v>
      </c>
      <c r="D198" s="53" t="s">
        <v>82</v>
      </c>
      <c r="E198" s="56" t="s">
        <v>5</v>
      </c>
      <c r="F198" s="29">
        <v>10</v>
      </c>
      <c r="G198" s="79">
        <v>0</v>
      </c>
      <c r="H198" s="79">
        <f t="shared" si="62"/>
        <v>10</v>
      </c>
      <c r="I198" s="84">
        <v>10</v>
      </c>
      <c r="J198" s="84">
        <v>17.3</v>
      </c>
      <c r="K198" s="54">
        <f t="shared" si="63"/>
        <v>273</v>
      </c>
      <c r="L198" s="56"/>
      <c r="M198" s="57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</row>
    <row r="199" spans="1:78" s="21" customFormat="1" ht="45.5" x14ac:dyDescent="0.35">
      <c r="A199" s="91">
        <v>229</v>
      </c>
      <c r="B199" s="55" t="s">
        <v>230</v>
      </c>
      <c r="C199" s="29" t="s">
        <v>231</v>
      </c>
      <c r="D199" s="53" t="s">
        <v>82</v>
      </c>
      <c r="E199" s="56" t="s">
        <v>5</v>
      </c>
      <c r="F199" s="29">
        <v>10</v>
      </c>
      <c r="G199" s="79">
        <v>0</v>
      </c>
      <c r="H199" s="79">
        <f t="shared" si="62"/>
        <v>10</v>
      </c>
      <c r="I199" s="84">
        <v>6</v>
      </c>
      <c r="J199" s="84">
        <v>12.5</v>
      </c>
      <c r="K199" s="54">
        <f t="shared" si="63"/>
        <v>185</v>
      </c>
      <c r="L199" s="56"/>
      <c r="M199" s="57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</row>
    <row r="200" spans="1:78" s="21" customFormat="1" ht="45.5" x14ac:dyDescent="0.35">
      <c r="A200" s="91">
        <v>230</v>
      </c>
      <c r="B200" s="58" t="s">
        <v>232</v>
      </c>
      <c r="C200" s="29" t="s">
        <v>231</v>
      </c>
      <c r="D200" s="53" t="s">
        <v>82</v>
      </c>
      <c r="E200" s="56" t="s">
        <v>5</v>
      </c>
      <c r="F200" s="29">
        <v>100</v>
      </c>
      <c r="G200" s="79">
        <v>0</v>
      </c>
      <c r="H200" s="79">
        <f t="shared" si="62"/>
        <v>100</v>
      </c>
      <c r="I200" s="84">
        <v>6</v>
      </c>
      <c r="J200" s="84">
        <v>8.8000000000000007</v>
      </c>
      <c r="K200" s="54">
        <f t="shared" si="63"/>
        <v>1480</v>
      </c>
      <c r="L200" s="56"/>
      <c r="M200" s="57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</row>
    <row r="201" spans="1:78" s="21" customFormat="1" ht="45.5" x14ac:dyDescent="0.35">
      <c r="A201" s="91">
        <v>231</v>
      </c>
      <c r="B201" s="55" t="s">
        <v>233</v>
      </c>
      <c r="C201" s="29" t="s">
        <v>234</v>
      </c>
      <c r="D201" s="53" t="s">
        <v>82</v>
      </c>
      <c r="E201" s="56" t="s">
        <v>5</v>
      </c>
      <c r="F201" s="29">
        <v>10</v>
      </c>
      <c r="G201" s="79">
        <v>0</v>
      </c>
      <c r="H201" s="79">
        <f t="shared" si="62"/>
        <v>10</v>
      </c>
      <c r="I201" s="84">
        <v>6</v>
      </c>
      <c r="J201" s="84">
        <v>5.8</v>
      </c>
      <c r="K201" s="54">
        <f t="shared" si="63"/>
        <v>118</v>
      </c>
      <c r="L201" s="56"/>
      <c r="M201" s="57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</row>
    <row r="202" spans="1:78" s="21" customFormat="1" ht="45.5" x14ac:dyDescent="0.35">
      <c r="A202" s="91">
        <v>232</v>
      </c>
      <c r="B202" s="55" t="s">
        <v>235</v>
      </c>
      <c r="C202" s="29" t="s">
        <v>236</v>
      </c>
      <c r="D202" s="53" t="s">
        <v>82</v>
      </c>
      <c r="E202" s="56" t="s">
        <v>5</v>
      </c>
      <c r="F202" s="29">
        <v>10</v>
      </c>
      <c r="G202" s="79">
        <v>0</v>
      </c>
      <c r="H202" s="79">
        <f t="shared" si="62"/>
        <v>10</v>
      </c>
      <c r="I202" s="84">
        <v>4</v>
      </c>
      <c r="J202" s="84">
        <v>3.6</v>
      </c>
      <c r="K202" s="54">
        <f t="shared" si="63"/>
        <v>76</v>
      </c>
      <c r="L202" s="56"/>
      <c r="M202" s="57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</row>
    <row r="203" spans="1:78" s="21" customFormat="1" ht="45.5" x14ac:dyDescent="0.35">
      <c r="A203" s="91">
        <v>233</v>
      </c>
      <c r="B203" s="58" t="s">
        <v>237</v>
      </c>
      <c r="C203" s="29" t="s">
        <v>238</v>
      </c>
      <c r="D203" s="53" t="s">
        <v>82</v>
      </c>
      <c r="E203" s="56" t="s">
        <v>5</v>
      </c>
      <c r="F203" s="29">
        <v>100</v>
      </c>
      <c r="G203" s="79">
        <v>0</v>
      </c>
      <c r="H203" s="79">
        <f t="shared" si="62"/>
        <v>100</v>
      </c>
      <c r="I203" s="84">
        <v>4</v>
      </c>
      <c r="J203" s="84">
        <v>2.1</v>
      </c>
      <c r="K203" s="54">
        <f t="shared" si="63"/>
        <v>610</v>
      </c>
      <c r="L203" s="56"/>
      <c r="M203" s="57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</row>
    <row r="204" spans="1:78" s="21" customFormat="1" ht="29" x14ac:dyDescent="0.35">
      <c r="A204" s="91">
        <v>234</v>
      </c>
      <c r="B204" s="58" t="s">
        <v>239</v>
      </c>
      <c r="C204" s="28"/>
      <c r="D204" s="53" t="s">
        <v>82</v>
      </c>
      <c r="E204" s="53" t="s">
        <v>240</v>
      </c>
      <c r="F204" s="29">
        <v>100</v>
      </c>
      <c r="G204" s="79">
        <v>0</v>
      </c>
      <c r="H204" s="79">
        <f t="shared" si="62"/>
        <v>100</v>
      </c>
      <c r="I204" s="84">
        <v>35</v>
      </c>
      <c r="J204" s="84">
        <v>95</v>
      </c>
      <c r="K204" s="54">
        <f t="shared" ref="K204" si="64">SUM(I204:J204)*H204</f>
        <v>13000</v>
      </c>
      <c r="L204" s="56"/>
      <c r="M204" s="57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</row>
    <row r="205" spans="1:78" s="21" customFormat="1" ht="101.5" x14ac:dyDescent="0.35">
      <c r="A205" s="91">
        <v>235</v>
      </c>
      <c r="B205" s="62" t="s">
        <v>241</v>
      </c>
      <c r="C205" s="63" t="s">
        <v>242</v>
      </c>
      <c r="D205" s="64" t="s">
        <v>82</v>
      </c>
      <c r="E205" s="63" t="s">
        <v>243</v>
      </c>
      <c r="F205" s="63">
        <v>1</v>
      </c>
      <c r="G205" s="79">
        <v>0</v>
      </c>
      <c r="H205" s="79">
        <f t="shared" si="62"/>
        <v>1</v>
      </c>
      <c r="I205" s="84">
        <v>15</v>
      </c>
      <c r="J205" s="84">
        <v>20.8</v>
      </c>
      <c r="K205" s="66">
        <f>SUM(I205:J205)*H205</f>
        <v>35.799999999999997</v>
      </c>
      <c r="L205" s="67" t="s">
        <v>215</v>
      </c>
      <c r="M205" s="42" t="s">
        <v>9</v>
      </c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</row>
    <row r="206" spans="1:78" s="21" customFormat="1" ht="101.5" x14ac:dyDescent="0.35">
      <c r="A206" s="91">
        <v>236</v>
      </c>
      <c r="B206" s="62" t="s">
        <v>244</v>
      </c>
      <c r="C206" s="63" t="s">
        <v>245</v>
      </c>
      <c r="D206" s="64" t="s">
        <v>82</v>
      </c>
      <c r="E206" s="63" t="s">
        <v>246</v>
      </c>
      <c r="F206" s="63">
        <v>1</v>
      </c>
      <c r="G206" s="64">
        <v>0</v>
      </c>
      <c r="H206" s="65">
        <f t="shared" ref="H206:H229" si="65">F206-(F206*(G206/100))</f>
        <v>1</v>
      </c>
      <c r="I206" s="84">
        <v>15</v>
      </c>
      <c r="J206" s="84">
        <v>4.8</v>
      </c>
      <c r="K206" s="66">
        <f t="shared" ref="K206:K209" si="66">SUM(I206:J206)*H206</f>
        <v>19.8</v>
      </c>
      <c r="L206" s="67" t="s">
        <v>215</v>
      </c>
      <c r="M206" s="64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</row>
    <row r="207" spans="1:78" s="21" customFormat="1" ht="101.5" x14ac:dyDescent="0.35">
      <c r="A207" s="91">
        <v>237</v>
      </c>
      <c r="B207" s="62" t="s">
        <v>247</v>
      </c>
      <c r="C207" s="63" t="s">
        <v>248</v>
      </c>
      <c r="D207" s="64" t="s">
        <v>82</v>
      </c>
      <c r="E207" s="63" t="s">
        <v>246</v>
      </c>
      <c r="F207" s="68">
        <v>1</v>
      </c>
      <c r="G207" s="64">
        <v>0</v>
      </c>
      <c r="H207" s="65">
        <f t="shared" si="65"/>
        <v>1</v>
      </c>
      <c r="I207" s="84">
        <v>15</v>
      </c>
      <c r="J207" s="84">
        <v>20.8</v>
      </c>
      <c r="K207" s="66">
        <f>SUM(I207:J207)*H207</f>
        <v>35.799999999999997</v>
      </c>
      <c r="L207" s="67" t="s">
        <v>215</v>
      </c>
      <c r="M207" s="42" t="s">
        <v>9</v>
      </c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</row>
    <row r="208" spans="1:78" s="21" customFormat="1" ht="101.5" x14ac:dyDescent="0.35">
      <c r="A208" s="91">
        <v>238</v>
      </c>
      <c r="B208" s="62" t="s">
        <v>247</v>
      </c>
      <c r="C208" s="63" t="s">
        <v>249</v>
      </c>
      <c r="D208" s="64" t="s">
        <v>82</v>
      </c>
      <c r="E208" s="63" t="s">
        <v>246</v>
      </c>
      <c r="F208" s="63">
        <v>1</v>
      </c>
      <c r="G208" s="64">
        <v>0</v>
      </c>
      <c r="H208" s="65">
        <f t="shared" si="65"/>
        <v>1</v>
      </c>
      <c r="I208" s="84">
        <v>15</v>
      </c>
      <c r="J208" s="84">
        <v>37.200000000000003</v>
      </c>
      <c r="K208" s="66">
        <f>SUM(I208:J208)*H208</f>
        <v>52.2</v>
      </c>
      <c r="L208" s="67" t="s">
        <v>215</v>
      </c>
      <c r="M208" s="42" t="s">
        <v>9</v>
      </c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</row>
    <row r="209" spans="1:78" s="21" customFormat="1" ht="101.5" x14ac:dyDescent="0.35">
      <c r="A209" s="91">
        <v>239</v>
      </c>
      <c r="B209" s="62" t="s">
        <v>250</v>
      </c>
      <c r="C209" s="63" t="s">
        <v>251</v>
      </c>
      <c r="D209" s="64" t="s">
        <v>82</v>
      </c>
      <c r="E209" s="63" t="s">
        <v>246</v>
      </c>
      <c r="F209" s="63">
        <v>1</v>
      </c>
      <c r="G209" s="64">
        <v>0</v>
      </c>
      <c r="H209" s="65">
        <f t="shared" si="65"/>
        <v>1</v>
      </c>
      <c r="I209" s="84">
        <v>15</v>
      </c>
      <c r="J209" s="84">
        <v>21.6</v>
      </c>
      <c r="K209" s="66">
        <f t="shared" si="66"/>
        <v>36.6</v>
      </c>
      <c r="L209" s="67" t="s">
        <v>215</v>
      </c>
      <c r="M209" s="42" t="s">
        <v>9</v>
      </c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</row>
    <row r="210" spans="1:78" s="21" customFormat="1" ht="101.5" x14ac:dyDescent="0.35">
      <c r="A210" s="91">
        <v>240</v>
      </c>
      <c r="B210" s="62" t="s">
        <v>252</v>
      </c>
      <c r="C210" s="63" t="s">
        <v>253</v>
      </c>
      <c r="D210" s="64" t="s">
        <v>82</v>
      </c>
      <c r="E210" s="63" t="s">
        <v>243</v>
      </c>
      <c r="F210" s="63">
        <v>1</v>
      </c>
      <c r="G210" s="65">
        <v>0</v>
      </c>
      <c r="H210" s="65">
        <f t="shared" si="65"/>
        <v>1</v>
      </c>
      <c r="I210" s="84">
        <v>15</v>
      </c>
      <c r="J210" s="84">
        <v>63.6</v>
      </c>
      <c r="K210" s="66">
        <f>SUM(I210:J210)*H210</f>
        <v>78.599999999999994</v>
      </c>
      <c r="L210" s="67" t="s">
        <v>215</v>
      </c>
      <c r="M210" s="42" t="s">
        <v>9</v>
      </c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</row>
    <row r="211" spans="1:78" s="21" customFormat="1" ht="101.5" x14ac:dyDescent="0.35">
      <c r="A211" s="91">
        <v>241</v>
      </c>
      <c r="B211" s="62" t="s">
        <v>252</v>
      </c>
      <c r="C211" s="63" t="s">
        <v>254</v>
      </c>
      <c r="D211" s="64" t="s">
        <v>82</v>
      </c>
      <c r="E211" s="63" t="s">
        <v>246</v>
      </c>
      <c r="F211" s="63">
        <v>1</v>
      </c>
      <c r="G211" s="64">
        <v>0</v>
      </c>
      <c r="H211" s="65">
        <f>F211-(F211*(G211/100))</f>
        <v>1</v>
      </c>
      <c r="I211" s="84">
        <v>15</v>
      </c>
      <c r="J211" s="84">
        <v>45.2</v>
      </c>
      <c r="K211" s="66">
        <f t="shared" ref="K211" si="67">SUM(I211:J211)*H211</f>
        <v>60.2</v>
      </c>
      <c r="L211" s="67" t="s">
        <v>215</v>
      </c>
      <c r="M211" s="64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</row>
    <row r="212" spans="1:78" s="21" customFormat="1" ht="101.5" x14ac:dyDescent="0.35">
      <c r="A212" s="91">
        <v>242</v>
      </c>
      <c r="B212" s="62" t="s">
        <v>255</v>
      </c>
      <c r="C212" s="63" t="s">
        <v>256</v>
      </c>
      <c r="D212" s="64" t="s">
        <v>82</v>
      </c>
      <c r="E212" s="63" t="s">
        <v>39</v>
      </c>
      <c r="F212" s="63">
        <v>1</v>
      </c>
      <c r="G212" s="65">
        <v>0</v>
      </c>
      <c r="H212" s="65">
        <f t="shared" si="65"/>
        <v>1</v>
      </c>
      <c r="I212" s="84">
        <v>15</v>
      </c>
      <c r="J212" s="84">
        <v>17.600000000000001</v>
      </c>
      <c r="K212" s="66">
        <f>SUM(I212:J212)*H212</f>
        <v>32.6</v>
      </c>
      <c r="L212" s="67" t="s">
        <v>215</v>
      </c>
      <c r="M212" s="42" t="s">
        <v>9</v>
      </c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</row>
    <row r="213" spans="1:78" s="21" customFormat="1" ht="101.5" x14ac:dyDescent="0.35">
      <c r="A213" s="91">
        <v>243</v>
      </c>
      <c r="B213" s="62" t="s">
        <v>257</v>
      </c>
      <c r="C213" s="63" t="s">
        <v>258</v>
      </c>
      <c r="D213" s="64" t="s">
        <v>82</v>
      </c>
      <c r="E213" s="63" t="s">
        <v>246</v>
      </c>
      <c r="F213" s="63">
        <v>1</v>
      </c>
      <c r="G213" s="64">
        <v>0</v>
      </c>
      <c r="H213" s="65">
        <f t="shared" si="65"/>
        <v>1</v>
      </c>
      <c r="I213" s="84">
        <v>5</v>
      </c>
      <c r="J213" s="84">
        <v>4.8</v>
      </c>
      <c r="K213" s="66">
        <f>SUM(I213:J213)*H213</f>
        <v>9.8000000000000007</v>
      </c>
      <c r="L213" s="67" t="s">
        <v>215</v>
      </c>
      <c r="M213" s="42" t="s">
        <v>9</v>
      </c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</row>
    <row r="214" spans="1:78" s="21" customFormat="1" ht="101.5" x14ac:dyDescent="0.35">
      <c r="A214" s="91">
        <v>244</v>
      </c>
      <c r="B214" s="62" t="s">
        <v>257</v>
      </c>
      <c r="C214" s="63" t="s">
        <v>259</v>
      </c>
      <c r="D214" s="64" t="s">
        <v>82</v>
      </c>
      <c r="E214" s="63" t="s">
        <v>246</v>
      </c>
      <c r="F214" s="63">
        <v>1</v>
      </c>
      <c r="G214" s="64">
        <v>0</v>
      </c>
      <c r="H214" s="65">
        <f t="shared" si="65"/>
        <v>1</v>
      </c>
      <c r="I214" s="84">
        <v>5</v>
      </c>
      <c r="J214" s="84">
        <v>8</v>
      </c>
      <c r="K214" s="66">
        <f t="shared" ref="K214:K219" si="68">SUM(I214:J214)*H214</f>
        <v>13</v>
      </c>
      <c r="L214" s="67" t="s">
        <v>215</v>
      </c>
      <c r="M214" s="42" t="s">
        <v>9</v>
      </c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</row>
    <row r="215" spans="1:78" s="21" customFormat="1" ht="101.5" x14ac:dyDescent="0.35">
      <c r="A215" s="91">
        <v>245</v>
      </c>
      <c r="B215" s="62" t="s">
        <v>257</v>
      </c>
      <c r="C215" s="63" t="s">
        <v>260</v>
      </c>
      <c r="D215" s="64" t="s">
        <v>82</v>
      </c>
      <c r="E215" s="63" t="s">
        <v>246</v>
      </c>
      <c r="F215" s="63">
        <v>1</v>
      </c>
      <c r="G215" s="64">
        <v>0</v>
      </c>
      <c r="H215" s="65">
        <f t="shared" si="65"/>
        <v>1</v>
      </c>
      <c r="I215" s="84">
        <v>5</v>
      </c>
      <c r="J215" s="84">
        <v>4.8</v>
      </c>
      <c r="K215" s="66">
        <f t="shared" si="68"/>
        <v>9.8000000000000007</v>
      </c>
      <c r="L215" s="67" t="s">
        <v>215</v>
      </c>
      <c r="M215" s="64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</row>
    <row r="216" spans="1:78" s="21" customFormat="1" ht="101.5" x14ac:dyDescent="0.35">
      <c r="A216" s="91">
        <v>246</v>
      </c>
      <c r="B216" s="62" t="s">
        <v>261</v>
      </c>
      <c r="C216" s="63" t="s">
        <v>262</v>
      </c>
      <c r="D216" s="64" t="s">
        <v>82</v>
      </c>
      <c r="E216" s="63" t="s">
        <v>246</v>
      </c>
      <c r="F216" s="63">
        <v>1</v>
      </c>
      <c r="G216" s="64">
        <v>0</v>
      </c>
      <c r="H216" s="65">
        <f t="shared" si="65"/>
        <v>1</v>
      </c>
      <c r="I216" s="84">
        <v>15</v>
      </c>
      <c r="J216" s="84">
        <v>24</v>
      </c>
      <c r="K216" s="66">
        <f t="shared" si="68"/>
        <v>39</v>
      </c>
      <c r="L216" s="67" t="s">
        <v>215</v>
      </c>
      <c r="M216" s="64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</row>
    <row r="217" spans="1:78" s="21" customFormat="1" ht="101.5" x14ac:dyDescent="0.35">
      <c r="A217" s="91">
        <v>247</v>
      </c>
      <c r="B217" s="62" t="s">
        <v>263</v>
      </c>
      <c r="C217" s="63" t="s">
        <v>264</v>
      </c>
      <c r="D217" s="64" t="s">
        <v>82</v>
      </c>
      <c r="E217" s="63" t="s">
        <v>246</v>
      </c>
      <c r="F217" s="63">
        <v>1</v>
      </c>
      <c r="G217" s="64">
        <v>0</v>
      </c>
      <c r="H217" s="65">
        <f t="shared" si="65"/>
        <v>1</v>
      </c>
      <c r="I217" s="84">
        <v>5</v>
      </c>
      <c r="J217" s="84">
        <v>4.8</v>
      </c>
      <c r="K217" s="66">
        <f t="shared" si="68"/>
        <v>9.8000000000000007</v>
      </c>
      <c r="L217" s="67" t="s">
        <v>215</v>
      </c>
      <c r="M217" s="64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</row>
    <row r="218" spans="1:78" s="21" customFormat="1" ht="101.5" x14ac:dyDescent="0.35">
      <c r="A218" s="91">
        <v>248</v>
      </c>
      <c r="B218" s="62" t="s">
        <v>265</v>
      </c>
      <c r="C218" s="63" t="s">
        <v>266</v>
      </c>
      <c r="D218" s="64" t="s">
        <v>82</v>
      </c>
      <c r="E218" s="63" t="s">
        <v>246</v>
      </c>
      <c r="F218" s="63">
        <v>1</v>
      </c>
      <c r="G218" s="64">
        <v>0</v>
      </c>
      <c r="H218" s="65">
        <f t="shared" si="65"/>
        <v>1</v>
      </c>
      <c r="I218" s="84">
        <v>10</v>
      </c>
      <c r="J218" s="84">
        <v>9.6</v>
      </c>
      <c r="K218" s="66">
        <f t="shared" si="68"/>
        <v>19.600000000000001</v>
      </c>
      <c r="L218" s="67" t="s">
        <v>215</v>
      </c>
      <c r="M218" s="42" t="s">
        <v>9</v>
      </c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</row>
    <row r="219" spans="1:78" s="21" customFormat="1" ht="101.5" x14ac:dyDescent="0.35">
      <c r="A219" s="91">
        <v>249</v>
      </c>
      <c r="B219" s="62" t="s">
        <v>265</v>
      </c>
      <c r="C219" s="63" t="s">
        <v>267</v>
      </c>
      <c r="D219" s="64" t="s">
        <v>82</v>
      </c>
      <c r="E219" s="63" t="s">
        <v>246</v>
      </c>
      <c r="F219" s="63">
        <v>1</v>
      </c>
      <c r="G219" s="64">
        <v>0</v>
      </c>
      <c r="H219" s="65">
        <f t="shared" si="65"/>
        <v>1</v>
      </c>
      <c r="I219" s="84">
        <v>10</v>
      </c>
      <c r="J219" s="84">
        <v>17.600000000000001</v>
      </c>
      <c r="K219" s="66">
        <f t="shared" si="68"/>
        <v>27.6</v>
      </c>
      <c r="L219" s="67" t="s">
        <v>215</v>
      </c>
      <c r="M219" s="42" t="s">
        <v>9</v>
      </c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</row>
    <row r="220" spans="1:78" s="21" customFormat="1" ht="101.5" x14ac:dyDescent="0.35">
      <c r="A220" s="91">
        <v>250</v>
      </c>
      <c r="B220" s="62" t="s">
        <v>268</v>
      </c>
      <c r="C220" s="63" t="s">
        <v>269</v>
      </c>
      <c r="D220" s="64" t="s">
        <v>82</v>
      </c>
      <c r="E220" s="63" t="s">
        <v>246</v>
      </c>
      <c r="F220" s="63">
        <v>1</v>
      </c>
      <c r="G220" s="64">
        <v>0</v>
      </c>
      <c r="H220" s="65">
        <f t="shared" si="65"/>
        <v>1</v>
      </c>
      <c r="I220" s="84">
        <v>10</v>
      </c>
      <c r="J220" s="84">
        <v>6</v>
      </c>
      <c r="K220" s="66">
        <f>SUM(I220:J220)*H220</f>
        <v>16</v>
      </c>
      <c r="L220" s="67" t="s">
        <v>215</v>
      </c>
      <c r="M220" s="64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</row>
    <row r="221" spans="1:78" s="21" customFormat="1" ht="101.5" x14ac:dyDescent="0.35">
      <c r="A221" s="91">
        <v>251</v>
      </c>
      <c r="B221" s="62" t="s">
        <v>270</v>
      </c>
      <c r="C221" s="63" t="s">
        <v>271</v>
      </c>
      <c r="D221" s="64" t="s">
        <v>82</v>
      </c>
      <c r="E221" s="63" t="s">
        <v>5</v>
      </c>
      <c r="F221" s="63">
        <v>1</v>
      </c>
      <c r="G221" s="64">
        <v>0</v>
      </c>
      <c r="H221" s="65">
        <f t="shared" si="65"/>
        <v>1</v>
      </c>
      <c r="I221" s="84">
        <v>10</v>
      </c>
      <c r="J221" s="84">
        <v>14.4</v>
      </c>
      <c r="K221" s="66">
        <f>SUM(I221:J221)*H221</f>
        <v>24.4</v>
      </c>
      <c r="L221" s="67" t="s">
        <v>215</v>
      </c>
      <c r="M221" s="64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</row>
    <row r="222" spans="1:78" s="21" customFormat="1" ht="101.5" x14ac:dyDescent="0.35">
      <c r="A222" s="91">
        <v>252</v>
      </c>
      <c r="B222" s="62" t="s">
        <v>263</v>
      </c>
      <c r="C222" s="63" t="s">
        <v>272</v>
      </c>
      <c r="D222" s="64" t="s">
        <v>82</v>
      </c>
      <c r="E222" s="63" t="s">
        <v>246</v>
      </c>
      <c r="F222" s="63">
        <v>1</v>
      </c>
      <c r="G222" s="64">
        <v>0</v>
      </c>
      <c r="H222" s="65">
        <f t="shared" si="65"/>
        <v>1</v>
      </c>
      <c r="I222" s="84">
        <v>5</v>
      </c>
      <c r="J222" s="84">
        <v>4.8</v>
      </c>
      <c r="K222" s="66">
        <f t="shared" ref="K222:K229" si="69">SUM(I222:J222)*H222</f>
        <v>9.8000000000000007</v>
      </c>
      <c r="L222" s="67" t="s">
        <v>215</v>
      </c>
      <c r="M222" s="64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</row>
    <row r="223" spans="1:78" s="21" customFormat="1" ht="101.5" x14ac:dyDescent="0.35">
      <c r="A223" s="91">
        <v>253</v>
      </c>
      <c r="B223" s="62" t="s">
        <v>273</v>
      </c>
      <c r="C223" s="63" t="s">
        <v>274</v>
      </c>
      <c r="D223" s="64" t="s">
        <v>82</v>
      </c>
      <c r="E223" s="63" t="s">
        <v>246</v>
      </c>
      <c r="F223" s="63">
        <v>1</v>
      </c>
      <c r="G223" s="64">
        <v>0</v>
      </c>
      <c r="H223" s="65">
        <f t="shared" si="65"/>
        <v>1</v>
      </c>
      <c r="I223" s="84">
        <v>15</v>
      </c>
      <c r="J223" s="84">
        <v>14.4</v>
      </c>
      <c r="K223" s="66">
        <f t="shared" si="69"/>
        <v>29.4</v>
      </c>
      <c r="L223" s="67" t="s">
        <v>215</v>
      </c>
      <c r="M223" s="64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</row>
    <row r="224" spans="1:78" s="21" customFormat="1" ht="101.5" x14ac:dyDescent="0.35">
      <c r="A224" s="91">
        <v>254</v>
      </c>
      <c r="B224" s="62" t="s">
        <v>257</v>
      </c>
      <c r="C224" s="63" t="s">
        <v>275</v>
      </c>
      <c r="D224" s="64" t="s">
        <v>82</v>
      </c>
      <c r="E224" s="63" t="s">
        <v>246</v>
      </c>
      <c r="F224" s="63">
        <v>1</v>
      </c>
      <c r="G224" s="63">
        <v>0</v>
      </c>
      <c r="H224" s="69">
        <f t="shared" si="65"/>
        <v>1</v>
      </c>
      <c r="I224" s="84">
        <v>5</v>
      </c>
      <c r="J224" s="84">
        <v>8</v>
      </c>
      <c r="K224" s="66">
        <f t="shared" si="69"/>
        <v>13</v>
      </c>
      <c r="L224" s="67" t="s">
        <v>215</v>
      </c>
      <c r="M224" s="63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</row>
    <row r="225" spans="1:78" s="21" customFormat="1" ht="101.5" x14ac:dyDescent="0.35">
      <c r="A225" s="91">
        <v>255</v>
      </c>
      <c r="B225" s="62" t="s">
        <v>276</v>
      </c>
      <c r="C225" s="63" t="s">
        <v>277</v>
      </c>
      <c r="D225" s="64" t="s">
        <v>82</v>
      </c>
      <c r="E225" s="63" t="s">
        <v>246</v>
      </c>
      <c r="F225" s="63">
        <v>1</v>
      </c>
      <c r="G225" s="63">
        <v>0</v>
      </c>
      <c r="H225" s="69">
        <f t="shared" si="65"/>
        <v>1</v>
      </c>
      <c r="I225" s="84">
        <v>10</v>
      </c>
      <c r="J225" s="84">
        <v>20</v>
      </c>
      <c r="K225" s="66">
        <f t="shared" si="69"/>
        <v>30</v>
      </c>
      <c r="L225" s="67" t="s">
        <v>215</v>
      </c>
      <c r="M225" s="64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</row>
    <row r="226" spans="1:78" s="21" customFormat="1" ht="101.5" x14ac:dyDescent="0.35">
      <c r="A226" s="91">
        <v>256</v>
      </c>
      <c r="B226" s="62" t="s">
        <v>276</v>
      </c>
      <c r="C226" s="63" t="s">
        <v>278</v>
      </c>
      <c r="D226" s="64" t="s">
        <v>82</v>
      </c>
      <c r="E226" s="63" t="s">
        <v>246</v>
      </c>
      <c r="F226" s="63">
        <v>1</v>
      </c>
      <c r="G226" s="63">
        <v>0</v>
      </c>
      <c r="H226" s="69">
        <f t="shared" si="65"/>
        <v>1</v>
      </c>
      <c r="I226" s="84">
        <v>10</v>
      </c>
      <c r="J226" s="84">
        <v>20</v>
      </c>
      <c r="K226" s="66">
        <f t="shared" si="69"/>
        <v>30</v>
      </c>
      <c r="L226" s="67" t="s">
        <v>215</v>
      </c>
      <c r="M226" s="64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</row>
    <row r="227" spans="1:78" s="21" customFormat="1" ht="101.5" x14ac:dyDescent="0.35">
      <c r="A227" s="91">
        <v>257</v>
      </c>
      <c r="B227" s="62" t="s">
        <v>268</v>
      </c>
      <c r="C227" s="63" t="s">
        <v>279</v>
      </c>
      <c r="D227" s="64" t="s">
        <v>82</v>
      </c>
      <c r="E227" s="63" t="s">
        <v>246</v>
      </c>
      <c r="F227" s="63">
        <v>1</v>
      </c>
      <c r="G227" s="63">
        <v>0</v>
      </c>
      <c r="H227" s="69">
        <f t="shared" si="65"/>
        <v>1</v>
      </c>
      <c r="I227" s="84">
        <v>10</v>
      </c>
      <c r="J227" s="84">
        <v>6</v>
      </c>
      <c r="K227" s="66">
        <f t="shared" si="69"/>
        <v>16</v>
      </c>
      <c r="L227" s="67" t="s">
        <v>215</v>
      </c>
      <c r="M227" s="64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</row>
    <row r="228" spans="1:78" s="21" customFormat="1" ht="101.5" x14ac:dyDescent="0.35">
      <c r="A228" s="91">
        <v>258</v>
      </c>
      <c r="B228" s="62" t="s">
        <v>280</v>
      </c>
      <c r="C228" s="63" t="s">
        <v>281</v>
      </c>
      <c r="D228" s="64" t="s">
        <v>82</v>
      </c>
      <c r="E228" s="63" t="s">
        <v>246</v>
      </c>
      <c r="F228" s="63">
        <v>1</v>
      </c>
      <c r="G228" s="63">
        <v>0</v>
      </c>
      <c r="H228" s="69">
        <f t="shared" si="65"/>
        <v>1</v>
      </c>
      <c r="I228" s="84">
        <v>10</v>
      </c>
      <c r="J228" s="84">
        <v>17.600000000000001</v>
      </c>
      <c r="K228" s="66">
        <f t="shared" si="69"/>
        <v>27.6</v>
      </c>
      <c r="L228" s="67" t="s">
        <v>215</v>
      </c>
      <c r="M228" s="63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</row>
    <row r="229" spans="1:78" s="21" customFormat="1" ht="101.5" x14ac:dyDescent="0.35">
      <c r="A229" s="91">
        <v>259</v>
      </c>
      <c r="B229" s="62" t="s">
        <v>268</v>
      </c>
      <c r="C229" s="63" t="s">
        <v>282</v>
      </c>
      <c r="D229" s="64" t="s">
        <v>82</v>
      </c>
      <c r="E229" s="63" t="s">
        <v>246</v>
      </c>
      <c r="F229" s="63">
        <v>1</v>
      </c>
      <c r="G229" s="63">
        <v>0</v>
      </c>
      <c r="H229" s="69">
        <f t="shared" si="65"/>
        <v>1</v>
      </c>
      <c r="I229" s="84">
        <v>10</v>
      </c>
      <c r="J229" s="84">
        <v>6</v>
      </c>
      <c r="K229" s="66">
        <f t="shared" si="69"/>
        <v>16</v>
      </c>
      <c r="L229" s="67" t="s">
        <v>215</v>
      </c>
      <c r="M229" s="63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</row>
    <row r="230" spans="1:78" s="3" customFormat="1" x14ac:dyDescent="0.35">
      <c r="A230" s="17"/>
      <c r="B230" s="18"/>
      <c r="E230" s="17"/>
      <c r="F230" s="17"/>
      <c r="G230" s="17"/>
      <c r="H230" s="17"/>
      <c r="I230" s="124" t="s">
        <v>299</v>
      </c>
      <c r="J230" s="125"/>
      <c r="K230" s="97">
        <f>SUM(K4:K229)</f>
        <v>2169462.7589757009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</row>
    <row r="231" spans="1:78" s="3" customFormat="1" x14ac:dyDescent="0.35"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</row>
    <row r="232" spans="1:78" s="3" customFormat="1" ht="15.5" x14ac:dyDescent="0.35">
      <c r="B232" s="6" t="s">
        <v>283</v>
      </c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</row>
    <row r="233" spans="1:78" s="3" customFormat="1" ht="15.5" x14ac:dyDescent="0.35">
      <c r="B233" s="6" t="s">
        <v>284</v>
      </c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</row>
    <row r="234" spans="1:78" s="3" customFormat="1" ht="15.5" x14ac:dyDescent="0.35">
      <c r="B234" s="6" t="s">
        <v>285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</row>
    <row r="235" spans="1:78" s="3" customFormat="1" ht="15.5" x14ac:dyDescent="0.35">
      <c r="B235" s="6" t="s">
        <v>286</v>
      </c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</row>
    <row r="236" spans="1:78" s="3" customFormat="1" x14ac:dyDescent="0.35"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</row>
    <row r="237" spans="1:78" s="3" customFormat="1" x14ac:dyDescent="0.35"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</row>
    <row r="238" spans="1:78" s="3" customFormat="1" x14ac:dyDescent="0.35"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</row>
    <row r="239" spans="1:78" s="3" customFormat="1" x14ac:dyDescent="0.35"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</row>
    <row r="240" spans="1:78" s="3" customFormat="1" x14ac:dyDescent="0.35"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</row>
    <row r="241" spans="14:78" s="3" customFormat="1" x14ac:dyDescent="0.35"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</row>
    <row r="242" spans="14:78" s="3" customFormat="1" x14ac:dyDescent="0.35"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</row>
    <row r="243" spans="14:78" s="3" customFormat="1" x14ac:dyDescent="0.35"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</row>
    <row r="244" spans="14:78" s="3" customFormat="1" x14ac:dyDescent="0.35"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</row>
    <row r="245" spans="14:78" s="3" customFormat="1" x14ac:dyDescent="0.35"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</row>
    <row r="246" spans="14:78" s="3" customFormat="1" x14ac:dyDescent="0.35"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</row>
    <row r="247" spans="14:78" s="3" customFormat="1" x14ac:dyDescent="0.35"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</row>
    <row r="248" spans="14:78" s="3" customFormat="1" x14ac:dyDescent="0.35"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</row>
    <row r="249" spans="14:78" s="3" customFormat="1" x14ac:dyDescent="0.35"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</row>
    <row r="250" spans="14:78" s="3" customFormat="1" x14ac:dyDescent="0.35"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</row>
    <row r="251" spans="14:78" s="3" customFormat="1" x14ac:dyDescent="0.35"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</row>
    <row r="252" spans="14:78" s="3" customFormat="1" x14ac:dyDescent="0.35"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</row>
    <row r="253" spans="14:78" s="3" customFormat="1" x14ac:dyDescent="0.35"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</row>
    <row r="254" spans="14:78" s="3" customFormat="1" x14ac:dyDescent="0.35"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</row>
    <row r="255" spans="14:78" s="3" customFormat="1" x14ac:dyDescent="0.35"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</row>
    <row r="256" spans="14:78" s="3" customFormat="1" x14ac:dyDescent="0.35"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</row>
    <row r="257" spans="14:78" s="3" customFormat="1" x14ac:dyDescent="0.35"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</row>
    <row r="258" spans="14:78" s="3" customFormat="1" x14ac:dyDescent="0.35"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</row>
    <row r="259" spans="14:78" s="3" customFormat="1" x14ac:dyDescent="0.35"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</row>
    <row r="260" spans="14:78" s="3" customFormat="1" x14ac:dyDescent="0.35"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</row>
    <row r="261" spans="14:78" s="3" customFormat="1" x14ac:dyDescent="0.35"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</row>
    <row r="262" spans="14:78" s="3" customFormat="1" x14ac:dyDescent="0.35"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</row>
    <row r="263" spans="14:78" s="3" customFormat="1" x14ac:dyDescent="0.35"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</row>
    <row r="264" spans="14:78" s="3" customFormat="1" x14ac:dyDescent="0.35"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</row>
    <row r="265" spans="14:78" s="3" customFormat="1" x14ac:dyDescent="0.35"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</row>
    <row r="266" spans="14:78" s="3" customFormat="1" x14ac:dyDescent="0.35"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</row>
    <row r="267" spans="14:78" s="3" customFormat="1" x14ac:dyDescent="0.35"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</row>
    <row r="268" spans="14:78" s="3" customFormat="1" x14ac:dyDescent="0.35"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</row>
    <row r="269" spans="14:78" s="3" customFormat="1" x14ac:dyDescent="0.35"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</row>
    <row r="270" spans="14:78" s="3" customFormat="1" x14ac:dyDescent="0.35"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</row>
    <row r="271" spans="14:78" s="3" customFormat="1" x14ac:dyDescent="0.35"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</row>
    <row r="272" spans="14:78" s="3" customFormat="1" x14ac:dyDescent="0.35"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</row>
    <row r="273" spans="14:78" s="3" customFormat="1" x14ac:dyDescent="0.35"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</row>
    <row r="274" spans="14:78" s="3" customFormat="1" x14ac:dyDescent="0.35"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</row>
    <row r="275" spans="14:78" s="3" customFormat="1" x14ac:dyDescent="0.35"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</row>
    <row r="276" spans="14:78" s="3" customFormat="1" x14ac:dyDescent="0.35"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</row>
    <row r="277" spans="14:78" s="3" customFormat="1" x14ac:dyDescent="0.35"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</row>
    <row r="278" spans="14:78" s="3" customFormat="1" x14ac:dyDescent="0.35"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</row>
    <row r="279" spans="14:78" s="3" customFormat="1" x14ac:dyDescent="0.35"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</row>
    <row r="280" spans="14:78" s="3" customFormat="1" x14ac:dyDescent="0.35"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</row>
    <row r="281" spans="14:78" s="3" customFormat="1" x14ac:dyDescent="0.35"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</row>
    <row r="282" spans="14:78" s="3" customFormat="1" x14ac:dyDescent="0.35"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</row>
    <row r="283" spans="14:78" s="3" customFormat="1" x14ac:dyDescent="0.35"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</row>
    <row r="284" spans="14:78" s="3" customFormat="1" x14ac:dyDescent="0.35"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</row>
    <row r="285" spans="14:78" s="3" customFormat="1" x14ac:dyDescent="0.35"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</row>
    <row r="286" spans="14:78" s="3" customFormat="1" x14ac:dyDescent="0.35"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</row>
    <row r="287" spans="14:78" s="3" customFormat="1" x14ac:dyDescent="0.35"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</row>
    <row r="288" spans="14:78" s="3" customFormat="1" x14ac:dyDescent="0.35"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</row>
    <row r="289" spans="14:78" s="3" customFormat="1" x14ac:dyDescent="0.35"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</row>
    <row r="290" spans="14:78" s="3" customFormat="1" x14ac:dyDescent="0.35"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</row>
    <row r="291" spans="14:78" s="3" customFormat="1" x14ac:dyDescent="0.35"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</row>
    <row r="292" spans="14:78" s="3" customFormat="1" x14ac:dyDescent="0.35"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</row>
    <row r="293" spans="14:78" s="3" customFormat="1" x14ac:dyDescent="0.35"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</row>
    <row r="294" spans="14:78" s="3" customFormat="1" x14ac:dyDescent="0.35"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</row>
    <row r="295" spans="14:78" s="3" customFormat="1" x14ac:dyDescent="0.35"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</row>
    <row r="296" spans="14:78" s="3" customFormat="1" x14ac:dyDescent="0.35"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</row>
    <row r="297" spans="14:78" s="3" customFormat="1" x14ac:dyDescent="0.35"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</row>
    <row r="298" spans="14:78" s="3" customFormat="1" x14ac:dyDescent="0.35"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</row>
    <row r="299" spans="14:78" s="3" customFormat="1" x14ac:dyDescent="0.35"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</row>
    <row r="300" spans="14:78" s="3" customFormat="1" x14ac:dyDescent="0.35"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</row>
    <row r="301" spans="14:78" s="3" customFormat="1" x14ac:dyDescent="0.35"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</row>
    <row r="302" spans="14:78" s="3" customFormat="1" x14ac:dyDescent="0.35"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</row>
    <row r="303" spans="14:78" s="3" customFormat="1" x14ac:dyDescent="0.35"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</row>
    <row r="304" spans="14:78" s="3" customFormat="1" x14ac:dyDescent="0.35"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</row>
    <row r="305" spans="14:78" s="3" customFormat="1" x14ac:dyDescent="0.35"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</row>
    <row r="306" spans="14:78" s="3" customFormat="1" x14ac:dyDescent="0.35"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</row>
    <row r="307" spans="14:78" s="3" customFormat="1" x14ac:dyDescent="0.35"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</row>
    <row r="308" spans="14:78" s="3" customFormat="1" x14ac:dyDescent="0.35"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</row>
    <row r="309" spans="14:78" s="3" customFormat="1" x14ac:dyDescent="0.35"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</row>
    <row r="310" spans="14:78" s="3" customFormat="1" x14ac:dyDescent="0.35"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</row>
    <row r="311" spans="14:78" s="3" customFormat="1" x14ac:dyDescent="0.35"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</row>
    <row r="312" spans="14:78" s="3" customFormat="1" x14ac:dyDescent="0.35"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</row>
    <row r="313" spans="14:78" s="3" customFormat="1" x14ac:dyDescent="0.35"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</row>
    <row r="314" spans="14:78" s="3" customFormat="1" x14ac:dyDescent="0.35"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</row>
    <row r="315" spans="14:78" s="3" customFormat="1" x14ac:dyDescent="0.35"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</row>
    <row r="316" spans="14:78" s="3" customFormat="1" x14ac:dyDescent="0.35"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</row>
    <row r="317" spans="14:78" s="3" customFormat="1" x14ac:dyDescent="0.35"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</row>
    <row r="318" spans="14:78" s="3" customFormat="1" x14ac:dyDescent="0.35"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</row>
    <row r="319" spans="14:78" s="3" customFormat="1" x14ac:dyDescent="0.35"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</row>
    <row r="320" spans="14:78" s="3" customFormat="1" x14ac:dyDescent="0.35"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</row>
    <row r="321" spans="14:78" s="3" customFormat="1" x14ac:dyDescent="0.35"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</row>
    <row r="322" spans="14:78" s="3" customFormat="1" x14ac:dyDescent="0.35"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</row>
    <row r="323" spans="14:78" s="3" customFormat="1" x14ac:dyDescent="0.35"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</row>
    <row r="324" spans="14:78" s="3" customFormat="1" x14ac:dyDescent="0.35"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</row>
    <row r="325" spans="14:78" s="3" customFormat="1" x14ac:dyDescent="0.35"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</row>
    <row r="326" spans="14:78" s="3" customFormat="1" x14ac:dyDescent="0.35"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</row>
    <row r="327" spans="14:78" s="3" customFormat="1" x14ac:dyDescent="0.35"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</row>
    <row r="328" spans="14:78" s="3" customFormat="1" x14ac:dyDescent="0.35"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</row>
    <row r="329" spans="14:78" s="3" customFormat="1" x14ac:dyDescent="0.35"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</row>
    <row r="330" spans="14:78" s="3" customFormat="1" x14ac:dyDescent="0.35"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</row>
    <row r="331" spans="14:78" s="3" customFormat="1" x14ac:dyDescent="0.35"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</row>
    <row r="332" spans="14:78" s="3" customFormat="1" x14ac:dyDescent="0.35"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</row>
    <row r="333" spans="14:78" s="3" customFormat="1" x14ac:dyDescent="0.35"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</row>
    <row r="334" spans="14:78" s="3" customFormat="1" x14ac:dyDescent="0.35"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</row>
    <row r="335" spans="14:78" s="3" customFormat="1" x14ac:dyDescent="0.35"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</row>
    <row r="336" spans="14:78" s="3" customFormat="1" x14ac:dyDescent="0.35"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</row>
    <row r="337" spans="14:78" s="3" customFormat="1" x14ac:dyDescent="0.35"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</row>
    <row r="338" spans="14:78" s="3" customFormat="1" x14ac:dyDescent="0.35"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</row>
    <row r="339" spans="14:78" s="3" customFormat="1" x14ac:dyDescent="0.35"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</row>
    <row r="340" spans="14:78" s="3" customFormat="1" x14ac:dyDescent="0.35"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</row>
    <row r="341" spans="14:78" s="3" customFormat="1" x14ac:dyDescent="0.35"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</row>
    <row r="342" spans="14:78" s="3" customFormat="1" x14ac:dyDescent="0.35"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</row>
    <row r="343" spans="14:78" s="3" customFormat="1" x14ac:dyDescent="0.35"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</row>
    <row r="344" spans="14:78" s="3" customFormat="1" x14ac:dyDescent="0.35"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</row>
    <row r="345" spans="14:78" s="3" customFormat="1" x14ac:dyDescent="0.35"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</row>
    <row r="346" spans="14:78" s="3" customFormat="1" x14ac:dyDescent="0.35"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</row>
    <row r="347" spans="14:78" s="3" customFormat="1" x14ac:dyDescent="0.35"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</row>
    <row r="348" spans="14:78" s="3" customFormat="1" x14ac:dyDescent="0.35"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</row>
    <row r="349" spans="14:78" s="3" customFormat="1" x14ac:dyDescent="0.35"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</row>
    <row r="350" spans="14:78" s="3" customFormat="1" x14ac:dyDescent="0.35"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</row>
    <row r="351" spans="14:78" s="3" customFormat="1" x14ac:dyDescent="0.35"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</row>
    <row r="352" spans="14:78" s="3" customFormat="1" x14ac:dyDescent="0.35"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</row>
    <row r="353" spans="1:78" s="3" customFormat="1" x14ac:dyDescent="0.35"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</row>
    <row r="354" spans="1:78" s="3" customFormat="1" x14ac:dyDescent="0.35"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</row>
    <row r="355" spans="1:78" s="3" customFormat="1" x14ac:dyDescent="0.35"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</row>
    <row r="356" spans="1:78" s="3" customFormat="1" x14ac:dyDescent="0.35"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</row>
    <row r="357" spans="1:78" s="3" customFormat="1" x14ac:dyDescent="0.35"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</row>
    <row r="358" spans="1:78" s="3" customFormat="1" x14ac:dyDescent="0.35"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</row>
    <row r="359" spans="1:78" s="3" customFormat="1" x14ac:dyDescent="0.35"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</row>
    <row r="360" spans="1:78" s="3" customFormat="1" x14ac:dyDescent="0.35"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</row>
    <row r="361" spans="1:78" s="3" customFormat="1" x14ac:dyDescent="0.35"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</row>
    <row r="362" spans="1:78" s="3" customFormat="1" x14ac:dyDescent="0.35"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</row>
    <row r="363" spans="1:78" s="3" customFormat="1" x14ac:dyDescent="0.35"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</row>
    <row r="364" spans="1:78" s="3" customFormat="1" x14ac:dyDescent="0.35"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</row>
    <row r="365" spans="1:78" s="3" customFormat="1" x14ac:dyDescent="0.35"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</row>
    <row r="366" spans="1:78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78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78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</sheetData>
  <sheetProtection algorithmName="SHA-512" hashValue="1zotKsGgAGPiNMSUHODJFz3lbeuhVZfzjxQmSSnu4YxNUE5NyNYTjILE1KXD8+qzPhQ/PkZrtvL5TtHglaB18g==" saltValue="V2Ob0dgJ37kuExDdKVYtkA==" spinCount="100000" sheet="1" objects="1" scenarios="1"/>
  <mergeCells count="7">
    <mergeCell ref="I1:J1"/>
    <mergeCell ref="I230:J230"/>
    <mergeCell ref="A3:C3"/>
    <mergeCell ref="A79:C79"/>
    <mergeCell ref="A82:C82"/>
    <mergeCell ref="A175:C175"/>
    <mergeCell ref="A182:C182"/>
  </mergeCells>
  <phoneticPr fontId="2" type="noConversion"/>
  <pageMargins left="0.7" right="0.7" top="0.75" bottom="0.75" header="0.3" footer="0.3"/>
  <pageSetup paperSize="9" orientation="portrait" r:id="rId1"/>
  <ignoredErrors>
    <ignoredError sqref="K2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8735C5-B933-4DE2-B0B3-A7B475EB5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1DAF41-2523-4513-9283-ECCCFECC65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500E69-7A6A-4C5B-880D-1B52D0EC55C3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4"/>
    <ds:schemaRef ds:uri="http://schemas.microsoft.com/office/2006/metadata/properties"/>
    <ds:schemaRef ds:uri="http://schemas.openxmlformats.org/package/2006/metadata/core-properties"/>
    <ds:schemaRef ds:uri="f9f4913f-3272-4a22-9ace-61684833bf0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Repšienė</dc:creator>
  <cp:keywords/>
  <dc:description/>
  <cp:lastModifiedBy>Jurgita Repšienė</cp:lastModifiedBy>
  <cp:revision/>
  <dcterms:created xsi:type="dcterms:W3CDTF">2021-05-10T08:12:56Z</dcterms:created>
  <dcterms:modified xsi:type="dcterms:W3CDTF">2022-03-16T09:50:58Z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2021-07-07T04:49:41.5040261Z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dbd8a481-a720-41dc-bcbd-f3975f66acb5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2021-11-24T11:39:28Z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dbd8a481-a720-41dc-bcbd-f3975f66acb5</vt:lpwstr>
  </property>
  <property fmtid="{D5CDD505-2E9C-101B-9397-08002B2CF9AE}" pid="17" name="MSIP_Label_190751af-2442-49a7-b7b9-9f0bcce858c9_ContentBits">
    <vt:lpwstr>0</vt:lpwstr>
  </property>
</Properties>
</file>