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F2385BE7-BDD8-487F-8B42-1287B9C2B319}" xr6:coauthVersionLast="47" xr6:coauthVersionMax="47" xr10:uidLastSave="{00000000-0000-0000-0000-000000000000}"/>
  <workbookProtection workbookAlgorithmName="SHA-512" workbookHashValue="cj7ZWJYxDGVXHVhmxFkWkqmomrkqs9btVjKmh+J+KqoCVjNvGrUrjydsvFRBc3d7k0RS9gDpW9KWzaeJat4/cg==" workbookSaltValue="WNefmIoVpf//wpZstX8eUA==" workbookSpinCount="100000" lockStructure="1"/>
  <bookViews>
    <workbookView xWindow="-110" yWindow="-110" windowWidth="19420" windowHeight="10420" tabRatio="896" xr2:uid="{F780CF0A-4877-4BAD-B632-8B97059D0879}"/>
  </bookViews>
  <sheets>
    <sheet name="203_E" sheetId="11" r:id="rId1"/>
  </sheets>
  <definedNames>
    <definedName name="_xlnm._FilterDatabase" localSheetId="0" hidden="1">'203_E'!$A$2:$AZ$232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1" l="1"/>
  <c r="K59" i="11" s="1"/>
  <c r="H56" i="11"/>
  <c r="K56" i="11" s="1"/>
  <c r="H50" i="11"/>
  <c r="K50" i="11" s="1"/>
  <c r="H44" i="11"/>
  <c r="K44" i="11" s="1"/>
  <c r="H42" i="11"/>
  <c r="K42" i="11" s="1"/>
  <c r="H37" i="11"/>
  <c r="K37" i="11" s="1"/>
  <c r="H31" i="11"/>
  <c r="K31" i="11" s="1"/>
  <c r="H29" i="11"/>
  <c r="K29" i="11" s="1"/>
  <c r="H27" i="11"/>
  <c r="K27" i="11" s="1"/>
  <c r="H17" i="11"/>
  <c r="K17" i="11" s="1"/>
  <c r="H10" i="11"/>
  <c r="K10" i="11" s="1"/>
  <c r="K181" i="11"/>
  <c r="K185" i="11"/>
  <c r="K197" i="11" l="1"/>
  <c r="K184" i="11"/>
  <c r="H60" i="11" l="1"/>
  <c r="K60" i="11" s="1"/>
  <c r="H64" i="11" l="1"/>
  <c r="K64" i="11" s="1"/>
  <c r="H65" i="11"/>
  <c r="K65" i="11" s="1"/>
  <c r="H66" i="11"/>
  <c r="K66" i="11" s="1"/>
  <c r="H67" i="11"/>
  <c r="K67" i="11" s="1"/>
  <c r="H68" i="11"/>
  <c r="K68" i="11" s="1"/>
  <c r="H69" i="11"/>
  <c r="K69" i="11" s="1"/>
  <c r="H70" i="11"/>
  <c r="K70" i="11" s="1"/>
  <c r="H71" i="11"/>
  <c r="K71" i="11" s="1"/>
  <c r="H72" i="11"/>
  <c r="K72" i="11" s="1"/>
  <c r="H73" i="11"/>
  <c r="K73" i="11" s="1"/>
  <c r="H74" i="11"/>
  <c r="K74" i="11" s="1"/>
  <c r="H75" i="11"/>
  <c r="K75" i="11" s="1"/>
  <c r="H76" i="11"/>
  <c r="K76" i="11" s="1"/>
  <c r="H77" i="11"/>
  <c r="K77" i="11" s="1"/>
  <c r="H78" i="11"/>
  <c r="K78" i="11" s="1"/>
  <c r="H79" i="11"/>
  <c r="K79" i="11" s="1"/>
  <c r="H80" i="11"/>
  <c r="K80" i="11" s="1"/>
  <c r="H81" i="11"/>
  <c r="K81" i="11" s="1"/>
  <c r="H82" i="11"/>
  <c r="K82" i="11" s="1"/>
  <c r="H83" i="11"/>
  <c r="K83" i="11" s="1"/>
  <c r="H84" i="11"/>
  <c r="K84" i="11" s="1"/>
  <c r="H85" i="11"/>
  <c r="K85" i="11" s="1"/>
  <c r="H86" i="11"/>
  <c r="K86" i="11" s="1"/>
  <c r="H87" i="11"/>
  <c r="K87" i="11" s="1"/>
  <c r="H88" i="11"/>
  <c r="K88" i="11" s="1"/>
  <c r="H89" i="11"/>
  <c r="K89" i="11" s="1"/>
  <c r="H90" i="11"/>
  <c r="K90" i="11" s="1"/>
  <c r="H91" i="11"/>
  <c r="K91" i="11" s="1"/>
  <c r="H92" i="11"/>
  <c r="K92" i="11" s="1"/>
  <c r="H93" i="11"/>
  <c r="K93" i="11" s="1"/>
  <c r="H94" i="11"/>
  <c r="K94" i="11" s="1"/>
  <c r="H95" i="11"/>
  <c r="K95" i="11" s="1"/>
  <c r="H96" i="11"/>
  <c r="K96" i="11" s="1"/>
  <c r="H97" i="11"/>
  <c r="K97" i="11" s="1"/>
  <c r="H98" i="11"/>
  <c r="K98" i="11" s="1"/>
  <c r="H99" i="11"/>
  <c r="K99" i="11" s="1"/>
  <c r="H100" i="11"/>
  <c r="K100" i="11" s="1"/>
  <c r="H101" i="11"/>
  <c r="K101" i="11" s="1"/>
  <c r="H102" i="11"/>
  <c r="K102" i="11" s="1"/>
  <c r="H103" i="11"/>
  <c r="K103" i="11" s="1"/>
  <c r="H104" i="11"/>
  <c r="K104" i="11" s="1"/>
  <c r="H105" i="11"/>
  <c r="K105" i="11" s="1"/>
  <c r="H106" i="11"/>
  <c r="K106" i="11" s="1"/>
  <c r="H107" i="11"/>
  <c r="K107" i="11" s="1"/>
  <c r="H108" i="11"/>
  <c r="K108" i="11" s="1"/>
  <c r="H109" i="11"/>
  <c r="K109" i="11" s="1"/>
  <c r="H110" i="11"/>
  <c r="K110" i="11" s="1"/>
  <c r="H111" i="11"/>
  <c r="K111" i="11" s="1"/>
  <c r="H112" i="11"/>
  <c r="K112" i="11" s="1"/>
  <c r="H113" i="11"/>
  <c r="K113" i="11" s="1"/>
  <c r="H114" i="11"/>
  <c r="K114" i="11" s="1"/>
  <c r="H115" i="11"/>
  <c r="K115" i="11" s="1"/>
  <c r="H116" i="11"/>
  <c r="K116" i="11" s="1"/>
  <c r="H117" i="11"/>
  <c r="K117" i="11" s="1"/>
  <c r="H118" i="11"/>
  <c r="K118" i="11" s="1"/>
  <c r="H119" i="11"/>
  <c r="K119" i="11" s="1"/>
  <c r="H120" i="11"/>
  <c r="K120" i="11" s="1"/>
  <c r="H121" i="11"/>
  <c r="K121" i="11" s="1"/>
  <c r="H122" i="11"/>
  <c r="K122" i="11" s="1"/>
  <c r="H123" i="11"/>
  <c r="K123" i="11" s="1"/>
  <c r="H124" i="11"/>
  <c r="K124" i="11" s="1"/>
  <c r="H125" i="11"/>
  <c r="K125" i="11" s="1"/>
  <c r="H126" i="11"/>
  <c r="K126" i="11" s="1"/>
  <c r="H127" i="11"/>
  <c r="K127" i="11" s="1"/>
  <c r="H128" i="11"/>
  <c r="K128" i="11" s="1"/>
  <c r="H129" i="11"/>
  <c r="K129" i="11" s="1"/>
  <c r="H130" i="11"/>
  <c r="K130" i="11" s="1"/>
  <c r="H131" i="11"/>
  <c r="K131" i="11" s="1"/>
  <c r="H132" i="11"/>
  <c r="K132" i="11" s="1"/>
  <c r="H133" i="11"/>
  <c r="K133" i="11" s="1"/>
  <c r="H134" i="11"/>
  <c r="K134" i="11" s="1"/>
  <c r="H135" i="11"/>
  <c r="K135" i="11" s="1"/>
  <c r="H136" i="11"/>
  <c r="K136" i="11" s="1"/>
  <c r="H137" i="11"/>
  <c r="K137" i="11" s="1"/>
  <c r="H138" i="11"/>
  <c r="K138" i="11" s="1"/>
  <c r="H139" i="11"/>
  <c r="K139" i="11" s="1"/>
  <c r="H140" i="11"/>
  <c r="K140" i="11" s="1"/>
  <c r="H141" i="11"/>
  <c r="K141" i="11" s="1"/>
  <c r="H142" i="11"/>
  <c r="K142" i="11" s="1"/>
  <c r="H143" i="11"/>
  <c r="K143" i="11" s="1"/>
  <c r="H144" i="11"/>
  <c r="K144" i="11" s="1"/>
  <c r="H145" i="11"/>
  <c r="K145" i="11" s="1"/>
  <c r="H146" i="11"/>
  <c r="K146" i="11" s="1"/>
  <c r="H147" i="11"/>
  <c r="K147" i="11" s="1"/>
  <c r="H148" i="11"/>
  <c r="K148" i="11" s="1"/>
  <c r="H149" i="11"/>
  <c r="K149" i="11" s="1"/>
  <c r="H150" i="11"/>
  <c r="K150" i="11" s="1"/>
  <c r="H151" i="11"/>
  <c r="K151" i="11" s="1"/>
  <c r="H152" i="11"/>
  <c r="K152" i="11" s="1"/>
  <c r="H153" i="11"/>
  <c r="K153" i="11" s="1"/>
  <c r="H154" i="11"/>
  <c r="K154" i="11" s="1"/>
  <c r="H155" i="11"/>
  <c r="K155" i="11" s="1"/>
  <c r="H156" i="11"/>
  <c r="K156" i="11" s="1"/>
  <c r="H157" i="11"/>
  <c r="K157" i="11" s="1"/>
  <c r="H158" i="11"/>
  <c r="K158" i="11" s="1"/>
  <c r="H159" i="11"/>
  <c r="K159" i="11" s="1"/>
  <c r="H160" i="11"/>
  <c r="K160" i="11" s="1"/>
  <c r="H161" i="11"/>
  <c r="K161" i="11" s="1"/>
  <c r="H162" i="11"/>
  <c r="K162" i="11" s="1"/>
  <c r="H163" i="11"/>
  <c r="K163" i="11" s="1"/>
  <c r="H164" i="11"/>
  <c r="K164" i="11" s="1"/>
  <c r="H165" i="11"/>
  <c r="K165" i="11" s="1"/>
  <c r="H166" i="11"/>
  <c r="K166" i="11" s="1"/>
  <c r="H167" i="11"/>
  <c r="K167" i="11" s="1"/>
  <c r="H168" i="11"/>
  <c r="K168" i="11" s="1"/>
  <c r="H169" i="11"/>
  <c r="K169" i="11" s="1"/>
  <c r="H170" i="11"/>
  <c r="K170" i="11" s="1"/>
  <c r="H171" i="11"/>
  <c r="K171" i="11" s="1"/>
  <c r="H63" i="11"/>
  <c r="K63" i="11" s="1"/>
  <c r="H231" i="11" l="1"/>
  <c r="K231" i="11" s="1"/>
  <c r="H230" i="11"/>
  <c r="K230" i="11" s="1"/>
  <c r="H229" i="11"/>
  <c r="K229" i="11" s="1"/>
  <c r="H228" i="11"/>
  <c r="K228" i="11" s="1"/>
  <c r="H227" i="11"/>
  <c r="K227" i="11" s="1"/>
  <c r="H226" i="11"/>
  <c r="K226" i="11" s="1"/>
  <c r="H225" i="11"/>
  <c r="K225" i="11" s="1"/>
  <c r="H224" i="11"/>
  <c r="K224" i="11" s="1"/>
  <c r="H223" i="11"/>
  <c r="K223" i="11" s="1"/>
  <c r="H222" i="11"/>
  <c r="K222" i="11" s="1"/>
  <c r="H221" i="11"/>
  <c r="K221" i="11" s="1"/>
  <c r="H220" i="11"/>
  <c r="K220" i="11" s="1"/>
  <c r="H219" i="11"/>
  <c r="K219" i="11" s="1"/>
  <c r="H218" i="11"/>
  <c r="K218" i="11" s="1"/>
  <c r="H217" i="11"/>
  <c r="K217" i="11" s="1"/>
  <c r="H216" i="11"/>
  <c r="K216" i="11" s="1"/>
  <c r="H215" i="11"/>
  <c r="K215" i="11" s="1"/>
  <c r="H214" i="11"/>
  <c r="K214" i="11" s="1"/>
  <c r="H213" i="11"/>
  <c r="K213" i="11" s="1"/>
  <c r="H212" i="11"/>
  <c r="K212" i="11" s="1"/>
  <c r="H211" i="11"/>
  <c r="K211" i="11" s="1"/>
  <c r="H210" i="11"/>
  <c r="K210" i="11" s="1"/>
  <c r="H209" i="11"/>
  <c r="K209" i="11" s="1"/>
  <c r="H208" i="11"/>
  <c r="K208" i="11" s="1"/>
  <c r="H207" i="11"/>
  <c r="K207" i="11" s="1"/>
  <c r="H206" i="11"/>
  <c r="K206" i="11" s="1"/>
  <c r="H205" i="11"/>
  <c r="K205" i="11" s="1"/>
  <c r="H204" i="11"/>
  <c r="K204" i="11" s="1"/>
  <c r="H203" i="11"/>
  <c r="K203" i="11" s="1"/>
  <c r="H202" i="11"/>
  <c r="K202" i="11" s="1"/>
  <c r="H201" i="11"/>
  <c r="K201" i="11" s="1"/>
  <c r="H199" i="11"/>
  <c r="K199" i="11" s="1"/>
  <c r="H198" i="11"/>
  <c r="K198" i="11" s="1"/>
  <c r="H197" i="11"/>
  <c r="H196" i="11"/>
  <c r="K196" i="11" s="1"/>
  <c r="H195" i="11"/>
  <c r="K195" i="11" s="1"/>
  <c r="H194" i="11"/>
  <c r="K194" i="11" s="1"/>
  <c r="H193" i="11"/>
  <c r="K193" i="11" s="1"/>
  <c r="H192" i="11"/>
  <c r="K192" i="11" s="1"/>
  <c r="H191" i="11"/>
  <c r="K191" i="11" s="1"/>
  <c r="H190" i="11"/>
  <c r="K190" i="11" s="1"/>
  <c r="H189" i="11"/>
  <c r="K189" i="11" s="1"/>
  <c r="H188" i="11"/>
  <c r="K188" i="11" s="1"/>
  <c r="H187" i="11"/>
  <c r="K187" i="11" s="1"/>
  <c r="H186" i="11"/>
  <c r="K186" i="11" s="1"/>
  <c r="H185" i="11"/>
  <c r="H184" i="11"/>
  <c r="H183" i="11"/>
  <c r="K183" i="11" s="1"/>
  <c r="H182" i="11"/>
  <c r="K182" i="11" s="1"/>
  <c r="H181" i="11"/>
  <c r="H179" i="11"/>
  <c r="K179" i="11" s="1"/>
  <c r="H177" i="11"/>
  <c r="K177" i="11" s="1"/>
  <c r="H176" i="11"/>
  <c r="K176" i="11" s="1"/>
  <c r="H174" i="11"/>
  <c r="K174" i="11" s="1"/>
  <c r="H173" i="11"/>
  <c r="K173" i="11" s="1"/>
  <c r="H62" i="11"/>
  <c r="K62" i="11" s="1"/>
  <c r="H58" i="11" l="1"/>
  <c r="K58" i="11" s="1"/>
  <c r="H57" i="11"/>
  <c r="K57" i="11" s="1"/>
  <c r="H55" i="11"/>
  <c r="K55" i="11" s="1"/>
  <c r="H54" i="11"/>
  <c r="K54" i="11" s="1"/>
  <c r="H53" i="11"/>
  <c r="K53" i="11" s="1"/>
  <c r="H52" i="11"/>
  <c r="K52" i="11" s="1"/>
  <c r="H51" i="11"/>
  <c r="K51" i="11" s="1"/>
  <c r="H49" i="11"/>
  <c r="K49" i="11" s="1"/>
  <c r="H48" i="11"/>
  <c r="K48" i="11" s="1"/>
  <c r="H47" i="11"/>
  <c r="K47" i="11" s="1"/>
  <c r="H46" i="11"/>
  <c r="K46" i="11" s="1"/>
  <c r="H45" i="11"/>
  <c r="K45" i="11" s="1"/>
  <c r="H43" i="11"/>
  <c r="K43" i="11" s="1"/>
  <c r="H41" i="11"/>
  <c r="K41" i="11" s="1"/>
  <c r="H40" i="11"/>
  <c r="K40" i="11" s="1"/>
  <c r="H39" i="11"/>
  <c r="K39" i="11" s="1"/>
  <c r="H38" i="11"/>
  <c r="K38" i="11" s="1"/>
  <c r="H36" i="11"/>
  <c r="K36" i="11" s="1"/>
  <c r="H35" i="11"/>
  <c r="K35" i="11" s="1"/>
  <c r="H34" i="11"/>
  <c r="K34" i="11" s="1"/>
  <c r="H33" i="11"/>
  <c r="K33" i="11" s="1"/>
  <c r="H32" i="11"/>
  <c r="K32" i="11" s="1"/>
  <c r="H30" i="11"/>
  <c r="K30" i="11" s="1"/>
  <c r="H28" i="11"/>
  <c r="K28" i="11" s="1"/>
  <c r="H26" i="11"/>
  <c r="K26" i="11" s="1"/>
  <c r="H25" i="11"/>
  <c r="K25" i="11" s="1"/>
  <c r="H24" i="11"/>
  <c r="K24" i="11" s="1"/>
  <c r="H23" i="11"/>
  <c r="K23" i="11" s="1"/>
  <c r="H22" i="11"/>
  <c r="K22" i="11" s="1"/>
  <c r="H21" i="11"/>
  <c r="K21" i="11" s="1"/>
  <c r="H20" i="11"/>
  <c r="K20" i="11" s="1"/>
  <c r="H19" i="11"/>
  <c r="K19" i="11" s="1"/>
  <c r="H18" i="11"/>
  <c r="K18" i="11" s="1"/>
  <c r="H16" i="11"/>
  <c r="K16" i="11" s="1"/>
  <c r="H15" i="11"/>
  <c r="K15" i="11" s="1"/>
  <c r="H14" i="11"/>
  <c r="K14" i="11" s="1"/>
  <c r="H13" i="11"/>
  <c r="K13" i="11" s="1"/>
  <c r="H12" i="11"/>
  <c r="K12" i="11" s="1"/>
  <c r="H11" i="11"/>
  <c r="K11" i="11" s="1"/>
  <c r="H9" i="11"/>
  <c r="K9" i="11" s="1"/>
  <c r="H8" i="11"/>
  <c r="K8" i="11" s="1"/>
  <c r="H7" i="11"/>
  <c r="K7" i="11" s="1"/>
  <c r="H6" i="11"/>
  <c r="K6" i="11" s="1"/>
  <c r="H5" i="11"/>
  <c r="K5" i="11" s="1"/>
  <c r="H4" i="11"/>
  <c r="K4" i="11" s="1"/>
  <c r="K232" i="11" l="1"/>
</calcChain>
</file>

<file path=xl/sharedStrings.xml><?xml version="1.0" encoding="utf-8"?>
<sst xmlns="http://schemas.openxmlformats.org/spreadsheetml/2006/main" count="985" uniqueCount="331">
  <si>
    <t>Balance / Likutis</t>
  </si>
  <si>
    <t>ELECTRICAL E - Cable routes / Kabelinės trasos</t>
  </si>
  <si>
    <r>
      <rPr>
        <sz val="11"/>
        <color rgb="FF221F1F"/>
        <rFont val="Arial"/>
        <family val="2"/>
      </rPr>
      <t>Vamzdis su montavimo elementais ir kt. / Pipe</t>
    </r>
    <r>
      <rPr>
        <sz val="11"/>
        <rFont val="Arial"/>
        <family val="2"/>
      </rPr>
      <t xml:space="preserve"> with installation elements and etc.</t>
    </r>
  </si>
  <si>
    <r>
      <rPr>
        <sz val="11"/>
        <color rgb="FF221F1F"/>
        <rFont val="Arial"/>
        <family val="2"/>
      </rPr>
      <t>DVK232</t>
    </r>
    <r>
      <rPr>
        <sz val="11"/>
        <rFont val="Arial"/>
        <family val="2"/>
      </rPr>
      <t xml:space="preserve">
arba lygiavertis/or equivalent</t>
    </r>
  </si>
  <si>
    <t>VKJ01-XX-DP-E-08.7795.SZ-001</t>
  </si>
  <si>
    <t>m</t>
  </si>
  <si>
    <t>*</t>
  </si>
  <si>
    <r>
      <rPr>
        <sz val="11"/>
        <color rgb="FF221F1F"/>
        <rFont val="Arial"/>
        <family val="2"/>
      </rPr>
      <t>DVK125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</si>
  <si>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DVK75</t>
    </r>
    <r>
      <rPr>
        <sz val="11"/>
        <rFont val="Arial"/>
        <family val="2"/>
      </rPr>
      <t xml:space="preserve">
arba lygiavertis/or equivalent</t>
    </r>
  </si>
  <si>
    <t>Standartinis užspaudžiamas sandariklis / Standard press seal</t>
  </si>
  <si>
    <r>
      <rPr>
        <sz val="11"/>
        <color rgb="FF221F1F"/>
        <rFont val="Arial"/>
        <family val="2"/>
      </rPr>
      <t>ADS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300/232</t>
    </r>
    <r>
      <rPr>
        <sz val="11"/>
        <color theme="1"/>
        <rFont val="Calibri"/>
        <family val="2"/>
        <charset val="238"/>
        <scheme val="minor"/>
      </rPr>
      <t xml:space="preserve">
arba lygiavertis/or equivalent</t>
    </r>
  </si>
  <si>
    <t>pcs
vnt</t>
  </si>
  <si>
    <r>
      <rPr>
        <sz val="11"/>
        <color rgb="FF221F1F"/>
        <rFont val="Arial"/>
        <family val="2"/>
      </rPr>
      <t>Standartinis užspaudžiamas sandariklis / Standard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press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seal</t>
    </r>
  </si>
  <si>
    <r>
      <rPr>
        <sz val="11"/>
        <color rgb="FF221F1F"/>
        <rFont val="Arial"/>
        <family val="2"/>
      </rPr>
      <t>ADS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200/125</t>
    </r>
    <r>
      <rPr>
        <sz val="11"/>
        <color theme="1"/>
        <rFont val="Calibri"/>
        <family val="2"/>
        <charset val="238"/>
        <scheme val="minor"/>
      </rPr>
      <t xml:space="preserve">
arba lygiavertis/or equivalent</t>
    </r>
  </si>
  <si>
    <r>
      <rPr>
        <sz val="11"/>
        <color rgb="FF221F1F"/>
        <rFont val="Arial"/>
        <family val="2"/>
      </rPr>
      <t>ADS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125/75</t>
    </r>
    <r>
      <rPr>
        <sz val="11"/>
        <color theme="1"/>
        <rFont val="Calibri"/>
        <family val="2"/>
        <charset val="238"/>
        <scheme val="minor"/>
      </rPr>
      <t xml:space="preserve">
arba lygiavertis/or equivalent</t>
    </r>
  </si>
  <si>
    <t xml:space="preserve">Kabelių kopėčios su montavimo elementais ir kt. (išskyrus laikiklius, horizontalius/vertikalius lenkimus, kanalus, sijas, dangčius, trišakius ir susikirtimus) / Cable ladder with installation element, etc. (except brackets, horizontal/vertical bends, channels, bars (beams), covers, tees and cross-overs) </t>
  </si>
  <si>
    <r>
      <rPr>
        <sz val="11"/>
        <color rgb="FF221F1F"/>
        <rFont val="Arial"/>
        <family val="2"/>
      </rPr>
      <t>DKD500H45/3N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</si>
  <si>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DKD500H100/6N/F</t>
    </r>
    <r>
      <rPr>
        <sz val="11"/>
        <rFont val="Arial"/>
        <family val="2"/>
      </rPr>
      <t xml:space="preserve">
arba lygiavertis/or equivalent</t>
    </r>
  </si>
  <si>
    <t>l.no.505 - 1 pallet/paletė
*</t>
  </si>
  <si>
    <t xml:space="preserve">Kabelių loveliai su montavimo elementais ir kt. (išskyrus laikiklius, horizontalius/vertikalius lenkimus, kanalus, sijas, dangčius, trišakius ir susikirtimus) / Cable trays with installation element, etc. (except brackets, horizontal/vertical bends, channels, bars (beams), covers, tees and cross-overs) </t>
  </si>
  <si>
    <r>
      <rPr>
        <sz val="11"/>
        <color rgb="FF221F1F"/>
        <rFont val="Arial"/>
        <family val="2"/>
      </rPr>
      <t>KGJ300H100/3N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</si>
  <si>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DGOP500H60/N</t>
    </r>
    <r>
      <rPr>
        <sz val="11"/>
        <rFont val="Arial"/>
        <family val="2"/>
      </rPr>
      <t xml:space="preserve">
arba lygiavertis/or equivalent</t>
    </r>
  </si>
  <si>
    <t>Dviguba-T sija / Double-T bar</t>
  </si>
  <si>
    <t>WDPH1500
arba lygiavertis/or equivalent</t>
  </si>
  <si>
    <t>DPH1300
arba lygiavertis/or equivalent</t>
  </si>
  <si>
    <t>Horizontalus lenkimas / Horizontal Bend</t>
  </si>
  <si>
    <r>
      <rPr>
        <sz val="11"/>
        <color rgb="FF221F1F"/>
        <rFont val="Arial"/>
        <family val="2"/>
      </rPr>
      <t>LDC500H45N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</si>
  <si>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LDC500H100N</t>
    </r>
    <r>
      <rPr>
        <sz val="11"/>
        <rFont val="Arial"/>
        <family val="2"/>
      </rPr>
      <t xml:space="preserve">
arba lygiavertis/or equivalent</t>
    </r>
  </si>
  <si>
    <t>LDC300H45N
arba lygiavertis/or equivalent</t>
  </si>
  <si>
    <t>LDC300H100N
arba lygiavertis/or equivalent</t>
  </si>
  <si>
    <t>Horizontalus trišakis / Horizontal Tee</t>
  </si>
  <si>
    <t>TDCN500H45N
arba lygiavertis/or equivalent</t>
  </si>
  <si>
    <t>TDCN500H100N
arba lygiavertis/or equivalent</t>
  </si>
  <si>
    <t>TDCN300H45N
arba lygiavertis/or equivalent</t>
  </si>
  <si>
    <t>TDCN300H100N
arba lygiavertis/or equivalent</t>
  </si>
  <si>
    <t>Horizontalus kryžminis atsišakojimas / Horizontal Cross-over</t>
  </si>
  <si>
    <r>
      <rPr>
        <sz val="11"/>
        <color rgb="FF221F1F"/>
        <rFont val="Arial"/>
        <family val="2"/>
      </rPr>
      <t>CZDCN500H45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</si>
  <si>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CZDCN500H100</t>
    </r>
    <r>
      <rPr>
        <sz val="11"/>
        <rFont val="Arial"/>
        <family val="2"/>
      </rPr>
      <t xml:space="preserve">
arba lygiavertis/or equivalent</t>
    </r>
  </si>
  <si>
    <t>Laikiklis / Bracket</t>
  </si>
  <si>
    <t>WWCN300
arba lygiavertis/or equivalent</t>
  </si>
  <si>
    <t>01 Elmiko 1.2 - 15 boxes/dėžės - 300 pcs vnt
01 Elmiko 1.4 - 31 boxes/dėžės - 617 pcs vnt
*</t>
  </si>
  <si>
    <t>WWCH500
arba lygiavertis/or equivalent</t>
  </si>
  <si>
    <t>0.1 Elmiko 1.2 -50 boxes/dėžės - 503 pcs/vnt
0.1 Elmiko 1.4 -1 boxes/dėžės - 14 pcs/vnt
l.no. 1586 - 7 pcs/vnt
*</t>
  </si>
  <si>
    <t>Kanalas / Channel</t>
  </si>
  <si>
    <t>CWT40H40/F
arba lygiavertis/or equivalent</t>
  </si>
  <si>
    <t>CMT40H60/F
arba lygiavertis/or equivalent</t>
  </si>
  <si>
    <t>CWC40H60/F
arba lygiavertis/or equivalent</t>
  </si>
  <si>
    <r>
      <rPr>
        <sz val="11"/>
        <color rgb="FF221F1F"/>
        <rFont val="Arial"/>
        <family val="2"/>
      </rPr>
      <t>Vertikalus lenkimas / Vertical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Bend</t>
    </r>
  </si>
  <si>
    <r>
      <rPr>
        <sz val="11"/>
        <color rgb="FF221F1F"/>
        <rFont val="Arial"/>
        <family val="2"/>
      </rPr>
      <t>LPDZP300H45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</si>
  <si>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LUJ300H100</t>
    </r>
    <r>
      <rPr>
        <sz val="11"/>
        <rFont val="Arial"/>
        <family val="2"/>
      </rPr>
      <t xml:space="preserve">
arba lygiavertis/or equivalent</t>
    </r>
  </si>
  <si>
    <t>Kabelių lovelių/kopėčių dangčiai su montavimo elementais ir kt/Cover for cables trays/ladders with installation elements and etc.</t>
  </si>
  <si>
    <r>
      <rPr>
        <sz val="11"/>
        <color rgb="FF221F1F"/>
        <rFont val="Arial"/>
        <family val="2"/>
      </rPr>
      <t>PDDP300/F</t>
    </r>
    <r>
      <rPr>
        <sz val="11"/>
        <rFont val="Arial"/>
        <family val="2"/>
      </rPr>
      <t xml:space="preserve">
arba lygiavertis/or equivalent</t>
    </r>
  </si>
  <si>
    <t>DKD600H45/3N
arba lygiavertis/or equivalent</t>
  </si>
  <si>
    <t>KGJ600H100/3N
arba lygiavertis/or equivalent</t>
  </si>
  <si>
    <t>DKD200H45/3N
arba lygiavertis/or equivalent</t>
  </si>
  <si>
    <t>DPH3000
arba lygiavertis/or equivalent</t>
  </si>
  <si>
    <t>DPH1000
arba lygiavertis/or equivalent</t>
  </si>
  <si>
    <t>LDC600H45N
arba lygiavertis/or equivalent</t>
  </si>
  <si>
    <t>LDC600H100N
arba lygiavertis/or equivalent</t>
  </si>
  <si>
    <t>WWCH600
arba lygiavertis/or equivalent</t>
  </si>
  <si>
    <t>01 Elmiko 1.4 - 37 boxes/dėžės - 296 pcs/vnt
01 Elmiko 1.2 - 4 boxes/dėžės - 35 pcs/vnt
*</t>
  </si>
  <si>
    <t>PDDP600/F
arba lygiavertis/or equivalent</t>
  </si>
  <si>
    <t>DKD400H45/3N
arba lygiavertis/or equivalent</t>
  </si>
  <si>
    <r>
      <rPr>
        <sz val="11"/>
        <color rgb="FF221F1F"/>
        <rFont val="Arial"/>
        <family val="2"/>
      </rPr>
      <t>DKD400H45/6N/F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</si>
  <si>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DKD200H45/6N/F</t>
    </r>
    <r>
      <rPr>
        <sz val="11"/>
        <rFont val="Arial"/>
        <family val="2"/>
      </rPr>
      <t xml:space="preserve">
arba lygiavertis/or equivalent</t>
    </r>
  </si>
  <si>
    <t>KGJ200H100/3N
arba lygiavertis/or equivalent</t>
  </si>
  <si>
    <r>
      <rPr>
        <sz val="11"/>
        <color rgb="FF221F1F"/>
        <rFont val="Arial"/>
        <family val="2"/>
      </rPr>
      <t>KGJ400H100/3N</t>
    </r>
    <r>
      <rPr>
        <sz val="11"/>
        <rFont val="Arial"/>
        <family val="2"/>
      </rPr>
      <t xml:space="preserve">
arba lygiavertis/or equivalent</t>
    </r>
  </si>
  <si>
    <t>WWCN400
arba lygiavertis/or equivalent</t>
  </si>
  <si>
    <t>01 Elmiko 1.3 - 25 boxes/dėžės - 378 pcs/vnt
*</t>
  </si>
  <si>
    <t>PDDP200/F
arba lygiavertis/or equivalent</t>
  </si>
  <si>
    <t>DKD300H45/3N
arba lygiavertis/or equivalent</t>
  </si>
  <si>
    <t>LDC200H45N
arba lygiavertis/or equivalent</t>
  </si>
  <si>
    <t>LDC200H100N
arba lygiavertis/or equivalent</t>
  </si>
  <si>
    <r>
      <rPr>
        <sz val="11"/>
        <color rgb="FF221F1F"/>
        <rFont val="Arial"/>
        <family val="2"/>
      </rPr>
      <t>TDCN200H45N</t>
    </r>
    <r>
      <rPr>
        <sz val="11"/>
        <rFont val="Arial"/>
        <family val="2"/>
      </rPr>
      <t xml:space="preserve">
arba lygiavertis/or equivalent</t>
    </r>
  </si>
  <si>
    <r>
      <rPr>
        <sz val="11"/>
        <color rgb="FF221F1F"/>
        <rFont val="Arial"/>
        <family val="2"/>
      </rPr>
      <t>TDCN200H100N</t>
    </r>
    <r>
      <rPr>
        <sz val="11"/>
        <rFont val="Arial"/>
        <family val="2"/>
      </rPr>
      <t xml:space="preserve">
arba lygiavertis/or equivalent</t>
    </r>
  </si>
  <si>
    <t>WWCN200
arba lygiavertis/or equivalent</t>
  </si>
  <si>
    <t>01 Elmiko 1.2 - 18 boxes/dėžės - 556 pcs/vnt
01 Elmiko 1.3 - 4 boxes/dėžės - 120 pcs/vnt
*</t>
  </si>
  <si>
    <t>Papildomos surinkimo medžiagos įrangos montavimui/ Additional assembly materials for equipment installation</t>
  </si>
  <si>
    <t>-</t>
  </si>
  <si>
    <t>kg</t>
  </si>
  <si>
    <t>Ši kainų eilutė naudojama tik tada, kai reikalingos papildomos surinkimo medžiagos ir šių medžiagų poreikio nebuvo galima numatyti kitose kainų eilutėse / This price row is used only when additional assembly materials are required and the need for these materials could not be foreseen in other price rows.</t>
  </si>
  <si>
    <t>ELECTRICAL E - Cables / Kabeliai
*Bill of quantity for buildings 203 includes also quantities for buildings 204, 206 and 207 / 203 pastato kiekių žiniaraščiuose įtraukti taip pat pastatų 204, 206 ir 207 kiekiai</t>
  </si>
  <si>
    <t>Valdymo kabelis su PVC izoliacija / PVC insulation control cable</t>
  </si>
  <si>
    <t>Belden 9409
arba lygiavertis/or equivalent</t>
  </si>
  <si>
    <t>VKJ01-XX-DP-E-08.7795.SZ-002</t>
  </si>
  <si>
    <t xml:space="preserve">Kabelio galinė mova, antgaliai ir kt. / Cable end coupling, terminals and etc. </t>
  </si>
  <si>
    <t>Cable/kabelis Belden 9409
arba lygiavertis/or equivalent</t>
  </si>
  <si>
    <t>set
kompl</t>
  </si>
  <si>
    <t>Kabelis be halogenų / Halogen-free a cable</t>
  </si>
  <si>
    <t>BiT 1000 H 18x1,5;
arba lygiavertis/or equivalent</t>
  </si>
  <si>
    <t>Cable/kabelis BiT 1000 H 18x1,5;
arba lygiavertis/or equivalent</t>
  </si>
  <si>
    <t>BiT 1000 H 25x1,5;
arba lygiavertis/or equivalent</t>
  </si>
  <si>
    <t>Cable/kabelis BiT 1000 H 25x1,5;
arba lygiavertis/or equivalent</t>
  </si>
  <si>
    <t>BiT 1000 H 3G1,5 0,6/1kV
arba lygiavertis/or equivalent</t>
  </si>
  <si>
    <t>Cable/kabelis BiT 1000 H 3G1,5 0,6/1kV
arba lygiavertis/or equivalent</t>
  </si>
  <si>
    <t>BiT 1000 H 3x1,5; 
arba lygiavertis/or equivalent</t>
  </si>
  <si>
    <t>Cable/kabelis BiT 1000 H 3x1,5; 
arba lygiavertis/or equivalent</t>
  </si>
  <si>
    <t>BiT 1000 H 5x1,5;
arba lygiavertis/or equivalent</t>
  </si>
  <si>
    <t>Cable/kabelis BiT 1000 H 5x1,5;
arba lygiavertis/or equivalent</t>
  </si>
  <si>
    <t>BiT 1000 H 7G1,5 0,6/1kV
arba lygiavertis/or equivalent</t>
  </si>
  <si>
    <t>Cable/kabelis BiT 1000 H 7G1,5 0,6/1kV
arba lygiavertis/or equivalent</t>
  </si>
  <si>
    <t>BiT 1000 H 8x1,5;
arba lygiavertis/or equivalent</t>
  </si>
  <si>
    <t>Cable/kabelis BiT 1000 H 8x1,5;
arba lygiavertis/or equivalent</t>
  </si>
  <si>
    <t>BiT 1000 H 8x1,5; 0,6/1kV
arba lygiavertis/or equivalent</t>
  </si>
  <si>
    <t>Cable/kabelis BiT 1000 H 8x1,5; 0,6/1kV
arba lygiavertis/or equivalent</t>
  </si>
  <si>
    <t>BiT 500 (St) CH 2x0,5
arba lygiavertis/or equivalent</t>
  </si>
  <si>
    <t>Cable/kabelis BiT 500 (St) CH 2x0,5
arba lygiavertis/or equivalent</t>
  </si>
  <si>
    <t>BiT 500 (St) CH 2x1
arba lygiavertis/or equivalent</t>
  </si>
  <si>
    <t>Cable/kabelis BiT 500 (St) CH 2x1
arba lygiavertis/or equivalent</t>
  </si>
  <si>
    <t>BiT 500 (St) CH 2x2x0,5
arba lygiavertis/or equivalent</t>
  </si>
  <si>
    <t>l.no. 853 length/ilgis 2960m
l.no. 858 length/ilgis 3000m
l.no. 859 length/ilgis 3000m
l.no. 956 length/ilgis 3000m
l.no. 968 length/ilgis 1010m
l.no. 969 length/ilgis 2950m
l.no. 970 length/ilgis 3590m
l.no. 970 length unknown/ilgis nežinomas
l.no. 973 length/ilgis 1000m
l.no. 975 length/ilgis 1000m
Total/viso: 21510m</t>
  </si>
  <si>
    <t>Cable/kabelis BiT 500 (St) CH 2x2x0,5
arba lygiavertis/or equivalent</t>
  </si>
  <si>
    <t>BiT 500 (St) CH 4x2x0,5
arba lygiavertis/or equivalent</t>
  </si>
  <si>
    <t>l.no. 854 length/ilgis 2035m
l.no. 862 length/ilgis 1807m 
l.no. 903 length unknown/ilgis nežinomas
l.no. 974 length unknown/ilgis nežinomas
Total/viso: 3842m</t>
  </si>
  <si>
    <t>Cable/kabelis BiT 500 (St) CH 4x2x0,5
arba lygiavertis/or equivalent</t>
  </si>
  <si>
    <t>FTP Cat. 6 kabelis /FTP Cat. 6 cable</t>
  </si>
  <si>
    <t>FTP kat. 6 4x2x0,54;
arba lygiavertis/or equivalent</t>
  </si>
  <si>
    <t>Cable/kabelis FTP kat. 6 4x2x0,54;
arba lygiavertis/or equivalent</t>
  </si>
  <si>
    <t>FTP kat. 6 4x2x0,54; 150V
arba lygiavertis/or equivalent</t>
  </si>
  <si>
    <t>Cable/kabelis FTP kat. 6 4x2x0,54; 150V
arba lygiavertis/or equivalent</t>
  </si>
  <si>
    <t>N2XH 1x240 0,6/1kV
arba lygiavertis/or equivalent</t>
  </si>
  <si>
    <t>Cable/kabelis N2XH 1x240 0,6/1kV
arba lygiavertis/or equivalent</t>
  </si>
  <si>
    <t>N2XH-0 1x185 0,6/1kV
arba lygiavertis/or equivalent</t>
  </si>
  <si>
    <t>Cable/kabelis N2XH-0 1x185 0,6/1kV
arba lygiavertis/or equivalent</t>
  </si>
  <si>
    <t>N2XH-0 1x95 0,6/1kV
arba lygiavertis/or equivalent</t>
  </si>
  <si>
    <t>Cable/kabelis N2XH-0 1x95 0,6/1kV
arba lygiavertis/or equivalent</t>
  </si>
  <si>
    <t>N2XH-J 3x2,5 0,6/1kV
arba lygiavertis/or equivalent</t>
  </si>
  <si>
    <t>Cable/kabelis N2XH-J 3x2,5 0,6/1kV
arba lygiavertis/or equivalent</t>
  </si>
  <si>
    <t>N2XH-J 4x10 0,6/1kV
arba lygiavertis/or equivalent</t>
  </si>
  <si>
    <t>Cable/kabelis N2XH-J 4x10 0,6/1kV
arba lygiavertis/or equivalent</t>
  </si>
  <si>
    <t>N2XH-J 4x16 0,6/1kV
arba lygiavertis/or equivalent</t>
  </si>
  <si>
    <t>Cable/kabelis N2XH-J 4x16 0,6/1kV
arba lygiavertis/or equivalent</t>
  </si>
  <si>
    <t>N2XH-J 4x2,5 0,6/1kV
arba lygiavertis/or equivalent</t>
  </si>
  <si>
    <t>l.no. 930 length/ilgis 530m</t>
  </si>
  <si>
    <t>Cable/kabelis N2XH-J 4x2,5 0,6/1kV
arba lygiavertis/or equivalent</t>
  </si>
  <si>
    <t>N2XH-J 4x25 0,6/1kV
arba lygiavertis/or equivalent</t>
  </si>
  <si>
    <t>Cable/kabelis N2XH-J 4x25 0,6/1kV
arba lygiavertis/or equivalent</t>
  </si>
  <si>
    <t>N2XH-J 4x35 0,6/1kV
arba lygiavertis/or equivalent</t>
  </si>
  <si>
    <t>Cable/kabelis N2XH-J 4x35 0,6/1kV
arba lygiavertis/or equivalent</t>
  </si>
  <si>
    <t>N2XH-J 4x4 0,6/1kV
arba lygiavertis/or equivalent</t>
  </si>
  <si>
    <t>Cable/kabelis N2XH-J 4x4 0,6/1kV
arba lygiavertis/or equivalent</t>
  </si>
  <si>
    <t>N2XH-J 5x10 0,6/1kV
arba lygiavertis/or equivalent</t>
  </si>
  <si>
    <t>l.no. 932 length/ilgis 1365m - 
availible for LOT3.7/prieinamas LOT3.7 - 936m</t>
  </si>
  <si>
    <t>Cable/kabelis N2XH-J 5x10 0,6/1kV
arba lygiavertis/or equivalent</t>
  </si>
  <si>
    <t>N2XH-J 5x2,5 0,6/1kV
arba lygiavertis/or equivalent</t>
  </si>
  <si>
    <t>l. no. 897 lenght unknown/ilgis nežinomas
l. no. 913 length/ilgis 5325m
l. no. 931 length/ilgis 1480m
l. no. 935 length/ilgis 2000m
Total/viso: 8805m
- availible for LOT3.7/prieinamas LOT3.7 - 2635m</t>
  </si>
  <si>
    <t>Cable/kabelis N2XH-J 5x2,5 0,6/1kV
arba lygiavertis/or equivalent</t>
  </si>
  <si>
    <t>N2XH-J 5x25 0,6/1kV
arba lygiavertis/or equivalent</t>
  </si>
  <si>
    <t>Cable/kabelis N2XH-J 5x25 0,6/1kV
arba lygiavertis/or equivalent</t>
  </si>
  <si>
    <t>N2XH-J 5x4 0,6/1kV
arba lygiavertis/or equivalent</t>
  </si>
  <si>
    <t>Cable/kabelis N2XH-J 5x4 0,6/1kV
arba lygiavertis/or equivalent</t>
  </si>
  <si>
    <t>N2XH-J 5x6 0,6/1kV
arba lygiavertis/or equivalent</t>
  </si>
  <si>
    <t>l.no. 909; length/ilgis 534m
l.no. 934; length/ilgis 740m
Total/viso: 1274m
- availible for LOT3.7/prieinamas LOT3.7 - 454 m</t>
  </si>
  <si>
    <t>Cable/kabelis N2XH-J 5x6 0,6/1kV
arba lygiavertis/or equivalent</t>
  </si>
  <si>
    <t>N2XH-J 7x2,5 0,6/1kV
arba lygiavertis/or equivalent</t>
  </si>
  <si>
    <t>Cable/kabelis N2XH-J 7x2,5 0,6/1kV
arba lygiavertis/or equivalent</t>
  </si>
  <si>
    <t>N2XH-O 1x240 0,6/1kV
arba lygiavertis/or equivalent</t>
  </si>
  <si>
    <t>Cable/kabelis N2XH-O 1x240 0,6/1kV
arba lygiavertis/or equivalent</t>
  </si>
  <si>
    <t>N2XH-O 1x35 0,6/1kV
arba lygiavertis/or equivalent</t>
  </si>
  <si>
    <t>Cable/kabelis N2XH-O 1x35 0,6/1kV
arba lygiavertis/or equivalent</t>
  </si>
  <si>
    <t>N2XH-O 1x50 0,6/1kV
arba lygiavertis/or equivalent</t>
  </si>
  <si>
    <t>Cable/kabelis N2XH-O 1x50 0,6/1kV
arba lygiavertis/or equivalent</t>
  </si>
  <si>
    <t>N2XH-O 1x70 0,6/1kV
arba lygiavertis/or equivalent</t>
  </si>
  <si>
    <t>Cable/kabelis N2XH-O 1x70 0,6/1kV
arba lygiavertis/or equivalent</t>
  </si>
  <si>
    <t>N2XH-O 1x95 0,6/1kV
arba lygiavertis/or equivalent</t>
  </si>
  <si>
    <t>Cable/kabelis N2XH-O 1x95 0,6/1kV
arba lygiavertis/or equivalent</t>
  </si>
  <si>
    <t>UV 2XSLCHK-J 4x2,5 0,6/1kV
arba lygiavertis/or equivalent</t>
  </si>
  <si>
    <t>Cable/kabelis UV 2XSLCHK-J 4x2,5 0,6/1kV
arba lygiavertis/or equivalent</t>
  </si>
  <si>
    <t>UV 2XSLCHK-J 4x4 0,6/1kV
arba lygiavertis/or equivalent</t>
  </si>
  <si>
    <t>Cable/kabelis UV 2XSLCHK-J 4x4 0,6/1kV
arba lygiavertis/or equivalent</t>
  </si>
  <si>
    <t>UV 3plus 2XSLCHK-J 3x10+3G1,5 0,6/1kV
arba lygiavertis/or equivalent</t>
  </si>
  <si>
    <t>Cable/kabelis UV 3plus 2XSLCHK-J 3x10+3G1,5 0,6/1kV
arba lygiavertis/or equivalent</t>
  </si>
  <si>
    <t>UV 3plus 2XSLCHK-J 3x25+3G4 0,6/1kV
arba lygiavertis/or equivalent</t>
  </si>
  <si>
    <t>Cable/kabelis UV 3plus 2XSLCHK-J 3x25+3G4 0,6/1kV
arba lygiavertis/or equivalent</t>
  </si>
  <si>
    <t>l.no. 910 length/ilgis 523m -
availible for LOT3.7/prieinamas LOT3.7 - 83m</t>
  </si>
  <si>
    <t>N2XH-J 3x10 0,6/1kV
arba lygiavertis/or equivalent</t>
  </si>
  <si>
    <t>Cable/kabelis N2XH-J 3x10 0,6/1kV
arba lygiavertis/or equivalent</t>
  </si>
  <si>
    <t>N2XH-J 3x4 0,6/1kV
arba lygiavertis/or equivalent</t>
  </si>
  <si>
    <t>Cable/kabelis N2XH-J 3x4 0,6/1kV
arba lygiavertis/or equivalent</t>
  </si>
  <si>
    <t>N2XH-J 5x16 0,6/1kV
arba lygiavertis/or equivalent</t>
  </si>
  <si>
    <t>Cable/kabelis N2XH-J 5x16 0,6/1kV
arba lygiavertis/or equivalent</t>
  </si>
  <si>
    <t>N2XH-J 5x70 0,6/1kV
arba lygiavertis/or equivalent</t>
  </si>
  <si>
    <t>Cable/kabelis N2XH-J 5x70 0,6/1kV
arba lygiavertis/or equivalent</t>
  </si>
  <si>
    <t>N2XH-J 5x95 0,6/1kV
arba lygiavertis/or equivalent</t>
  </si>
  <si>
    <t>Cable/kabelis N2XH-J 5x95 0,6/1kV
arba lygiavertis/or equivalent</t>
  </si>
  <si>
    <t>AXQJ-TT Pure TSLI 1x185/25; 6/10(12)kV
arba lygiavertis/or equivalent</t>
  </si>
  <si>
    <t>Cable/kabelis AXQJ-TT Pure TSLI 1x185/25; 6/10(12)kV
arba lygiavertis/or equivalent</t>
  </si>
  <si>
    <t>BiT 500 (St)CH 16G1; 300/500V
arba lygiavertis/or equivalent</t>
  </si>
  <si>
    <t>Cable/kabelis BiT 500 (St)CH 16G1; 300/500V
arba lygiavertis/or equivalent</t>
  </si>
  <si>
    <t>N2XH-O 1x120; 0,6/1kV
arba lygiavertis/or equivalent</t>
  </si>
  <si>
    <t>Cable/kabelis N2XH-O 1x120; 0,6/1kV
arba lygiavertis/or equivalent</t>
  </si>
  <si>
    <t>BiT 500 (St)CH 16x1; 300/500V
arba lygiavertis/or equivalent</t>
  </si>
  <si>
    <t>Cable/kabelis BiT 500 (St)CH 16x1; 300/500V
arba lygiavertis/or equivalent</t>
  </si>
  <si>
    <t>BiT 500 (St)CH 4x2x0,5; 300/500V
arba lygiavertis/or equivalent</t>
  </si>
  <si>
    <t>Cable/kabelis BiT 500 (St)CH 4x2x0,5; 300/500V
arba lygiavertis/or equivalent</t>
  </si>
  <si>
    <t>N2XH-J 1x300 mm²; 0,6/1kV
arba lygiavertis/or equivalent</t>
  </si>
  <si>
    <t>Cable/kabelis N2XH-J 1x300 mm²; 0,6/1kV
arba lygiavertis/or equivalent</t>
  </si>
  <si>
    <t>N2XH-J 5x1,5; 0,6/1kV
arba lygiavertis/or equivalent</t>
  </si>
  <si>
    <t>Cable/kabelis N2XH-J 5x1,5; 0,6/1kV
arba lygiavertis/or equivalent</t>
  </si>
  <si>
    <t>N2XH-O 1x300 mm²; 0,6/1kV
arba lygiavertis/or equivalent</t>
  </si>
  <si>
    <t>Cable/kabelis N2XH-O 1x300 mm²; 0,6/1kV
arba lygiavertis/or equivalent</t>
  </si>
  <si>
    <t>UV 3plus 2XSLCHK-J 3x240+3G50; 0,6/1kV
arba lygiavertis/or equivalent</t>
  </si>
  <si>
    <t>Cable/kabelis UV 3plus 2XSLCHK-J 3x240+3G50; 0,6/1kV
arba lygiavertis/or equivalent</t>
  </si>
  <si>
    <t>N2XH-J 3x6; 0,6/1kV
arba lygiavertis/or equivalent</t>
  </si>
  <si>
    <t>Cable/kabelis N2XH-J 3x6; 0,6/1kV
arba lygiavertis/or equivalent</t>
  </si>
  <si>
    <t>ELECTRICAL E - Switchgears / skirstyklos</t>
  </si>
  <si>
    <t>0,4kV FGT ir FGC maitinimo skirstomasis įrenginys / 0,4kV  FGT and FGC power supply switchgear</t>
  </si>
  <si>
    <t>V20BHC</t>
  </si>
  <si>
    <t>VKJ01-203-DP-E-08.7753.SŽ-001</t>
  </si>
  <si>
    <t>Dar nepradėta. Pagal VKJ01-203-DP-E-08.7753 / 
Not started yet. According to VKJ01-203-DP-E-08.7753</t>
  </si>
  <si>
    <t>V20BHD</t>
  </si>
  <si>
    <t>230/400 VAC technological sub switchgears / 230/400 VAC technologiniai antriniai paskirtymo įrenginiai</t>
  </si>
  <si>
    <t>Technologiniai antriniai paskirtymo įrenginiai / Technological subswitchgear</t>
  </si>
  <si>
    <t xml:space="preserve">V20BJB </t>
  </si>
  <si>
    <t>VKJ01-XX-DP-E-08.7777.SZ-001</t>
  </si>
  <si>
    <t>Dar nepradėta. Pagal VKJ01-XX-DP-E-08.7777 / 
Not started yet. According to VKJ01-XX-DP-E-08.7777</t>
  </si>
  <si>
    <t>V20BJC</t>
  </si>
  <si>
    <t>DC and guaranteed voltage system. Main distribution switchgears / DC ir garantuotos įtampos sistema. Pagrindiniai skirstomieji skirstomieji įrenginiai</t>
  </si>
  <si>
    <t>UPS skydai skirti katilų technologijai/ UPS switchboard for technology</t>
  </si>
  <si>
    <t>V20BRB</t>
  </si>
  <si>
    <t>VKJ01-XX-DP-E-09.7785.SZ-001</t>
  </si>
  <si>
    <t>Dar nepradėta/Not started yet.</t>
  </si>
  <si>
    <t>ELECTRICAL E - Transformers / transformatoriai
*Bill of quantity for buildings 203 includes quantities for building 204 / 203 pastato kiekių žiniaraštyje įtraukti 204 pastato kiekiai</t>
  </si>
  <si>
    <t>Transformatorius, su / transformer, with: 
- PTC jutikliai (6 vnt.) / PTC sensors (6 pcs), 
- PT100 jutikliai (3 vnt.) / PT100 sensors (3 pcs), 
- MSF220SE temperatūros relė (montuojamas skirstomajame skyde) / MSF220SE temperature relay (assembly in switchgear), 
- TR400 temperatūros relė (montuojamas skirstomajame skyde) / TR400 temperature relay (assembly in switchgear).
2000 kVA; 10,5/0,4 kV/kV; Dyn5; Uz% = 6%; 50 Hz; 3-phase; IP00; apvijos / windings Cu/Cu; įtampos signalai / voltage taps: ±2x 2,5% (be apkrovų / without loads)</t>
  </si>
  <si>
    <t>V20BHT21 V20BHT22</t>
  </si>
  <si>
    <t>VKJ01-203-DP-E-08.7755.SŽ-001</t>
  </si>
  <si>
    <t>Transformatoriai pastatyti transformatorių patalpoje. Nėra įeinančių ir išeinančių kabelių iš transformatorių / Transformers located in the transformers chambers. No cables incoming and outgoing to the transformer.</t>
  </si>
  <si>
    <t>Šyna skirta sujungti V20BHT21 transformatorių su skirstomuoju skydu (V20BHC sekcija), komplektuojama su / busbar for connecting V20BHT21 transformer to switchboard (V20BHC section), complete with: - ugnies barjeras 120 min. / fire barrier 120 min., - prijungimo prie transformatoriaus ir skirstomojo skydo sąsajos / connection interfaces to transformer and switchgear, - elementų jungtys / element connectors, - rankenos ir surinkimo konstrukcijos, kt. / handles and assembly structures, etc.
3200 A; 1000 V; 3L+PEN; IP55; Cu laidininkai / 3200 A; 1000 V; 3L+PEN; IP55; Cu conductors</t>
  </si>
  <si>
    <t>Canalis KTC
arba lygiavertis/or equivalent</t>
  </si>
  <si>
    <t>Šyna skirta sujungti V20BHT22 transformatorių su skirstomuoju skydu (V20BHD sekcija ), komplektuojama su / busbar for connecting V20BHT22 transformer to switchboard (V20BHD section), complete with: - ugnies barjeras 120 min. / fire barrier 120 min., - prijungimo prie transformatoriaus ir skirstomojo skydo sąsajos / connection interfaces to transformer and switchgear, elementų jungtys / element connectors, - rankenos ir surinkimo konstrukcijos, kt. / handles and assembly structures, etc.
3200 A; 1000 V; 3L+PEN; IP55; Cu laidininkai / 3200 A; 1000 V; 3L+PEN; IP55; Cu conductors</t>
  </si>
  <si>
    <t>Transformatoriaus ratų užraktas / Transformer wheels lock</t>
  </si>
  <si>
    <t>Pagal E-08.7755.B-007 / According to E-08.7755.B-007</t>
  </si>
  <si>
    <t>Transformatorius, su / transformer, with:
- PTC jutikliai / PTC sensors,
- PT100 jutikliai / PT100 sensors,
- MSF220SE temperatūros relė (montuojama V21/V22HTC01GH00 skyde) / MSF220SE temperature relay (assembly in V21/V22HTC01GH001 boxes)
- TR400 temperatūros relė (montuojama V21/V22HTC01GH001 skyde) / TR400 temperature relay (assembly in V21/V22HTC01GH001 boxes)</t>
  </si>
  <si>
    <t>V21HTC01AT001
V22HTC01AT001</t>
  </si>
  <si>
    <t>VKJ01-203-DP-E-08.7756.SŽ-001</t>
  </si>
  <si>
    <t>Srovės transformatorius (specialaus dizaino) su varine šyna 100x10mm; ilgis 400mm (įmontuotas kaip parodyta paveiksle E-08.7756.B-007 ir E-08.7756.B-008) / Current transformer (special design) with copper busbar 100x10mm; long 400mm
(built-in as shown in the picture E- 08.7756.B-007 and E-08.7756.B-008)</t>
  </si>
  <si>
    <t>V21HTC01GU001-T1 - T3/
V22HTC01GU001-T1 - T3
IZS 4U h103 (CTB 1.2)
arba lygiavertis/or equivalent</t>
  </si>
  <si>
    <t>Temperatūros ir standartinių signalų perdaviklis / TRANSDUCER OF TEMPERATURE AND STANDARD SIGNALS</t>
  </si>
  <si>
    <t>V21HTC01GU001- U41 - U43
V22HTC01GU001- U41 - U43
P30U Un=85-253VAC/DC; In:
Pt100 ;AO - 4-20mA ;
DO; Relay A1
arba lygiavertis/or equivalent</t>
  </si>
  <si>
    <t>Rėlės R2N kontaktai: 2 CO; nominali apkrova AC1 - 12 A/250 V AC; ritės AC ar DC; kištukiniams lizdams ir PCB; mechaninis indikatorius, LED (pasirinkimas); bandymo mygtuko kištukiniai lizdai: GZT2 laikiklio/reaktoriaus spaustukas: GZT4-0040 Aprašymo lentelė: GZT4-0035 Signalinis/apsauginis modulis: M53
Relay R2N contacts: 2 CO; rated load AC1 - 12 A/250 V AC; coils AC or DC; for plug-in sockets and PCB; mechanical indicator, LED (option); test button plug-in sockets : GZT2 Retainer/Reactor clip : GZT4-0040 Description plate : GZT4-0035 Signaling/protecting module : M53</t>
  </si>
  <si>
    <t>V21HTC01GU001- K1
V22HTC01GU001- K1
V22HTC01GU001– K2
V21HTC01GU001– K2
R2N Un=24VDC; 2CO
arba lygiavertis/or equivalent</t>
  </si>
  <si>
    <t>Spacial S3D tspt durys be montavimo plokštės. H500xW400xD250 IP66 IK08 RAL7035. plieninės kilpos tvirtinimui prie sienos (4 komplektai) pridėta tvirtinimo plokštė (W350xH450) - NSYMM54 brėžinys E-08.7756.B-011 Riebokšliai: M20x1,5 - 4 komplektai ; M16x1,5 - 1 komplektai Instaliaciniai kabelių kanalai 25x60mm su dangčiais / 
Spacial S3D tspt door w/o mount.plate. H500xW400xD250 IP66 IK08 RAL7035. steel wall fixing lugs (4 set ) lain mounting plate (W350xH450) -NSYMM54 drawing E-08.7756.B-011
Glands : M20x1,5 - 4 sets ; M16x1,5 - 1set
Installation cable channels 25x60mm with covers</t>
  </si>
  <si>
    <t>V21HTC01GH001
V22HTC01GH001
Spacial S3D -NSYS3D5425T
H500xW400xD250 IP66 IK08 RAL7035
arba lygiavertis/or equivalent</t>
  </si>
  <si>
    <t>Temperatūros relė (montuojama skyde) / Temperature relay (assembly in box)</t>
  </si>
  <si>
    <t>V21HTC01GH001 -K52
V22HTC01GH001 -K52
MSF220SE Us=20-264VAC; 20,4-
297VDC
arba lygiavertis/or equivalent</t>
  </si>
  <si>
    <t>TR400 temperatūros relė (montuojama skyde) / TR400 temperature relay (assembly in box)</t>
  </si>
  <si>
    <t>V21HTC01GH001 -K51
V22HTC01GH001 -K51
TR400 Us=24-240VAC/DC
arba lygiavertis/or equivalent</t>
  </si>
  <si>
    <t>Rankiniai jungikliai-skyrikliai OT16. Iš priekio valdomi jungikliai-skyrikliai, su tiesioginiu valdymo OHBS1 baze ir montuojamas ant DIN bėgelio / Manual switch-disconnectors OT16. Front operated switch-disconnectors, with direct handle OHBS1 base and DINrail mounting</t>
  </si>
  <si>
    <t>V21HTC01GH001 -Q61
V22HTC01GH001 -Q61
OT16F4N2 Un=400V; Ith=16A
arba lygiavertis/or equivalent</t>
  </si>
  <si>
    <t>Gnybtas 2-laidams, pilkas /  Feed-through terminal 2-wire; gray</t>
  </si>
  <si>
    <t>V21HTC01GH001 -X1
V22HTC01GH001 -X1
ST 2,5 0,08÷2,5(4) mm2; 800V;
31A
arba lygiavertis/or equivalent</t>
  </si>
  <si>
    <t>Atjungiamas gnybtas; pilkas / Meansuring disconnecting terminal; gray</t>
  </si>
  <si>
    <t>V21HTC01GH001 -X11
V22HTC01GH001 -X11
PTME 6 0,5÷10mm2; 500V; 30A
arba lygiavertis/or equivalent</t>
  </si>
  <si>
    <t>Vietinio valdymo dėžutė su 3 ø22 išpjovomis 
su:
- juodu mygtuku 1NO,
- žalia lempute 230VAC,
- balta lempute 230VAC,
- kabelių riebokliu M20 / 
Local control box with 3 cut-outs for ø22
with:
- black complete pushbutton 1NO,
- green complete pilot light 230VAC,
- white complete pilot light 230VAC,
- cable gland M20</t>
  </si>
  <si>
    <t>V21HTC01GH002;
V21HTC01GH002;
(-S11; -H01; -H02)
XAL IP65, 1NO, 230VAC
arba lygiavertis/or equivalent</t>
  </si>
  <si>
    <t>Avarinis mygtukas su kabelio riebokšliu M20 / Emergency push button with cable gland M20</t>
  </si>
  <si>
    <t>V21HTC01GH003-S21 ;
V21HTC01GH003-S21
XAL IP65, 1NC
arba lygiavertis/or equivalent</t>
  </si>
  <si>
    <t>Pagal  E-08.7756.B-008 / According to E-08.7756.B-008</t>
  </si>
  <si>
    <t>Gnybtų bloko priedai / Accessories for terminal block</t>
  </si>
  <si>
    <t>Surinkimo medžiagos / Assembly material</t>
  </si>
  <si>
    <t>ELECTRICAL E - H&amp;S equipment in switchgear rooms / Saugos įranga skirstymo įrenginių patalpoje</t>
  </si>
  <si>
    <t>Two-doors cubicle / Dviejų durų skydas</t>
  </si>
  <si>
    <t>600x500x1450mm
ELEKTRO SE 145
arba lygiavertis/or equivalent</t>
  </si>
  <si>
    <t>VKJ01-104-DP-E-08.7762.SŽ-001</t>
  </si>
  <si>
    <t>Universal insulating stick / Universali izoliacinė lazda</t>
  </si>
  <si>
    <t>1kV; 500mm UDI-1-B
WSE Aktywizacja
arba lygiavertis/or equivalent</t>
  </si>
  <si>
    <t>Insulating and measuring pliers / Izoliuojančios ir matavimo replės</t>
  </si>
  <si>
    <t>Multimeter / Multimetras</t>
  </si>
  <si>
    <t>Kilnojamieji įžemikliai / Portable earthing devices</t>
  </si>
  <si>
    <t>Portable earthing device for 3-phase /
Nešiojamas įžeminimo įtaisas 3 fazei</t>
  </si>
  <si>
    <r>
      <t>Ir = 31,5 kA;
tr = 1s;
Džoulio integral 992A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s
WSE Aktywizacja
arba lygiavertis/or equivalent</t>
    </r>
  </si>
  <si>
    <t>Insulating matting / Izoliaciniai kilimėliai</t>
  </si>
  <si>
    <t>up to 17kV AC and 25.5 kV DC length
6 m / iki 17kV kintamosios srovės ir
25,5kV nuolatinės srovės, ilgis 6m</t>
  </si>
  <si>
    <t>up to 17kV AC and 25.5 kV DC length
5m / iki 17kV kintamosios srovės ir
25,5kV nuolatinės srovės, ilgis 5m</t>
  </si>
  <si>
    <t>up to 17kV AC and 25.5 kV DC length
4m / iki 17kV kintamosios srovės ir
25,5kV nuolatinės srovės, ilgis 4m</t>
  </si>
  <si>
    <t>up to 17kV AC and 25.5 kV DC length
3m / iki 17kV kintamosios srovės ir
25,5kV nuolatinės srovės, ilgis 3m</t>
  </si>
  <si>
    <t>up to 17kV AC and 25.5 kV DC length
2m / iki 17kV kintamosios srovės ir
25,5kV nuolatinės srovės, ilgis 2m</t>
  </si>
  <si>
    <t>Dielektric gloves / dielektrinės pirštinės</t>
  </si>
  <si>
    <t>ELSEC 5 Darbui esant iki 1 kV įtampai / For work under voltage up to 1 kV
arba lygiavertis/or equivalent</t>
  </si>
  <si>
    <t>Dielectric shoes / Izoliaciniai kaliošai</t>
  </si>
  <si>
    <t>Darbui esant iki 1 kV įtampai / For work under voltage up to 1 kV</t>
  </si>
  <si>
    <t>Protective goggles and visors / Apsauginiai akiniai ir skydeliai</t>
  </si>
  <si>
    <t>WSE Aktywizacja
arba lygiavertis/or equivalent</t>
  </si>
  <si>
    <t>OPL portable fence with stand bases and 30 pcs of links (3 m chain) / OPL nešiojamoji tvorelė su stovais ir 30 vnt. jungčių (3m grandinė)</t>
  </si>
  <si>
    <t>OPL
WSE Aktywizacja
arba lygiavertis/or equivalent</t>
  </si>
  <si>
    <t>Holder for the NH type fuse cartridges with impregnated leather sleeve  / NH tipo saugiklių laikiklis su impregnuota odine rankove</t>
  </si>
  <si>
    <t>Darbui esant iki 1 kV įtampai
WSE Aktywizacja
arba lygiavertis/or equivalent</t>
  </si>
  <si>
    <t>Two stick AC voltage detector with phase comparation function / Dvigubas kintamosios srovės įtampos detektorius su fazių palyginimo funkcija</t>
  </si>
  <si>
    <t>DWNP-1 10-1000V
WSE Aktywizacja
arba lygiavertis/or equivalent</t>
  </si>
  <si>
    <t>Low voltage tester / Žemos įtampos testeris</t>
  </si>
  <si>
    <t>VT-2 90-1000 VAC; IP54
WSE Aktywizacja
arba lygiavertis/or equivalent</t>
  </si>
  <si>
    <t>Rescue hook / Gelbėjimo kablys</t>
  </si>
  <si>
    <t>HEM-B iki 1 kV
WSE Aktywizacja
arba lygiavertis/or equivalent</t>
  </si>
  <si>
    <t>Insulated Screwdriver Set / Izoliuotų atsuktuvų rinkinys</t>
  </si>
  <si>
    <t>Darbui esant iki 1 kV įtampai</t>
  </si>
  <si>
    <t>Fire-extinguishing blanket / Gaisro gesinimo antklodė</t>
  </si>
  <si>
    <t>2000x1500mm
WSE Aktywizacja
arba lygiavertis/or equivalent</t>
  </si>
  <si>
    <t>Portable safety tag „STOK! ĮTAMPA“ / Kilnojamasis įspėjamasis ženklas „STOK! ĮTAMPA“</t>
  </si>
  <si>
    <t>Dimensions – not less than
280x210mm. Black letters in white
background. Edge bright red, 10mm
wide, arrow bright red / Matmenys – ne mažiau kaip 280x210mm. Juodos
raidės baltame fone. Kraštas ryškiai
raudonas, 10mm pločio, strėlė ryškiai
raudona</t>
  </si>
  <si>
    <t>Portable safety tag „ BANDYMAI! PAVOJINGA GYVYBEI “ / Kilnojamasis įspėjamasis ženklas „BANDYMAI! PAVOJINGA GYVYBEI“</t>
  </si>
  <si>
    <t>Dimensions – not less than 280x210mm. Black letters in white background. Edge bright red, 10mm wide, arrow bright red / Matmenys – ne mažiau kaip 280x210mm. Juodos
raidės baltame fone. Kraštas ryškiai
raudonas, 10mm pločio, strėlė ryškiai
raudona</t>
  </si>
  <si>
    <t>Portable safety tag „ NELIPK! UŽMUŠ “ / Kilnojamasis įspėjamasis ženklas „NELIPK! UŽMUŠ“</t>
  </si>
  <si>
    <t>Dimensions – not less than
280x210mm. Black letters in white
background. Edge bright red, 10mm wide, arrow bright red / Matmenys – ne mažiau kaip 280x210mm. Juodos
raidės baltame fone. Kraštas ryškiai
raudonas, 10mm pločio, strėlė ryškiai
raudona</t>
  </si>
  <si>
    <t>Portable prohibited tag „ NEJUNGTI! ĮRENGINIUOSE DIRBAMA “ / Kilnojamasis draudžiamasis ženklas „NEJUNGTI! ĮRENGINIUOSE DIRBAMA“</t>
  </si>
  <si>
    <t>Dimensions - 180x290mm, white
background with red ring: diameter -
150mm, width - 15mm. The ring is cut
by a diagonal red 12mm wide band at a 45º angle from top to bottom. Inside the ring, a black schematic pencil mark is shown vertically. Inscriptions in black / Matmenys – 180x290mm, baltame fone raudonas žiedas: skersmuo – 150mm, plotis – 15mm. Žiedas perkirstas įstriža raudona 12mm pločio juosta 45º kampu iš viršaus į apačią. Žiedo viduje vertikaliai pavaizduotas juodos spalvos scheminis kirtiklio ženklas. Užrašai juodos spalvos</t>
  </si>
  <si>
    <t>Construction of tag same as 20
position. Dimensions - 50x80mm. Ring diameter - 40mm. Ring width - 5mm. Tape width - 4mm / Matmenys – 50x80mm. Žiedo skersmuo – 40mm.
Žiedo plotis – 5mm. Juostos plotis –
4mm</t>
  </si>
  <si>
    <t>Portable prohibited tag „NEATIDARYTI! ĮRENGINIUOSE DIRBAMA“ / Kilnojamasis draudžiamasis ženklas „NEATIDARYTI! ĮRENGINIUOSE DIRBAMA“</t>
  </si>
  <si>
    <t>Dimensions - 180x290mm. On a white
background a red ring: 150mm in
diameter and 15mm in width. The ring is cut by a diagonal red band, 12mm wide, 45º from top to bottom. Inside the ring is a drawing of a water tap. Inscriptions in black / Matmenys – 180x290mm. Baltame fone raudonas žiedas: skersmuo – 150mm, žiedo plotis – 15mm. Žiedas perkirstas įstriža raudona juosta, 12mm pločio, 45º kampu iš viršaus į apačią. Žiedo viduje pavaizduotas vandens čiaupo piešinys. Užrašai juodos spalvos</t>
  </si>
  <si>
    <t>Portable sign which reminds that grounding device is on / Kilnojamasis ženklas, primenantis, kad yra įjungtas įžeminimo įrenginys</t>
  </si>
  <si>
    <t>Dimensions - 240x130mm. Black
letters on a light blue background /
Matmenys – 240x130mm. Juodos
raidės šviesiai mėlyname fone</t>
  </si>
  <si>
    <t>Portable sign which reminds that it is forbidden to turn on voltage to groundet electical equipment Kilnojamasis ženklas, primenantis, kad draudžiama įjungti įtampą į įžemintą elektros įrenginį</t>
  </si>
  <si>
    <t>Dimensions - 80x50mm. Black letters
on a light blue background / Matmenys – 80x50mm. Juodos raidės šviesiai mėlyname fone</t>
  </si>
  <si>
    <t>General safety instruction for LV switchgear / Bendra LV perjungimo įrenginių saugos instrukcija</t>
  </si>
  <si>
    <t>Electric shock first-aid instruction / Elektros smūgio pirmosios pagalbos instrukcija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</si>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</sst>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color indexed="10"/>
      <name val="Arial"/>
      <family val="2"/>
    </font>
    <font>
      <sz val="8"/>
      <name val="Calibri"/>
      <family val="2"/>
      <charset val="238"/>
      <scheme val="minor"/>
    </font>
    <font>
      <sz val="11"/>
      <name val="Arial"/>
      <family val="2"/>
    </font>
    <font>
      <sz val="11"/>
      <color rgb="FF221F1F"/>
      <name val="Arial"/>
      <family val="2"/>
    </font>
    <font>
      <sz val="11"/>
      <color rgb="FF221F1F"/>
      <name val="Calibri"/>
      <family val="2"/>
      <charset val="238"/>
    </font>
    <font>
      <sz val="11"/>
      <color rgb="FF221F1F"/>
      <name val="Times New Roman"/>
      <family val="1"/>
    </font>
    <font>
      <sz val="11"/>
      <name val="Calibri"/>
      <family val="2"/>
      <charset val="238"/>
      <scheme val="minor"/>
    </font>
    <font>
      <sz val="15"/>
      <color rgb="FF000000"/>
      <name val="Calibri"/>
      <family val="2"/>
    </font>
    <font>
      <b/>
      <sz val="10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vertical="top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top"/>
    </xf>
    <xf numFmtId="0" fontId="1" fillId="0" borderId="0" xfId="0" applyFont="1" applyFill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/>
    <xf numFmtId="0" fontId="0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/>
    <xf numFmtId="164" fontId="2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 applyProtection="1">
      <alignment horizontal="center" vertical="center"/>
      <protection locked="0"/>
    </xf>
    <xf numFmtId="164" fontId="1" fillId="7" borderId="1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vertical="top"/>
    </xf>
    <xf numFmtId="164" fontId="1" fillId="7" borderId="5" xfId="0" applyNumberFormat="1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054B-85F8-4EE7-9D2C-2E86B4174FBB}">
  <dimension ref="A1:AZ445"/>
  <sheetViews>
    <sheetView tabSelected="1" zoomScale="40" zoomScaleNormal="40" workbookViewId="0">
      <pane ySplit="2" topLeftCell="A231" activePane="bottomLeft" state="frozen"/>
      <selection pane="bottomLeft" activeCell="B13" sqref="B13"/>
    </sheetView>
  </sheetViews>
  <sheetFormatPr defaultRowHeight="14.5" x14ac:dyDescent="0.35"/>
  <cols>
    <col min="1" max="1" width="11.54296875" bestFit="1" customWidth="1"/>
    <col min="2" max="2" width="56.54296875" style="20" customWidth="1"/>
    <col min="3" max="3" width="35.1796875" customWidth="1"/>
    <col min="4" max="4" width="36.26953125" bestFit="1" customWidth="1"/>
    <col min="5" max="5" width="10.81640625" customWidth="1"/>
    <col min="6" max="6" width="10.7265625" bestFit="1" customWidth="1"/>
    <col min="7" max="7" width="17.7265625" customWidth="1"/>
    <col min="8" max="8" width="18.7265625" bestFit="1" customWidth="1"/>
    <col min="9" max="9" width="18" bestFit="1" customWidth="1"/>
    <col min="10" max="10" width="18.54296875" customWidth="1"/>
    <col min="11" max="11" width="25.81640625" customWidth="1"/>
    <col min="12" max="12" width="43.453125" bestFit="1" customWidth="1"/>
    <col min="13" max="13" width="63.81640625" bestFit="1" customWidth="1"/>
    <col min="14" max="14" width="30.453125" style="1" customWidth="1"/>
    <col min="15" max="52" width="8.81640625" style="1"/>
  </cols>
  <sheetData>
    <row r="1" spans="1:52" ht="17.5" customHeight="1" x14ac:dyDescent="0.35">
      <c r="B1"/>
      <c r="I1" s="108" t="s">
        <v>318</v>
      </c>
      <c r="J1" s="108"/>
    </row>
    <row r="2" spans="1:52" ht="130" x14ac:dyDescent="0.35">
      <c r="A2" s="73" t="s">
        <v>319</v>
      </c>
      <c r="B2" s="73" t="s">
        <v>320</v>
      </c>
      <c r="C2" s="74"/>
      <c r="D2" s="74" t="s">
        <v>321</v>
      </c>
      <c r="E2" s="75" t="s">
        <v>322</v>
      </c>
      <c r="F2" s="75" t="s">
        <v>323</v>
      </c>
      <c r="G2" s="75" t="s">
        <v>324</v>
      </c>
      <c r="H2" s="75" t="s">
        <v>0</v>
      </c>
      <c r="I2" s="76" t="s">
        <v>325</v>
      </c>
      <c r="J2" s="76" t="s">
        <v>326</v>
      </c>
      <c r="K2" s="75" t="s">
        <v>327</v>
      </c>
      <c r="L2" s="75" t="s">
        <v>328</v>
      </c>
      <c r="M2" s="75" t="s">
        <v>329</v>
      </c>
    </row>
    <row r="3" spans="1:52" s="8" customFormat="1" x14ac:dyDescent="0.35">
      <c r="A3" s="113" t="s">
        <v>1</v>
      </c>
      <c r="B3" s="114"/>
      <c r="C3" s="115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52" s="14" customFormat="1" ht="28" x14ac:dyDescent="0.35">
      <c r="A4" s="79">
        <v>264</v>
      </c>
      <c r="B4" s="46" t="s">
        <v>2</v>
      </c>
      <c r="C4" s="28" t="s">
        <v>3</v>
      </c>
      <c r="D4" s="64" t="s">
        <v>4</v>
      </c>
      <c r="E4" s="28" t="s">
        <v>5</v>
      </c>
      <c r="F4" s="28">
        <v>60</v>
      </c>
      <c r="G4" s="9">
        <v>0</v>
      </c>
      <c r="H4" s="15">
        <f t="shared" ref="H4:H48" si="0">F4-(F4*(G4/100))</f>
        <v>60</v>
      </c>
      <c r="I4" s="69">
        <v>7</v>
      </c>
      <c r="J4" s="69">
        <v>16</v>
      </c>
      <c r="K4" s="12">
        <f>SUM(I4:J4)*H4</f>
        <v>1380</v>
      </c>
      <c r="L4" s="9"/>
      <c r="M4" s="47" t="s">
        <v>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</row>
    <row r="5" spans="1:52" s="14" customFormat="1" ht="28" x14ac:dyDescent="0.35">
      <c r="A5" s="79">
        <v>265</v>
      </c>
      <c r="B5" s="46" t="s">
        <v>2</v>
      </c>
      <c r="C5" s="28" t="s">
        <v>7</v>
      </c>
      <c r="D5" s="64" t="s">
        <v>4</v>
      </c>
      <c r="E5" s="28" t="s">
        <v>5</v>
      </c>
      <c r="F5" s="28">
        <v>5</v>
      </c>
      <c r="G5" s="9">
        <v>0</v>
      </c>
      <c r="H5" s="15">
        <f t="shared" si="0"/>
        <v>5</v>
      </c>
      <c r="I5" s="69">
        <v>5</v>
      </c>
      <c r="J5" s="69">
        <v>8</v>
      </c>
      <c r="K5" s="12">
        <f t="shared" ref="K5:K6" si="1">SUM(I5:J5)*H5</f>
        <v>65</v>
      </c>
      <c r="L5" s="9"/>
      <c r="M5" s="47" t="s">
        <v>6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spans="1:52" s="14" customFormat="1" ht="28" x14ac:dyDescent="0.35">
      <c r="A6" s="79">
        <v>266</v>
      </c>
      <c r="B6" s="46" t="s">
        <v>2</v>
      </c>
      <c r="C6" s="28" t="s">
        <v>8</v>
      </c>
      <c r="D6" s="64" t="s">
        <v>4</v>
      </c>
      <c r="E6" s="28" t="s">
        <v>5</v>
      </c>
      <c r="F6" s="28">
        <v>50</v>
      </c>
      <c r="G6" s="9">
        <v>0</v>
      </c>
      <c r="H6" s="15">
        <f t="shared" si="0"/>
        <v>50</v>
      </c>
      <c r="I6" s="69">
        <v>4</v>
      </c>
      <c r="J6" s="69">
        <v>4</v>
      </c>
      <c r="K6" s="12">
        <f t="shared" si="1"/>
        <v>400</v>
      </c>
      <c r="L6" s="9"/>
      <c r="M6" s="47" t="s">
        <v>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4" customFormat="1" ht="29" x14ac:dyDescent="0.35">
      <c r="A7" s="79">
        <v>267</v>
      </c>
      <c r="B7" s="65" t="s">
        <v>9</v>
      </c>
      <c r="C7" s="29" t="s">
        <v>10</v>
      </c>
      <c r="D7" s="64" t="s">
        <v>4</v>
      </c>
      <c r="E7" s="16" t="s">
        <v>11</v>
      </c>
      <c r="F7" s="29">
        <v>3</v>
      </c>
      <c r="G7" s="9">
        <v>0</v>
      </c>
      <c r="H7" s="15">
        <f t="shared" si="0"/>
        <v>3</v>
      </c>
      <c r="I7" s="69">
        <v>40</v>
      </c>
      <c r="J7" s="69">
        <v>450</v>
      </c>
      <c r="K7" s="12">
        <f>SUM(I7:J7)*H7</f>
        <v>1470</v>
      </c>
      <c r="L7" s="9"/>
      <c r="M7" s="47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s="14" customFormat="1" ht="29" x14ac:dyDescent="0.35">
      <c r="A8" s="79">
        <v>268</v>
      </c>
      <c r="B8" s="65" t="s">
        <v>12</v>
      </c>
      <c r="C8" s="29" t="s">
        <v>13</v>
      </c>
      <c r="D8" s="64" t="s">
        <v>4</v>
      </c>
      <c r="E8" s="16" t="s">
        <v>11</v>
      </c>
      <c r="F8" s="29">
        <v>1</v>
      </c>
      <c r="G8" s="9">
        <v>0</v>
      </c>
      <c r="H8" s="15">
        <f t="shared" si="0"/>
        <v>1</v>
      </c>
      <c r="I8" s="69">
        <v>30</v>
      </c>
      <c r="J8" s="69">
        <v>250</v>
      </c>
      <c r="K8" s="12">
        <f t="shared" ref="K8:K25" si="2">SUM(I8:J8)*H8</f>
        <v>280</v>
      </c>
      <c r="L8" s="9"/>
      <c r="M8" s="47" t="s">
        <v>6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s="14" customFormat="1" ht="29" x14ac:dyDescent="0.35">
      <c r="A9" s="79">
        <v>269</v>
      </c>
      <c r="B9" s="65" t="s">
        <v>12</v>
      </c>
      <c r="C9" s="29" t="s">
        <v>14</v>
      </c>
      <c r="D9" s="64" t="s">
        <v>4</v>
      </c>
      <c r="E9" s="16" t="s">
        <v>11</v>
      </c>
      <c r="F9" s="29">
        <v>4</v>
      </c>
      <c r="G9" s="9">
        <v>0</v>
      </c>
      <c r="H9" s="15">
        <f t="shared" si="0"/>
        <v>4</v>
      </c>
      <c r="I9" s="69">
        <v>20</v>
      </c>
      <c r="J9" s="69">
        <v>125</v>
      </c>
      <c r="K9" s="12">
        <f t="shared" si="2"/>
        <v>580</v>
      </c>
      <c r="L9" s="9"/>
      <c r="M9" s="47" t="s">
        <v>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s="14" customFormat="1" ht="72.5" x14ac:dyDescent="0.35">
      <c r="A10" s="79">
        <v>270</v>
      </c>
      <c r="B10" s="95" t="s">
        <v>15</v>
      </c>
      <c r="C10" s="98" t="s">
        <v>16</v>
      </c>
      <c r="D10" s="42" t="s">
        <v>4</v>
      </c>
      <c r="E10" s="43" t="s">
        <v>5</v>
      </c>
      <c r="F10" s="43">
        <v>170</v>
      </c>
      <c r="G10" s="41">
        <v>81</v>
      </c>
      <c r="H10" s="44">
        <f t="shared" ref="H10" si="3">F10-(F10*(G10/100))</f>
        <v>32.299999999999983</v>
      </c>
      <c r="I10" s="71">
        <v>45</v>
      </c>
      <c r="J10" s="88"/>
      <c r="K10" s="52">
        <f t="shared" ref="K10" si="4">SUM(I10:J10)*H10</f>
        <v>1453.4999999999993</v>
      </c>
      <c r="L10" s="41"/>
      <c r="M10" s="54" t="s">
        <v>6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s="14" customFormat="1" ht="72.5" x14ac:dyDescent="0.35">
      <c r="A11" s="79">
        <v>271</v>
      </c>
      <c r="B11" s="66" t="s">
        <v>15</v>
      </c>
      <c r="C11" s="28" t="s">
        <v>17</v>
      </c>
      <c r="D11" s="64" t="s">
        <v>4</v>
      </c>
      <c r="E11" s="29" t="s">
        <v>5</v>
      </c>
      <c r="F11" s="29">
        <v>90</v>
      </c>
      <c r="G11" s="9">
        <v>99</v>
      </c>
      <c r="H11" s="15">
        <f t="shared" si="0"/>
        <v>0.90000000000000568</v>
      </c>
      <c r="I11" s="69">
        <v>45</v>
      </c>
      <c r="J11" s="69">
        <v>36.799999999999997</v>
      </c>
      <c r="K11" s="12">
        <f t="shared" si="2"/>
        <v>73.620000000000459</v>
      </c>
      <c r="L11" s="9"/>
      <c r="M11" s="56" t="s">
        <v>18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s="14" customFormat="1" ht="72.5" x14ac:dyDescent="0.35">
      <c r="A12" s="79">
        <v>272</v>
      </c>
      <c r="B12" s="66" t="s">
        <v>19</v>
      </c>
      <c r="C12" s="28" t="s">
        <v>20</v>
      </c>
      <c r="D12" s="64" t="s">
        <v>4</v>
      </c>
      <c r="E12" s="29" t="s">
        <v>5</v>
      </c>
      <c r="F12" s="29">
        <v>25</v>
      </c>
      <c r="G12" s="9">
        <v>0</v>
      </c>
      <c r="H12" s="15">
        <f t="shared" si="0"/>
        <v>25</v>
      </c>
      <c r="I12" s="69">
        <v>40</v>
      </c>
      <c r="J12" s="69">
        <v>43.2</v>
      </c>
      <c r="K12" s="12">
        <f t="shared" si="2"/>
        <v>2080</v>
      </c>
      <c r="L12" s="9"/>
      <c r="M12" s="47" t="s">
        <v>6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s="14" customFormat="1" ht="72.5" x14ac:dyDescent="0.35">
      <c r="A13" s="79">
        <v>273</v>
      </c>
      <c r="B13" s="66" t="s">
        <v>15</v>
      </c>
      <c r="C13" s="28" t="s">
        <v>21</v>
      </c>
      <c r="D13" s="64" t="s">
        <v>4</v>
      </c>
      <c r="E13" s="29" t="s">
        <v>5</v>
      </c>
      <c r="F13" s="43">
        <v>12</v>
      </c>
      <c r="G13" s="9">
        <v>33</v>
      </c>
      <c r="H13" s="15">
        <f t="shared" si="0"/>
        <v>8.0399999999999991</v>
      </c>
      <c r="I13" s="69">
        <v>45</v>
      </c>
      <c r="J13" s="69">
        <v>67.2</v>
      </c>
      <c r="K13" s="12">
        <f t="shared" si="2"/>
        <v>902.08799999999997</v>
      </c>
      <c r="L13" s="9"/>
      <c r="M13" s="47" t="s">
        <v>6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s="14" customFormat="1" ht="29" x14ac:dyDescent="0.35">
      <c r="A14" s="79">
        <v>274</v>
      </c>
      <c r="B14" s="65" t="s">
        <v>22</v>
      </c>
      <c r="C14" s="28" t="s">
        <v>23</v>
      </c>
      <c r="D14" s="36" t="s">
        <v>4</v>
      </c>
      <c r="E14" s="27" t="s">
        <v>11</v>
      </c>
      <c r="F14" s="37">
        <v>7</v>
      </c>
      <c r="G14" s="106">
        <v>0</v>
      </c>
      <c r="H14" s="38">
        <f t="shared" si="0"/>
        <v>7</v>
      </c>
      <c r="I14" s="69">
        <v>15</v>
      </c>
      <c r="J14" s="69">
        <v>88.8</v>
      </c>
      <c r="K14" s="12">
        <f t="shared" si="2"/>
        <v>726.6</v>
      </c>
      <c r="L14" s="35"/>
      <c r="M14" s="47" t="s">
        <v>6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s="14" customFormat="1" ht="29" x14ac:dyDescent="0.35">
      <c r="A15" s="79">
        <v>275</v>
      </c>
      <c r="B15" s="65" t="s">
        <v>22</v>
      </c>
      <c r="C15" s="28" t="s">
        <v>24</v>
      </c>
      <c r="D15" s="36" t="s">
        <v>4</v>
      </c>
      <c r="E15" s="27" t="s">
        <v>11</v>
      </c>
      <c r="F15" s="37">
        <v>45</v>
      </c>
      <c r="G15" s="35">
        <v>51</v>
      </c>
      <c r="H15" s="38">
        <f t="shared" si="0"/>
        <v>22.05</v>
      </c>
      <c r="I15" s="69">
        <v>15</v>
      </c>
      <c r="J15" s="69">
        <v>61.2</v>
      </c>
      <c r="K15" s="12">
        <f t="shared" si="2"/>
        <v>1680.21</v>
      </c>
      <c r="L15" s="35"/>
      <c r="M15" s="47" t="s">
        <v>6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s="14" customFormat="1" ht="29" x14ac:dyDescent="0.35">
      <c r="A16" s="79">
        <v>276</v>
      </c>
      <c r="B16" s="65" t="s">
        <v>25</v>
      </c>
      <c r="C16" s="28" t="s">
        <v>26</v>
      </c>
      <c r="D16" s="64" t="s">
        <v>4</v>
      </c>
      <c r="E16" s="16" t="s">
        <v>11</v>
      </c>
      <c r="F16" s="29">
        <v>8</v>
      </c>
      <c r="G16" s="9">
        <v>0</v>
      </c>
      <c r="H16" s="15">
        <f t="shared" si="0"/>
        <v>8</v>
      </c>
      <c r="I16" s="69">
        <v>20</v>
      </c>
      <c r="J16" s="69">
        <v>153.19999999999999</v>
      </c>
      <c r="K16" s="12">
        <f t="shared" si="2"/>
        <v>1385.6</v>
      </c>
      <c r="L16" s="9"/>
      <c r="M16" s="47" t="s">
        <v>6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s="14" customFormat="1" ht="29" x14ac:dyDescent="0.35">
      <c r="A17" s="79">
        <v>277</v>
      </c>
      <c r="B17" s="92" t="s">
        <v>25</v>
      </c>
      <c r="C17" s="98" t="s">
        <v>27</v>
      </c>
      <c r="D17" s="42" t="s">
        <v>4</v>
      </c>
      <c r="E17" s="94" t="s">
        <v>11</v>
      </c>
      <c r="F17" s="43">
        <v>6</v>
      </c>
      <c r="G17" s="41">
        <v>0</v>
      </c>
      <c r="H17" s="44">
        <f t="shared" ref="H17" si="5">F17-(F17*(G17/100))</f>
        <v>6</v>
      </c>
      <c r="I17" s="71">
        <v>20</v>
      </c>
      <c r="J17" s="88"/>
      <c r="K17" s="52">
        <f t="shared" ref="K17" si="6">SUM(I17:J17)*H17</f>
        <v>120</v>
      </c>
      <c r="L17" s="41"/>
      <c r="M17" s="54" t="s">
        <v>6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s="14" customFormat="1" ht="29" x14ac:dyDescent="0.35">
      <c r="A18" s="79">
        <v>278</v>
      </c>
      <c r="B18" s="65" t="s">
        <v>25</v>
      </c>
      <c r="C18" s="30" t="s">
        <v>28</v>
      </c>
      <c r="D18" s="64" t="s">
        <v>4</v>
      </c>
      <c r="E18" s="16" t="s">
        <v>11</v>
      </c>
      <c r="F18" s="29">
        <v>9</v>
      </c>
      <c r="G18" s="9">
        <v>0</v>
      </c>
      <c r="H18" s="15">
        <f t="shared" si="0"/>
        <v>9</v>
      </c>
      <c r="I18" s="69">
        <v>20</v>
      </c>
      <c r="J18" s="69">
        <v>130.4</v>
      </c>
      <c r="K18" s="12">
        <f t="shared" si="2"/>
        <v>1353.6000000000001</v>
      </c>
      <c r="L18" s="9"/>
      <c r="M18" s="47" t="s">
        <v>6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s="14" customFormat="1" ht="29" x14ac:dyDescent="0.35">
      <c r="A19" s="79">
        <v>279</v>
      </c>
      <c r="B19" s="65" t="s">
        <v>25</v>
      </c>
      <c r="C19" s="30" t="s">
        <v>29</v>
      </c>
      <c r="D19" s="64" t="s">
        <v>4</v>
      </c>
      <c r="E19" s="16" t="s">
        <v>11</v>
      </c>
      <c r="F19" s="29">
        <v>15</v>
      </c>
      <c r="G19" s="9">
        <v>0</v>
      </c>
      <c r="H19" s="15">
        <f t="shared" si="0"/>
        <v>15</v>
      </c>
      <c r="I19" s="69">
        <v>20</v>
      </c>
      <c r="J19" s="69">
        <v>186.4</v>
      </c>
      <c r="K19" s="12">
        <f t="shared" si="2"/>
        <v>3096</v>
      </c>
      <c r="L19" s="9"/>
      <c r="M19" s="47" t="s">
        <v>6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s="14" customFormat="1" ht="29" x14ac:dyDescent="0.35">
      <c r="A20" s="79">
        <v>280</v>
      </c>
      <c r="B20" s="46" t="s">
        <v>30</v>
      </c>
      <c r="C20" s="30" t="s">
        <v>31</v>
      </c>
      <c r="D20" s="64" t="s">
        <v>4</v>
      </c>
      <c r="E20" s="16" t="s">
        <v>11</v>
      </c>
      <c r="F20" s="29">
        <v>21</v>
      </c>
      <c r="G20" s="9">
        <v>0</v>
      </c>
      <c r="H20" s="15">
        <f t="shared" si="0"/>
        <v>21</v>
      </c>
      <c r="I20" s="69">
        <v>20</v>
      </c>
      <c r="J20" s="69">
        <v>305.60000000000002</v>
      </c>
      <c r="K20" s="12">
        <f t="shared" si="2"/>
        <v>6837.6</v>
      </c>
      <c r="L20" s="9"/>
      <c r="M20" s="47" t="s">
        <v>6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s="14" customFormat="1" ht="29" x14ac:dyDescent="0.35">
      <c r="A21" s="79">
        <v>281</v>
      </c>
      <c r="B21" s="46" t="s">
        <v>30</v>
      </c>
      <c r="C21" s="30" t="s">
        <v>32</v>
      </c>
      <c r="D21" s="64" t="s">
        <v>4</v>
      </c>
      <c r="E21" s="16" t="s">
        <v>11</v>
      </c>
      <c r="F21" s="29">
        <v>15</v>
      </c>
      <c r="G21" s="9">
        <v>0</v>
      </c>
      <c r="H21" s="15">
        <f t="shared" si="0"/>
        <v>15</v>
      </c>
      <c r="I21" s="69">
        <v>20</v>
      </c>
      <c r="J21" s="69">
        <v>454.4</v>
      </c>
      <c r="K21" s="12">
        <f t="shared" si="2"/>
        <v>7116</v>
      </c>
      <c r="L21" s="9"/>
      <c r="M21" s="47" t="s">
        <v>6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s="14" customFormat="1" ht="29" x14ac:dyDescent="0.35">
      <c r="A22" s="79">
        <v>282</v>
      </c>
      <c r="B22" s="46" t="s">
        <v>30</v>
      </c>
      <c r="C22" s="30" t="s">
        <v>33</v>
      </c>
      <c r="D22" s="64" t="s">
        <v>4</v>
      </c>
      <c r="E22" s="16" t="s">
        <v>11</v>
      </c>
      <c r="F22" s="29">
        <v>4</v>
      </c>
      <c r="G22" s="9">
        <v>0</v>
      </c>
      <c r="H22" s="15">
        <f t="shared" si="0"/>
        <v>4</v>
      </c>
      <c r="I22" s="69">
        <v>20</v>
      </c>
      <c r="J22" s="69">
        <v>285.60000000000002</v>
      </c>
      <c r="K22" s="12">
        <f t="shared" si="2"/>
        <v>1222.4000000000001</v>
      </c>
      <c r="L22" s="9"/>
      <c r="M22" s="47" t="s">
        <v>6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s="14" customFormat="1" ht="29" x14ac:dyDescent="0.35">
      <c r="A23" s="79">
        <v>283</v>
      </c>
      <c r="B23" s="46" t="s">
        <v>30</v>
      </c>
      <c r="C23" s="30" t="s">
        <v>34</v>
      </c>
      <c r="D23" s="64" t="s">
        <v>4</v>
      </c>
      <c r="E23" s="16" t="s">
        <v>11</v>
      </c>
      <c r="F23" s="29">
        <v>6</v>
      </c>
      <c r="G23" s="9">
        <v>0</v>
      </c>
      <c r="H23" s="15">
        <f t="shared" si="0"/>
        <v>6</v>
      </c>
      <c r="I23" s="69">
        <v>20</v>
      </c>
      <c r="J23" s="69">
        <v>405.2</v>
      </c>
      <c r="K23" s="12">
        <f t="shared" si="2"/>
        <v>2551.1999999999998</v>
      </c>
      <c r="L23" s="9"/>
      <c r="M23" s="47" t="s">
        <v>6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s="14" customFormat="1" ht="29" x14ac:dyDescent="0.35">
      <c r="A24" s="79">
        <v>284</v>
      </c>
      <c r="B24" s="46" t="s">
        <v>35</v>
      </c>
      <c r="C24" s="28" t="s">
        <v>36</v>
      </c>
      <c r="D24" s="64" t="s">
        <v>4</v>
      </c>
      <c r="E24" s="16" t="s">
        <v>11</v>
      </c>
      <c r="F24" s="29">
        <v>3</v>
      </c>
      <c r="G24" s="9">
        <v>0</v>
      </c>
      <c r="H24" s="15">
        <f t="shared" si="0"/>
        <v>3</v>
      </c>
      <c r="I24" s="69">
        <v>20</v>
      </c>
      <c r="J24" s="69">
        <v>569.20000000000005</v>
      </c>
      <c r="K24" s="12">
        <f t="shared" si="2"/>
        <v>1767.6000000000001</v>
      </c>
      <c r="L24" s="9"/>
      <c r="M24" s="47" t="s">
        <v>6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s="14" customFormat="1" ht="29" x14ac:dyDescent="0.35">
      <c r="A25" s="79">
        <v>285</v>
      </c>
      <c r="B25" s="46" t="s">
        <v>35</v>
      </c>
      <c r="C25" s="28" t="s">
        <v>37</v>
      </c>
      <c r="D25" s="64" t="s">
        <v>4</v>
      </c>
      <c r="E25" s="16" t="s">
        <v>11</v>
      </c>
      <c r="F25" s="29">
        <v>2</v>
      </c>
      <c r="G25" s="9">
        <v>0</v>
      </c>
      <c r="H25" s="15">
        <f t="shared" si="0"/>
        <v>2</v>
      </c>
      <c r="I25" s="69">
        <v>20</v>
      </c>
      <c r="J25" s="69">
        <v>738</v>
      </c>
      <c r="K25" s="12">
        <f t="shared" si="2"/>
        <v>1516</v>
      </c>
      <c r="L25" s="9"/>
      <c r="M25" s="47" t="s">
        <v>6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s="14" customFormat="1" ht="43.5" x14ac:dyDescent="0.35">
      <c r="A26" s="79">
        <v>286</v>
      </c>
      <c r="B26" s="46" t="s">
        <v>38</v>
      </c>
      <c r="C26" s="28" t="s">
        <v>39</v>
      </c>
      <c r="D26" s="36" t="s">
        <v>4</v>
      </c>
      <c r="E26" s="27" t="s">
        <v>11</v>
      </c>
      <c r="F26" s="40">
        <v>190</v>
      </c>
      <c r="G26" s="35">
        <v>0</v>
      </c>
      <c r="H26" s="38">
        <f t="shared" si="0"/>
        <v>190</v>
      </c>
      <c r="I26" s="69">
        <v>10</v>
      </c>
      <c r="J26" s="69">
        <v>7.2</v>
      </c>
      <c r="K26" s="39">
        <f>SUM(I26:J26)*H26</f>
        <v>3268</v>
      </c>
      <c r="L26" s="35"/>
      <c r="M26" s="57" t="s">
        <v>40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s="14" customFormat="1" ht="58" x14ac:dyDescent="0.35">
      <c r="A27" s="79">
        <v>287</v>
      </c>
      <c r="B27" s="92" t="s">
        <v>38</v>
      </c>
      <c r="C27" s="98" t="s">
        <v>41</v>
      </c>
      <c r="D27" s="50" t="s">
        <v>4</v>
      </c>
      <c r="E27" s="99" t="s">
        <v>11</v>
      </c>
      <c r="F27" s="100">
        <v>177</v>
      </c>
      <c r="G27" s="101">
        <v>0</v>
      </c>
      <c r="H27" s="102">
        <f t="shared" ref="H27" si="7">F27-(F27*(G27/100))</f>
        <v>177</v>
      </c>
      <c r="I27" s="71">
        <v>10</v>
      </c>
      <c r="J27" s="88"/>
      <c r="K27" s="97">
        <f t="shared" ref="K27" si="8">SUM(I27:J27)*H27</f>
        <v>1770</v>
      </c>
      <c r="L27" s="101"/>
      <c r="M27" s="103" t="s">
        <v>42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s="14" customFormat="1" ht="28" x14ac:dyDescent="0.35">
      <c r="A28" s="79">
        <v>288</v>
      </c>
      <c r="B28" s="46" t="s">
        <v>43</v>
      </c>
      <c r="C28" s="30" t="s">
        <v>44</v>
      </c>
      <c r="D28" s="42" t="s">
        <v>4</v>
      </c>
      <c r="E28" s="43" t="s">
        <v>5</v>
      </c>
      <c r="F28" s="83">
        <v>23</v>
      </c>
      <c r="G28" s="41">
        <v>39</v>
      </c>
      <c r="H28" s="44">
        <f t="shared" si="0"/>
        <v>14.03</v>
      </c>
      <c r="I28" s="69">
        <v>15</v>
      </c>
      <c r="J28" s="69">
        <v>13.6</v>
      </c>
      <c r="K28" s="39">
        <f t="shared" ref="K28:K32" si="9">SUM(I28:J28)*H28</f>
        <v>401.25799999999998</v>
      </c>
      <c r="L28" s="41"/>
      <c r="M28" s="47" t="s">
        <v>6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s="14" customFormat="1" ht="28" x14ac:dyDescent="0.35">
      <c r="A29" s="79">
        <v>289</v>
      </c>
      <c r="B29" s="89" t="s">
        <v>43</v>
      </c>
      <c r="C29" s="91" t="s">
        <v>44</v>
      </c>
      <c r="D29" s="82" t="s">
        <v>4</v>
      </c>
      <c r="E29" s="83" t="s">
        <v>5</v>
      </c>
      <c r="F29" s="83">
        <v>383</v>
      </c>
      <c r="G29" s="79">
        <v>39</v>
      </c>
      <c r="H29" s="84">
        <f t="shared" ref="H29" si="10">F29-(F29*(G29/100))</f>
        <v>233.63</v>
      </c>
      <c r="I29" s="85">
        <v>15</v>
      </c>
      <c r="J29" s="88"/>
      <c r="K29" s="78">
        <f t="shared" ref="K29" si="11">SUM(I29:J29)*H29</f>
        <v>3504.45</v>
      </c>
      <c r="L29" s="79"/>
      <c r="M29" s="87" t="s">
        <v>6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s="14" customFormat="1" ht="28" x14ac:dyDescent="0.35">
      <c r="A30" s="79">
        <v>290</v>
      </c>
      <c r="B30" s="65" t="s">
        <v>43</v>
      </c>
      <c r="C30" s="30" t="s">
        <v>45</v>
      </c>
      <c r="D30" s="42" t="s">
        <v>4</v>
      </c>
      <c r="E30" s="43" t="s">
        <v>5</v>
      </c>
      <c r="F30" s="83">
        <v>63</v>
      </c>
      <c r="G30" s="41">
        <v>0</v>
      </c>
      <c r="H30" s="44">
        <f t="shared" si="0"/>
        <v>63</v>
      </c>
      <c r="I30" s="69">
        <v>15</v>
      </c>
      <c r="J30" s="69">
        <v>99.2</v>
      </c>
      <c r="K30" s="39">
        <f t="shared" si="9"/>
        <v>7194.6</v>
      </c>
      <c r="L30" s="41"/>
      <c r="M30" s="47" t="s">
        <v>6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s="14" customFormat="1" ht="28" x14ac:dyDescent="0.35">
      <c r="A31" s="79">
        <v>291</v>
      </c>
      <c r="B31" s="89" t="s">
        <v>43</v>
      </c>
      <c r="C31" s="91" t="s">
        <v>45</v>
      </c>
      <c r="D31" s="82" t="s">
        <v>4</v>
      </c>
      <c r="E31" s="83" t="s">
        <v>5</v>
      </c>
      <c r="F31" s="83">
        <v>18</v>
      </c>
      <c r="G31" s="79">
        <v>0</v>
      </c>
      <c r="H31" s="84">
        <f t="shared" ref="H31" si="12">F31-(F31*(G31/100))</f>
        <v>18</v>
      </c>
      <c r="I31" s="85">
        <v>15</v>
      </c>
      <c r="J31" s="88"/>
      <c r="K31" s="78">
        <f t="shared" ref="K31" si="13">SUM(I31:J31)*H31</f>
        <v>270</v>
      </c>
      <c r="L31" s="79"/>
      <c r="M31" s="87" t="s">
        <v>6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s="14" customFormat="1" ht="28" x14ac:dyDescent="0.35">
      <c r="A32" s="79">
        <v>292</v>
      </c>
      <c r="B32" s="65" t="s">
        <v>43</v>
      </c>
      <c r="C32" s="30" t="s">
        <v>46</v>
      </c>
      <c r="D32" s="42" t="s">
        <v>4</v>
      </c>
      <c r="E32" s="43" t="s">
        <v>5</v>
      </c>
      <c r="F32" s="43">
        <v>68</v>
      </c>
      <c r="G32" s="41">
        <v>0</v>
      </c>
      <c r="H32" s="44">
        <f t="shared" si="0"/>
        <v>68</v>
      </c>
      <c r="I32" s="69">
        <v>15</v>
      </c>
      <c r="J32" s="69">
        <v>20</v>
      </c>
      <c r="K32" s="39">
        <f t="shared" si="9"/>
        <v>2380</v>
      </c>
      <c r="L32" s="41"/>
      <c r="M32" s="47" t="s">
        <v>6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s="14" customFormat="1" ht="29" x14ac:dyDescent="0.35">
      <c r="A33" s="79">
        <v>293</v>
      </c>
      <c r="B33" s="65" t="s">
        <v>47</v>
      </c>
      <c r="C33" s="28" t="s">
        <v>48</v>
      </c>
      <c r="D33" s="64" t="s">
        <v>4</v>
      </c>
      <c r="E33" s="16" t="s">
        <v>11</v>
      </c>
      <c r="F33" s="29">
        <v>2</v>
      </c>
      <c r="G33" s="9">
        <v>0</v>
      </c>
      <c r="H33" s="15">
        <f t="shared" si="0"/>
        <v>2</v>
      </c>
      <c r="I33" s="69">
        <v>20</v>
      </c>
      <c r="J33" s="69">
        <v>240</v>
      </c>
      <c r="K33" s="12">
        <f>SUM(I33:J33)*H33</f>
        <v>520</v>
      </c>
      <c r="L33" s="9"/>
      <c r="M33" s="47" t="s">
        <v>6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s="14" customFormat="1" ht="29" x14ac:dyDescent="0.35">
      <c r="A34" s="79">
        <v>294</v>
      </c>
      <c r="B34" s="65" t="s">
        <v>47</v>
      </c>
      <c r="C34" s="28" t="s">
        <v>49</v>
      </c>
      <c r="D34" s="64" t="s">
        <v>4</v>
      </c>
      <c r="E34" s="16" t="s">
        <v>11</v>
      </c>
      <c r="F34" s="29">
        <v>2</v>
      </c>
      <c r="G34" s="9">
        <v>0</v>
      </c>
      <c r="H34" s="15">
        <f t="shared" si="0"/>
        <v>2</v>
      </c>
      <c r="I34" s="69">
        <v>20</v>
      </c>
      <c r="J34" s="69">
        <v>84.8</v>
      </c>
      <c r="K34" s="12">
        <f>SUM(I34:J34)*H34</f>
        <v>209.6</v>
      </c>
      <c r="L34" s="9"/>
      <c r="M34" s="47" t="s">
        <v>6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s="14" customFormat="1" ht="43.5" x14ac:dyDescent="0.35">
      <c r="A35" s="79">
        <v>295</v>
      </c>
      <c r="B35" s="65" t="s">
        <v>50</v>
      </c>
      <c r="C35" s="28" t="s">
        <v>51</v>
      </c>
      <c r="D35" s="64" t="s">
        <v>4</v>
      </c>
      <c r="E35" s="29" t="s">
        <v>5</v>
      </c>
      <c r="F35" s="29">
        <v>25</v>
      </c>
      <c r="G35" s="9">
        <v>0</v>
      </c>
      <c r="H35" s="15">
        <f t="shared" si="0"/>
        <v>25</v>
      </c>
      <c r="I35" s="69">
        <v>10</v>
      </c>
      <c r="J35" s="69">
        <v>17.600000000000001</v>
      </c>
      <c r="K35" s="12">
        <f>SUM(I35:J35)*H35</f>
        <v>690</v>
      </c>
      <c r="L35" s="9"/>
      <c r="M35" s="47" t="s">
        <v>6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s="14" customFormat="1" ht="72.5" x14ac:dyDescent="0.35">
      <c r="A36" s="79">
        <v>296</v>
      </c>
      <c r="B36" s="66" t="s">
        <v>15</v>
      </c>
      <c r="C36" s="30" t="s">
        <v>52</v>
      </c>
      <c r="D36" s="64" t="s">
        <v>4</v>
      </c>
      <c r="E36" s="29" t="s">
        <v>5</v>
      </c>
      <c r="F36" s="83">
        <v>20</v>
      </c>
      <c r="G36" s="9">
        <v>0</v>
      </c>
      <c r="H36" s="15">
        <f t="shared" si="0"/>
        <v>20</v>
      </c>
      <c r="I36" s="69">
        <v>45</v>
      </c>
      <c r="J36" s="69">
        <v>24</v>
      </c>
      <c r="K36" s="12">
        <f t="shared" ref="K36:K43" si="14">SUM(I36:J36)*H36</f>
        <v>1380</v>
      </c>
      <c r="L36" s="9"/>
      <c r="M36" s="47" t="s">
        <v>6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s="14" customFormat="1" ht="72.5" x14ac:dyDescent="0.35">
      <c r="A37" s="79">
        <v>297</v>
      </c>
      <c r="B37" s="80" t="s">
        <v>15</v>
      </c>
      <c r="C37" s="91" t="s">
        <v>52</v>
      </c>
      <c r="D37" s="82" t="s">
        <v>4</v>
      </c>
      <c r="E37" s="83" t="s">
        <v>5</v>
      </c>
      <c r="F37" s="83">
        <v>190</v>
      </c>
      <c r="G37" s="79">
        <v>0</v>
      </c>
      <c r="H37" s="84">
        <f t="shared" ref="H37" si="15">F37-(F37*(G37/100))</f>
        <v>190</v>
      </c>
      <c r="I37" s="85">
        <v>45</v>
      </c>
      <c r="J37" s="88"/>
      <c r="K37" s="86">
        <f t="shared" ref="K37" si="16">SUM(I37:J37)*H37</f>
        <v>8550</v>
      </c>
      <c r="L37" s="79"/>
      <c r="M37" s="87" t="s">
        <v>6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s="14" customFormat="1" ht="72.5" x14ac:dyDescent="0.35">
      <c r="A38" s="79">
        <v>298</v>
      </c>
      <c r="B38" s="66" t="s">
        <v>19</v>
      </c>
      <c r="C38" s="30" t="s">
        <v>53</v>
      </c>
      <c r="D38" s="64" t="s">
        <v>4</v>
      </c>
      <c r="E38" s="29" t="s">
        <v>5</v>
      </c>
      <c r="F38" s="29">
        <v>120</v>
      </c>
      <c r="G38" s="9">
        <v>59</v>
      </c>
      <c r="H38" s="15">
        <f t="shared" si="0"/>
        <v>49.2</v>
      </c>
      <c r="I38" s="69">
        <v>45</v>
      </c>
      <c r="J38" s="69">
        <v>75.2</v>
      </c>
      <c r="K38" s="12">
        <f t="shared" si="14"/>
        <v>5913.84</v>
      </c>
      <c r="L38" s="9"/>
      <c r="M38" s="47" t="s">
        <v>6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s="14" customFormat="1" ht="72.5" x14ac:dyDescent="0.35">
      <c r="A39" s="79">
        <v>299</v>
      </c>
      <c r="B39" s="66" t="s">
        <v>15</v>
      </c>
      <c r="C39" s="30" t="s">
        <v>54</v>
      </c>
      <c r="D39" s="64" t="s">
        <v>4</v>
      </c>
      <c r="E39" s="29" t="s">
        <v>5</v>
      </c>
      <c r="F39" s="31">
        <v>153</v>
      </c>
      <c r="G39" s="9">
        <v>35</v>
      </c>
      <c r="H39" s="15">
        <f t="shared" si="0"/>
        <v>99.45</v>
      </c>
      <c r="I39" s="69">
        <v>40</v>
      </c>
      <c r="J39" s="69">
        <v>18.399999999999999</v>
      </c>
      <c r="K39" s="12">
        <f t="shared" si="14"/>
        <v>5807.88</v>
      </c>
      <c r="L39" s="9"/>
      <c r="M39" s="47" t="s">
        <v>6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s="14" customFormat="1" ht="29" x14ac:dyDescent="0.35">
      <c r="A40" s="79">
        <v>300</v>
      </c>
      <c r="B40" s="65" t="s">
        <v>22</v>
      </c>
      <c r="C40" s="28" t="s">
        <v>55</v>
      </c>
      <c r="D40" s="36" t="s">
        <v>4</v>
      </c>
      <c r="E40" s="27" t="s">
        <v>11</v>
      </c>
      <c r="F40" s="37">
        <v>14</v>
      </c>
      <c r="G40" s="35">
        <v>0</v>
      </c>
      <c r="H40" s="38">
        <f t="shared" si="0"/>
        <v>14</v>
      </c>
      <c r="I40" s="69">
        <v>15</v>
      </c>
      <c r="J40" s="69">
        <v>108.8</v>
      </c>
      <c r="K40" s="12">
        <f t="shared" si="14"/>
        <v>1733.2</v>
      </c>
      <c r="L40" s="35"/>
      <c r="M40" s="47" t="s">
        <v>6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s="14" customFormat="1" ht="28" x14ac:dyDescent="0.35">
      <c r="A41" s="79">
        <v>301</v>
      </c>
      <c r="B41" s="65" t="s">
        <v>22</v>
      </c>
      <c r="C41" s="28" t="s">
        <v>56</v>
      </c>
      <c r="D41" s="36" t="s">
        <v>4</v>
      </c>
      <c r="E41" s="37" t="s">
        <v>5</v>
      </c>
      <c r="F41" s="37">
        <v>10</v>
      </c>
      <c r="G41" s="35">
        <v>0</v>
      </c>
      <c r="H41" s="38">
        <f t="shared" si="0"/>
        <v>10</v>
      </c>
      <c r="I41" s="69">
        <v>15</v>
      </c>
      <c r="J41" s="69">
        <v>50.4</v>
      </c>
      <c r="K41" s="12">
        <f t="shared" si="14"/>
        <v>654</v>
      </c>
      <c r="L41" s="35"/>
      <c r="M41" s="47" t="s">
        <v>6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s="8" customFormat="1" ht="29" x14ac:dyDescent="0.35">
      <c r="A42" s="79">
        <v>302</v>
      </c>
      <c r="B42" s="92" t="s">
        <v>25</v>
      </c>
      <c r="C42" s="93" t="s">
        <v>57</v>
      </c>
      <c r="D42" s="42" t="s">
        <v>4</v>
      </c>
      <c r="E42" s="94" t="s">
        <v>11</v>
      </c>
      <c r="F42" s="43">
        <v>40</v>
      </c>
      <c r="G42" s="41">
        <v>0</v>
      </c>
      <c r="H42" s="44">
        <f t="shared" ref="H42" si="17">F42-(F42*(G42/100))</f>
        <v>40</v>
      </c>
      <c r="I42" s="71">
        <v>20</v>
      </c>
      <c r="J42" s="88"/>
      <c r="K42" s="52">
        <f t="shared" ref="K42" si="18">SUM(I42:J42)*H42</f>
        <v>800</v>
      </c>
      <c r="L42" s="41"/>
      <c r="M42" s="54" t="s">
        <v>6</v>
      </c>
    </row>
    <row r="43" spans="1:52" s="8" customFormat="1" ht="29" x14ac:dyDescent="0.35">
      <c r="A43" s="79">
        <v>303</v>
      </c>
      <c r="B43" s="46" t="s">
        <v>25</v>
      </c>
      <c r="C43" s="30" t="s">
        <v>58</v>
      </c>
      <c r="D43" s="64" t="s">
        <v>4</v>
      </c>
      <c r="E43" s="16" t="s">
        <v>11</v>
      </c>
      <c r="F43" s="81">
        <v>10</v>
      </c>
      <c r="G43" s="21">
        <v>0</v>
      </c>
      <c r="H43" s="23">
        <f t="shared" si="0"/>
        <v>10</v>
      </c>
      <c r="I43" s="69">
        <v>20</v>
      </c>
      <c r="J43" s="69">
        <v>244.8</v>
      </c>
      <c r="K43" s="12">
        <f t="shared" si="14"/>
        <v>2648</v>
      </c>
      <c r="L43" s="21"/>
      <c r="M43" s="47" t="s">
        <v>6</v>
      </c>
    </row>
    <row r="44" spans="1:52" s="8" customFormat="1" ht="29" x14ac:dyDescent="0.35">
      <c r="A44" s="79">
        <v>304</v>
      </c>
      <c r="B44" s="89" t="s">
        <v>25</v>
      </c>
      <c r="C44" s="91" t="s">
        <v>58</v>
      </c>
      <c r="D44" s="82" t="s">
        <v>4</v>
      </c>
      <c r="E44" s="90" t="s">
        <v>11</v>
      </c>
      <c r="F44" s="81">
        <v>14</v>
      </c>
      <c r="G44" s="79">
        <v>0</v>
      </c>
      <c r="H44" s="84">
        <f t="shared" ref="H44" si="19">F44-(F44*(G44/100))</f>
        <v>14</v>
      </c>
      <c r="I44" s="85">
        <v>20</v>
      </c>
      <c r="J44" s="88"/>
      <c r="K44" s="86">
        <f t="shared" ref="K44" si="20">SUM(I44:J44)*H44</f>
        <v>280</v>
      </c>
      <c r="L44" s="79"/>
      <c r="M44" s="87" t="s">
        <v>6</v>
      </c>
    </row>
    <row r="45" spans="1:52" s="8" customFormat="1" ht="43.5" x14ac:dyDescent="0.35">
      <c r="A45" s="79">
        <v>305</v>
      </c>
      <c r="B45" s="65" t="s">
        <v>38</v>
      </c>
      <c r="C45" s="28" t="s">
        <v>59</v>
      </c>
      <c r="D45" s="36" t="s">
        <v>4</v>
      </c>
      <c r="E45" s="27" t="s">
        <v>11</v>
      </c>
      <c r="F45" s="37">
        <v>100</v>
      </c>
      <c r="G45" s="2">
        <v>0</v>
      </c>
      <c r="H45" s="5">
        <f t="shared" si="0"/>
        <v>100</v>
      </c>
      <c r="I45" s="69">
        <v>10</v>
      </c>
      <c r="J45" s="69">
        <v>21.2</v>
      </c>
      <c r="K45" s="6">
        <f>SUM(I45:J45)*H45</f>
        <v>3120</v>
      </c>
      <c r="L45" s="2"/>
      <c r="M45" s="58" t="s">
        <v>60</v>
      </c>
    </row>
    <row r="46" spans="1:52" s="8" customFormat="1" ht="43.5" x14ac:dyDescent="0.35">
      <c r="A46" s="79">
        <v>306</v>
      </c>
      <c r="B46" s="65" t="s">
        <v>50</v>
      </c>
      <c r="C46" s="30" t="s">
        <v>61</v>
      </c>
      <c r="D46" s="64" t="s">
        <v>4</v>
      </c>
      <c r="E46" s="29" t="s">
        <v>5</v>
      </c>
      <c r="F46" s="29">
        <v>30</v>
      </c>
      <c r="G46" s="21">
        <v>87</v>
      </c>
      <c r="H46" s="23">
        <f t="shared" si="0"/>
        <v>3.8999999999999986</v>
      </c>
      <c r="I46" s="69">
        <v>10</v>
      </c>
      <c r="J46" s="69">
        <v>46.4</v>
      </c>
      <c r="K46" s="6">
        <f t="shared" ref="K46:K53" si="21">SUM(I46:J46)*H46</f>
        <v>219.95999999999992</v>
      </c>
      <c r="L46" s="21"/>
      <c r="M46" s="59" t="s">
        <v>6</v>
      </c>
    </row>
    <row r="47" spans="1:52" s="8" customFormat="1" ht="72.5" x14ac:dyDescent="0.35">
      <c r="A47" s="79">
        <v>307</v>
      </c>
      <c r="B47" s="66" t="s">
        <v>15</v>
      </c>
      <c r="C47" s="30" t="s">
        <v>62</v>
      </c>
      <c r="D47" s="64" t="s">
        <v>4</v>
      </c>
      <c r="E47" s="29" t="s">
        <v>5</v>
      </c>
      <c r="F47" s="31">
        <v>20</v>
      </c>
      <c r="G47" s="21">
        <v>50</v>
      </c>
      <c r="H47" s="23">
        <f t="shared" si="0"/>
        <v>10</v>
      </c>
      <c r="I47" s="69">
        <v>40</v>
      </c>
      <c r="J47" s="69">
        <v>21.6</v>
      </c>
      <c r="K47" s="6">
        <f t="shared" si="21"/>
        <v>616</v>
      </c>
      <c r="L47" s="21"/>
      <c r="M47" s="59" t="s">
        <v>6</v>
      </c>
    </row>
    <row r="48" spans="1:52" s="8" customFormat="1" ht="72.5" x14ac:dyDescent="0.35">
      <c r="A48" s="79">
        <v>308</v>
      </c>
      <c r="B48" s="66" t="s">
        <v>15</v>
      </c>
      <c r="C48" s="28" t="s">
        <v>63</v>
      </c>
      <c r="D48" s="64" t="s">
        <v>4</v>
      </c>
      <c r="E48" s="29" t="s">
        <v>5</v>
      </c>
      <c r="F48" s="29">
        <v>10</v>
      </c>
      <c r="G48" s="21">
        <v>0</v>
      </c>
      <c r="H48" s="23">
        <f t="shared" si="0"/>
        <v>10</v>
      </c>
      <c r="I48" s="69">
        <v>40</v>
      </c>
      <c r="J48" s="69">
        <v>21.6</v>
      </c>
      <c r="K48" s="6">
        <f t="shared" si="21"/>
        <v>616</v>
      </c>
      <c r="L48" s="21"/>
      <c r="M48" s="59" t="s">
        <v>6</v>
      </c>
    </row>
    <row r="49" spans="1:13" s="8" customFormat="1" ht="72.5" x14ac:dyDescent="0.35">
      <c r="A49" s="79">
        <v>309</v>
      </c>
      <c r="B49" s="66" t="s">
        <v>15</v>
      </c>
      <c r="C49" s="28" t="s">
        <v>64</v>
      </c>
      <c r="D49" s="64" t="s">
        <v>4</v>
      </c>
      <c r="E49" s="29" t="s">
        <v>5</v>
      </c>
      <c r="F49" s="29">
        <v>5</v>
      </c>
      <c r="G49" s="21">
        <v>80</v>
      </c>
      <c r="H49" s="23">
        <f t="shared" ref="H49:H58" si="22">F49-(F49*(G49/100))</f>
        <v>1</v>
      </c>
      <c r="I49" s="69">
        <v>40</v>
      </c>
      <c r="J49" s="69">
        <v>18.399999999999999</v>
      </c>
      <c r="K49" s="6">
        <f t="shared" si="21"/>
        <v>58.4</v>
      </c>
      <c r="L49" s="21"/>
      <c r="M49" s="59" t="s">
        <v>6</v>
      </c>
    </row>
    <row r="50" spans="1:13" s="8" customFormat="1" ht="72.5" x14ac:dyDescent="0.35">
      <c r="A50" s="79">
        <v>310</v>
      </c>
      <c r="B50" s="95" t="s">
        <v>19</v>
      </c>
      <c r="C50" s="93" t="s">
        <v>65</v>
      </c>
      <c r="D50" s="42" t="s">
        <v>4</v>
      </c>
      <c r="E50" s="43" t="s">
        <v>5</v>
      </c>
      <c r="F50" s="96">
        <v>210</v>
      </c>
      <c r="G50" s="41">
        <v>45</v>
      </c>
      <c r="H50" s="44">
        <f t="shared" ref="H50" si="23">F50-(F50*(G50/100))</f>
        <v>115.5</v>
      </c>
      <c r="I50" s="71">
        <v>40</v>
      </c>
      <c r="J50" s="88"/>
      <c r="K50" s="97">
        <f t="shared" ref="K50" si="24">SUM(I50:J50)*H50</f>
        <v>4620</v>
      </c>
      <c r="L50" s="41"/>
      <c r="M50" s="54" t="s">
        <v>6</v>
      </c>
    </row>
    <row r="51" spans="1:13" s="8" customFormat="1" ht="72.5" x14ac:dyDescent="0.35">
      <c r="A51" s="79">
        <v>311</v>
      </c>
      <c r="B51" s="66" t="s">
        <v>19</v>
      </c>
      <c r="C51" s="28" t="s">
        <v>66</v>
      </c>
      <c r="D51" s="64" t="s">
        <v>4</v>
      </c>
      <c r="E51" s="29" t="s">
        <v>5</v>
      </c>
      <c r="F51" s="29">
        <v>6</v>
      </c>
      <c r="G51" s="21">
        <v>0</v>
      </c>
      <c r="H51" s="23">
        <f t="shared" si="22"/>
        <v>6</v>
      </c>
      <c r="I51" s="69">
        <v>40</v>
      </c>
      <c r="J51" s="69">
        <v>50</v>
      </c>
      <c r="K51" s="6">
        <f t="shared" si="21"/>
        <v>540</v>
      </c>
      <c r="L51" s="21"/>
      <c r="M51" s="59" t="s">
        <v>6</v>
      </c>
    </row>
    <row r="52" spans="1:13" s="8" customFormat="1" ht="29" x14ac:dyDescent="0.35">
      <c r="A52" s="79">
        <v>312</v>
      </c>
      <c r="B52" s="65" t="s">
        <v>38</v>
      </c>
      <c r="C52" s="28" t="s">
        <v>67</v>
      </c>
      <c r="D52" s="36" t="s">
        <v>4</v>
      </c>
      <c r="E52" s="27" t="s">
        <v>11</v>
      </c>
      <c r="F52" s="37">
        <v>2</v>
      </c>
      <c r="G52" s="2">
        <v>0</v>
      </c>
      <c r="H52" s="5">
        <f t="shared" si="22"/>
        <v>2</v>
      </c>
      <c r="I52" s="69">
        <v>15</v>
      </c>
      <c r="J52" s="69">
        <v>11.2</v>
      </c>
      <c r="K52" s="6">
        <f t="shared" si="21"/>
        <v>52.4</v>
      </c>
      <c r="L52" s="2"/>
      <c r="M52" s="57" t="s">
        <v>68</v>
      </c>
    </row>
    <row r="53" spans="1:13" s="8" customFormat="1" ht="43.5" x14ac:dyDescent="0.35">
      <c r="A53" s="79">
        <v>313</v>
      </c>
      <c r="B53" s="65" t="s">
        <v>50</v>
      </c>
      <c r="C53" s="30" t="s">
        <v>69</v>
      </c>
      <c r="D53" s="64" t="s">
        <v>4</v>
      </c>
      <c r="E53" s="29" t="s">
        <v>5</v>
      </c>
      <c r="F53" s="31">
        <v>126</v>
      </c>
      <c r="G53" s="21">
        <v>75</v>
      </c>
      <c r="H53" s="23">
        <f t="shared" si="22"/>
        <v>31.5</v>
      </c>
      <c r="I53" s="69">
        <v>10</v>
      </c>
      <c r="J53" s="69">
        <v>12.4</v>
      </c>
      <c r="K53" s="6">
        <f t="shared" si="21"/>
        <v>705.59999999999991</v>
      </c>
      <c r="L53" s="21"/>
      <c r="M53" s="59" t="s">
        <v>6</v>
      </c>
    </row>
    <row r="54" spans="1:13" s="8" customFormat="1" ht="72.5" x14ac:dyDescent="0.35">
      <c r="A54" s="79">
        <v>314</v>
      </c>
      <c r="B54" s="66" t="s">
        <v>15</v>
      </c>
      <c r="C54" s="30" t="s">
        <v>70</v>
      </c>
      <c r="D54" s="64" t="s">
        <v>4</v>
      </c>
      <c r="E54" s="29" t="s">
        <v>5</v>
      </c>
      <c r="F54" s="29">
        <v>6</v>
      </c>
      <c r="G54" s="21">
        <v>0</v>
      </c>
      <c r="H54" s="23">
        <f t="shared" si="22"/>
        <v>6</v>
      </c>
      <c r="I54" s="69">
        <v>40</v>
      </c>
      <c r="J54" s="69">
        <v>20</v>
      </c>
      <c r="K54" s="22">
        <f>SUM(I54:J54)*H54</f>
        <v>360</v>
      </c>
      <c r="L54" s="21"/>
      <c r="M54" s="59" t="s">
        <v>6</v>
      </c>
    </row>
    <row r="55" spans="1:13" s="8" customFormat="1" ht="29" x14ac:dyDescent="0.35">
      <c r="A55" s="79">
        <v>315</v>
      </c>
      <c r="B55" s="65" t="s">
        <v>25</v>
      </c>
      <c r="C55" s="30" t="s">
        <v>71</v>
      </c>
      <c r="D55" s="64" t="s">
        <v>4</v>
      </c>
      <c r="E55" s="16" t="s">
        <v>11</v>
      </c>
      <c r="F55" s="29">
        <v>9</v>
      </c>
      <c r="G55" s="21">
        <v>0</v>
      </c>
      <c r="H55" s="23">
        <f t="shared" si="22"/>
        <v>9</v>
      </c>
      <c r="I55" s="69">
        <v>20</v>
      </c>
      <c r="J55" s="69">
        <v>114.4</v>
      </c>
      <c r="K55" s="22">
        <f t="shared" ref="K55:K58" si="25">SUM(I55:J55)*H55</f>
        <v>1209.6000000000001</v>
      </c>
      <c r="L55" s="21"/>
      <c r="M55" s="59" t="s">
        <v>6</v>
      </c>
    </row>
    <row r="56" spans="1:13" s="8" customFormat="1" ht="29" x14ac:dyDescent="0.35">
      <c r="A56" s="79">
        <v>316</v>
      </c>
      <c r="B56" s="92" t="s">
        <v>25</v>
      </c>
      <c r="C56" s="93" t="s">
        <v>72</v>
      </c>
      <c r="D56" s="42" t="s">
        <v>4</v>
      </c>
      <c r="E56" s="94" t="s">
        <v>11</v>
      </c>
      <c r="F56" s="43">
        <v>9</v>
      </c>
      <c r="G56" s="41">
        <v>0</v>
      </c>
      <c r="H56" s="44">
        <f t="shared" ref="H56" si="26">F56-(F56*(G56/100))</f>
        <v>9</v>
      </c>
      <c r="I56" s="71">
        <v>20</v>
      </c>
      <c r="J56" s="88"/>
      <c r="K56" s="52">
        <f t="shared" ref="K56" si="27">SUM(I56:J56)*H56</f>
        <v>180</v>
      </c>
      <c r="L56" s="41"/>
      <c r="M56" s="54" t="s">
        <v>6</v>
      </c>
    </row>
    <row r="57" spans="1:13" s="8" customFormat="1" ht="29" x14ac:dyDescent="0.35">
      <c r="A57" s="79">
        <v>317</v>
      </c>
      <c r="B57" s="65" t="s">
        <v>30</v>
      </c>
      <c r="C57" s="28" t="s">
        <v>73</v>
      </c>
      <c r="D57" s="64" t="s">
        <v>4</v>
      </c>
      <c r="E57" s="16" t="s">
        <v>11</v>
      </c>
      <c r="F57" s="29">
        <v>1</v>
      </c>
      <c r="G57" s="21">
        <v>0</v>
      </c>
      <c r="H57" s="23">
        <f t="shared" si="22"/>
        <v>1</v>
      </c>
      <c r="I57" s="69">
        <v>20</v>
      </c>
      <c r="J57" s="69">
        <v>266</v>
      </c>
      <c r="K57" s="22">
        <f t="shared" si="25"/>
        <v>286</v>
      </c>
      <c r="L57" s="21"/>
      <c r="M57" s="59" t="s">
        <v>6</v>
      </c>
    </row>
    <row r="58" spans="1:13" s="8" customFormat="1" ht="29" x14ac:dyDescent="0.35">
      <c r="A58" s="79">
        <v>318</v>
      </c>
      <c r="B58" s="65" t="s">
        <v>30</v>
      </c>
      <c r="C58" s="28" t="s">
        <v>74</v>
      </c>
      <c r="D58" s="64" t="s">
        <v>4</v>
      </c>
      <c r="E58" s="16" t="s">
        <v>11</v>
      </c>
      <c r="F58" s="29">
        <v>1</v>
      </c>
      <c r="G58" s="21">
        <v>0</v>
      </c>
      <c r="H58" s="23">
        <f t="shared" si="22"/>
        <v>1</v>
      </c>
      <c r="I58" s="69">
        <v>20</v>
      </c>
      <c r="J58" s="69">
        <v>380</v>
      </c>
      <c r="K58" s="22">
        <f t="shared" si="25"/>
        <v>400</v>
      </c>
      <c r="L58" s="21"/>
      <c r="M58" s="59" t="s">
        <v>6</v>
      </c>
    </row>
    <row r="59" spans="1:13" s="8" customFormat="1" ht="43.5" x14ac:dyDescent="0.35">
      <c r="A59" s="79">
        <v>319</v>
      </c>
      <c r="B59" s="92" t="s">
        <v>38</v>
      </c>
      <c r="C59" s="98" t="s">
        <v>75</v>
      </c>
      <c r="D59" s="50" t="s">
        <v>4</v>
      </c>
      <c r="E59" s="99" t="s">
        <v>11</v>
      </c>
      <c r="F59" s="104">
        <v>76</v>
      </c>
      <c r="G59" s="101">
        <v>0</v>
      </c>
      <c r="H59" s="102">
        <f t="shared" ref="H59" si="28">F59-(F59*(G59/100))</f>
        <v>76</v>
      </c>
      <c r="I59" s="71">
        <v>20</v>
      </c>
      <c r="J59" s="88"/>
      <c r="K59" s="52">
        <f t="shared" ref="K59" si="29">SUM(I59:J59)*H59</f>
        <v>1520</v>
      </c>
      <c r="L59" s="101"/>
      <c r="M59" s="103" t="s">
        <v>76</v>
      </c>
    </row>
    <row r="60" spans="1:13" s="8" customFormat="1" ht="101.5" x14ac:dyDescent="0.35">
      <c r="A60" s="79">
        <v>320</v>
      </c>
      <c r="B60" s="48" t="s">
        <v>77</v>
      </c>
      <c r="C60" s="49" t="s">
        <v>78</v>
      </c>
      <c r="D60" s="50" t="s">
        <v>4</v>
      </c>
      <c r="E60" s="49" t="s">
        <v>79</v>
      </c>
      <c r="F60" s="49">
        <v>52</v>
      </c>
      <c r="G60" s="49">
        <v>0</v>
      </c>
      <c r="H60" s="51">
        <f t="shared" ref="H60" si="30">F60-(F60*(G60/100))</f>
        <v>52</v>
      </c>
      <c r="I60" s="69">
        <v>10</v>
      </c>
      <c r="J60" s="69">
        <v>10</v>
      </c>
      <c r="K60" s="52">
        <f t="shared" ref="K60" si="31">SUM(I60:J60)*H60</f>
        <v>1040</v>
      </c>
      <c r="L60" s="53" t="s">
        <v>80</v>
      </c>
      <c r="M60" s="54" t="s">
        <v>6</v>
      </c>
    </row>
    <row r="61" spans="1:13" s="8" customFormat="1" ht="51.75" customHeight="1" x14ac:dyDescent="0.35">
      <c r="A61" s="110" t="s">
        <v>81</v>
      </c>
      <c r="B61" s="111"/>
      <c r="C61" s="112"/>
      <c r="D61" s="77"/>
      <c r="E61" s="77"/>
      <c r="F61" s="77"/>
      <c r="G61" s="77"/>
      <c r="H61" s="77"/>
      <c r="I61" s="77"/>
      <c r="J61" s="77"/>
      <c r="K61" s="77"/>
      <c r="L61" s="77"/>
      <c r="M61" s="77"/>
    </row>
    <row r="62" spans="1:13" s="8" customFormat="1" ht="29" x14ac:dyDescent="0.35">
      <c r="A62" s="79">
        <v>321</v>
      </c>
      <c r="B62" s="46" t="s">
        <v>82</v>
      </c>
      <c r="C62" s="16" t="s">
        <v>83</v>
      </c>
      <c r="D62" s="21" t="s">
        <v>84</v>
      </c>
      <c r="E62" s="9" t="s">
        <v>5</v>
      </c>
      <c r="F62" s="9">
        <v>16</v>
      </c>
      <c r="G62" s="9">
        <v>0</v>
      </c>
      <c r="H62" s="9">
        <f t="shared" ref="H62" si="32">F62-(F62*(G62/100))</f>
        <v>16</v>
      </c>
      <c r="I62" s="69">
        <v>4</v>
      </c>
      <c r="J62" s="69">
        <v>14</v>
      </c>
      <c r="K62" s="12">
        <f>SUM(I62:J62)*H62</f>
        <v>288</v>
      </c>
      <c r="L62" s="9"/>
      <c r="M62" s="9"/>
    </row>
    <row r="63" spans="1:13" s="8" customFormat="1" ht="29" x14ac:dyDescent="0.35">
      <c r="A63" s="79">
        <v>322</v>
      </c>
      <c r="B63" s="45" t="s">
        <v>85</v>
      </c>
      <c r="C63" s="16" t="s">
        <v>86</v>
      </c>
      <c r="D63" s="21" t="s">
        <v>84</v>
      </c>
      <c r="E63" s="16" t="s">
        <v>87</v>
      </c>
      <c r="F63" s="32">
        <v>6</v>
      </c>
      <c r="G63" s="9">
        <v>0</v>
      </c>
      <c r="H63" s="9">
        <f t="shared" ref="H63:H64" si="33">F63-(F63*(G63/100))</f>
        <v>6</v>
      </c>
      <c r="I63" s="69">
        <v>20</v>
      </c>
      <c r="J63" s="69">
        <v>30</v>
      </c>
      <c r="K63" s="12">
        <f t="shared" ref="K63:K126" si="34">SUM(I63:J63)*H63</f>
        <v>300</v>
      </c>
      <c r="L63" s="9"/>
      <c r="M63" s="9"/>
    </row>
    <row r="64" spans="1:13" s="8" customFormat="1" ht="29" x14ac:dyDescent="0.35">
      <c r="A64" s="79">
        <v>323</v>
      </c>
      <c r="B64" s="18" t="s">
        <v>88</v>
      </c>
      <c r="C64" s="16" t="s">
        <v>89</v>
      </c>
      <c r="D64" s="21" t="s">
        <v>84</v>
      </c>
      <c r="E64" s="9" t="s">
        <v>5</v>
      </c>
      <c r="F64" s="9">
        <v>7</v>
      </c>
      <c r="G64" s="9">
        <v>0</v>
      </c>
      <c r="H64" s="9">
        <f t="shared" si="33"/>
        <v>7</v>
      </c>
      <c r="I64" s="69">
        <v>4</v>
      </c>
      <c r="J64" s="69">
        <v>7.92</v>
      </c>
      <c r="K64" s="12">
        <f t="shared" si="34"/>
        <v>83.44</v>
      </c>
      <c r="L64" s="9"/>
      <c r="M64" s="9"/>
    </row>
    <row r="65" spans="1:13" s="8" customFormat="1" ht="29" x14ac:dyDescent="0.35">
      <c r="A65" s="79">
        <v>324</v>
      </c>
      <c r="B65" s="45" t="s">
        <v>85</v>
      </c>
      <c r="C65" s="16" t="s">
        <v>90</v>
      </c>
      <c r="D65" s="21" t="s">
        <v>84</v>
      </c>
      <c r="E65" s="16" t="s">
        <v>87</v>
      </c>
      <c r="F65" s="32">
        <v>2</v>
      </c>
      <c r="G65" s="9">
        <v>0</v>
      </c>
      <c r="H65" s="9">
        <f t="shared" ref="H65:H128" si="35">F65-(F65*(G65/100))</f>
        <v>2</v>
      </c>
      <c r="I65" s="69">
        <v>20</v>
      </c>
      <c r="J65" s="69">
        <v>30</v>
      </c>
      <c r="K65" s="12">
        <f t="shared" si="34"/>
        <v>100</v>
      </c>
      <c r="L65" s="9"/>
      <c r="M65" s="9"/>
    </row>
    <row r="66" spans="1:13" s="8" customFormat="1" ht="29" x14ac:dyDescent="0.35">
      <c r="A66" s="79">
        <v>325</v>
      </c>
      <c r="B66" s="18" t="s">
        <v>88</v>
      </c>
      <c r="C66" s="16" t="s">
        <v>91</v>
      </c>
      <c r="D66" s="21" t="s">
        <v>84</v>
      </c>
      <c r="E66" s="9" t="s">
        <v>5</v>
      </c>
      <c r="F66" s="9">
        <v>412</v>
      </c>
      <c r="G66" s="9">
        <v>0</v>
      </c>
      <c r="H66" s="9">
        <f t="shared" si="35"/>
        <v>412</v>
      </c>
      <c r="I66" s="69">
        <v>4</v>
      </c>
      <c r="J66" s="69">
        <v>10.54</v>
      </c>
      <c r="K66" s="12">
        <f t="shared" si="34"/>
        <v>5990.48</v>
      </c>
      <c r="L66" s="9"/>
      <c r="M66" s="9"/>
    </row>
    <row r="67" spans="1:13" s="8" customFormat="1" ht="29" x14ac:dyDescent="0.35">
      <c r="A67" s="79">
        <v>326</v>
      </c>
      <c r="B67" s="45" t="s">
        <v>85</v>
      </c>
      <c r="C67" s="16" t="s">
        <v>92</v>
      </c>
      <c r="D67" s="21" t="s">
        <v>84</v>
      </c>
      <c r="E67" s="16" t="s">
        <v>87</v>
      </c>
      <c r="F67" s="32">
        <v>8</v>
      </c>
      <c r="G67" s="9">
        <v>0</v>
      </c>
      <c r="H67" s="9">
        <f t="shared" si="35"/>
        <v>8</v>
      </c>
      <c r="I67" s="69">
        <v>20</v>
      </c>
      <c r="J67" s="69">
        <v>30</v>
      </c>
      <c r="K67" s="12">
        <f t="shared" si="34"/>
        <v>400</v>
      </c>
      <c r="L67" s="9"/>
      <c r="M67" s="9"/>
    </row>
    <row r="68" spans="1:13" s="8" customFormat="1" ht="29" x14ac:dyDescent="0.35">
      <c r="A68" s="79">
        <v>327</v>
      </c>
      <c r="B68" s="18" t="s">
        <v>88</v>
      </c>
      <c r="C68" s="16" t="s">
        <v>93</v>
      </c>
      <c r="D68" s="21" t="s">
        <v>84</v>
      </c>
      <c r="E68" s="9" t="s">
        <v>5</v>
      </c>
      <c r="F68" s="9">
        <v>4010</v>
      </c>
      <c r="G68" s="9">
        <v>0</v>
      </c>
      <c r="H68" s="9">
        <f t="shared" si="35"/>
        <v>4010</v>
      </c>
      <c r="I68" s="69">
        <v>4</v>
      </c>
      <c r="J68" s="69">
        <v>1.58</v>
      </c>
      <c r="K68" s="12">
        <f t="shared" si="34"/>
        <v>22375.8</v>
      </c>
      <c r="L68" s="9"/>
      <c r="M68" s="9"/>
    </row>
    <row r="69" spans="1:13" s="8" customFormat="1" ht="29" x14ac:dyDescent="0.35">
      <c r="A69" s="79">
        <v>328</v>
      </c>
      <c r="B69" s="45" t="s">
        <v>85</v>
      </c>
      <c r="C69" s="16" t="s">
        <v>94</v>
      </c>
      <c r="D69" s="21" t="s">
        <v>84</v>
      </c>
      <c r="E69" s="16" t="s">
        <v>87</v>
      </c>
      <c r="F69" s="32">
        <v>138</v>
      </c>
      <c r="G69" s="9">
        <v>0</v>
      </c>
      <c r="H69" s="9">
        <f t="shared" si="35"/>
        <v>138</v>
      </c>
      <c r="I69" s="69">
        <v>2</v>
      </c>
      <c r="J69" s="69">
        <v>2</v>
      </c>
      <c r="K69" s="12">
        <f t="shared" si="34"/>
        <v>552</v>
      </c>
      <c r="L69" s="9"/>
      <c r="M69" s="9"/>
    </row>
    <row r="70" spans="1:13" s="8" customFormat="1" ht="29" x14ac:dyDescent="0.35">
      <c r="A70" s="79">
        <v>329</v>
      </c>
      <c r="B70" s="18" t="s">
        <v>88</v>
      </c>
      <c r="C70" s="16" t="s">
        <v>95</v>
      </c>
      <c r="D70" s="21" t="s">
        <v>84</v>
      </c>
      <c r="E70" s="9" t="s">
        <v>5</v>
      </c>
      <c r="F70" s="9">
        <v>24</v>
      </c>
      <c r="G70" s="9">
        <v>0</v>
      </c>
      <c r="H70" s="9">
        <f t="shared" si="35"/>
        <v>24</v>
      </c>
      <c r="I70" s="69">
        <v>4</v>
      </c>
      <c r="J70" s="69">
        <v>1.58</v>
      </c>
      <c r="K70" s="12">
        <f t="shared" si="34"/>
        <v>133.92000000000002</v>
      </c>
      <c r="L70" s="9"/>
      <c r="M70" s="9"/>
    </row>
    <row r="71" spans="1:13" s="8" customFormat="1" ht="29" x14ac:dyDescent="0.35">
      <c r="A71" s="79">
        <v>330</v>
      </c>
      <c r="B71" s="45" t="s">
        <v>85</v>
      </c>
      <c r="C71" s="16" t="s">
        <v>96</v>
      </c>
      <c r="D71" s="21" t="s">
        <v>84</v>
      </c>
      <c r="E71" s="16" t="s">
        <v>87</v>
      </c>
      <c r="F71" s="32">
        <v>4</v>
      </c>
      <c r="G71" s="9">
        <v>0</v>
      </c>
      <c r="H71" s="9">
        <f t="shared" si="35"/>
        <v>4</v>
      </c>
      <c r="I71" s="69">
        <v>2</v>
      </c>
      <c r="J71" s="69">
        <v>2</v>
      </c>
      <c r="K71" s="12">
        <f t="shared" si="34"/>
        <v>16</v>
      </c>
      <c r="L71" s="9"/>
      <c r="M71" s="9"/>
    </row>
    <row r="72" spans="1:13" s="8" customFormat="1" ht="29" x14ac:dyDescent="0.35">
      <c r="A72" s="79">
        <v>331</v>
      </c>
      <c r="B72" s="18" t="s">
        <v>88</v>
      </c>
      <c r="C72" s="16" t="s">
        <v>97</v>
      </c>
      <c r="D72" s="21" t="s">
        <v>84</v>
      </c>
      <c r="E72" s="9" t="s">
        <v>5</v>
      </c>
      <c r="F72" s="9">
        <v>55</v>
      </c>
      <c r="G72" s="9">
        <v>0</v>
      </c>
      <c r="H72" s="9">
        <f t="shared" si="35"/>
        <v>55</v>
      </c>
      <c r="I72" s="69">
        <v>4</v>
      </c>
      <c r="J72" s="69">
        <v>2.4500000000000002</v>
      </c>
      <c r="K72" s="12">
        <f t="shared" si="34"/>
        <v>354.75</v>
      </c>
      <c r="L72" s="9"/>
      <c r="M72" s="9"/>
    </row>
    <row r="73" spans="1:13" s="8" customFormat="1" ht="29" x14ac:dyDescent="0.35">
      <c r="A73" s="79">
        <v>332</v>
      </c>
      <c r="B73" s="45" t="s">
        <v>85</v>
      </c>
      <c r="C73" s="16" t="s">
        <v>98</v>
      </c>
      <c r="D73" s="21" t="s">
        <v>84</v>
      </c>
      <c r="E73" s="16" t="s">
        <v>87</v>
      </c>
      <c r="F73" s="32">
        <v>10</v>
      </c>
      <c r="G73" s="9">
        <v>0</v>
      </c>
      <c r="H73" s="9">
        <f t="shared" si="35"/>
        <v>10</v>
      </c>
      <c r="I73" s="69">
        <v>2</v>
      </c>
      <c r="J73" s="69">
        <v>2</v>
      </c>
      <c r="K73" s="12">
        <f t="shared" si="34"/>
        <v>40</v>
      </c>
      <c r="L73" s="9"/>
      <c r="M73" s="9"/>
    </row>
    <row r="74" spans="1:13" s="8" customFormat="1" ht="29" x14ac:dyDescent="0.35">
      <c r="A74" s="79">
        <v>333</v>
      </c>
      <c r="B74" s="18" t="s">
        <v>88</v>
      </c>
      <c r="C74" s="16" t="s">
        <v>99</v>
      </c>
      <c r="D74" s="21" t="s">
        <v>84</v>
      </c>
      <c r="E74" s="9" t="s">
        <v>5</v>
      </c>
      <c r="F74" s="9">
        <v>2400</v>
      </c>
      <c r="G74" s="9">
        <v>0</v>
      </c>
      <c r="H74" s="9">
        <f t="shared" si="35"/>
        <v>2400</v>
      </c>
      <c r="I74" s="69">
        <v>4</v>
      </c>
      <c r="J74" s="69">
        <v>3.2</v>
      </c>
      <c r="K74" s="12">
        <f t="shared" si="34"/>
        <v>17280</v>
      </c>
      <c r="L74" s="9"/>
      <c r="M74" s="9"/>
    </row>
    <row r="75" spans="1:13" s="8" customFormat="1" ht="29" x14ac:dyDescent="0.35">
      <c r="A75" s="79">
        <v>334</v>
      </c>
      <c r="B75" s="45" t="s">
        <v>85</v>
      </c>
      <c r="C75" s="16" t="s">
        <v>100</v>
      </c>
      <c r="D75" s="21" t="s">
        <v>84</v>
      </c>
      <c r="E75" s="16" t="s">
        <v>87</v>
      </c>
      <c r="F75" s="32">
        <v>80</v>
      </c>
      <c r="G75" s="9">
        <v>0</v>
      </c>
      <c r="H75" s="9">
        <f t="shared" si="35"/>
        <v>80</v>
      </c>
      <c r="I75" s="69">
        <v>2</v>
      </c>
      <c r="J75" s="69">
        <v>2</v>
      </c>
      <c r="K75" s="12">
        <f t="shared" si="34"/>
        <v>320</v>
      </c>
      <c r="L75" s="9"/>
      <c r="M75" s="9"/>
    </row>
    <row r="76" spans="1:13" s="8" customFormat="1" ht="29" x14ac:dyDescent="0.35">
      <c r="A76" s="79">
        <v>335</v>
      </c>
      <c r="B76" s="18" t="s">
        <v>88</v>
      </c>
      <c r="C76" s="16" t="s">
        <v>101</v>
      </c>
      <c r="D76" s="21" t="s">
        <v>84</v>
      </c>
      <c r="E76" s="9" t="s">
        <v>5</v>
      </c>
      <c r="F76" s="9">
        <v>412</v>
      </c>
      <c r="G76" s="9">
        <v>0</v>
      </c>
      <c r="H76" s="9">
        <f t="shared" si="35"/>
        <v>412</v>
      </c>
      <c r="I76" s="69">
        <v>4</v>
      </c>
      <c r="J76" s="69">
        <v>3.66</v>
      </c>
      <c r="K76" s="12">
        <f t="shared" si="34"/>
        <v>3155.92</v>
      </c>
      <c r="L76" s="9"/>
      <c r="M76" s="9"/>
    </row>
    <row r="77" spans="1:13" s="8" customFormat="1" ht="29" x14ac:dyDescent="0.35">
      <c r="A77" s="79">
        <v>336</v>
      </c>
      <c r="B77" s="45" t="s">
        <v>85</v>
      </c>
      <c r="C77" s="16" t="s">
        <v>102</v>
      </c>
      <c r="D77" s="21" t="s">
        <v>84</v>
      </c>
      <c r="E77" s="16" t="s">
        <v>87</v>
      </c>
      <c r="F77" s="32">
        <v>8</v>
      </c>
      <c r="G77" s="9">
        <v>0</v>
      </c>
      <c r="H77" s="9">
        <f t="shared" si="35"/>
        <v>8</v>
      </c>
      <c r="I77" s="69">
        <v>3</v>
      </c>
      <c r="J77" s="69">
        <v>2</v>
      </c>
      <c r="K77" s="12">
        <f t="shared" si="34"/>
        <v>40</v>
      </c>
      <c r="L77" s="9"/>
      <c r="M77" s="9"/>
    </row>
    <row r="78" spans="1:13" s="8" customFormat="1" ht="29" x14ac:dyDescent="0.35">
      <c r="A78" s="79">
        <v>337</v>
      </c>
      <c r="B78" s="18" t="s">
        <v>88</v>
      </c>
      <c r="C78" s="16" t="s">
        <v>103</v>
      </c>
      <c r="D78" s="21" t="s">
        <v>84</v>
      </c>
      <c r="E78" s="9" t="s">
        <v>5</v>
      </c>
      <c r="F78" s="9">
        <v>12</v>
      </c>
      <c r="G78" s="9">
        <v>0</v>
      </c>
      <c r="H78" s="9">
        <f t="shared" si="35"/>
        <v>12</v>
      </c>
      <c r="I78" s="69">
        <v>4</v>
      </c>
      <c r="J78" s="69">
        <v>3.66</v>
      </c>
      <c r="K78" s="12">
        <f t="shared" si="34"/>
        <v>91.92</v>
      </c>
      <c r="L78" s="9"/>
      <c r="M78" s="9"/>
    </row>
    <row r="79" spans="1:13" s="8" customFormat="1" ht="29" x14ac:dyDescent="0.35">
      <c r="A79" s="79">
        <v>338</v>
      </c>
      <c r="B79" s="45" t="s">
        <v>85</v>
      </c>
      <c r="C79" s="16" t="s">
        <v>104</v>
      </c>
      <c r="D79" s="21" t="s">
        <v>84</v>
      </c>
      <c r="E79" s="16" t="s">
        <v>87</v>
      </c>
      <c r="F79" s="32">
        <v>4</v>
      </c>
      <c r="G79" s="9">
        <v>0</v>
      </c>
      <c r="H79" s="9">
        <f t="shared" si="35"/>
        <v>4</v>
      </c>
      <c r="I79" s="69">
        <v>3</v>
      </c>
      <c r="J79" s="69">
        <v>2</v>
      </c>
      <c r="K79" s="12">
        <f t="shared" si="34"/>
        <v>20</v>
      </c>
      <c r="L79" s="9"/>
      <c r="M79" s="9"/>
    </row>
    <row r="80" spans="1:13" s="8" customFormat="1" ht="29" x14ac:dyDescent="0.35">
      <c r="A80" s="79">
        <v>339</v>
      </c>
      <c r="B80" s="18" t="s">
        <v>88</v>
      </c>
      <c r="C80" s="16" t="s">
        <v>105</v>
      </c>
      <c r="D80" s="21" t="s">
        <v>84</v>
      </c>
      <c r="E80" s="9" t="s">
        <v>5</v>
      </c>
      <c r="F80" s="9">
        <v>220</v>
      </c>
      <c r="G80" s="9">
        <v>0</v>
      </c>
      <c r="H80" s="9">
        <f t="shared" si="35"/>
        <v>220</v>
      </c>
      <c r="I80" s="69">
        <v>4</v>
      </c>
      <c r="J80" s="69">
        <v>0.54</v>
      </c>
      <c r="K80" s="12">
        <f t="shared" si="34"/>
        <v>998.8</v>
      </c>
      <c r="L80" s="9"/>
      <c r="M80" s="9"/>
    </row>
    <row r="81" spans="1:13" s="8" customFormat="1" ht="29" x14ac:dyDescent="0.35">
      <c r="A81" s="79">
        <v>340</v>
      </c>
      <c r="B81" s="45" t="s">
        <v>85</v>
      </c>
      <c r="C81" s="16" t="s">
        <v>106</v>
      </c>
      <c r="D81" s="21" t="s">
        <v>84</v>
      </c>
      <c r="E81" s="16" t="s">
        <v>87</v>
      </c>
      <c r="F81" s="32">
        <v>8</v>
      </c>
      <c r="G81" s="9">
        <v>0</v>
      </c>
      <c r="H81" s="9">
        <f t="shared" si="35"/>
        <v>8</v>
      </c>
      <c r="I81" s="69">
        <v>2</v>
      </c>
      <c r="J81" s="69">
        <v>2</v>
      </c>
      <c r="K81" s="12">
        <f t="shared" si="34"/>
        <v>32</v>
      </c>
      <c r="L81" s="9"/>
      <c r="M81" s="9"/>
    </row>
    <row r="82" spans="1:13" s="8" customFormat="1" ht="29" x14ac:dyDescent="0.35">
      <c r="A82" s="79">
        <v>341</v>
      </c>
      <c r="B82" s="18" t="s">
        <v>88</v>
      </c>
      <c r="C82" s="16" t="s">
        <v>107</v>
      </c>
      <c r="D82" s="21" t="s">
        <v>84</v>
      </c>
      <c r="E82" s="9" t="s">
        <v>5</v>
      </c>
      <c r="F82" s="9">
        <v>840</v>
      </c>
      <c r="G82" s="9">
        <v>0</v>
      </c>
      <c r="H82" s="9">
        <f t="shared" si="35"/>
        <v>840</v>
      </c>
      <c r="I82" s="69">
        <v>4</v>
      </c>
      <c r="J82" s="69">
        <v>0.69</v>
      </c>
      <c r="K82" s="12">
        <f t="shared" si="34"/>
        <v>3939.5999999999995</v>
      </c>
      <c r="L82" s="9"/>
      <c r="M82" s="9"/>
    </row>
    <row r="83" spans="1:13" s="8" customFormat="1" ht="29" x14ac:dyDescent="0.35">
      <c r="A83" s="79">
        <v>342</v>
      </c>
      <c r="B83" s="45" t="s">
        <v>85</v>
      </c>
      <c r="C83" s="16" t="s">
        <v>108</v>
      </c>
      <c r="D83" s="21" t="s">
        <v>84</v>
      </c>
      <c r="E83" s="16" t="s">
        <v>87</v>
      </c>
      <c r="F83" s="32">
        <v>28</v>
      </c>
      <c r="G83" s="9">
        <v>0</v>
      </c>
      <c r="H83" s="9">
        <f t="shared" si="35"/>
        <v>28</v>
      </c>
      <c r="I83" s="69">
        <v>2</v>
      </c>
      <c r="J83" s="69">
        <v>2</v>
      </c>
      <c r="K83" s="12">
        <f t="shared" si="34"/>
        <v>112</v>
      </c>
      <c r="L83" s="9"/>
      <c r="M83" s="9"/>
    </row>
    <row r="84" spans="1:13" s="8" customFormat="1" ht="159.5" x14ac:dyDescent="0.35">
      <c r="A84" s="79">
        <v>343</v>
      </c>
      <c r="B84" s="18" t="s">
        <v>88</v>
      </c>
      <c r="C84" s="16" t="s">
        <v>109</v>
      </c>
      <c r="D84" s="21" t="s">
        <v>84</v>
      </c>
      <c r="E84" s="9" t="s">
        <v>5</v>
      </c>
      <c r="F84" s="9">
        <v>900</v>
      </c>
      <c r="G84" s="9">
        <v>0</v>
      </c>
      <c r="H84" s="9">
        <f t="shared" si="35"/>
        <v>900</v>
      </c>
      <c r="I84" s="69">
        <v>4</v>
      </c>
      <c r="J84" s="69">
        <v>1.18</v>
      </c>
      <c r="K84" s="12">
        <f t="shared" si="34"/>
        <v>4662</v>
      </c>
      <c r="L84" s="9"/>
      <c r="M84" s="60" t="s">
        <v>110</v>
      </c>
    </row>
    <row r="85" spans="1:13" s="8" customFormat="1" ht="29" x14ac:dyDescent="0.35">
      <c r="A85" s="79">
        <v>344</v>
      </c>
      <c r="B85" s="45" t="s">
        <v>85</v>
      </c>
      <c r="C85" s="16" t="s">
        <v>111</v>
      </c>
      <c r="D85" s="21" t="s">
        <v>84</v>
      </c>
      <c r="E85" s="16" t="s">
        <v>87</v>
      </c>
      <c r="F85" s="32">
        <v>30</v>
      </c>
      <c r="G85" s="9">
        <v>0</v>
      </c>
      <c r="H85" s="9">
        <f t="shared" si="35"/>
        <v>30</v>
      </c>
      <c r="I85" s="69">
        <v>2</v>
      </c>
      <c r="J85" s="69">
        <v>2</v>
      </c>
      <c r="K85" s="12">
        <f t="shared" si="34"/>
        <v>120</v>
      </c>
      <c r="L85" s="9"/>
      <c r="M85" s="9"/>
    </row>
    <row r="86" spans="1:13" s="8" customFormat="1" ht="72.5" x14ac:dyDescent="0.35">
      <c r="A86" s="79">
        <v>345</v>
      </c>
      <c r="B86" s="18" t="s">
        <v>88</v>
      </c>
      <c r="C86" s="16" t="s">
        <v>112</v>
      </c>
      <c r="D86" s="21" t="s">
        <v>84</v>
      </c>
      <c r="E86" s="9" t="s">
        <v>5</v>
      </c>
      <c r="F86" s="9">
        <v>900</v>
      </c>
      <c r="G86" s="9">
        <v>0</v>
      </c>
      <c r="H86" s="9">
        <f t="shared" si="35"/>
        <v>900</v>
      </c>
      <c r="I86" s="69">
        <v>4</v>
      </c>
      <c r="J86" s="69">
        <v>1.62</v>
      </c>
      <c r="K86" s="12">
        <f t="shared" si="34"/>
        <v>5058</v>
      </c>
      <c r="L86" s="9"/>
      <c r="M86" s="60" t="s">
        <v>113</v>
      </c>
    </row>
    <row r="87" spans="1:13" s="8" customFormat="1" ht="29" x14ac:dyDescent="0.35">
      <c r="A87" s="79">
        <v>346</v>
      </c>
      <c r="B87" s="45" t="s">
        <v>85</v>
      </c>
      <c r="C87" s="16" t="s">
        <v>114</v>
      </c>
      <c r="D87" s="21" t="s">
        <v>84</v>
      </c>
      <c r="E87" s="16" t="s">
        <v>87</v>
      </c>
      <c r="F87" s="32">
        <v>30</v>
      </c>
      <c r="G87" s="9">
        <v>0</v>
      </c>
      <c r="H87" s="9">
        <f t="shared" si="35"/>
        <v>30</v>
      </c>
      <c r="I87" s="69">
        <v>2</v>
      </c>
      <c r="J87" s="69">
        <v>2</v>
      </c>
      <c r="K87" s="12">
        <f t="shared" si="34"/>
        <v>120</v>
      </c>
      <c r="L87" s="9"/>
      <c r="M87" s="9"/>
    </row>
    <row r="88" spans="1:13" s="8" customFormat="1" ht="29" x14ac:dyDescent="0.35">
      <c r="A88" s="79">
        <v>347</v>
      </c>
      <c r="B88" s="18" t="s">
        <v>115</v>
      </c>
      <c r="C88" s="16" t="s">
        <v>116</v>
      </c>
      <c r="D88" s="21" t="s">
        <v>84</v>
      </c>
      <c r="E88" s="9" t="s">
        <v>5</v>
      </c>
      <c r="F88" s="9">
        <v>22</v>
      </c>
      <c r="G88" s="9">
        <v>0</v>
      </c>
      <c r="H88" s="9">
        <f t="shared" si="35"/>
        <v>22</v>
      </c>
      <c r="I88" s="69">
        <v>4</v>
      </c>
      <c r="J88" s="69">
        <v>0.9</v>
      </c>
      <c r="K88" s="12">
        <f t="shared" si="34"/>
        <v>107.80000000000001</v>
      </c>
      <c r="L88" s="9"/>
      <c r="M88" s="9"/>
    </row>
    <row r="89" spans="1:13" s="8" customFormat="1" ht="29" x14ac:dyDescent="0.35">
      <c r="A89" s="79">
        <v>348</v>
      </c>
      <c r="B89" s="45" t="s">
        <v>85</v>
      </c>
      <c r="C89" s="16" t="s">
        <v>117</v>
      </c>
      <c r="D89" s="21" t="s">
        <v>84</v>
      </c>
      <c r="E89" s="16" t="s">
        <v>87</v>
      </c>
      <c r="F89" s="32">
        <v>12</v>
      </c>
      <c r="G89" s="9">
        <v>0</v>
      </c>
      <c r="H89" s="9">
        <f t="shared" si="35"/>
        <v>12</v>
      </c>
      <c r="I89" s="69">
        <v>2</v>
      </c>
      <c r="J89" s="69">
        <v>2</v>
      </c>
      <c r="K89" s="12">
        <f t="shared" si="34"/>
        <v>48</v>
      </c>
      <c r="L89" s="9"/>
      <c r="M89" s="9"/>
    </row>
    <row r="90" spans="1:13" s="8" customFormat="1" ht="29" x14ac:dyDescent="0.35">
      <c r="A90" s="79">
        <v>349</v>
      </c>
      <c r="B90" s="18" t="s">
        <v>115</v>
      </c>
      <c r="C90" s="16" t="s">
        <v>118</v>
      </c>
      <c r="D90" s="21" t="s">
        <v>84</v>
      </c>
      <c r="E90" s="9" t="s">
        <v>5</v>
      </c>
      <c r="F90" s="9">
        <v>15</v>
      </c>
      <c r="G90" s="9">
        <v>0</v>
      </c>
      <c r="H90" s="9">
        <f t="shared" si="35"/>
        <v>15</v>
      </c>
      <c r="I90" s="69">
        <v>4</v>
      </c>
      <c r="J90" s="69">
        <v>0.9</v>
      </c>
      <c r="K90" s="12">
        <f t="shared" si="34"/>
        <v>73.5</v>
      </c>
      <c r="L90" s="9"/>
      <c r="M90" s="9"/>
    </row>
    <row r="91" spans="1:13" s="8" customFormat="1" ht="29" x14ac:dyDescent="0.35">
      <c r="A91" s="79">
        <v>350</v>
      </c>
      <c r="B91" s="45" t="s">
        <v>85</v>
      </c>
      <c r="C91" s="16" t="s">
        <v>119</v>
      </c>
      <c r="D91" s="21" t="s">
        <v>84</v>
      </c>
      <c r="E91" s="16" t="s">
        <v>87</v>
      </c>
      <c r="F91" s="32">
        <v>2</v>
      </c>
      <c r="G91" s="9">
        <v>0</v>
      </c>
      <c r="H91" s="9">
        <f t="shared" si="35"/>
        <v>2</v>
      </c>
      <c r="I91" s="69">
        <v>2</v>
      </c>
      <c r="J91" s="69">
        <v>2</v>
      </c>
      <c r="K91" s="12">
        <f t="shared" si="34"/>
        <v>8</v>
      </c>
      <c r="L91" s="9"/>
      <c r="M91" s="9"/>
    </row>
    <row r="92" spans="1:13" s="8" customFormat="1" ht="29" x14ac:dyDescent="0.35">
      <c r="A92" s="79">
        <v>351</v>
      </c>
      <c r="B92" s="18" t="s">
        <v>88</v>
      </c>
      <c r="C92" s="16" t="s">
        <v>120</v>
      </c>
      <c r="D92" s="21" t="s">
        <v>84</v>
      </c>
      <c r="E92" s="9" t="s">
        <v>5</v>
      </c>
      <c r="F92" s="9">
        <v>10</v>
      </c>
      <c r="G92" s="9">
        <v>0</v>
      </c>
      <c r="H92" s="9">
        <f t="shared" si="35"/>
        <v>10</v>
      </c>
      <c r="I92" s="69">
        <v>15</v>
      </c>
      <c r="J92" s="69">
        <v>44.82</v>
      </c>
      <c r="K92" s="12">
        <f t="shared" si="34"/>
        <v>598.20000000000005</v>
      </c>
      <c r="L92" s="9"/>
      <c r="M92" s="9"/>
    </row>
    <row r="93" spans="1:13" s="8" customFormat="1" ht="29" x14ac:dyDescent="0.35">
      <c r="A93" s="79">
        <v>352</v>
      </c>
      <c r="B93" s="45" t="s">
        <v>85</v>
      </c>
      <c r="C93" s="16" t="s">
        <v>121</v>
      </c>
      <c r="D93" s="21" t="s">
        <v>84</v>
      </c>
      <c r="E93" s="16" t="s">
        <v>87</v>
      </c>
      <c r="F93" s="32">
        <v>2</v>
      </c>
      <c r="G93" s="9">
        <v>0</v>
      </c>
      <c r="H93" s="9">
        <f t="shared" si="35"/>
        <v>2</v>
      </c>
      <c r="I93" s="69">
        <v>30</v>
      </c>
      <c r="J93" s="69">
        <v>80</v>
      </c>
      <c r="K93" s="12">
        <f t="shared" si="34"/>
        <v>220</v>
      </c>
      <c r="L93" s="9"/>
      <c r="M93" s="9"/>
    </row>
    <row r="94" spans="1:13" s="8" customFormat="1" ht="29" x14ac:dyDescent="0.35">
      <c r="A94" s="79">
        <v>353</v>
      </c>
      <c r="B94" s="18" t="s">
        <v>88</v>
      </c>
      <c r="C94" s="16" t="s">
        <v>122</v>
      </c>
      <c r="D94" s="21" t="s">
        <v>84</v>
      </c>
      <c r="E94" s="9" t="s">
        <v>5</v>
      </c>
      <c r="F94" s="9">
        <v>1200</v>
      </c>
      <c r="G94" s="9">
        <v>0</v>
      </c>
      <c r="H94" s="9">
        <f t="shared" si="35"/>
        <v>1200</v>
      </c>
      <c r="I94" s="69">
        <v>15</v>
      </c>
      <c r="J94" s="69">
        <v>34.380000000000003</v>
      </c>
      <c r="K94" s="12">
        <f t="shared" si="34"/>
        <v>59256</v>
      </c>
      <c r="L94" s="9"/>
      <c r="M94" s="9"/>
    </row>
    <row r="95" spans="1:13" s="8" customFormat="1" ht="29" x14ac:dyDescent="0.35">
      <c r="A95" s="79">
        <v>354</v>
      </c>
      <c r="B95" s="45" t="s">
        <v>85</v>
      </c>
      <c r="C95" s="16" t="s">
        <v>123</v>
      </c>
      <c r="D95" s="21" t="s">
        <v>84</v>
      </c>
      <c r="E95" s="16" t="s">
        <v>87</v>
      </c>
      <c r="F95" s="32">
        <v>32</v>
      </c>
      <c r="G95" s="9">
        <v>0</v>
      </c>
      <c r="H95" s="9">
        <f t="shared" si="35"/>
        <v>32</v>
      </c>
      <c r="I95" s="69">
        <v>30</v>
      </c>
      <c r="J95" s="69">
        <v>80</v>
      </c>
      <c r="K95" s="12">
        <f t="shared" si="34"/>
        <v>3520</v>
      </c>
      <c r="L95" s="9"/>
      <c r="M95" s="9"/>
    </row>
    <row r="96" spans="1:13" s="8" customFormat="1" ht="29" x14ac:dyDescent="0.35">
      <c r="A96" s="79">
        <v>355</v>
      </c>
      <c r="B96" s="18" t="s">
        <v>88</v>
      </c>
      <c r="C96" s="16" t="s">
        <v>124</v>
      </c>
      <c r="D96" s="21" t="s">
        <v>84</v>
      </c>
      <c r="E96" s="9" t="s">
        <v>5</v>
      </c>
      <c r="F96" s="9">
        <v>300</v>
      </c>
      <c r="G96" s="9">
        <v>0</v>
      </c>
      <c r="H96" s="9">
        <f t="shared" si="35"/>
        <v>300</v>
      </c>
      <c r="I96" s="69">
        <v>10</v>
      </c>
      <c r="J96" s="69">
        <v>18.059999999999999</v>
      </c>
      <c r="K96" s="12">
        <f t="shared" si="34"/>
        <v>8418</v>
      </c>
      <c r="L96" s="9"/>
      <c r="M96" s="9"/>
    </row>
    <row r="97" spans="1:14" s="8" customFormat="1" ht="29" x14ac:dyDescent="0.35">
      <c r="A97" s="79">
        <v>356</v>
      </c>
      <c r="B97" s="45" t="s">
        <v>85</v>
      </c>
      <c r="C97" s="16" t="s">
        <v>125</v>
      </c>
      <c r="D97" s="21" t="s">
        <v>84</v>
      </c>
      <c r="E97" s="16" t="s">
        <v>87</v>
      </c>
      <c r="F97" s="32">
        <v>8</v>
      </c>
      <c r="G97" s="9">
        <v>0</v>
      </c>
      <c r="H97" s="9">
        <f t="shared" si="35"/>
        <v>8</v>
      </c>
      <c r="I97" s="69">
        <v>20</v>
      </c>
      <c r="J97" s="69">
        <v>40</v>
      </c>
      <c r="K97" s="12">
        <f t="shared" si="34"/>
        <v>480</v>
      </c>
      <c r="L97" s="9"/>
      <c r="M97" s="9"/>
    </row>
    <row r="98" spans="1:14" s="8" customFormat="1" ht="29" x14ac:dyDescent="0.35">
      <c r="A98" s="79">
        <v>357</v>
      </c>
      <c r="B98" s="18" t="s">
        <v>88</v>
      </c>
      <c r="C98" s="16" t="s">
        <v>126</v>
      </c>
      <c r="D98" s="21" t="s">
        <v>84</v>
      </c>
      <c r="E98" s="9" t="s">
        <v>5</v>
      </c>
      <c r="F98" s="9">
        <v>7185</v>
      </c>
      <c r="G98" s="9">
        <v>0</v>
      </c>
      <c r="H98" s="9">
        <f t="shared" si="35"/>
        <v>7185</v>
      </c>
      <c r="I98" s="69">
        <v>4</v>
      </c>
      <c r="J98" s="69">
        <v>1.86</v>
      </c>
      <c r="K98" s="12">
        <f t="shared" si="34"/>
        <v>42104.100000000006</v>
      </c>
      <c r="L98" s="9"/>
      <c r="M98" s="41"/>
      <c r="N98" s="55"/>
    </row>
    <row r="99" spans="1:14" s="8" customFormat="1" ht="29" x14ac:dyDescent="0.35">
      <c r="A99" s="79">
        <v>358</v>
      </c>
      <c r="B99" s="45" t="s">
        <v>85</v>
      </c>
      <c r="C99" s="16" t="s">
        <v>127</v>
      </c>
      <c r="D99" s="21" t="s">
        <v>84</v>
      </c>
      <c r="E99" s="16" t="s">
        <v>87</v>
      </c>
      <c r="F99" s="9">
        <v>244</v>
      </c>
      <c r="G99" s="9">
        <v>0</v>
      </c>
      <c r="H99" s="9">
        <f t="shared" si="35"/>
        <v>244</v>
      </c>
      <c r="I99" s="69">
        <v>2</v>
      </c>
      <c r="J99" s="69">
        <v>2</v>
      </c>
      <c r="K99" s="12">
        <f t="shared" si="34"/>
        <v>976</v>
      </c>
      <c r="L99" s="9"/>
      <c r="M99" s="9"/>
    </row>
    <row r="100" spans="1:14" s="8" customFormat="1" ht="29" x14ac:dyDescent="0.35">
      <c r="A100" s="79">
        <v>359</v>
      </c>
      <c r="B100" s="18" t="s">
        <v>88</v>
      </c>
      <c r="C100" s="16" t="s">
        <v>128</v>
      </c>
      <c r="D100" s="21" t="s">
        <v>84</v>
      </c>
      <c r="E100" s="9" t="s">
        <v>5</v>
      </c>
      <c r="F100" s="9">
        <v>780</v>
      </c>
      <c r="G100" s="9">
        <v>0</v>
      </c>
      <c r="H100" s="9">
        <f t="shared" si="35"/>
        <v>780</v>
      </c>
      <c r="I100" s="69">
        <v>8</v>
      </c>
      <c r="J100" s="69">
        <v>10.41</v>
      </c>
      <c r="K100" s="12">
        <f t="shared" si="34"/>
        <v>14359.8</v>
      </c>
      <c r="L100" s="9"/>
      <c r="M100" s="9"/>
    </row>
    <row r="101" spans="1:14" s="8" customFormat="1" ht="29" x14ac:dyDescent="0.35">
      <c r="A101" s="79">
        <v>360</v>
      </c>
      <c r="B101" s="45" t="s">
        <v>85</v>
      </c>
      <c r="C101" s="16" t="s">
        <v>129</v>
      </c>
      <c r="D101" s="21" t="s">
        <v>84</v>
      </c>
      <c r="E101" s="16" t="s">
        <v>87</v>
      </c>
      <c r="F101" s="32">
        <v>26</v>
      </c>
      <c r="G101" s="9">
        <v>0</v>
      </c>
      <c r="H101" s="9">
        <f t="shared" si="35"/>
        <v>26</v>
      </c>
      <c r="I101" s="69">
        <v>10</v>
      </c>
      <c r="J101" s="69">
        <v>20</v>
      </c>
      <c r="K101" s="12">
        <f t="shared" si="34"/>
        <v>780</v>
      </c>
      <c r="L101" s="9"/>
      <c r="M101" s="9"/>
    </row>
    <row r="102" spans="1:14" s="8" customFormat="1" ht="30.75" customHeight="1" x14ac:dyDescent="0.35">
      <c r="A102" s="79">
        <v>361</v>
      </c>
      <c r="B102" s="18" t="s">
        <v>88</v>
      </c>
      <c r="C102" s="16" t="s">
        <v>130</v>
      </c>
      <c r="D102" s="21" t="s">
        <v>84</v>
      </c>
      <c r="E102" s="9" t="s">
        <v>5</v>
      </c>
      <c r="F102" s="9">
        <v>480</v>
      </c>
      <c r="G102" s="9">
        <v>0</v>
      </c>
      <c r="H102" s="9">
        <f t="shared" si="35"/>
        <v>480</v>
      </c>
      <c r="I102" s="69">
        <v>8</v>
      </c>
      <c r="J102" s="69">
        <v>16.440000000000001</v>
      </c>
      <c r="K102" s="12">
        <f t="shared" si="34"/>
        <v>11731.2</v>
      </c>
      <c r="L102" s="9"/>
      <c r="M102" s="9"/>
    </row>
    <row r="103" spans="1:14" s="8" customFormat="1" ht="30.75" customHeight="1" x14ac:dyDescent="0.35">
      <c r="A103" s="79">
        <v>362</v>
      </c>
      <c r="B103" s="45" t="s">
        <v>85</v>
      </c>
      <c r="C103" s="16" t="s">
        <v>131</v>
      </c>
      <c r="D103" s="21" t="s">
        <v>84</v>
      </c>
      <c r="E103" s="16" t="s">
        <v>87</v>
      </c>
      <c r="F103" s="32">
        <v>16</v>
      </c>
      <c r="G103" s="9">
        <v>0</v>
      </c>
      <c r="H103" s="9">
        <f t="shared" si="35"/>
        <v>16</v>
      </c>
      <c r="I103" s="69">
        <v>10</v>
      </c>
      <c r="J103" s="69">
        <v>20</v>
      </c>
      <c r="K103" s="12">
        <f t="shared" si="34"/>
        <v>480</v>
      </c>
      <c r="L103" s="9"/>
      <c r="M103" s="9"/>
    </row>
    <row r="104" spans="1:14" s="8" customFormat="1" ht="29" x14ac:dyDescent="0.35">
      <c r="A104" s="79">
        <v>363</v>
      </c>
      <c r="B104" s="18" t="s">
        <v>88</v>
      </c>
      <c r="C104" s="16" t="s">
        <v>132</v>
      </c>
      <c r="D104" s="21" t="s">
        <v>84</v>
      </c>
      <c r="E104" s="9" t="s">
        <v>5</v>
      </c>
      <c r="F104" s="9">
        <v>1945</v>
      </c>
      <c r="G104" s="9">
        <v>0</v>
      </c>
      <c r="H104" s="9">
        <f t="shared" si="35"/>
        <v>1945</v>
      </c>
      <c r="I104" s="69">
        <v>4</v>
      </c>
      <c r="J104" s="69">
        <v>2.92</v>
      </c>
      <c r="K104" s="12">
        <f t="shared" si="34"/>
        <v>13459.4</v>
      </c>
      <c r="L104" s="9"/>
      <c r="M104" s="60" t="s">
        <v>133</v>
      </c>
      <c r="N104" s="61"/>
    </row>
    <row r="105" spans="1:14" s="8" customFormat="1" ht="29" x14ac:dyDescent="0.35">
      <c r="A105" s="79">
        <v>364</v>
      </c>
      <c r="B105" s="45" t="s">
        <v>85</v>
      </c>
      <c r="C105" s="16" t="s">
        <v>134</v>
      </c>
      <c r="D105" s="21" t="s">
        <v>84</v>
      </c>
      <c r="E105" s="16" t="s">
        <v>87</v>
      </c>
      <c r="F105" s="32">
        <v>72</v>
      </c>
      <c r="G105" s="9">
        <v>0</v>
      </c>
      <c r="H105" s="9">
        <f t="shared" si="35"/>
        <v>72</v>
      </c>
      <c r="I105" s="69">
        <v>2</v>
      </c>
      <c r="J105" s="69">
        <v>2</v>
      </c>
      <c r="K105" s="12">
        <f t="shared" si="34"/>
        <v>288</v>
      </c>
      <c r="L105" s="9"/>
      <c r="M105" s="9"/>
    </row>
    <row r="106" spans="1:14" s="8" customFormat="1" ht="29" x14ac:dyDescent="0.35">
      <c r="A106" s="79">
        <v>365</v>
      </c>
      <c r="B106" s="18" t="s">
        <v>88</v>
      </c>
      <c r="C106" s="16" t="s">
        <v>135</v>
      </c>
      <c r="D106" s="21" t="s">
        <v>84</v>
      </c>
      <c r="E106" s="9" t="s">
        <v>5</v>
      </c>
      <c r="F106" s="9">
        <v>120</v>
      </c>
      <c r="G106" s="9">
        <v>0</v>
      </c>
      <c r="H106" s="9">
        <f t="shared" si="35"/>
        <v>120</v>
      </c>
      <c r="I106" s="69">
        <v>10</v>
      </c>
      <c r="J106" s="69">
        <v>26.23</v>
      </c>
      <c r="K106" s="12">
        <f t="shared" si="34"/>
        <v>4347.6000000000004</v>
      </c>
      <c r="L106" s="9"/>
      <c r="M106" s="9"/>
    </row>
    <row r="107" spans="1:14" s="8" customFormat="1" ht="29" x14ac:dyDescent="0.35">
      <c r="A107" s="79">
        <v>366</v>
      </c>
      <c r="B107" s="45" t="s">
        <v>85</v>
      </c>
      <c r="C107" s="16" t="s">
        <v>136</v>
      </c>
      <c r="D107" s="21" t="s">
        <v>84</v>
      </c>
      <c r="E107" s="16" t="s">
        <v>87</v>
      </c>
      <c r="F107" s="32">
        <v>4</v>
      </c>
      <c r="G107" s="9">
        <v>0</v>
      </c>
      <c r="H107" s="9">
        <f t="shared" si="35"/>
        <v>4</v>
      </c>
      <c r="I107" s="69">
        <v>20</v>
      </c>
      <c r="J107" s="69">
        <v>40</v>
      </c>
      <c r="K107" s="12">
        <f t="shared" si="34"/>
        <v>240</v>
      </c>
      <c r="L107" s="9"/>
      <c r="M107" s="9"/>
    </row>
    <row r="108" spans="1:14" s="8" customFormat="1" ht="29" x14ac:dyDescent="0.35">
      <c r="A108" s="79">
        <v>367</v>
      </c>
      <c r="B108" s="18" t="s">
        <v>88</v>
      </c>
      <c r="C108" s="16" t="s">
        <v>137</v>
      </c>
      <c r="D108" s="21" t="s">
        <v>84</v>
      </c>
      <c r="E108" s="9" t="s">
        <v>5</v>
      </c>
      <c r="F108" s="9">
        <v>240</v>
      </c>
      <c r="G108" s="9">
        <v>0</v>
      </c>
      <c r="H108" s="9">
        <f t="shared" si="35"/>
        <v>240</v>
      </c>
      <c r="I108" s="69">
        <v>10</v>
      </c>
      <c r="J108" s="69">
        <v>36.36</v>
      </c>
      <c r="K108" s="12">
        <f t="shared" si="34"/>
        <v>11126.4</v>
      </c>
      <c r="L108" s="9"/>
      <c r="M108" s="9"/>
    </row>
    <row r="109" spans="1:14" s="8" customFormat="1" ht="29" x14ac:dyDescent="0.35">
      <c r="A109" s="79">
        <v>368</v>
      </c>
      <c r="B109" s="45" t="s">
        <v>85</v>
      </c>
      <c r="C109" s="16" t="s">
        <v>138</v>
      </c>
      <c r="D109" s="21" t="s">
        <v>84</v>
      </c>
      <c r="E109" s="16" t="s">
        <v>87</v>
      </c>
      <c r="F109" s="32">
        <v>8</v>
      </c>
      <c r="G109" s="9">
        <v>0</v>
      </c>
      <c r="H109" s="9">
        <f t="shared" si="35"/>
        <v>8</v>
      </c>
      <c r="I109" s="69">
        <v>20</v>
      </c>
      <c r="J109" s="69">
        <v>40</v>
      </c>
      <c r="K109" s="12">
        <f t="shared" si="34"/>
        <v>480</v>
      </c>
      <c r="L109" s="9"/>
      <c r="M109" s="9"/>
    </row>
    <row r="110" spans="1:14" s="8" customFormat="1" ht="29" x14ac:dyDescent="0.35">
      <c r="A110" s="79">
        <v>369</v>
      </c>
      <c r="B110" s="18" t="s">
        <v>88</v>
      </c>
      <c r="C110" s="16" t="s">
        <v>139</v>
      </c>
      <c r="D110" s="21" t="s">
        <v>84</v>
      </c>
      <c r="E110" s="9" t="s">
        <v>5</v>
      </c>
      <c r="F110" s="21">
        <v>535</v>
      </c>
      <c r="G110" s="9">
        <v>0</v>
      </c>
      <c r="H110" s="9">
        <f t="shared" si="35"/>
        <v>535</v>
      </c>
      <c r="I110" s="69">
        <v>4</v>
      </c>
      <c r="J110" s="69">
        <v>4.43</v>
      </c>
      <c r="K110" s="12">
        <f t="shared" si="34"/>
        <v>4510.05</v>
      </c>
      <c r="L110" s="21"/>
      <c r="M110" s="21"/>
    </row>
    <row r="111" spans="1:14" s="8" customFormat="1" ht="29" x14ac:dyDescent="0.35">
      <c r="A111" s="79">
        <v>370</v>
      </c>
      <c r="B111" s="45" t="s">
        <v>85</v>
      </c>
      <c r="C111" s="16" t="s">
        <v>140</v>
      </c>
      <c r="D111" s="21" t="s">
        <v>84</v>
      </c>
      <c r="E111" s="16" t="s">
        <v>87</v>
      </c>
      <c r="F111" s="32">
        <v>18</v>
      </c>
      <c r="G111" s="9">
        <v>0</v>
      </c>
      <c r="H111" s="9">
        <f t="shared" si="35"/>
        <v>18</v>
      </c>
      <c r="I111" s="69">
        <v>2</v>
      </c>
      <c r="J111" s="69">
        <v>2</v>
      </c>
      <c r="K111" s="12">
        <f t="shared" si="34"/>
        <v>72</v>
      </c>
      <c r="L111" s="21"/>
      <c r="M111" s="21"/>
    </row>
    <row r="112" spans="1:14" s="8" customFormat="1" ht="29" x14ac:dyDescent="0.35">
      <c r="A112" s="79">
        <v>371</v>
      </c>
      <c r="B112" s="18" t="s">
        <v>88</v>
      </c>
      <c r="C112" s="16" t="s">
        <v>141</v>
      </c>
      <c r="D112" s="21" t="s">
        <v>84</v>
      </c>
      <c r="E112" s="9" t="s">
        <v>5</v>
      </c>
      <c r="F112" s="21">
        <v>515</v>
      </c>
      <c r="G112" s="9">
        <v>0</v>
      </c>
      <c r="H112" s="9">
        <f t="shared" si="35"/>
        <v>515</v>
      </c>
      <c r="I112" s="69">
        <v>8</v>
      </c>
      <c r="J112" s="69">
        <v>10.41</v>
      </c>
      <c r="K112" s="12">
        <f t="shared" si="34"/>
        <v>9481.15</v>
      </c>
      <c r="L112" s="21"/>
      <c r="M112" s="60" t="s">
        <v>142</v>
      </c>
      <c r="N112" s="61"/>
    </row>
    <row r="113" spans="1:14" s="8" customFormat="1" ht="29" x14ac:dyDescent="0.35">
      <c r="A113" s="79">
        <v>372</v>
      </c>
      <c r="B113" s="45" t="s">
        <v>85</v>
      </c>
      <c r="C113" s="16" t="s">
        <v>143</v>
      </c>
      <c r="D113" s="21" t="s">
        <v>84</v>
      </c>
      <c r="E113" s="16" t="s">
        <v>87</v>
      </c>
      <c r="F113" s="32">
        <v>20</v>
      </c>
      <c r="G113" s="9">
        <v>0</v>
      </c>
      <c r="H113" s="9">
        <f t="shared" si="35"/>
        <v>20</v>
      </c>
      <c r="I113" s="69">
        <v>10</v>
      </c>
      <c r="J113" s="69">
        <v>10</v>
      </c>
      <c r="K113" s="12">
        <f t="shared" si="34"/>
        <v>400</v>
      </c>
      <c r="L113" s="21"/>
      <c r="M113" s="62"/>
      <c r="N113" s="63"/>
    </row>
    <row r="114" spans="1:14" s="8" customFormat="1" ht="87" x14ac:dyDescent="0.35">
      <c r="A114" s="79">
        <v>373</v>
      </c>
      <c r="B114" s="18" t="s">
        <v>88</v>
      </c>
      <c r="C114" s="16" t="s">
        <v>144</v>
      </c>
      <c r="D114" s="21" t="s">
        <v>84</v>
      </c>
      <c r="E114" s="9" t="s">
        <v>5</v>
      </c>
      <c r="F114" s="21">
        <v>3400</v>
      </c>
      <c r="G114" s="9">
        <v>0</v>
      </c>
      <c r="H114" s="9">
        <f t="shared" si="35"/>
        <v>3400</v>
      </c>
      <c r="I114" s="69">
        <v>4</v>
      </c>
      <c r="J114" s="69">
        <v>2.94</v>
      </c>
      <c r="K114" s="12">
        <f t="shared" si="34"/>
        <v>23596</v>
      </c>
      <c r="L114" s="21"/>
      <c r="M114" s="60" t="s">
        <v>145</v>
      </c>
      <c r="N114" s="61"/>
    </row>
    <row r="115" spans="1:14" s="8" customFormat="1" ht="29" x14ac:dyDescent="0.35">
      <c r="A115" s="79">
        <v>374</v>
      </c>
      <c r="B115" s="45" t="s">
        <v>85</v>
      </c>
      <c r="C115" s="16" t="s">
        <v>146</v>
      </c>
      <c r="D115" s="21" t="s">
        <v>84</v>
      </c>
      <c r="E115" s="16" t="s">
        <v>87</v>
      </c>
      <c r="F115" s="32">
        <v>50</v>
      </c>
      <c r="G115" s="9">
        <v>0</v>
      </c>
      <c r="H115" s="9">
        <f t="shared" si="35"/>
        <v>50</v>
      </c>
      <c r="I115" s="69">
        <v>2</v>
      </c>
      <c r="J115" s="69">
        <v>2</v>
      </c>
      <c r="K115" s="12">
        <f t="shared" si="34"/>
        <v>200</v>
      </c>
      <c r="L115" s="21"/>
      <c r="M115" s="60"/>
      <c r="N115" s="63"/>
    </row>
    <row r="116" spans="1:14" s="8" customFormat="1" ht="29" x14ac:dyDescent="0.35">
      <c r="A116" s="79">
        <v>375</v>
      </c>
      <c r="B116" s="18" t="s">
        <v>88</v>
      </c>
      <c r="C116" s="16" t="s">
        <v>147</v>
      </c>
      <c r="D116" s="21" t="s">
        <v>84</v>
      </c>
      <c r="E116" s="9" t="s">
        <v>5</v>
      </c>
      <c r="F116" s="21">
        <v>60</v>
      </c>
      <c r="G116" s="9">
        <v>0</v>
      </c>
      <c r="H116" s="9">
        <f t="shared" si="35"/>
        <v>60</v>
      </c>
      <c r="I116" s="69">
        <v>10</v>
      </c>
      <c r="J116" s="69">
        <v>26.23</v>
      </c>
      <c r="K116" s="12">
        <f t="shared" si="34"/>
        <v>2173.8000000000002</v>
      </c>
      <c r="L116" s="21"/>
      <c r="M116" s="62"/>
      <c r="N116" s="63"/>
    </row>
    <row r="117" spans="1:14" s="8" customFormat="1" ht="29" x14ac:dyDescent="0.35">
      <c r="A117" s="79">
        <v>376</v>
      </c>
      <c r="B117" s="45" t="s">
        <v>85</v>
      </c>
      <c r="C117" s="16" t="s">
        <v>148</v>
      </c>
      <c r="D117" s="21" t="s">
        <v>84</v>
      </c>
      <c r="E117" s="16" t="s">
        <v>87</v>
      </c>
      <c r="F117" s="32">
        <v>2</v>
      </c>
      <c r="G117" s="9">
        <v>0</v>
      </c>
      <c r="H117" s="9">
        <f t="shared" si="35"/>
        <v>2</v>
      </c>
      <c r="I117" s="69">
        <v>20</v>
      </c>
      <c r="J117" s="69">
        <v>40</v>
      </c>
      <c r="K117" s="12">
        <f t="shared" si="34"/>
        <v>120</v>
      </c>
      <c r="L117" s="21"/>
      <c r="M117" s="62"/>
      <c r="N117" s="63"/>
    </row>
    <row r="118" spans="1:14" s="8" customFormat="1" ht="29" x14ac:dyDescent="0.35">
      <c r="A118" s="79">
        <v>377</v>
      </c>
      <c r="B118" s="18" t="s">
        <v>88</v>
      </c>
      <c r="C118" s="16" t="s">
        <v>149</v>
      </c>
      <c r="D118" s="21" t="s">
        <v>84</v>
      </c>
      <c r="E118" s="9" t="s">
        <v>5</v>
      </c>
      <c r="F118" s="21">
        <v>1020</v>
      </c>
      <c r="G118" s="9">
        <v>0</v>
      </c>
      <c r="H118" s="9">
        <f t="shared" si="35"/>
        <v>1020</v>
      </c>
      <c r="I118" s="69">
        <v>4</v>
      </c>
      <c r="J118" s="69">
        <v>4.43</v>
      </c>
      <c r="K118" s="12">
        <f t="shared" si="34"/>
        <v>8598.6</v>
      </c>
      <c r="L118" s="21"/>
      <c r="M118" s="62"/>
      <c r="N118" s="61"/>
    </row>
    <row r="119" spans="1:14" s="8" customFormat="1" ht="29" x14ac:dyDescent="0.35">
      <c r="A119" s="79">
        <v>378</v>
      </c>
      <c r="B119" s="45" t="s">
        <v>85</v>
      </c>
      <c r="C119" s="16" t="s">
        <v>150</v>
      </c>
      <c r="D119" s="21" t="s">
        <v>84</v>
      </c>
      <c r="E119" s="16" t="s">
        <v>87</v>
      </c>
      <c r="F119" s="32">
        <v>34</v>
      </c>
      <c r="G119" s="9">
        <v>0</v>
      </c>
      <c r="H119" s="9">
        <f t="shared" si="35"/>
        <v>34</v>
      </c>
      <c r="I119" s="69">
        <v>2</v>
      </c>
      <c r="J119" s="69">
        <v>2</v>
      </c>
      <c r="K119" s="12">
        <f t="shared" si="34"/>
        <v>136</v>
      </c>
      <c r="L119" s="21"/>
      <c r="M119" s="62"/>
      <c r="N119" s="63"/>
    </row>
    <row r="120" spans="1:14" s="8" customFormat="1" ht="58" x14ac:dyDescent="0.35">
      <c r="A120" s="79">
        <v>379</v>
      </c>
      <c r="B120" s="18" t="s">
        <v>88</v>
      </c>
      <c r="C120" s="16" t="s">
        <v>151</v>
      </c>
      <c r="D120" s="21" t="s">
        <v>84</v>
      </c>
      <c r="E120" s="9" t="s">
        <v>5</v>
      </c>
      <c r="F120" s="21">
        <v>120</v>
      </c>
      <c r="G120" s="9">
        <v>0</v>
      </c>
      <c r="H120" s="9">
        <f t="shared" si="35"/>
        <v>120</v>
      </c>
      <c r="I120" s="69">
        <v>6</v>
      </c>
      <c r="J120" s="69">
        <v>6.43</v>
      </c>
      <c r="K120" s="12">
        <f t="shared" si="34"/>
        <v>1491.6</v>
      </c>
      <c r="L120" s="21"/>
      <c r="M120" s="60" t="s">
        <v>152</v>
      </c>
      <c r="N120" s="61"/>
    </row>
    <row r="121" spans="1:14" s="8" customFormat="1" ht="29" x14ac:dyDescent="0.35">
      <c r="A121" s="79">
        <v>380</v>
      </c>
      <c r="B121" s="45" t="s">
        <v>85</v>
      </c>
      <c r="C121" s="16" t="s">
        <v>153</v>
      </c>
      <c r="D121" s="21" t="s">
        <v>84</v>
      </c>
      <c r="E121" s="16" t="s">
        <v>87</v>
      </c>
      <c r="F121" s="32">
        <v>4</v>
      </c>
      <c r="G121" s="9">
        <v>0</v>
      </c>
      <c r="H121" s="9">
        <f t="shared" si="35"/>
        <v>4</v>
      </c>
      <c r="I121" s="69">
        <v>2</v>
      </c>
      <c r="J121" s="69">
        <v>5</v>
      </c>
      <c r="K121" s="12">
        <f t="shared" si="34"/>
        <v>28</v>
      </c>
      <c r="L121" s="21"/>
      <c r="M121" s="16"/>
    </row>
    <row r="122" spans="1:14" s="8" customFormat="1" ht="29" x14ac:dyDescent="0.35">
      <c r="A122" s="79">
        <v>381</v>
      </c>
      <c r="B122" s="18" t="s">
        <v>88</v>
      </c>
      <c r="C122" s="16" t="s">
        <v>154</v>
      </c>
      <c r="D122" s="21" t="s">
        <v>84</v>
      </c>
      <c r="E122" s="9" t="s">
        <v>5</v>
      </c>
      <c r="F122" s="21">
        <v>822</v>
      </c>
      <c r="G122" s="9">
        <v>0</v>
      </c>
      <c r="H122" s="9">
        <f t="shared" si="35"/>
        <v>822</v>
      </c>
      <c r="I122" s="69">
        <v>4</v>
      </c>
      <c r="J122" s="69">
        <v>4.5999999999999996</v>
      </c>
      <c r="K122" s="12">
        <f t="shared" si="34"/>
        <v>7069.2</v>
      </c>
      <c r="L122" s="21"/>
      <c r="M122" s="21"/>
    </row>
    <row r="123" spans="1:14" s="8" customFormat="1" ht="29" x14ac:dyDescent="0.35">
      <c r="A123" s="79">
        <v>382</v>
      </c>
      <c r="B123" s="45" t="s">
        <v>85</v>
      </c>
      <c r="C123" s="16" t="s">
        <v>155</v>
      </c>
      <c r="D123" s="21" t="s">
        <v>84</v>
      </c>
      <c r="E123" s="16" t="s">
        <v>87</v>
      </c>
      <c r="F123" s="21">
        <v>8</v>
      </c>
      <c r="G123" s="9">
        <v>0</v>
      </c>
      <c r="H123" s="9">
        <f t="shared" si="35"/>
        <v>8</v>
      </c>
      <c r="I123" s="69">
        <v>2</v>
      </c>
      <c r="J123" s="69">
        <v>2</v>
      </c>
      <c r="K123" s="12">
        <f t="shared" si="34"/>
        <v>32</v>
      </c>
      <c r="L123" s="21"/>
      <c r="M123" s="21"/>
    </row>
    <row r="124" spans="1:14" s="8" customFormat="1" ht="29" x14ac:dyDescent="0.35">
      <c r="A124" s="79">
        <v>383</v>
      </c>
      <c r="B124" s="18" t="s">
        <v>88</v>
      </c>
      <c r="C124" s="16" t="s">
        <v>156</v>
      </c>
      <c r="D124" s="21" t="s">
        <v>84</v>
      </c>
      <c r="E124" s="9" t="s">
        <v>5</v>
      </c>
      <c r="F124" s="21">
        <v>270</v>
      </c>
      <c r="G124" s="9">
        <v>0</v>
      </c>
      <c r="H124" s="9">
        <f t="shared" si="35"/>
        <v>270</v>
      </c>
      <c r="I124" s="69">
        <v>15</v>
      </c>
      <c r="J124" s="69">
        <v>44.82</v>
      </c>
      <c r="K124" s="12">
        <f t="shared" si="34"/>
        <v>16151.4</v>
      </c>
      <c r="L124" s="21"/>
      <c r="M124" s="21"/>
    </row>
    <row r="125" spans="1:14" s="8" customFormat="1" ht="29" x14ac:dyDescent="0.35">
      <c r="A125" s="79">
        <v>384</v>
      </c>
      <c r="B125" s="45" t="s">
        <v>85</v>
      </c>
      <c r="C125" s="16" t="s">
        <v>157</v>
      </c>
      <c r="D125" s="21" t="s">
        <v>84</v>
      </c>
      <c r="E125" s="16" t="s">
        <v>87</v>
      </c>
      <c r="F125" s="32">
        <v>36</v>
      </c>
      <c r="G125" s="9">
        <v>0</v>
      </c>
      <c r="H125" s="9">
        <f t="shared" si="35"/>
        <v>36</v>
      </c>
      <c r="I125" s="69">
        <v>30</v>
      </c>
      <c r="J125" s="69">
        <v>60</v>
      </c>
      <c r="K125" s="12">
        <f t="shared" si="34"/>
        <v>3240</v>
      </c>
      <c r="L125" s="21"/>
      <c r="M125" s="21"/>
    </row>
    <row r="126" spans="1:14" s="8" customFormat="1" ht="29" x14ac:dyDescent="0.35">
      <c r="A126" s="79">
        <v>385</v>
      </c>
      <c r="B126" s="18" t="s">
        <v>88</v>
      </c>
      <c r="C126" s="16" t="s">
        <v>158</v>
      </c>
      <c r="D126" s="21" t="s">
        <v>84</v>
      </c>
      <c r="E126" s="9" t="s">
        <v>5</v>
      </c>
      <c r="F126" s="21">
        <v>240</v>
      </c>
      <c r="G126" s="9">
        <v>0</v>
      </c>
      <c r="H126" s="9">
        <f t="shared" si="35"/>
        <v>240</v>
      </c>
      <c r="I126" s="69">
        <v>6</v>
      </c>
      <c r="J126" s="69">
        <v>6.94</v>
      </c>
      <c r="K126" s="12">
        <f t="shared" si="34"/>
        <v>3105.6000000000004</v>
      </c>
      <c r="L126" s="21"/>
      <c r="M126" s="21"/>
    </row>
    <row r="127" spans="1:14" s="8" customFormat="1" ht="29" x14ac:dyDescent="0.35">
      <c r="A127" s="79">
        <v>386</v>
      </c>
      <c r="B127" s="45" t="s">
        <v>85</v>
      </c>
      <c r="C127" s="16" t="s">
        <v>159</v>
      </c>
      <c r="D127" s="21" t="s">
        <v>84</v>
      </c>
      <c r="E127" s="16" t="s">
        <v>87</v>
      </c>
      <c r="F127" s="32">
        <v>8</v>
      </c>
      <c r="G127" s="9">
        <v>0</v>
      </c>
      <c r="H127" s="9">
        <f t="shared" si="35"/>
        <v>8</v>
      </c>
      <c r="I127" s="69">
        <v>10</v>
      </c>
      <c r="J127" s="69">
        <v>20</v>
      </c>
      <c r="K127" s="12">
        <f t="shared" ref="K127:K171" si="36">SUM(I127:J127)*H127</f>
        <v>240</v>
      </c>
      <c r="L127" s="21"/>
      <c r="M127" s="21"/>
    </row>
    <row r="128" spans="1:14" s="8" customFormat="1" ht="29" x14ac:dyDescent="0.35">
      <c r="A128" s="79">
        <v>387</v>
      </c>
      <c r="B128" s="18" t="s">
        <v>88</v>
      </c>
      <c r="C128" s="16" t="s">
        <v>160</v>
      </c>
      <c r="D128" s="21" t="s">
        <v>84</v>
      </c>
      <c r="E128" s="9" t="s">
        <v>5</v>
      </c>
      <c r="F128" s="21">
        <v>170</v>
      </c>
      <c r="G128" s="9">
        <v>0</v>
      </c>
      <c r="H128" s="9">
        <f t="shared" si="35"/>
        <v>170</v>
      </c>
      <c r="I128" s="69">
        <v>8</v>
      </c>
      <c r="J128" s="69">
        <v>9.2100000000000009</v>
      </c>
      <c r="K128" s="12">
        <f t="shared" si="36"/>
        <v>2925.7000000000003</v>
      </c>
      <c r="L128" s="21"/>
      <c r="M128" s="21"/>
    </row>
    <row r="129" spans="1:14" s="8" customFormat="1" ht="29" x14ac:dyDescent="0.35">
      <c r="A129" s="79">
        <v>388</v>
      </c>
      <c r="B129" s="45" t="s">
        <v>85</v>
      </c>
      <c r="C129" s="16" t="s">
        <v>161</v>
      </c>
      <c r="D129" s="21" t="s">
        <v>84</v>
      </c>
      <c r="E129" s="16" t="s">
        <v>87</v>
      </c>
      <c r="F129" s="32">
        <v>12</v>
      </c>
      <c r="G129" s="9">
        <v>0</v>
      </c>
      <c r="H129" s="9">
        <f t="shared" ref="H129:H171" si="37">F129-(F129*(G129/100))</f>
        <v>12</v>
      </c>
      <c r="I129" s="69">
        <v>15</v>
      </c>
      <c r="J129" s="69">
        <v>25</v>
      </c>
      <c r="K129" s="12">
        <f t="shared" si="36"/>
        <v>480</v>
      </c>
      <c r="L129" s="21"/>
      <c r="M129" s="21"/>
    </row>
    <row r="130" spans="1:14" s="8" customFormat="1" ht="29" x14ac:dyDescent="0.35">
      <c r="A130" s="79">
        <v>389</v>
      </c>
      <c r="B130" s="18" t="s">
        <v>88</v>
      </c>
      <c r="C130" s="16" t="s">
        <v>162</v>
      </c>
      <c r="D130" s="21" t="s">
        <v>84</v>
      </c>
      <c r="E130" s="9" t="s">
        <v>5</v>
      </c>
      <c r="F130" s="21">
        <v>960</v>
      </c>
      <c r="G130" s="9">
        <v>0</v>
      </c>
      <c r="H130" s="9">
        <f t="shared" si="37"/>
        <v>960</v>
      </c>
      <c r="I130" s="69">
        <v>8</v>
      </c>
      <c r="J130" s="69">
        <v>13.32</v>
      </c>
      <c r="K130" s="12">
        <f t="shared" si="36"/>
        <v>20467.2</v>
      </c>
      <c r="L130" s="21"/>
      <c r="M130" s="21"/>
    </row>
    <row r="131" spans="1:14" s="8" customFormat="1" ht="29" x14ac:dyDescent="0.35">
      <c r="A131" s="79">
        <v>390</v>
      </c>
      <c r="B131" s="45" t="s">
        <v>85</v>
      </c>
      <c r="C131" s="16" t="s">
        <v>163</v>
      </c>
      <c r="D131" s="21" t="s">
        <v>84</v>
      </c>
      <c r="E131" s="16" t="s">
        <v>87</v>
      </c>
      <c r="F131" s="32">
        <v>32</v>
      </c>
      <c r="G131" s="9">
        <v>0</v>
      </c>
      <c r="H131" s="9">
        <f t="shared" si="37"/>
        <v>32</v>
      </c>
      <c r="I131" s="69">
        <v>20</v>
      </c>
      <c r="J131" s="69">
        <v>30</v>
      </c>
      <c r="K131" s="12">
        <f t="shared" si="36"/>
        <v>1600</v>
      </c>
      <c r="L131" s="21"/>
      <c r="M131" s="21"/>
    </row>
    <row r="132" spans="1:14" s="8" customFormat="1" ht="29" x14ac:dyDescent="0.35">
      <c r="A132" s="79">
        <v>391</v>
      </c>
      <c r="B132" s="18" t="s">
        <v>88</v>
      </c>
      <c r="C132" s="16" t="s">
        <v>164</v>
      </c>
      <c r="D132" s="21" t="s">
        <v>84</v>
      </c>
      <c r="E132" s="9" t="s">
        <v>5</v>
      </c>
      <c r="F132" s="21">
        <v>680</v>
      </c>
      <c r="G132" s="9">
        <v>0</v>
      </c>
      <c r="H132" s="9">
        <f t="shared" si="37"/>
        <v>680</v>
      </c>
      <c r="I132" s="69">
        <v>10</v>
      </c>
      <c r="J132" s="69">
        <v>18.059999999999999</v>
      </c>
      <c r="K132" s="12">
        <f t="shared" si="36"/>
        <v>19080.8</v>
      </c>
      <c r="L132" s="21"/>
      <c r="M132" s="21"/>
    </row>
    <row r="133" spans="1:14" s="8" customFormat="1" ht="29" x14ac:dyDescent="0.35">
      <c r="A133" s="79">
        <v>392</v>
      </c>
      <c r="B133" s="45" t="s">
        <v>85</v>
      </c>
      <c r="C133" s="16" t="s">
        <v>165</v>
      </c>
      <c r="D133" s="21" t="s">
        <v>84</v>
      </c>
      <c r="E133" s="16" t="s">
        <v>87</v>
      </c>
      <c r="F133" s="32">
        <v>48</v>
      </c>
      <c r="G133" s="9">
        <v>0</v>
      </c>
      <c r="H133" s="9">
        <f t="shared" si="37"/>
        <v>48</v>
      </c>
      <c r="I133" s="69">
        <v>20</v>
      </c>
      <c r="J133" s="69">
        <v>40</v>
      </c>
      <c r="K133" s="12">
        <f t="shared" si="36"/>
        <v>2880</v>
      </c>
      <c r="L133" s="21"/>
      <c r="M133" s="21"/>
    </row>
    <row r="134" spans="1:14" s="8" customFormat="1" ht="29" x14ac:dyDescent="0.35">
      <c r="A134" s="79">
        <v>393</v>
      </c>
      <c r="B134" s="18" t="s">
        <v>88</v>
      </c>
      <c r="C134" s="16" t="s">
        <v>166</v>
      </c>
      <c r="D134" s="21" t="s">
        <v>84</v>
      </c>
      <c r="E134" s="9" t="s">
        <v>5</v>
      </c>
      <c r="F134" s="21">
        <v>660</v>
      </c>
      <c r="G134" s="9">
        <v>0</v>
      </c>
      <c r="H134" s="9">
        <f t="shared" si="37"/>
        <v>660</v>
      </c>
      <c r="I134" s="69">
        <v>4</v>
      </c>
      <c r="J134" s="69">
        <v>4.1399999999999997</v>
      </c>
      <c r="K134" s="12">
        <f t="shared" si="36"/>
        <v>5372.4000000000005</v>
      </c>
      <c r="L134" s="21"/>
      <c r="M134" s="21"/>
    </row>
    <row r="135" spans="1:14" s="8" customFormat="1" ht="43.5" x14ac:dyDescent="0.35">
      <c r="A135" s="79">
        <v>394</v>
      </c>
      <c r="B135" s="45" t="s">
        <v>85</v>
      </c>
      <c r="C135" s="16" t="s">
        <v>167</v>
      </c>
      <c r="D135" s="21" t="s">
        <v>84</v>
      </c>
      <c r="E135" s="16" t="s">
        <v>87</v>
      </c>
      <c r="F135" s="32">
        <v>72</v>
      </c>
      <c r="G135" s="9">
        <v>0</v>
      </c>
      <c r="H135" s="9">
        <f t="shared" si="37"/>
        <v>72</v>
      </c>
      <c r="I135" s="69">
        <v>2</v>
      </c>
      <c r="J135" s="69">
        <v>2</v>
      </c>
      <c r="K135" s="12">
        <f t="shared" si="36"/>
        <v>288</v>
      </c>
      <c r="L135" s="21"/>
      <c r="M135" s="21"/>
    </row>
    <row r="136" spans="1:14" s="8" customFormat="1" ht="29" x14ac:dyDescent="0.35">
      <c r="A136" s="79">
        <v>395</v>
      </c>
      <c r="B136" s="18" t="s">
        <v>88</v>
      </c>
      <c r="C136" s="16" t="s">
        <v>168</v>
      </c>
      <c r="D136" s="21" t="s">
        <v>84</v>
      </c>
      <c r="E136" s="9" t="s">
        <v>5</v>
      </c>
      <c r="F136" s="21">
        <v>60</v>
      </c>
      <c r="G136" s="9">
        <v>0</v>
      </c>
      <c r="H136" s="9">
        <f t="shared" si="37"/>
        <v>60</v>
      </c>
      <c r="I136" s="69">
        <v>4</v>
      </c>
      <c r="J136" s="69">
        <v>5.5</v>
      </c>
      <c r="K136" s="12">
        <f t="shared" si="36"/>
        <v>570</v>
      </c>
      <c r="L136" s="21"/>
      <c r="M136" s="21"/>
    </row>
    <row r="137" spans="1:14" s="8" customFormat="1" ht="29" x14ac:dyDescent="0.35">
      <c r="A137" s="79">
        <v>396</v>
      </c>
      <c r="B137" s="45" t="s">
        <v>85</v>
      </c>
      <c r="C137" s="16" t="s">
        <v>169</v>
      </c>
      <c r="D137" s="21" t="s">
        <v>84</v>
      </c>
      <c r="E137" s="16" t="s">
        <v>87</v>
      </c>
      <c r="F137" s="32">
        <v>2</v>
      </c>
      <c r="G137" s="9">
        <v>0</v>
      </c>
      <c r="H137" s="9">
        <f t="shared" si="37"/>
        <v>2</v>
      </c>
      <c r="I137" s="69">
        <v>2</v>
      </c>
      <c r="J137" s="69">
        <v>2</v>
      </c>
      <c r="K137" s="12">
        <f t="shared" si="36"/>
        <v>8</v>
      </c>
      <c r="L137" s="21"/>
      <c r="M137" s="21"/>
    </row>
    <row r="138" spans="1:14" s="8" customFormat="1" ht="29" x14ac:dyDescent="0.35">
      <c r="A138" s="79">
        <v>397</v>
      </c>
      <c r="B138" s="18" t="s">
        <v>88</v>
      </c>
      <c r="C138" s="16" t="s">
        <v>170</v>
      </c>
      <c r="D138" s="21" t="s">
        <v>84</v>
      </c>
      <c r="E138" s="9" t="s">
        <v>5</v>
      </c>
      <c r="F138" s="21">
        <v>115</v>
      </c>
      <c r="G138" s="9">
        <v>0</v>
      </c>
      <c r="H138" s="9">
        <f t="shared" si="37"/>
        <v>115</v>
      </c>
      <c r="I138" s="69">
        <v>6</v>
      </c>
      <c r="J138" s="69">
        <v>10.050000000000001</v>
      </c>
      <c r="K138" s="12">
        <f t="shared" si="36"/>
        <v>1845.75</v>
      </c>
      <c r="L138" s="21"/>
      <c r="M138" s="21"/>
    </row>
    <row r="139" spans="1:14" s="8" customFormat="1" ht="43.5" x14ac:dyDescent="0.35">
      <c r="A139" s="79">
        <v>398</v>
      </c>
      <c r="B139" s="45" t="s">
        <v>85</v>
      </c>
      <c r="C139" s="16" t="s">
        <v>171</v>
      </c>
      <c r="D139" s="21" t="s">
        <v>84</v>
      </c>
      <c r="E139" s="16" t="s">
        <v>87</v>
      </c>
      <c r="F139" s="32">
        <v>4</v>
      </c>
      <c r="G139" s="9">
        <v>0</v>
      </c>
      <c r="H139" s="9">
        <f t="shared" si="37"/>
        <v>4</v>
      </c>
      <c r="I139" s="69">
        <v>10</v>
      </c>
      <c r="J139" s="69">
        <v>20</v>
      </c>
      <c r="K139" s="12">
        <f t="shared" si="36"/>
        <v>120</v>
      </c>
      <c r="L139" s="21"/>
      <c r="M139" s="21"/>
    </row>
    <row r="140" spans="1:14" s="8" customFormat="1" ht="29" x14ac:dyDescent="0.35">
      <c r="A140" s="79">
        <v>399</v>
      </c>
      <c r="B140" s="18" t="s">
        <v>88</v>
      </c>
      <c r="C140" s="16" t="s">
        <v>172</v>
      </c>
      <c r="D140" s="21" t="s">
        <v>84</v>
      </c>
      <c r="E140" s="9" t="s">
        <v>5</v>
      </c>
      <c r="F140" s="21">
        <v>230</v>
      </c>
      <c r="G140" s="9">
        <v>0</v>
      </c>
      <c r="H140" s="9">
        <f t="shared" si="37"/>
        <v>230</v>
      </c>
      <c r="I140" s="69">
        <v>10</v>
      </c>
      <c r="J140" s="69">
        <v>22.53</v>
      </c>
      <c r="K140" s="12">
        <f t="shared" si="36"/>
        <v>7481.9000000000005</v>
      </c>
      <c r="L140" s="21"/>
      <c r="M140" s="21"/>
    </row>
    <row r="141" spans="1:14" s="8" customFormat="1" ht="43.5" x14ac:dyDescent="0.35">
      <c r="A141" s="79">
        <v>400</v>
      </c>
      <c r="B141" s="45" t="s">
        <v>85</v>
      </c>
      <c r="C141" s="16" t="s">
        <v>173</v>
      </c>
      <c r="D141" s="21" t="s">
        <v>84</v>
      </c>
      <c r="E141" s="16" t="s">
        <v>87</v>
      </c>
      <c r="F141" s="32">
        <v>8</v>
      </c>
      <c r="G141" s="9">
        <v>0</v>
      </c>
      <c r="H141" s="9">
        <f t="shared" si="37"/>
        <v>8</v>
      </c>
      <c r="I141" s="69">
        <v>20</v>
      </c>
      <c r="J141" s="69">
        <v>40</v>
      </c>
      <c r="K141" s="12">
        <f t="shared" si="36"/>
        <v>480</v>
      </c>
      <c r="L141" s="21"/>
      <c r="M141" s="60" t="s">
        <v>174</v>
      </c>
      <c r="N141" s="61"/>
    </row>
    <row r="142" spans="1:14" s="8" customFormat="1" ht="29" x14ac:dyDescent="0.35">
      <c r="A142" s="79">
        <v>401</v>
      </c>
      <c r="B142" s="18" t="s">
        <v>88</v>
      </c>
      <c r="C142" s="16" t="s">
        <v>175</v>
      </c>
      <c r="D142" s="21" t="s">
        <v>84</v>
      </c>
      <c r="E142" s="9" t="s">
        <v>5</v>
      </c>
      <c r="F142" s="21">
        <v>360</v>
      </c>
      <c r="G142" s="9">
        <v>0</v>
      </c>
      <c r="H142" s="9">
        <f t="shared" si="37"/>
        <v>360</v>
      </c>
      <c r="I142" s="69">
        <v>6</v>
      </c>
      <c r="J142" s="69">
        <v>7.19</v>
      </c>
      <c r="K142" s="12">
        <f t="shared" si="36"/>
        <v>4748.4000000000005</v>
      </c>
      <c r="L142" s="21"/>
      <c r="M142" s="21"/>
    </row>
    <row r="143" spans="1:14" s="8" customFormat="1" ht="29" x14ac:dyDescent="0.35">
      <c r="A143" s="79">
        <v>402</v>
      </c>
      <c r="B143" s="45" t="s">
        <v>85</v>
      </c>
      <c r="C143" s="16" t="s">
        <v>176</v>
      </c>
      <c r="D143" s="21" t="s">
        <v>84</v>
      </c>
      <c r="E143" s="16" t="s">
        <v>87</v>
      </c>
      <c r="F143" s="21">
        <v>12</v>
      </c>
      <c r="G143" s="9">
        <v>0</v>
      </c>
      <c r="H143" s="9">
        <f t="shared" si="37"/>
        <v>12</v>
      </c>
      <c r="I143" s="69">
        <v>10</v>
      </c>
      <c r="J143" s="69">
        <v>20</v>
      </c>
      <c r="K143" s="12">
        <f t="shared" si="36"/>
        <v>360</v>
      </c>
      <c r="L143" s="21"/>
      <c r="M143" s="62"/>
      <c r="N143" s="63"/>
    </row>
    <row r="144" spans="1:14" s="8" customFormat="1" ht="29" x14ac:dyDescent="0.35">
      <c r="A144" s="79">
        <v>403</v>
      </c>
      <c r="B144" s="18" t="s">
        <v>88</v>
      </c>
      <c r="C144" s="16" t="s">
        <v>177</v>
      </c>
      <c r="D144" s="21" t="s">
        <v>84</v>
      </c>
      <c r="E144" s="9" t="s">
        <v>5</v>
      </c>
      <c r="F144" s="21">
        <v>1360</v>
      </c>
      <c r="G144" s="9">
        <v>0</v>
      </c>
      <c r="H144" s="9">
        <f t="shared" si="37"/>
        <v>1360</v>
      </c>
      <c r="I144" s="69">
        <v>4</v>
      </c>
      <c r="J144" s="69">
        <v>2.81</v>
      </c>
      <c r="K144" s="12">
        <f t="shared" si="36"/>
        <v>9261.6</v>
      </c>
      <c r="L144" s="21"/>
      <c r="M144" s="62"/>
      <c r="N144" s="61"/>
    </row>
    <row r="145" spans="1:14" s="8" customFormat="1" ht="29" x14ac:dyDescent="0.35">
      <c r="A145" s="79">
        <v>404</v>
      </c>
      <c r="B145" s="45" t="s">
        <v>85</v>
      </c>
      <c r="C145" s="16" t="s">
        <v>178</v>
      </c>
      <c r="D145" s="21" t="s">
        <v>84</v>
      </c>
      <c r="E145" s="16" t="s">
        <v>87</v>
      </c>
      <c r="F145" s="21">
        <v>48</v>
      </c>
      <c r="G145" s="9">
        <v>0</v>
      </c>
      <c r="H145" s="9">
        <f t="shared" si="37"/>
        <v>48</v>
      </c>
      <c r="I145" s="69">
        <v>5</v>
      </c>
      <c r="J145" s="69">
        <v>5</v>
      </c>
      <c r="K145" s="12">
        <f t="shared" si="36"/>
        <v>480</v>
      </c>
      <c r="L145" s="21"/>
      <c r="M145" s="62"/>
      <c r="N145" s="63"/>
    </row>
    <row r="146" spans="1:14" s="8" customFormat="1" ht="29" x14ac:dyDescent="0.35">
      <c r="A146" s="79">
        <v>405</v>
      </c>
      <c r="B146" s="18" t="s">
        <v>88</v>
      </c>
      <c r="C146" s="16" t="s">
        <v>179</v>
      </c>
      <c r="D146" s="21" t="s">
        <v>84</v>
      </c>
      <c r="E146" s="9" t="s">
        <v>5</v>
      </c>
      <c r="F146" s="21">
        <v>60</v>
      </c>
      <c r="G146" s="9">
        <v>0</v>
      </c>
      <c r="H146" s="9">
        <f t="shared" si="37"/>
        <v>60</v>
      </c>
      <c r="I146" s="69">
        <v>8</v>
      </c>
      <c r="J146" s="69">
        <v>16.440000000000001</v>
      </c>
      <c r="K146" s="12">
        <f t="shared" si="36"/>
        <v>1466.4</v>
      </c>
      <c r="L146" s="21"/>
      <c r="M146" s="21"/>
    </row>
    <row r="147" spans="1:14" s="8" customFormat="1" ht="29" x14ac:dyDescent="0.35">
      <c r="A147" s="79">
        <v>406</v>
      </c>
      <c r="B147" s="45" t="s">
        <v>85</v>
      </c>
      <c r="C147" s="16" t="s">
        <v>180</v>
      </c>
      <c r="D147" s="21" t="s">
        <v>84</v>
      </c>
      <c r="E147" s="16" t="s">
        <v>87</v>
      </c>
      <c r="F147" s="32">
        <v>2</v>
      </c>
      <c r="G147" s="9">
        <v>0</v>
      </c>
      <c r="H147" s="9">
        <f t="shared" si="37"/>
        <v>2</v>
      </c>
      <c r="I147" s="69">
        <v>10</v>
      </c>
      <c r="J147" s="69">
        <v>40</v>
      </c>
      <c r="K147" s="12">
        <f t="shared" si="36"/>
        <v>100</v>
      </c>
      <c r="L147" s="21"/>
      <c r="M147" s="21"/>
    </row>
    <row r="148" spans="1:14" s="8" customFormat="1" ht="29" x14ac:dyDescent="0.35">
      <c r="A148" s="79">
        <v>407</v>
      </c>
      <c r="B148" s="18" t="s">
        <v>88</v>
      </c>
      <c r="C148" s="16" t="s">
        <v>181</v>
      </c>
      <c r="D148" s="21" t="s">
        <v>84</v>
      </c>
      <c r="E148" s="9" t="s">
        <v>5</v>
      </c>
      <c r="F148" s="21">
        <v>120</v>
      </c>
      <c r="G148" s="9">
        <v>0</v>
      </c>
      <c r="H148" s="9">
        <f t="shared" si="37"/>
        <v>120</v>
      </c>
      <c r="I148" s="69">
        <v>15</v>
      </c>
      <c r="J148" s="69">
        <v>64.540000000000006</v>
      </c>
      <c r="K148" s="12">
        <f t="shared" si="36"/>
        <v>9544.8000000000011</v>
      </c>
      <c r="L148" s="21"/>
      <c r="M148" s="21"/>
    </row>
    <row r="149" spans="1:14" s="8" customFormat="1" ht="29" x14ac:dyDescent="0.35">
      <c r="A149" s="79">
        <v>408</v>
      </c>
      <c r="B149" s="45" t="s">
        <v>85</v>
      </c>
      <c r="C149" s="16" t="s">
        <v>182</v>
      </c>
      <c r="D149" s="21" t="s">
        <v>84</v>
      </c>
      <c r="E149" s="16" t="s">
        <v>87</v>
      </c>
      <c r="F149" s="32">
        <v>4</v>
      </c>
      <c r="G149" s="9">
        <v>0</v>
      </c>
      <c r="H149" s="9">
        <f t="shared" si="37"/>
        <v>4</v>
      </c>
      <c r="I149" s="69">
        <v>50</v>
      </c>
      <c r="J149" s="69">
        <v>60</v>
      </c>
      <c r="K149" s="12">
        <f t="shared" si="36"/>
        <v>440</v>
      </c>
      <c r="L149" s="21"/>
      <c r="M149" s="21"/>
    </row>
    <row r="150" spans="1:14" s="8" customFormat="1" ht="29" x14ac:dyDescent="0.35">
      <c r="A150" s="79">
        <v>409</v>
      </c>
      <c r="B150" s="18" t="s">
        <v>88</v>
      </c>
      <c r="C150" s="16" t="s">
        <v>183</v>
      </c>
      <c r="D150" s="21" t="s">
        <v>84</v>
      </c>
      <c r="E150" s="9" t="s">
        <v>5</v>
      </c>
      <c r="F150" s="21">
        <v>120</v>
      </c>
      <c r="G150" s="9">
        <v>0</v>
      </c>
      <c r="H150" s="9">
        <f t="shared" si="37"/>
        <v>120</v>
      </c>
      <c r="I150" s="69">
        <v>18</v>
      </c>
      <c r="J150" s="69">
        <v>106.38</v>
      </c>
      <c r="K150" s="12">
        <f t="shared" si="36"/>
        <v>14925.599999999999</v>
      </c>
      <c r="L150" s="21"/>
      <c r="M150" s="21"/>
    </row>
    <row r="151" spans="1:14" s="8" customFormat="1" ht="29" x14ac:dyDescent="0.35">
      <c r="A151" s="79">
        <v>410</v>
      </c>
      <c r="B151" s="45" t="s">
        <v>85</v>
      </c>
      <c r="C151" s="16" t="s">
        <v>184</v>
      </c>
      <c r="D151" s="21" t="s">
        <v>84</v>
      </c>
      <c r="E151" s="16" t="s">
        <v>87</v>
      </c>
      <c r="F151" s="32">
        <v>4</v>
      </c>
      <c r="G151" s="9">
        <v>0</v>
      </c>
      <c r="H151" s="9">
        <f t="shared" si="37"/>
        <v>4</v>
      </c>
      <c r="I151" s="69">
        <v>50</v>
      </c>
      <c r="J151" s="69">
        <v>100</v>
      </c>
      <c r="K151" s="12">
        <f t="shared" si="36"/>
        <v>600</v>
      </c>
      <c r="L151" s="21"/>
      <c r="M151" s="21"/>
    </row>
    <row r="152" spans="1:14" s="8" customFormat="1" ht="43.5" x14ac:dyDescent="0.35">
      <c r="A152" s="79">
        <v>411</v>
      </c>
      <c r="B152" s="18" t="s">
        <v>88</v>
      </c>
      <c r="C152" s="16" t="s">
        <v>185</v>
      </c>
      <c r="D152" s="21" t="s">
        <v>84</v>
      </c>
      <c r="E152" s="9" t="s">
        <v>5</v>
      </c>
      <c r="F152" s="21">
        <v>2400</v>
      </c>
      <c r="G152" s="9">
        <v>0</v>
      </c>
      <c r="H152" s="9">
        <f t="shared" si="37"/>
        <v>2400</v>
      </c>
      <c r="I152" s="69">
        <v>15</v>
      </c>
      <c r="J152" s="69">
        <v>32.4</v>
      </c>
      <c r="K152" s="12">
        <f t="shared" si="36"/>
        <v>113760</v>
      </c>
      <c r="L152" s="21"/>
      <c r="M152" s="21"/>
    </row>
    <row r="153" spans="1:14" s="8" customFormat="1" ht="43.5" x14ac:dyDescent="0.35">
      <c r="A153" s="79">
        <v>412</v>
      </c>
      <c r="B153" s="45" t="s">
        <v>85</v>
      </c>
      <c r="C153" s="16" t="s">
        <v>186</v>
      </c>
      <c r="D153" s="21" t="s">
        <v>84</v>
      </c>
      <c r="E153" s="16" t="s">
        <v>87</v>
      </c>
      <c r="F153" s="32">
        <v>24</v>
      </c>
      <c r="G153" s="9">
        <v>0</v>
      </c>
      <c r="H153" s="9">
        <f t="shared" si="37"/>
        <v>24</v>
      </c>
      <c r="I153" s="69">
        <v>300</v>
      </c>
      <c r="J153" s="69">
        <v>950</v>
      </c>
      <c r="K153" s="12">
        <f t="shared" si="36"/>
        <v>30000</v>
      </c>
      <c r="L153" s="21"/>
      <c r="M153" s="21"/>
    </row>
    <row r="154" spans="1:14" s="8" customFormat="1" ht="29" x14ac:dyDescent="0.35">
      <c r="A154" s="79">
        <v>413</v>
      </c>
      <c r="B154" s="18" t="s">
        <v>88</v>
      </c>
      <c r="C154" s="16" t="s">
        <v>187</v>
      </c>
      <c r="D154" s="21" t="s">
        <v>84</v>
      </c>
      <c r="E154" s="9" t="s">
        <v>5</v>
      </c>
      <c r="F154" s="21">
        <v>50</v>
      </c>
      <c r="G154" s="9">
        <v>0</v>
      </c>
      <c r="H154" s="9">
        <f t="shared" si="37"/>
        <v>50</v>
      </c>
      <c r="I154" s="69">
        <v>6</v>
      </c>
      <c r="J154" s="69">
        <v>5.14</v>
      </c>
      <c r="K154" s="12">
        <f t="shared" si="36"/>
        <v>557</v>
      </c>
      <c r="L154" s="21"/>
      <c r="M154" s="16"/>
    </row>
    <row r="155" spans="1:14" s="8" customFormat="1" ht="43.5" x14ac:dyDescent="0.35">
      <c r="A155" s="79">
        <v>414</v>
      </c>
      <c r="B155" s="45" t="s">
        <v>85</v>
      </c>
      <c r="C155" s="16" t="s">
        <v>188</v>
      </c>
      <c r="D155" s="21" t="s">
        <v>84</v>
      </c>
      <c r="E155" s="16" t="s">
        <v>87</v>
      </c>
      <c r="F155" s="32">
        <v>4</v>
      </c>
      <c r="G155" s="9">
        <v>0</v>
      </c>
      <c r="H155" s="9">
        <f t="shared" si="37"/>
        <v>4</v>
      </c>
      <c r="I155" s="69">
        <v>20</v>
      </c>
      <c r="J155" s="69">
        <v>10</v>
      </c>
      <c r="K155" s="12">
        <f t="shared" si="36"/>
        <v>120</v>
      </c>
      <c r="L155" s="21"/>
      <c r="M155" s="16"/>
    </row>
    <row r="156" spans="1:14" s="8" customFormat="1" ht="29" x14ac:dyDescent="0.35">
      <c r="A156" s="79">
        <v>415</v>
      </c>
      <c r="B156" s="18" t="s">
        <v>88</v>
      </c>
      <c r="C156" s="16" t="s">
        <v>189</v>
      </c>
      <c r="D156" s="21" t="s">
        <v>84</v>
      </c>
      <c r="E156" s="9" t="s">
        <v>5</v>
      </c>
      <c r="F156" s="21">
        <v>800</v>
      </c>
      <c r="G156" s="9">
        <v>0</v>
      </c>
      <c r="H156" s="9">
        <f t="shared" si="37"/>
        <v>800</v>
      </c>
      <c r="I156" s="69">
        <v>12</v>
      </c>
      <c r="J156" s="69">
        <v>22.5</v>
      </c>
      <c r="K156" s="12">
        <f t="shared" si="36"/>
        <v>27600</v>
      </c>
      <c r="L156" s="21"/>
      <c r="M156" s="60" t="s">
        <v>174</v>
      </c>
      <c r="N156" s="61"/>
    </row>
    <row r="157" spans="1:14" s="8" customFormat="1" ht="29" x14ac:dyDescent="0.35">
      <c r="A157" s="79">
        <v>416</v>
      </c>
      <c r="B157" s="45" t="s">
        <v>85</v>
      </c>
      <c r="C157" s="16" t="s">
        <v>190</v>
      </c>
      <c r="D157" s="21" t="s">
        <v>84</v>
      </c>
      <c r="E157" s="16" t="s">
        <v>87</v>
      </c>
      <c r="F157" s="32">
        <v>8</v>
      </c>
      <c r="G157" s="9">
        <v>0</v>
      </c>
      <c r="H157" s="9">
        <f t="shared" si="37"/>
        <v>8</v>
      </c>
      <c r="I157" s="69">
        <v>30</v>
      </c>
      <c r="J157" s="69">
        <v>60</v>
      </c>
      <c r="K157" s="12">
        <f t="shared" si="36"/>
        <v>720</v>
      </c>
      <c r="L157" s="21"/>
      <c r="M157" s="9"/>
    </row>
    <row r="158" spans="1:14" s="8" customFormat="1" ht="29" x14ac:dyDescent="0.35">
      <c r="A158" s="79">
        <v>417</v>
      </c>
      <c r="B158" s="18" t="s">
        <v>88</v>
      </c>
      <c r="C158" s="16" t="s">
        <v>191</v>
      </c>
      <c r="D158" s="21" t="s">
        <v>84</v>
      </c>
      <c r="E158" s="9" t="s">
        <v>5</v>
      </c>
      <c r="F158" s="21">
        <v>25</v>
      </c>
      <c r="G158" s="9">
        <v>0</v>
      </c>
      <c r="H158" s="9">
        <f t="shared" si="37"/>
        <v>25</v>
      </c>
      <c r="I158" s="69">
        <v>6</v>
      </c>
      <c r="J158" s="69">
        <v>5.14</v>
      </c>
      <c r="K158" s="12">
        <f t="shared" si="36"/>
        <v>278.5</v>
      </c>
      <c r="L158" s="21"/>
      <c r="M158" s="21"/>
    </row>
    <row r="159" spans="1:14" s="8" customFormat="1" ht="43.5" x14ac:dyDescent="0.35">
      <c r="A159" s="79">
        <v>418</v>
      </c>
      <c r="B159" s="45" t="s">
        <v>85</v>
      </c>
      <c r="C159" s="16" t="s">
        <v>192</v>
      </c>
      <c r="D159" s="21" t="s">
        <v>84</v>
      </c>
      <c r="E159" s="16" t="s">
        <v>87</v>
      </c>
      <c r="F159" s="32">
        <v>4</v>
      </c>
      <c r="G159" s="9">
        <v>0</v>
      </c>
      <c r="H159" s="9">
        <f t="shared" si="37"/>
        <v>4</v>
      </c>
      <c r="I159" s="69">
        <v>20</v>
      </c>
      <c r="J159" s="69">
        <v>10</v>
      </c>
      <c r="K159" s="12">
        <f t="shared" si="36"/>
        <v>120</v>
      </c>
      <c r="L159" s="21"/>
      <c r="M159" s="21"/>
    </row>
    <row r="160" spans="1:14" s="8" customFormat="1" ht="29" x14ac:dyDescent="0.35">
      <c r="A160" s="79">
        <v>419</v>
      </c>
      <c r="B160" s="18" t="s">
        <v>88</v>
      </c>
      <c r="C160" s="16" t="s">
        <v>193</v>
      </c>
      <c r="D160" s="21" t="s">
        <v>84</v>
      </c>
      <c r="E160" s="9" t="s">
        <v>5</v>
      </c>
      <c r="F160" s="21">
        <v>160</v>
      </c>
      <c r="G160" s="9">
        <v>0</v>
      </c>
      <c r="H160" s="9">
        <f t="shared" si="37"/>
        <v>160</v>
      </c>
      <c r="I160" s="69">
        <v>4</v>
      </c>
      <c r="J160" s="69">
        <v>1.62</v>
      </c>
      <c r="K160" s="12">
        <f t="shared" si="36"/>
        <v>899.2</v>
      </c>
      <c r="L160" s="21"/>
      <c r="M160" s="21"/>
    </row>
    <row r="161" spans="1:13" s="8" customFormat="1" ht="43.5" x14ac:dyDescent="0.35">
      <c r="A161" s="79">
        <v>420</v>
      </c>
      <c r="B161" s="45" t="s">
        <v>85</v>
      </c>
      <c r="C161" s="16" t="s">
        <v>194</v>
      </c>
      <c r="D161" s="21" t="s">
        <v>84</v>
      </c>
      <c r="E161" s="16" t="s">
        <v>87</v>
      </c>
      <c r="F161" s="32">
        <v>30</v>
      </c>
      <c r="G161" s="9">
        <v>0</v>
      </c>
      <c r="H161" s="9">
        <f t="shared" si="37"/>
        <v>30</v>
      </c>
      <c r="I161" s="69">
        <v>2</v>
      </c>
      <c r="J161" s="69">
        <v>2</v>
      </c>
      <c r="K161" s="12">
        <f t="shared" si="36"/>
        <v>120</v>
      </c>
      <c r="L161" s="21"/>
      <c r="M161" s="21"/>
    </row>
    <row r="162" spans="1:13" s="8" customFormat="1" ht="29" x14ac:dyDescent="0.35">
      <c r="A162" s="79">
        <v>421</v>
      </c>
      <c r="B162" s="18" t="s">
        <v>88</v>
      </c>
      <c r="C162" s="16" t="s">
        <v>195</v>
      </c>
      <c r="D162" s="21" t="s">
        <v>84</v>
      </c>
      <c r="E162" s="9" t="s">
        <v>5</v>
      </c>
      <c r="F162" s="21">
        <v>50</v>
      </c>
      <c r="G162" s="9">
        <v>0</v>
      </c>
      <c r="H162" s="9">
        <f t="shared" si="37"/>
        <v>50</v>
      </c>
      <c r="I162" s="69">
        <v>18</v>
      </c>
      <c r="J162" s="69">
        <v>59</v>
      </c>
      <c r="K162" s="12">
        <f t="shared" si="36"/>
        <v>3850</v>
      </c>
      <c r="L162" s="21"/>
      <c r="M162" s="21"/>
    </row>
    <row r="163" spans="1:13" s="8" customFormat="1" ht="43.5" x14ac:dyDescent="0.35">
      <c r="A163" s="79">
        <v>422</v>
      </c>
      <c r="B163" s="45" t="s">
        <v>85</v>
      </c>
      <c r="C163" s="16" t="s">
        <v>196</v>
      </c>
      <c r="D163" s="21" t="s">
        <v>84</v>
      </c>
      <c r="E163" s="16" t="s">
        <v>87</v>
      </c>
      <c r="F163" s="32">
        <v>8</v>
      </c>
      <c r="G163" s="9">
        <v>0</v>
      </c>
      <c r="H163" s="9">
        <f t="shared" si="37"/>
        <v>8</v>
      </c>
      <c r="I163" s="69">
        <v>40</v>
      </c>
      <c r="J163" s="69">
        <v>80</v>
      </c>
      <c r="K163" s="12">
        <f t="shared" si="36"/>
        <v>960</v>
      </c>
      <c r="L163" s="21"/>
      <c r="M163" s="21"/>
    </row>
    <row r="164" spans="1:13" s="8" customFormat="1" ht="29" x14ac:dyDescent="0.35">
      <c r="A164" s="79">
        <v>423</v>
      </c>
      <c r="B164" s="18" t="s">
        <v>88</v>
      </c>
      <c r="C164" s="16" t="s">
        <v>197</v>
      </c>
      <c r="D164" s="21" t="s">
        <v>84</v>
      </c>
      <c r="E164" s="9" t="s">
        <v>5</v>
      </c>
      <c r="F164" s="21">
        <v>400</v>
      </c>
      <c r="G164" s="9">
        <v>0</v>
      </c>
      <c r="H164" s="9">
        <f t="shared" si="37"/>
        <v>400</v>
      </c>
      <c r="I164" s="69">
        <v>4</v>
      </c>
      <c r="J164" s="69">
        <v>1.91</v>
      </c>
      <c r="K164" s="12">
        <f t="shared" si="36"/>
        <v>2364</v>
      </c>
      <c r="L164" s="21"/>
      <c r="M164" s="21"/>
    </row>
    <row r="165" spans="1:13" s="8" customFormat="1" ht="29" x14ac:dyDescent="0.35">
      <c r="A165" s="79">
        <v>424</v>
      </c>
      <c r="B165" s="45" t="s">
        <v>85</v>
      </c>
      <c r="C165" s="16" t="s">
        <v>198</v>
      </c>
      <c r="D165" s="21" t="s">
        <v>84</v>
      </c>
      <c r="E165" s="16" t="s">
        <v>87</v>
      </c>
      <c r="F165" s="32">
        <v>4</v>
      </c>
      <c r="G165" s="9">
        <v>0</v>
      </c>
      <c r="H165" s="9">
        <f t="shared" si="37"/>
        <v>4</v>
      </c>
      <c r="I165" s="69">
        <v>2</v>
      </c>
      <c r="J165" s="69">
        <v>2</v>
      </c>
      <c r="K165" s="12">
        <f t="shared" si="36"/>
        <v>16</v>
      </c>
      <c r="L165" s="21"/>
      <c r="M165" s="21"/>
    </row>
    <row r="166" spans="1:13" s="8" customFormat="1" ht="29" x14ac:dyDescent="0.35">
      <c r="A166" s="79">
        <v>425</v>
      </c>
      <c r="B166" s="18" t="s">
        <v>88</v>
      </c>
      <c r="C166" s="16" t="s">
        <v>199</v>
      </c>
      <c r="D166" s="21" t="s">
        <v>84</v>
      </c>
      <c r="E166" s="9" t="s">
        <v>5</v>
      </c>
      <c r="F166" s="21">
        <v>300</v>
      </c>
      <c r="G166" s="9">
        <v>0</v>
      </c>
      <c r="H166" s="9">
        <f t="shared" si="37"/>
        <v>300</v>
      </c>
      <c r="I166" s="69">
        <v>18</v>
      </c>
      <c r="J166" s="69">
        <v>59</v>
      </c>
      <c r="K166" s="12">
        <f t="shared" si="36"/>
        <v>23100</v>
      </c>
      <c r="L166" s="21"/>
      <c r="M166" s="21"/>
    </row>
    <row r="167" spans="1:13" s="8" customFormat="1" ht="43.5" x14ac:dyDescent="0.35">
      <c r="A167" s="79">
        <v>426</v>
      </c>
      <c r="B167" s="45" t="s">
        <v>85</v>
      </c>
      <c r="C167" s="16" t="s">
        <v>200</v>
      </c>
      <c r="D167" s="21" t="s">
        <v>84</v>
      </c>
      <c r="E167" s="16" t="s">
        <v>87</v>
      </c>
      <c r="F167" s="32">
        <v>48</v>
      </c>
      <c r="G167" s="9">
        <v>0</v>
      </c>
      <c r="H167" s="9">
        <f t="shared" si="37"/>
        <v>48</v>
      </c>
      <c r="I167" s="69">
        <v>40</v>
      </c>
      <c r="J167" s="69">
        <v>80</v>
      </c>
      <c r="K167" s="12">
        <f t="shared" si="36"/>
        <v>5760</v>
      </c>
      <c r="L167" s="21"/>
      <c r="M167" s="21"/>
    </row>
    <row r="168" spans="1:13" s="8" customFormat="1" ht="43.5" x14ac:dyDescent="0.35">
      <c r="A168" s="79">
        <v>427</v>
      </c>
      <c r="B168" s="18" t="s">
        <v>88</v>
      </c>
      <c r="C168" s="16" t="s">
        <v>201</v>
      </c>
      <c r="D168" s="21" t="s">
        <v>84</v>
      </c>
      <c r="E168" s="9" t="s">
        <v>5</v>
      </c>
      <c r="F168" s="21">
        <v>640</v>
      </c>
      <c r="G168" s="9">
        <v>0</v>
      </c>
      <c r="H168" s="9">
        <f t="shared" si="37"/>
        <v>640</v>
      </c>
      <c r="I168" s="69">
        <v>25</v>
      </c>
      <c r="J168" s="69">
        <v>183.78</v>
      </c>
      <c r="K168" s="12">
        <f t="shared" si="36"/>
        <v>133619.20000000001</v>
      </c>
      <c r="L168" s="21"/>
      <c r="M168" s="21"/>
    </row>
    <row r="169" spans="1:13" s="8" customFormat="1" ht="43.5" x14ac:dyDescent="0.35">
      <c r="A169" s="79">
        <v>428</v>
      </c>
      <c r="B169" s="45" t="s">
        <v>85</v>
      </c>
      <c r="C169" s="16" t="s">
        <v>202</v>
      </c>
      <c r="D169" s="21" t="s">
        <v>84</v>
      </c>
      <c r="E169" s="16" t="s">
        <v>87</v>
      </c>
      <c r="F169" s="32">
        <v>32</v>
      </c>
      <c r="G169" s="9">
        <v>0</v>
      </c>
      <c r="H169" s="9">
        <f t="shared" si="37"/>
        <v>32</v>
      </c>
      <c r="I169" s="69">
        <v>100</v>
      </c>
      <c r="J169" s="69">
        <v>300</v>
      </c>
      <c r="K169" s="12">
        <f t="shared" si="36"/>
        <v>12800</v>
      </c>
      <c r="L169" s="21"/>
      <c r="M169" s="21"/>
    </row>
    <row r="170" spans="1:13" s="8" customFormat="1" ht="29" x14ac:dyDescent="0.35">
      <c r="A170" s="79">
        <v>429</v>
      </c>
      <c r="B170" s="18" t="s">
        <v>88</v>
      </c>
      <c r="C170" s="16" t="s">
        <v>203</v>
      </c>
      <c r="D170" s="21" t="s">
        <v>84</v>
      </c>
      <c r="E170" s="9" t="s">
        <v>5</v>
      </c>
      <c r="F170" s="21">
        <v>120</v>
      </c>
      <c r="G170" s="9">
        <v>0</v>
      </c>
      <c r="H170" s="9">
        <f t="shared" si="37"/>
        <v>120</v>
      </c>
      <c r="I170" s="69">
        <v>6</v>
      </c>
      <c r="J170" s="69">
        <v>3.93</v>
      </c>
      <c r="K170" s="12">
        <f t="shared" si="36"/>
        <v>1191.5999999999999</v>
      </c>
      <c r="L170" s="21"/>
      <c r="M170" s="16"/>
    </row>
    <row r="171" spans="1:13" s="8" customFormat="1" ht="29" x14ac:dyDescent="0.35">
      <c r="A171" s="79">
        <v>430</v>
      </c>
      <c r="B171" s="45" t="s">
        <v>85</v>
      </c>
      <c r="C171" s="16" t="s">
        <v>204</v>
      </c>
      <c r="D171" s="21" t="s">
        <v>84</v>
      </c>
      <c r="E171" s="16" t="s">
        <v>87</v>
      </c>
      <c r="F171" s="32">
        <v>4</v>
      </c>
      <c r="G171" s="9">
        <v>0</v>
      </c>
      <c r="H171" s="9">
        <f t="shared" si="37"/>
        <v>4</v>
      </c>
      <c r="I171" s="69">
        <v>2</v>
      </c>
      <c r="J171" s="69">
        <v>2</v>
      </c>
      <c r="K171" s="12">
        <f t="shared" si="36"/>
        <v>16</v>
      </c>
      <c r="L171" s="21"/>
      <c r="M171" s="16"/>
    </row>
    <row r="172" spans="1:13" s="8" customFormat="1" ht="15" customHeight="1" x14ac:dyDescent="0.35">
      <c r="A172" s="110" t="s">
        <v>205</v>
      </c>
      <c r="B172" s="111"/>
      <c r="C172" s="112"/>
      <c r="D172" s="77"/>
      <c r="E172" s="77"/>
      <c r="F172" s="77"/>
      <c r="G172" s="77"/>
      <c r="H172" s="77"/>
      <c r="I172" s="77"/>
      <c r="J172" s="77"/>
      <c r="K172" s="77"/>
      <c r="L172" s="77"/>
      <c r="M172" s="77"/>
    </row>
    <row r="173" spans="1:13" s="8" customFormat="1" ht="43.5" x14ac:dyDescent="0.35">
      <c r="A173" s="79">
        <v>431</v>
      </c>
      <c r="B173" s="45" t="s">
        <v>206</v>
      </c>
      <c r="C173" s="27" t="s">
        <v>207</v>
      </c>
      <c r="D173" s="21" t="s">
        <v>208</v>
      </c>
      <c r="E173" s="16" t="s">
        <v>87</v>
      </c>
      <c r="F173" s="16">
        <v>1</v>
      </c>
      <c r="G173" s="21">
        <v>0</v>
      </c>
      <c r="H173" s="21">
        <f>F173-(F173*(G173/100))</f>
        <v>1</v>
      </c>
      <c r="I173" s="70">
        <v>14373</v>
      </c>
      <c r="J173" s="70">
        <v>239550</v>
      </c>
      <c r="K173" s="22">
        <f>SUM(I173:J173)*H173</f>
        <v>253923</v>
      </c>
      <c r="L173" s="24" t="s">
        <v>209</v>
      </c>
      <c r="M173" s="13"/>
    </row>
    <row r="174" spans="1:13" s="8" customFormat="1" ht="43.5" x14ac:dyDescent="0.35">
      <c r="A174" s="79">
        <v>432</v>
      </c>
      <c r="B174" s="45" t="s">
        <v>206</v>
      </c>
      <c r="C174" s="27" t="s">
        <v>210</v>
      </c>
      <c r="D174" s="21" t="s">
        <v>208</v>
      </c>
      <c r="E174" s="16" t="s">
        <v>87</v>
      </c>
      <c r="F174" s="16">
        <v>1</v>
      </c>
      <c r="G174" s="21">
        <v>0</v>
      </c>
      <c r="H174" s="21">
        <f>F174-(F174*(G174/100))</f>
        <v>1</v>
      </c>
      <c r="I174" s="70">
        <v>14373</v>
      </c>
      <c r="J174" s="70">
        <v>239550</v>
      </c>
      <c r="K174" s="22">
        <f>SUM(I174:J174)*H174</f>
        <v>253923</v>
      </c>
      <c r="L174" s="24" t="s">
        <v>209</v>
      </c>
      <c r="M174" s="13"/>
    </row>
    <row r="175" spans="1:13" s="8" customFormat="1" ht="25.5" customHeight="1" x14ac:dyDescent="0.35">
      <c r="A175" s="110" t="s">
        <v>211</v>
      </c>
      <c r="B175" s="111"/>
      <c r="C175" s="112"/>
      <c r="D175" s="77"/>
      <c r="E175" s="77"/>
      <c r="F175" s="77"/>
      <c r="G175" s="77"/>
      <c r="H175" s="77"/>
      <c r="I175" s="77"/>
      <c r="J175" s="77"/>
      <c r="K175" s="77"/>
      <c r="L175" s="77"/>
      <c r="M175" s="77"/>
    </row>
    <row r="176" spans="1:13" s="8" customFormat="1" ht="43.5" x14ac:dyDescent="0.35">
      <c r="A176" s="79">
        <v>433</v>
      </c>
      <c r="B176" s="45" t="s">
        <v>212</v>
      </c>
      <c r="C176" s="27" t="s">
        <v>213</v>
      </c>
      <c r="D176" s="21" t="s">
        <v>214</v>
      </c>
      <c r="E176" s="16" t="s">
        <v>87</v>
      </c>
      <c r="F176" s="16">
        <v>1</v>
      </c>
      <c r="G176" s="21">
        <v>0</v>
      </c>
      <c r="H176" s="21">
        <f t="shared" ref="H176:H179" si="38">F176-(F176*(G176/100))</f>
        <v>1</v>
      </c>
      <c r="I176" s="70">
        <v>2865</v>
      </c>
      <c r="J176" s="70">
        <v>47750</v>
      </c>
      <c r="K176" s="22">
        <f>SUM(I176:J176)*H176</f>
        <v>50615</v>
      </c>
      <c r="L176" s="24" t="s">
        <v>215</v>
      </c>
      <c r="M176" s="10"/>
    </row>
    <row r="177" spans="1:13" s="8" customFormat="1" ht="43.5" x14ac:dyDescent="0.35">
      <c r="A177" s="79">
        <v>434</v>
      </c>
      <c r="B177" s="45" t="s">
        <v>212</v>
      </c>
      <c r="C177" s="27" t="s">
        <v>216</v>
      </c>
      <c r="D177" s="21" t="s">
        <v>214</v>
      </c>
      <c r="E177" s="16" t="s">
        <v>87</v>
      </c>
      <c r="F177" s="16">
        <v>1</v>
      </c>
      <c r="G177" s="21">
        <v>0</v>
      </c>
      <c r="H177" s="21">
        <f t="shared" si="38"/>
        <v>1</v>
      </c>
      <c r="I177" s="70">
        <v>2213</v>
      </c>
      <c r="J177" s="70">
        <v>11065</v>
      </c>
      <c r="K177" s="22">
        <f>SUM(I177:J177)*H177</f>
        <v>13278</v>
      </c>
      <c r="L177" s="24" t="s">
        <v>215</v>
      </c>
      <c r="M177" s="10"/>
    </row>
    <row r="178" spans="1:13" s="8" customFormat="1" ht="34.5" customHeight="1" x14ac:dyDescent="0.35">
      <c r="A178" s="110" t="s">
        <v>217</v>
      </c>
      <c r="B178" s="111"/>
      <c r="C178" s="112"/>
      <c r="D178" s="77"/>
      <c r="E178" s="77"/>
      <c r="F178" s="77"/>
      <c r="G178" s="77"/>
      <c r="H178" s="77"/>
      <c r="I178" s="77"/>
      <c r="J178" s="77"/>
      <c r="K178" s="77"/>
      <c r="L178" s="77"/>
      <c r="M178" s="77"/>
    </row>
    <row r="179" spans="1:13" s="8" customFormat="1" ht="29" x14ac:dyDescent="0.35">
      <c r="A179" s="79">
        <v>435</v>
      </c>
      <c r="B179" s="10" t="s">
        <v>218</v>
      </c>
      <c r="C179" s="26" t="s">
        <v>219</v>
      </c>
      <c r="D179" s="9" t="s">
        <v>220</v>
      </c>
      <c r="E179" s="16" t="s">
        <v>87</v>
      </c>
      <c r="F179" s="11">
        <v>1</v>
      </c>
      <c r="G179" s="9">
        <v>0</v>
      </c>
      <c r="H179" s="9">
        <f t="shared" si="38"/>
        <v>1</v>
      </c>
      <c r="I179" s="69">
        <v>3999.4</v>
      </c>
      <c r="J179" s="69">
        <v>19997</v>
      </c>
      <c r="K179" s="12">
        <f>SUM(I179:J179)*H179</f>
        <v>23996.400000000001</v>
      </c>
      <c r="L179" s="24" t="s">
        <v>221</v>
      </c>
      <c r="M179" s="10"/>
    </row>
    <row r="180" spans="1:13" s="8" customFormat="1" ht="35.25" customHeight="1" x14ac:dyDescent="0.35">
      <c r="A180" s="110" t="s">
        <v>222</v>
      </c>
      <c r="B180" s="111"/>
      <c r="C180" s="112"/>
      <c r="D180" s="77"/>
      <c r="E180" s="77"/>
      <c r="F180" s="77"/>
      <c r="G180" s="77"/>
      <c r="H180" s="77"/>
      <c r="I180" s="77"/>
      <c r="J180" s="77"/>
      <c r="K180" s="77"/>
      <c r="L180" s="77"/>
      <c r="M180" s="77"/>
    </row>
    <row r="181" spans="1:13" s="8" customFormat="1" ht="145" x14ac:dyDescent="0.35">
      <c r="A181" s="79">
        <v>436</v>
      </c>
      <c r="B181" s="45" t="s">
        <v>223</v>
      </c>
      <c r="C181" s="27" t="s">
        <v>224</v>
      </c>
      <c r="D181" s="9" t="s">
        <v>225</v>
      </c>
      <c r="E181" s="16" t="s">
        <v>87</v>
      </c>
      <c r="F181" s="11">
        <v>2</v>
      </c>
      <c r="G181" s="9">
        <v>70</v>
      </c>
      <c r="H181" s="9">
        <f t="shared" ref="H181:H193" si="39">F181-(F181*(G181/100))</f>
        <v>0.60000000000000009</v>
      </c>
      <c r="I181" s="69">
        <v>2700</v>
      </c>
      <c r="J181" s="67"/>
      <c r="K181" s="22">
        <f>SUM(I181)*F181</f>
        <v>5400</v>
      </c>
      <c r="L181" s="24" t="s">
        <v>226</v>
      </c>
      <c r="M181" s="13"/>
    </row>
    <row r="182" spans="1:13" s="8" customFormat="1" ht="159.5" x14ac:dyDescent="0.35">
      <c r="A182" s="79">
        <v>437</v>
      </c>
      <c r="B182" s="45" t="s">
        <v>227</v>
      </c>
      <c r="C182" s="27" t="s">
        <v>228</v>
      </c>
      <c r="D182" s="9" t="s">
        <v>225</v>
      </c>
      <c r="E182" s="11" t="s">
        <v>5</v>
      </c>
      <c r="F182" s="11">
        <v>9</v>
      </c>
      <c r="G182" s="9">
        <v>0</v>
      </c>
      <c r="H182" s="9">
        <f t="shared" si="39"/>
        <v>9</v>
      </c>
      <c r="I182" s="69">
        <v>950</v>
      </c>
      <c r="J182" s="71">
        <v>3150</v>
      </c>
      <c r="K182" s="12">
        <f t="shared" ref="K182:K199" si="40">SUM(I182:J182)*H182</f>
        <v>36900</v>
      </c>
      <c r="L182" s="24"/>
      <c r="M182" s="13"/>
    </row>
    <row r="183" spans="1:13" s="8" customFormat="1" ht="159.5" x14ac:dyDescent="0.35">
      <c r="A183" s="79">
        <v>438</v>
      </c>
      <c r="B183" s="45" t="s">
        <v>229</v>
      </c>
      <c r="C183" s="27" t="s">
        <v>228</v>
      </c>
      <c r="D183" s="9" t="s">
        <v>225</v>
      </c>
      <c r="E183" s="11" t="s">
        <v>5</v>
      </c>
      <c r="F183" s="11">
        <v>10</v>
      </c>
      <c r="G183" s="9">
        <v>0</v>
      </c>
      <c r="H183" s="9">
        <f t="shared" si="39"/>
        <v>10</v>
      </c>
      <c r="I183" s="69">
        <v>950</v>
      </c>
      <c r="J183" s="71">
        <v>3150</v>
      </c>
      <c r="K183" s="12">
        <f t="shared" si="40"/>
        <v>41000</v>
      </c>
      <c r="L183" s="24"/>
      <c r="M183" s="13"/>
    </row>
    <row r="184" spans="1:13" s="8" customFormat="1" ht="29" x14ac:dyDescent="0.35">
      <c r="A184" s="79">
        <v>439</v>
      </c>
      <c r="B184" s="45" t="s">
        <v>230</v>
      </c>
      <c r="C184" s="27" t="s">
        <v>78</v>
      </c>
      <c r="D184" s="9" t="s">
        <v>225</v>
      </c>
      <c r="E184" s="16" t="s">
        <v>87</v>
      </c>
      <c r="F184" s="11">
        <v>2</v>
      </c>
      <c r="G184" s="107">
        <v>0</v>
      </c>
      <c r="H184" s="9">
        <f t="shared" si="39"/>
        <v>2</v>
      </c>
      <c r="I184" s="69">
        <v>154</v>
      </c>
      <c r="J184" s="68"/>
      <c r="K184" s="22">
        <f>SUM(I184)*F184</f>
        <v>308</v>
      </c>
      <c r="L184" s="24" t="s">
        <v>231</v>
      </c>
      <c r="M184" s="13"/>
    </row>
    <row r="185" spans="1:13" s="8" customFormat="1" ht="130.5" x14ac:dyDescent="0.35">
      <c r="A185" s="79">
        <v>440</v>
      </c>
      <c r="B185" s="45" t="s">
        <v>232</v>
      </c>
      <c r="C185" s="27" t="s">
        <v>233</v>
      </c>
      <c r="D185" s="9" t="s">
        <v>234</v>
      </c>
      <c r="E185" s="16" t="s">
        <v>87</v>
      </c>
      <c r="F185" s="11">
        <v>2</v>
      </c>
      <c r="G185" s="9">
        <v>70</v>
      </c>
      <c r="H185" s="9">
        <f t="shared" si="39"/>
        <v>0.60000000000000009</v>
      </c>
      <c r="I185" s="69">
        <v>2700</v>
      </c>
      <c r="J185" s="68"/>
      <c r="K185" s="22">
        <f>SUM(I185)*F185</f>
        <v>5400</v>
      </c>
      <c r="L185" s="24" t="s">
        <v>226</v>
      </c>
      <c r="M185" s="13"/>
    </row>
    <row r="186" spans="1:13" s="8" customFormat="1" ht="87" x14ac:dyDescent="0.35">
      <c r="A186" s="79">
        <v>441</v>
      </c>
      <c r="B186" s="45" t="s">
        <v>235</v>
      </c>
      <c r="C186" s="27" t="s">
        <v>236</v>
      </c>
      <c r="D186" s="9" t="s">
        <v>234</v>
      </c>
      <c r="E186" s="16" t="s">
        <v>87</v>
      </c>
      <c r="F186" s="11">
        <v>6</v>
      </c>
      <c r="G186" s="9">
        <v>0</v>
      </c>
      <c r="H186" s="9">
        <f t="shared" si="39"/>
        <v>6</v>
      </c>
      <c r="I186" s="69">
        <v>125</v>
      </c>
      <c r="J186" s="69">
        <v>341</v>
      </c>
      <c r="K186" s="22">
        <f t="shared" si="40"/>
        <v>2796</v>
      </c>
      <c r="L186" s="24"/>
      <c r="M186" s="13"/>
    </row>
    <row r="187" spans="1:13" s="8" customFormat="1" ht="87" x14ac:dyDescent="0.35">
      <c r="A187" s="79">
        <v>442</v>
      </c>
      <c r="B187" s="45" t="s">
        <v>237</v>
      </c>
      <c r="C187" s="27" t="s">
        <v>238</v>
      </c>
      <c r="D187" s="9" t="s">
        <v>234</v>
      </c>
      <c r="E187" s="16" t="s">
        <v>87</v>
      </c>
      <c r="F187" s="11">
        <v>6</v>
      </c>
      <c r="G187" s="9">
        <v>0</v>
      </c>
      <c r="H187" s="9">
        <f t="shared" si="39"/>
        <v>6</v>
      </c>
      <c r="I187" s="69">
        <v>125</v>
      </c>
      <c r="J187" s="69">
        <v>150</v>
      </c>
      <c r="K187" s="22">
        <f t="shared" si="40"/>
        <v>1650</v>
      </c>
      <c r="L187" s="24"/>
      <c r="M187" s="13"/>
    </row>
    <row r="188" spans="1:13" s="8" customFormat="1" ht="159.5" x14ac:dyDescent="0.35">
      <c r="A188" s="79">
        <v>443</v>
      </c>
      <c r="B188" s="45" t="s">
        <v>239</v>
      </c>
      <c r="C188" s="27" t="s">
        <v>240</v>
      </c>
      <c r="D188" s="9" t="s">
        <v>234</v>
      </c>
      <c r="E188" s="16" t="s">
        <v>87</v>
      </c>
      <c r="F188" s="11">
        <v>4</v>
      </c>
      <c r="G188" s="9">
        <v>0</v>
      </c>
      <c r="H188" s="9">
        <f t="shared" si="39"/>
        <v>4</v>
      </c>
      <c r="I188" s="69">
        <v>125</v>
      </c>
      <c r="J188" s="69">
        <v>320</v>
      </c>
      <c r="K188" s="22">
        <f t="shared" si="40"/>
        <v>1780</v>
      </c>
      <c r="L188" s="24"/>
      <c r="M188" s="13"/>
    </row>
    <row r="189" spans="1:13" s="8" customFormat="1" ht="159.5" x14ac:dyDescent="0.35">
      <c r="A189" s="79">
        <v>444</v>
      </c>
      <c r="B189" s="45" t="s">
        <v>241</v>
      </c>
      <c r="C189" s="27" t="s">
        <v>242</v>
      </c>
      <c r="D189" s="9" t="s">
        <v>234</v>
      </c>
      <c r="E189" s="16" t="s">
        <v>87</v>
      </c>
      <c r="F189" s="11">
        <v>2</v>
      </c>
      <c r="G189" s="9">
        <v>0</v>
      </c>
      <c r="H189" s="9">
        <f t="shared" si="39"/>
        <v>2</v>
      </c>
      <c r="I189" s="69">
        <v>450</v>
      </c>
      <c r="J189" s="69">
        <v>1748</v>
      </c>
      <c r="K189" s="22">
        <f t="shared" si="40"/>
        <v>4396</v>
      </c>
      <c r="L189" s="24"/>
      <c r="M189" s="13"/>
    </row>
    <row r="190" spans="1:13" s="8" customFormat="1" ht="72.5" x14ac:dyDescent="0.35">
      <c r="A190" s="79">
        <v>445</v>
      </c>
      <c r="B190" s="45" t="s">
        <v>243</v>
      </c>
      <c r="C190" s="27" t="s">
        <v>244</v>
      </c>
      <c r="D190" s="9" t="s">
        <v>234</v>
      </c>
      <c r="E190" s="16" t="s">
        <v>87</v>
      </c>
      <c r="F190" s="11">
        <v>2</v>
      </c>
      <c r="G190" s="9">
        <v>0</v>
      </c>
      <c r="H190" s="9">
        <f t="shared" si="39"/>
        <v>2</v>
      </c>
      <c r="I190" s="69">
        <v>350</v>
      </c>
      <c r="J190" s="69">
        <v>1525</v>
      </c>
      <c r="K190" s="22">
        <f t="shared" si="40"/>
        <v>3750</v>
      </c>
      <c r="L190" s="24"/>
      <c r="M190" s="13"/>
    </row>
    <row r="191" spans="1:13" s="8" customFormat="1" ht="58" x14ac:dyDescent="0.35">
      <c r="A191" s="79">
        <v>446</v>
      </c>
      <c r="B191" s="45" t="s">
        <v>245</v>
      </c>
      <c r="C191" s="27" t="s">
        <v>246</v>
      </c>
      <c r="D191" s="9" t="s">
        <v>234</v>
      </c>
      <c r="E191" s="16" t="s">
        <v>87</v>
      </c>
      <c r="F191" s="11">
        <v>2</v>
      </c>
      <c r="G191" s="9">
        <v>0</v>
      </c>
      <c r="H191" s="9">
        <f t="shared" si="39"/>
        <v>2</v>
      </c>
      <c r="I191" s="69">
        <v>350</v>
      </c>
      <c r="J191" s="69">
        <v>1525</v>
      </c>
      <c r="K191" s="22">
        <f t="shared" si="40"/>
        <v>3750</v>
      </c>
      <c r="L191" s="24"/>
      <c r="M191" s="13"/>
    </row>
    <row r="192" spans="1:13" s="8" customFormat="1" ht="72.5" x14ac:dyDescent="0.35">
      <c r="A192" s="79">
        <v>447</v>
      </c>
      <c r="B192" s="45" t="s">
        <v>247</v>
      </c>
      <c r="C192" s="27" t="s">
        <v>248</v>
      </c>
      <c r="D192" s="9" t="s">
        <v>234</v>
      </c>
      <c r="E192" s="16" t="s">
        <v>87</v>
      </c>
      <c r="F192" s="11">
        <v>2</v>
      </c>
      <c r="G192" s="9">
        <v>0</v>
      </c>
      <c r="H192" s="9">
        <f t="shared" si="39"/>
        <v>2</v>
      </c>
      <c r="I192" s="69">
        <v>120</v>
      </c>
      <c r="J192" s="69">
        <v>105</v>
      </c>
      <c r="K192" s="22">
        <f t="shared" si="40"/>
        <v>450</v>
      </c>
      <c r="L192" s="24"/>
      <c r="M192" s="13"/>
    </row>
    <row r="193" spans="1:13" s="8" customFormat="1" ht="72.5" x14ac:dyDescent="0.35">
      <c r="A193" s="79">
        <v>448</v>
      </c>
      <c r="B193" s="45" t="s">
        <v>249</v>
      </c>
      <c r="C193" s="27" t="s">
        <v>250</v>
      </c>
      <c r="D193" s="9" t="s">
        <v>234</v>
      </c>
      <c r="E193" s="16" t="s">
        <v>87</v>
      </c>
      <c r="F193" s="11">
        <v>34</v>
      </c>
      <c r="G193" s="9">
        <v>0</v>
      </c>
      <c r="H193" s="9">
        <f t="shared" si="39"/>
        <v>34</v>
      </c>
      <c r="I193" s="69">
        <v>49.5</v>
      </c>
      <c r="J193" s="69">
        <v>52.55</v>
      </c>
      <c r="K193" s="22">
        <f t="shared" si="40"/>
        <v>3469.7</v>
      </c>
      <c r="L193" s="24"/>
      <c r="M193" s="13"/>
    </row>
    <row r="194" spans="1:13" s="8" customFormat="1" ht="58" x14ac:dyDescent="0.35">
      <c r="A194" s="79">
        <v>449</v>
      </c>
      <c r="B194" s="45" t="s">
        <v>251</v>
      </c>
      <c r="C194" s="27" t="s">
        <v>252</v>
      </c>
      <c r="D194" s="9" t="s">
        <v>234</v>
      </c>
      <c r="E194" s="16" t="s">
        <v>87</v>
      </c>
      <c r="F194" s="11">
        <v>6</v>
      </c>
      <c r="G194" s="9">
        <v>0</v>
      </c>
      <c r="H194" s="9">
        <f>F194-(F194*(G194/100))</f>
        <v>6</v>
      </c>
      <c r="I194" s="69">
        <v>49.5</v>
      </c>
      <c r="J194" s="69">
        <v>158</v>
      </c>
      <c r="K194" s="22">
        <f t="shared" si="40"/>
        <v>1245</v>
      </c>
      <c r="L194" s="24"/>
      <c r="M194" s="13"/>
    </row>
    <row r="195" spans="1:13" s="8" customFormat="1" ht="174" x14ac:dyDescent="0.35">
      <c r="A195" s="79">
        <v>450</v>
      </c>
      <c r="B195" s="45" t="s">
        <v>253</v>
      </c>
      <c r="C195" s="27" t="s">
        <v>254</v>
      </c>
      <c r="D195" s="9" t="s">
        <v>234</v>
      </c>
      <c r="E195" s="16" t="s">
        <v>87</v>
      </c>
      <c r="F195" s="11">
        <v>2</v>
      </c>
      <c r="G195" s="9">
        <v>0</v>
      </c>
      <c r="H195" s="9">
        <f t="shared" ref="H195:H199" si="41">F195-(F195*(G195/100))</f>
        <v>2</v>
      </c>
      <c r="I195" s="69">
        <v>385</v>
      </c>
      <c r="J195" s="69">
        <v>390</v>
      </c>
      <c r="K195" s="22">
        <f t="shared" si="40"/>
        <v>1550</v>
      </c>
      <c r="L195" s="24"/>
      <c r="M195" s="13"/>
    </row>
    <row r="196" spans="1:13" s="8" customFormat="1" ht="58" x14ac:dyDescent="0.35">
      <c r="A196" s="79">
        <v>451</v>
      </c>
      <c r="B196" s="45" t="s">
        <v>255</v>
      </c>
      <c r="C196" s="27" t="s">
        <v>256</v>
      </c>
      <c r="D196" s="9" t="s">
        <v>234</v>
      </c>
      <c r="E196" s="16" t="s">
        <v>87</v>
      </c>
      <c r="F196" s="11">
        <v>2</v>
      </c>
      <c r="G196" s="9">
        <v>0</v>
      </c>
      <c r="H196" s="9">
        <f t="shared" si="41"/>
        <v>2</v>
      </c>
      <c r="I196" s="69">
        <v>10</v>
      </c>
      <c r="J196" s="69">
        <v>154</v>
      </c>
      <c r="K196" s="22">
        <f t="shared" si="40"/>
        <v>328</v>
      </c>
      <c r="L196" s="24"/>
      <c r="M196" s="13"/>
    </row>
    <row r="197" spans="1:13" s="8" customFormat="1" ht="29" x14ac:dyDescent="0.35">
      <c r="A197" s="79">
        <v>452</v>
      </c>
      <c r="B197" s="45" t="s">
        <v>230</v>
      </c>
      <c r="C197" s="27" t="s">
        <v>78</v>
      </c>
      <c r="D197" s="9" t="s">
        <v>234</v>
      </c>
      <c r="E197" s="16" t="s">
        <v>87</v>
      </c>
      <c r="F197" s="11">
        <v>2</v>
      </c>
      <c r="G197" s="107">
        <v>0</v>
      </c>
      <c r="H197" s="9">
        <f t="shared" si="41"/>
        <v>2</v>
      </c>
      <c r="I197" s="69">
        <v>154</v>
      </c>
      <c r="J197" s="68"/>
      <c r="K197" s="22">
        <f>SUM(I197)*F197</f>
        <v>308</v>
      </c>
      <c r="L197" s="45" t="s">
        <v>257</v>
      </c>
      <c r="M197" s="25"/>
    </row>
    <row r="198" spans="1:13" s="8" customFormat="1" ht="29" x14ac:dyDescent="0.35">
      <c r="A198" s="79">
        <v>453</v>
      </c>
      <c r="B198" s="45" t="s">
        <v>258</v>
      </c>
      <c r="C198" s="27" t="s">
        <v>78</v>
      </c>
      <c r="D198" s="9" t="s">
        <v>234</v>
      </c>
      <c r="E198" s="16" t="s">
        <v>87</v>
      </c>
      <c r="F198" s="11">
        <v>1</v>
      </c>
      <c r="G198" s="9">
        <v>0</v>
      </c>
      <c r="H198" s="9">
        <f t="shared" si="41"/>
        <v>1</v>
      </c>
      <c r="I198" s="69">
        <v>560</v>
      </c>
      <c r="J198" s="69">
        <v>2158</v>
      </c>
      <c r="K198" s="22">
        <f t="shared" si="40"/>
        <v>2718</v>
      </c>
      <c r="L198" s="24"/>
      <c r="M198" s="13"/>
    </row>
    <row r="199" spans="1:13" s="8" customFormat="1" ht="29" x14ac:dyDescent="0.35">
      <c r="A199" s="79">
        <v>454</v>
      </c>
      <c r="B199" s="45" t="s">
        <v>259</v>
      </c>
      <c r="C199" s="27" t="s">
        <v>78</v>
      </c>
      <c r="D199" s="9" t="s">
        <v>234</v>
      </c>
      <c r="E199" s="16" t="s">
        <v>87</v>
      </c>
      <c r="F199" s="11">
        <v>1</v>
      </c>
      <c r="G199" s="9">
        <v>0</v>
      </c>
      <c r="H199" s="9">
        <f t="shared" si="41"/>
        <v>1</v>
      </c>
      <c r="I199" s="69">
        <v>450</v>
      </c>
      <c r="J199" s="69">
        <v>1800</v>
      </c>
      <c r="K199" s="22">
        <f t="shared" si="40"/>
        <v>2250</v>
      </c>
      <c r="L199" s="24"/>
      <c r="M199" s="13"/>
    </row>
    <row r="200" spans="1:13" s="8" customFormat="1" ht="15" customHeight="1" x14ac:dyDescent="0.35">
      <c r="A200" s="110" t="s">
        <v>260</v>
      </c>
      <c r="B200" s="111"/>
      <c r="C200" s="112"/>
      <c r="D200" s="77"/>
      <c r="E200" s="77"/>
      <c r="F200" s="77"/>
      <c r="G200" s="77"/>
      <c r="H200" s="77"/>
      <c r="I200" s="77"/>
      <c r="J200" s="77"/>
      <c r="K200" s="77"/>
      <c r="L200" s="77"/>
      <c r="M200" s="77"/>
    </row>
    <row r="201" spans="1:13" s="8" customFormat="1" ht="43.5" x14ac:dyDescent="0.35">
      <c r="A201" s="105">
        <v>455</v>
      </c>
      <c r="B201" s="3" t="s">
        <v>261</v>
      </c>
      <c r="C201" s="27" t="s">
        <v>262</v>
      </c>
      <c r="D201" s="3" t="s">
        <v>263</v>
      </c>
      <c r="E201" s="16" t="s">
        <v>11</v>
      </c>
      <c r="F201" s="2">
        <v>1</v>
      </c>
      <c r="G201" s="5">
        <v>0</v>
      </c>
      <c r="H201" s="2">
        <f>F201-(F201*(G201/100))</f>
        <v>1</v>
      </c>
      <c r="I201" s="72">
        <v>500</v>
      </c>
      <c r="J201" s="72">
        <v>1000</v>
      </c>
      <c r="K201" s="6">
        <f>SUM(I201:J201)*H201</f>
        <v>1500</v>
      </c>
      <c r="L201" s="24"/>
      <c r="M201" s="7"/>
    </row>
    <row r="202" spans="1:13" s="8" customFormat="1" ht="43.5" x14ac:dyDescent="0.35">
      <c r="A202" s="105">
        <v>456</v>
      </c>
      <c r="B202" s="4" t="s">
        <v>264</v>
      </c>
      <c r="C202" s="27" t="s">
        <v>265</v>
      </c>
      <c r="D202" s="3" t="s">
        <v>263</v>
      </c>
      <c r="E202" s="16" t="s">
        <v>11</v>
      </c>
      <c r="F202" s="2">
        <v>2</v>
      </c>
      <c r="G202" s="5">
        <v>0</v>
      </c>
      <c r="H202" s="2">
        <f t="shared" ref="H202:H231" si="42">F202-(F202*(G202/100))</f>
        <v>2</v>
      </c>
      <c r="I202" s="72">
        <v>0</v>
      </c>
      <c r="J202" s="72">
        <v>640</v>
      </c>
      <c r="K202" s="6">
        <f t="shared" ref="K202:K231" si="43">SUM(I202:J202)*H202</f>
        <v>1280</v>
      </c>
      <c r="L202" s="24"/>
      <c r="M202" s="7"/>
    </row>
    <row r="203" spans="1:13" s="8" customFormat="1" ht="29" x14ac:dyDescent="0.35">
      <c r="A203" s="105">
        <v>457</v>
      </c>
      <c r="B203" s="4" t="s">
        <v>266</v>
      </c>
      <c r="C203" s="27"/>
      <c r="D203" s="3" t="s">
        <v>263</v>
      </c>
      <c r="E203" s="16" t="s">
        <v>11</v>
      </c>
      <c r="F203" s="2">
        <v>2</v>
      </c>
      <c r="G203" s="5">
        <v>0</v>
      </c>
      <c r="H203" s="2">
        <f t="shared" si="42"/>
        <v>2</v>
      </c>
      <c r="I203" s="72">
        <v>0</v>
      </c>
      <c r="J203" s="72">
        <v>2600</v>
      </c>
      <c r="K203" s="6">
        <f t="shared" si="43"/>
        <v>5200</v>
      </c>
      <c r="L203" s="24"/>
      <c r="M203" s="7"/>
    </row>
    <row r="204" spans="1:13" s="8" customFormat="1" ht="29" x14ac:dyDescent="0.35">
      <c r="A204" s="105">
        <v>458</v>
      </c>
      <c r="B204" s="3" t="s">
        <v>267</v>
      </c>
      <c r="C204" s="27"/>
      <c r="D204" s="3" t="s">
        <v>263</v>
      </c>
      <c r="E204" s="16" t="s">
        <v>87</v>
      </c>
      <c r="F204" s="2">
        <v>1</v>
      </c>
      <c r="G204" s="5">
        <v>0</v>
      </c>
      <c r="H204" s="2">
        <f t="shared" si="42"/>
        <v>1</v>
      </c>
      <c r="I204" s="72">
        <v>0</v>
      </c>
      <c r="J204" s="72">
        <v>1910</v>
      </c>
      <c r="K204" s="6">
        <f t="shared" si="43"/>
        <v>1910</v>
      </c>
      <c r="L204" s="24"/>
      <c r="M204" s="7"/>
    </row>
    <row r="205" spans="1:13" s="8" customFormat="1" ht="29" x14ac:dyDescent="0.35">
      <c r="A205" s="105">
        <v>459</v>
      </c>
      <c r="B205" s="24" t="s">
        <v>268</v>
      </c>
      <c r="C205" s="27"/>
      <c r="D205" s="3" t="s">
        <v>263</v>
      </c>
      <c r="E205" s="16" t="s">
        <v>87</v>
      </c>
      <c r="F205" s="2">
        <v>2</v>
      </c>
      <c r="G205" s="5">
        <v>0</v>
      </c>
      <c r="H205" s="2">
        <f t="shared" si="42"/>
        <v>2</v>
      </c>
      <c r="I205" s="72">
        <v>0</v>
      </c>
      <c r="J205" s="72">
        <v>840</v>
      </c>
      <c r="K205" s="6">
        <f t="shared" si="43"/>
        <v>1680</v>
      </c>
      <c r="L205" s="24"/>
      <c r="M205" s="7"/>
    </row>
    <row r="206" spans="1:13" s="8" customFormat="1" ht="74.5" x14ac:dyDescent="0.35">
      <c r="A206" s="105">
        <v>460</v>
      </c>
      <c r="B206" s="4" t="s">
        <v>269</v>
      </c>
      <c r="C206" s="27" t="s">
        <v>270</v>
      </c>
      <c r="D206" s="3" t="s">
        <v>263</v>
      </c>
      <c r="E206" s="16" t="s">
        <v>11</v>
      </c>
      <c r="F206" s="2">
        <v>4</v>
      </c>
      <c r="G206" s="5">
        <v>0</v>
      </c>
      <c r="H206" s="2">
        <f t="shared" si="42"/>
        <v>4</v>
      </c>
      <c r="I206" s="72">
        <v>0</v>
      </c>
      <c r="J206" s="72">
        <v>672</v>
      </c>
      <c r="K206" s="6">
        <f t="shared" si="43"/>
        <v>2688</v>
      </c>
      <c r="L206" s="24"/>
      <c r="M206" s="7"/>
    </row>
    <row r="207" spans="1:13" s="8" customFormat="1" ht="43.5" x14ac:dyDescent="0.35">
      <c r="A207" s="105">
        <v>461</v>
      </c>
      <c r="B207" s="3" t="s">
        <v>271</v>
      </c>
      <c r="C207" s="27" t="s">
        <v>272</v>
      </c>
      <c r="D207" s="3" t="s">
        <v>263</v>
      </c>
      <c r="E207" s="16" t="s">
        <v>11</v>
      </c>
      <c r="F207" s="2">
        <v>2</v>
      </c>
      <c r="G207" s="5">
        <v>0</v>
      </c>
      <c r="H207" s="2">
        <f t="shared" si="42"/>
        <v>2</v>
      </c>
      <c r="I207" s="72">
        <v>0</v>
      </c>
      <c r="J207" s="72">
        <v>650</v>
      </c>
      <c r="K207" s="6">
        <f t="shared" si="43"/>
        <v>1300</v>
      </c>
      <c r="L207" s="24"/>
      <c r="M207" s="7"/>
    </row>
    <row r="208" spans="1:13" s="8" customFormat="1" ht="43.5" x14ac:dyDescent="0.35">
      <c r="A208" s="105">
        <v>462</v>
      </c>
      <c r="B208" s="3" t="s">
        <v>271</v>
      </c>
      <c r="C208" s="27" t="s">
        <v>273</v>
      </c>
      <c r="D208" s="3" t="s">
        <v>263</v>
      </c>
      <c r="E208" s="16" t="s">
        <v>11</v>
      </c>
      <c r="F208" s="2">
        <v>2</v>
      </c>
      <c r="G208" s="5">
        <v>0</v>
      </c>
      <c r="H208" s="2">
        <f t="shared" si="42"/>
        <v>2</v>
      </c>
      <c r="I208" s="72">
        <v>0</v>
      </c>
      <c r="J208" s="72">
        <v>525</v>
      </c>
      <c r="K208" s="6">
        <f t="shared" si="43"/>
        <v>1050</v>
      </c>
      <c r="L208" s="24"/>
      <c r="M208" s="7"/>
    </row>
    <row r="209" spans="1:13" s="8" customFormat="1" ht="43.5" x14ac:dyDescent="0.35">
      <c r="A209" s="105">
        <v>463</v>
      </c>
      <c r="B209" s="3" t="s">
        <v>271</v>
      </c>
      <c r="C209" s="27" t="s">
        <v>274</v>
      </c>
      <c r="D209" s="3" t="s">
        <v>263</v>
      </c>
      <c r="E209" s="16" t="s">
        <v>11</v>
      </c>
      <c r="F209" s="2">
        <v>1</v>
      </c>
      <c r="G209" s="5">
        <v>0</v>
      </c>
      <c r="H209" s="2">
        <f t="shared" si="42"/>
        <v>1</v>
      </c>
      <c r="I209" s="72">
        <v>0</v>
      </c>
      <c r="J209" s="72">
        <v>320</v>
      </c>
      <c r="K209" s="6">
        <f t="shared" si="43"/>
        <v>320</v>
      </c>
      <c r="L209" s="24"/>
      <c r="M209" s="7"/>
    </row>
    <row r="210" spans="1:13" s="8" customFormat="1" ht="43.5" x14ac:dyDescent="0.35">
      <c r="A210" s="105">
        <v>464</v>
      </c>
      <c r="B210" s="3" t="s">
        <v>271</v>
      </c>
      <c r="C210" s="27" t="s">
        <v>275</v>
      </c>
      <c r="D210" s="3" t="s">
        <v>263</v>
      </c>
      <c r="E210" s="16" t="s">
        <v>11</v>
      </c>
      <c r="F210" s="2">
        <v>1</v>
      </c>
      <c r="G210" s="5">
        <v>0</v>
      </c>
      <c r="H210" s="2">
        <f t="shared" si="42"/>
        <v>1</v>
      </c>
      <c r="I210" s="72">
        <v>0</v>
      </c>
      <c r="J210" s="72">
        <v>280</v>
      </c>
      <c r="K210" s="6">
        <f t="shared" si="43"/>
        <v>280</v>
      </c>
      <c r="L210" s="24"/>
      <c r="M210" s="7"/>
    </row>
    <row r="211" spans="1:13" s="8" customFormat="1" ht="43.5" x14ac:dyDescent="0.35">
      <c r="A211" s="105">
        <v>465</v>
      </c>
      <c r="B211" s="3" t="s">
        <v>271</v>
      </c>
      <c r="C211" s="27" t="s">
        <v>276</v>
      </c>
      <c r="D211" s="3" t="s">
        <v>263</v>
      </c>
      <c r="E211" s="16" t="s">
        <v>11</v>
      </c>
      <c r="F211" s="2">
        <v>1</v>
      </c>
      <c r="G211" s="5">
        <v>0</v>
      </c>
      <c r="H211" s="2">
        <f t="shared" si="42"/>
        <v>1</v>
      </c>
      <c r="I211" s="72">
        <v>0</v>
      </c>
      <c r="J211" s="72">
        <v>270</v>
      </c>
      <c r="K211" s="6">
        <f t="shared" si="43"/>
        <v>270</v>
      </c>
      <c r="L211" s="24"/>
      <c r="M211" s="7"/>
    </row>
    <row r="212" spans="1:13" s="8" customFormat="1" ht="43.5" x14ac:dyDescent="0.35">
      <c r="A212" s="105">
        <v>466</v>
      </c>
      <c r="B212" s="3" t="s">
        <v>277</v>
      </c>
      <c r="C212" s="27" t="s">
        <v>278</v>
      </c>
      <c r="D212" s="3" t="s">
        <v>263</v>
      </c>
      <c r="E212" s="16" t="s">
        <v>11</v>
      </c>
      <c r="F212" s="2">
        <v>2</v>
      </c>
      <c r="G212" s="5">
        <v>0</v>
      </c>
      <c r="H212" s="2">
        <f t="shared" si="42"/>
        <v>2</v>
      </c>
      <c r="I212" s="72">
        <v>0</v>
      </c>
      <c r="J212" s="72">
        <v>110</v>
      </c>
      <c r="K212" s="6">
        <f t="shared" si="43"/>
        <v>220</v>
      </c>
      <c r="L212" s="24"/>
      <c r="M212" s="7"/>
    </row>
    <row r="213" spans="1:13" s="8" customFormat="1" ht="29" x14ac:dyDescent="0.35">
      <c r="A213" s="105">
        <v>467</v>
      </c>
      <c r="B213" s="24" t="s">
        <v>279</v>
      </c>
      <c r="C213" s="27" t="s">
        <v>280</v>
      </c>
      <c r="D213" s="3" t="s">
        <v>263</v>
      </c>
      <c r="E213" s="16" t="s">
        <v>11</v>
      </c>
      <c r="F213" s="2">
        <v>2</v>
      </c>
      <c r="G213" s="5">
        <v>0</v>
      </c>
      <c r="H213" s="2">
        <f t="shared" si="42"/>
        <v>2</v>
      </c>
      <c r="I213" s="72">
        <v>0</v>
      </c>
      <c r="J213" s="72">
        <v>228</v>
      </c>
      <c r="K213" s="6">
        <f t="shared" si="43"/>
        <v>456</v>
      </c>
      <c r="L213" s="24"/>
      <c r="M213" s="7"/>
    </row>
    <row r="214" spans="1:13" s="8" customFormat="1" ht="29" x14ac:dyDescent="0.35">
      <c r="A214" s="105">
        <v>468</v>
      </c>
      <c r="B214" s="4" t="s">
        <v>281</v>
      </c>
      <c r="C214" s="27" t="s">
        <v>282</v>
      </c>
      <c r="D214" s="3" t="s">
        <v>263</v>
      </c>
      <c r="E214" s="16" t="s">
        <v>11</v>
      </c>
      <c r="F214" s="2">
        <v>2</v>
      </c>
      <c r="G214" s="5">
        <v>0</v>
      </c>
      <c r="H214" s="2">
        <f t="shared" si="42"/>
        <v>2</v>
      </c>
      <c r="I214" s="72">
        <v>0</v>
      </c>
      <c r="J214" s="72">
        <v>12</v>
      </c>
      <c r="K214" s="6">
        <f t="shared" si="43"/>
        <v>24</v>
      </c>
      <c r="L214" s="24"/>
      <c r="M214" s="7"/>
    </row>
    <row r="215" spans="1:13" s="8" customFormat="1" ht="43.5" x14ac:dyDescent="0.35">
      <c r="A215" s="105">
        <v>469</v>
      </c>
      <c r="B215" s="4" t="s">
        <v>283</v>
      </c>
      <c r="C215" s="27" t="s">
        <v>284</v>
      </c>
      <c r="D215" s="3" t="s">
        <v>263</v>
      </c>
      <c r="E215" s="16" t="s">
        <v>11</v>
      </c>
      <c r="F215" s="2">
        <v>1</v>
      </c>
      <c r="G215" s="5">
        <v>0</v>
      </c>
      <c r="H215" s="2">
        <f t="shared" si="42"/>
        <v>1</v>
      </c>
      <c r="I215" s="72">
        <v>0</v>
      </c>
      <c r="J215" s="72">
        <v>2744</v>
      </c>
      <c r="K215" s="6">
        <f t="shared" si="43"/>
        <v>2744</v>
      </c>
      <c r="L215" s="24"/>
      <c r="M215" s="7"/>
    </row>
    <row r="216" spans="1:13" s="8" customFormat="1" ht="43.5" x14ac:dyDescent="0.35">
      <c r="A216" s="105">
        <v>470</v>
      </c>
      <c r="B216" s="4" t="s">
        <v>285</v>
      </c>
      <c r="C216" s="27" t="s">
        <v>286</v>
      </c>
      <c r="D216" s="3" t="s">
        <v>263</v>
      </c>
      <c r="E216" s="16" t="s">
        <v>11</v>
      </c>
      <c r="F216" s="2">
        <v>1</v>
      </c>
      <c r="G216" s="5">
        <v>0</v>
      </c>
      <c r="H216" s="2">
        <f t="shared" si="42"/>
        <v>1</v>
      </c>
      <c r="I216" s="72">
        <v>0</v>
      </c>
      <c r="J216" s="72">
        <v>136</v>
      </c>
      <c r="K216" s="6">
        <f t="shared" si="43"/>
        <v>136</v>
      </c>
      <c r="L216" s="24"/>
      <c r="M216" s="7"/>
    </row>
    <row r="217" spans="1:13" s="8" customFormat="1" ht="43.5" x14ac:dyDescent="0.35">
      <c r="A217" s="105">
        <v>471</v>
      </c>
      <c r="B217" s="4" t="s">
        <v>287</v>
      </c>
      <c r="C217" s="27" t="s">
        <v>288</v>
      </c>
      <c r="D217" s="3" t="s">
        <v>263</v>
      </c>
      <c r="E217" s="16" t="s">
        <v>11</v>
      </c>
      <c r="F217" s="2">
        <v>1</v>
      </c>
      <c r="G217" s="5">
        <v>0</v>
      </c>
      <c r="H217" s="2">
        <f t="shared" si="42"/>
        <v>1</v>
      </c>
      <c r="I217" s="72">
        <v>0</v>
      </c>
      <c r="J217" s="72">
        <v>1026</v>
      </c>
      <c r="K217" s="6">
        <f t="shared" si="43"/>
        <v>1026</v>
      </c>
      <c r="L217" s="24"/>
      <c r="M217" s="7"/>
    </row>
    <row r="218" spans="1:13" s="8" customFormat="1" ht="43.5" x14ac:dyDescent="0.35">
      <c r="A218" s="105">
        <v>472</v>
      </c>
      <c r="B218" s="3" t="s">
        <v>289</v>
      </c>
      <c r="C218" s="27" t="s">
        <v>290</v>
      </c>
      <c r="D218" s="3" t="s">
        <v>263</v>
      </c>
      <c r="E218" s="16" t="s">
        <v>11</v>
      </c>
      <c r="F218" s="2">
        <v>2</v>
      </c>
      <c r="G218" s="5">
        <v>0</v>
      </c>
      <c r="H218" s="2">
        <f t="shared" si="42"/>
        <v>2</v>
      </c>
      <c r="I218" s="72">
        <v>0</v>
      </c>
      <c r="J218" s="72">
        <v>2866</v>
      </c>
      <c r="K218" s="6">
        <f t="shared" si="43"/>
        <v>5732</v>
      </c>
      <c r="L218" s="24"/>
      <c r="M218" s="7"/>
    </row>
    <row r="219" spans="1:13" s="8" customFormat="1" ht="43.5" x14ac:dyDescent="0.35">
      <c r="A219" s="105">
        <v>473</v>
      </c>
      <c r="B219" s="3" t="s">
        <v>291</v>
      </c>
      <c r="C219" s="27" t="s">
        <v>292</v>
      </c>
      <c r="D219" s="3" t="s">
        <v>263</v>
      </c>
      <c r="E219" s="16" t="s">
        <v>11</v>
      </c>
      <c r="F219" s="2">
        <v>1</v>
      </c>
      <c r="G219" s="5">
        <v>0</v>
      </c>
      <c r="H219" s="2">
        <f t="shared" si="42"/>
        <v>1</v>
      </c>
      <c r="I219" s="72">
        <v>0</v>
      </c>
      <c r="J219" s="72">
        <v>600</v>
      </c>
      <c r="K219" s="6">
        <f t="shared" si="43"/>
        <v>600</v>
      </c>
      <c r="L219" s="24"/>
      <c r="M219" s="7"/>
    </row>
    <row r="220" spans="1:13" s="8" customFormat="1" ht="29" x14ac:dyDescent="0.35">
      <c r="A220" s="105">
        <v>474</v>
      </c>
      <c r="B220" s="3" t="s">
        <v>293</v>
      </c>
      <c r="C220" s="27" t="s">
        <v>294</v>
      </c>
      <c r="D220" s="3" t="s">
        <v>263</v>
      </c>
      <c r="E220" s="16" t="s">
        <v>87</v>
      </c>
      <c r="F220" s="2">
        <v>1</v>
      </c>
      <c r="G220" s="5">
        <v>0</v>
      </c>
      <c r="H220" s="2">
        <f t="shared" si="42"/>
        <v>1</v>
      </c>
      <c r="I220" s="72">
        <v>0</v>
      </c>
      <c r="J220" s="72">
        <v>40</v>
      </c>
      <c r="K220" s="6">
        <f t="shared" si="43"/>
        <v>40</v>
      </c>
      <c r="L220" s="24"/>
      <c r="M220" s="7"/>
    </row>
    <row r="221" spans="1:13" s="8" customFormat="1" ht="43.5" x14ac:dyDescent="0.35">
      <c r="A221" s="105">
        <v>475</v>
      </c>
      <c r="B221" s="4" t="s">
        <v>295</v>
      </c>
      <c r="C221" s="27" t="s">
        <v>296</v>
      </c>
      <c r="D221" s="3" t="s">
        <v>263</v>
      </c>
      <c r="E221" s="16" t="s">
        <v>11</v>
      </c>
      <c r="F221" s="2">
        <v>1</v>
      </c>
      <c r="G221" s="5">
        <v>0</v>
      </c>
      <c r="H221" s="2">
        <f t="shared" si="42"/>
        <v>1</v>
      </c>
      <c r="I221" s="72">
        <v>0</v>
      </c>
      <c r="J221" s="72">
        <v>80</v>
      </c>
      <c r="K221" s="6">
        <f t="shared" si="43"/>
        <v>80</v>
      </c>
      <c r="L221" s="24"/>
      <c r="M221" s="7"/>
    </row>
    <row r="222" spans="1:13" s="8" customFormat="1" ht="116" x14ac:dyDescent="0.35">
      <c r="A222" s="105">
        <v>476</v>
      </c>
      <c r="B222" s="4" t="s">
        <v>297</v>
      </c>
      <c r="C222" s="27" t="s">
        <v>298</v>
      </c>
      <c r="D222" s="3" t="s">
        <v>263</v>
      </c>
      <c r="E222" s="16" t="s">
        <v>11</v>
      </c>
      <c r="F222" s="2">
        <v>2</v>
      </c>
      <c r="G222" s="5">
        <v>0</v>
      </c>
      <c r="H222" s="2">
        <f t="shared" si="42"/>
        <v>2</v>
      </c>
      <c r="I222" s="72">
        <v>0</v>
      </c>
      <c r="J222" s="72">
        <v>6</v>
      </c>
      <c r="K222" s="6">
        <f t="shared" si="43"/>
        <v>12</v>
      </c>
      <c r="L222" s="24"/>
      <c r="M222" s="7"/>
    </row>
    <row r="223" spans="1:13" s="8" customFormat="1" ht="116" x14ac:dyDescent="0.35">
      <c r="A223" s="105">
        <v>477</v>
      </c>
      <c r="B223" s="4" t="s">
        <v>299</v>
      </c>
      <c r="C223" s="27" t="s">
        <v>300</v>
      </c>
      <c r="D223" s="3" t="s">
        <v>263</v>
      </c>
      <c r="E223" s="16" t="s">
        <v>11</v>
      </c>
      <c r="F223" s="2">
        <v>2</v>
      </c>
      <c r="G223" s="5">
        <v>0</v>
      </c>
      <c r="H223" s="2">
        <f t="shared" si="42"/>
        <v>2</v>
      </c>
      <c r="I223" s="72">
        <v>0</v>
      </c>
      <c r="J223" s="72">
        <v>6</v>
      </c>
      <c r="K223" s="6">
        <f t="shared" si="43"/>
        <v>12</v>
      </c>
      <c r="L223" s="24"/>
      <c r="M223" s="7"/>
    </row>
    <row r="224" spans="1:13" s="8" customFormat="1" ht="116" x14ac:dyDescent="0.35">
      <c r="A224" s="105">
        <v>478</v>
      </c>
      <c r="B224" s="4" t="s">
        <v>301</v>
      </c>
      <c r="C224" s="27" t="s">
        <v>302</v>
      </c>
      <c r="D224" s="3" t="s">
        <v>263</v>
      </c>
      <c r="E224" s="16" t="s">
        <v>11</v>
      </c>
      <c r="F224" s="2">
        <v>2</v>
      </c>
      <c r="G224" s="5">
        <v>0</v>
      </c>
      <c r="H224" s="2">
        <f t="shared" si="42"/>
        <v>2</v>
      </c>
      <c r="I224" s="72">
        <v>0</v>
      </c>
      <c r="J224" s="72">
        <v>6</v>
      </c>
      <c r="K224" s="6">
        <f t="shared" si="43"/>
        <v>12</v>
      </c>
      <c r="L224" s="24"/>
      <c r="M224" s="7"/>
    </row>
    <row r="225" spans="1:13" s="8" customFormat="1" ht="217.5" x14ac:dyDescent="0.35">
      <c r="A225" s="105">
        <v>479</v>
      </c>
      <c r="B225" s="4" t="s">
        <v>303</v>
      </c>
      <c r="C225" s="27" t="s">
        <v>304</v>
      </c>
      <c r="D225" s="3" t="s">
        <v>263</v>
      </c>
      <c r="E225" s="16" t="s">
        <v>11</v>
      </c>
      <c r="F225" s="2">
        <v>2</v>
      </c>
      <c r="G225" s="5">
        <v>0</v>
      </c>
      <c r="H225" s="2">
        <f>F225-(F225*(G225/100))</f>
        <v>2</v>
      </c>
      <c r="I225" s="72">
        <v>0</v>
      </c>
      <c r="J225" s="72">
        <v>6</v>
      </c>
      <c r="K225" s="6">
        <f>SUM(I225:J225)*H225</f>
        <v>12</v>
      </c>
      <c r="L225" s="24"/>
      <c r="M225" s="7"/>
    </row>
    <row r="226" spans="1:13" s="8" customFormat="1" ht="101.5" x14ac:dyDescent="0.35">
      <c r="A226" s="105">
        <v>480</v>
      </c>
      <c r="B226" s="4" t="s">
        <v>303</v>
      </c>
      <c r="C226" s="27" t="s">
        <v>305</v>
      </c>
      <c r="D226" s="3" t="s">
        <v>263</v>
      </c>
      <c r="E226" s="16" t="s">
        <v>11</v>
      </c>
      <c r="F226" s="2">
        <v>2</v>
      </c>
      <c r="G226" s="5">
        <v>0</v>
      </c>
      <c r="H226" s="2">
        <f>F226-(F226*(G226/100))</f>
        <v>2</v>
      </c>
      <c r="I226" s="72">
        <v>0</v>
      </c>
      <c r="J226" s="72">
        <v>6</v>
      </c>
      <c r="K226" s="6">
        <f>SUM(I226:J226)*H226</f>
        <v>12</v>
      </c>
      <c r="L226" s="24"/>
      <c r="M226" s="7"/>
    </row>
    <row r="227" spans="1:13" s="8" customFormat="1" ht="203" x14ac:dyDescent="0.35">
      <c r="A227" s="105">
        <v>481</v>
      </c>
      <c r="B227" s="4" t="s">
        <v>306</v>
      </c>
      <c r="C227" s="27" t="s">
        <v>307</v>
      </c>
      <c r="D227" s="3" t="s">
        <v>263</v>
      </c>
      <c r="E227" s="16" t="s">
        <v>11</v>
      </c>
      <c r="F227" s="2">
        <v>2</v>
      </c>
      <c r="G227" s="5">
        <v>0</v>
      </c>
      <c r="H227" s="2">
        <f t="shared" si="42"/>
        <v>2</v>
      </c>
      <c r="I227" s="72">
        <v>0</v>
      </c>
      <c r="J227" s="72">
        <v>6</v>
      </c>
      <c r="K227" s="6">
        <f t="shared" si="43"/>
        <v>12</v>
      </c>
      <c r="L227" s="24"/>
      <c r="M227" s="7"/>
    </row>
    <row r="228" spans="1:13" s="8" customFormat="1" ht="58" x14ac:dyDescent="0.35">
      <c r="A228" s="105">
        <v>482</v>
      </c>
      <c r="B228" s="4" t="s">
        <v>308</v>
      </c>
      <c r="C228" s="27" t="s">
        <v>309</v>
      </c>
      <c r="D228" s="3" t="s">
        <v>263</v>
      </c>
      <c r="E228" s="16" t="s">
        <v>11</v>
      </c>
      <c r="F228" s="2">
        <v>2</v>
      </c>
      <c r="G228" s="5">
        <v>0</v>
      </c>
      <c r="H228" s="2">
        <f t="shared" si="42"/>
        <v>2</v>
      </c>
      <c r="I228" s="72">
        <v>0</v>
      </c>
      <c r="J228" s="72">
        <v>4</v>
      </c>
      <c r="K228" s="6">
        <f t="shared" si="43"/>
        <v>8</v>
      </c>
      <c r="L228" s="24"/>
      <c r="M228" s="7"/>
    </row>
    <row r="229" spans="1:13" s="8" customFormat="1" ht="58" x14ac:dyDescent="0.35">
      <c r="A229" s="105">
        <v>483</v>
      </c>
      <c r="B229" s="4" t="s">
        <v>310</v>
      </c>
      <c r="C229" s="27" t="s">
        <v>311</v>
      </c>
      <c r="D229" s="3" t="s">
        <v>263</v>
      </c>
      <c r="E229" s="16" t="s">
        <v>11</v>
      </c>
      <c r="F229" s="2">
        <v>2</v>
      </c>
      <c r="G229" s="5">
        <v>0</v>
      </c>
      <c r="H229" s="2">
        <f t="shared" si="42"/>
        <v>2</v>
      </c>
      <c r="I229" s="72">
        <v>0</v>
      </c>
      <c r="J229" s="72">
        <v>6</v>
      </c>
      <c r="K229" s="6">
        <f t="shared" si="43"/>
        <v>12</v>
      </c>
      <c r="L229" s="24"/>
      <c r="M229" s="7"/>
    </row>
    <row r="230" spans="1:13" s="8" customFormat="1" ht="29" x14ac:dyDescent="0.35">
      <c r="A230" s="105">
        <v>484</v>
      </c>
      <c r="B230" s="4" t="s">
        <v>312</v>
      </c>
      <c r="C230" s="27" t="s">
        <v>78</v>
      </c>
      <c r="D230" s="3" t="s">
        <v>263</v>
      </c>
      <c r="E230" s="16" t="s">
        <v>11</v>
      </c>
      <c r="F230" s="2">
        <v>1</v>
      </c>
      <c r="G230" s="5">
        <v>0</v>
      </c>
      <c r="H230" s="2">
        <f t="shared" si="42"/>
        <v>1</v>
      </c>
      <c r="I230" s="72">
        <v>0</v>
      </c>
      <c r="J230" s="72">
        <v>400</v>
      </c>
      <c r="K230" s="6">
        <f t="shared" si="43"/>
        <v>400</v>
      </c>
      <c r="L230" s="24"/>
      <c r="M230" s="7"/>
    </row>
    <row r="231" spans="1:13" s="8" customFormat="1" ht="29" x14ac:dyDescent="0.35">
      <c r="A231" s="105">
        <v>485</v>
      </c>
      <c r="B231" s="4" t="s">
        <v>313</v>
      </c>
      <c r="C231" s="27" t="s">
        <v>78</v>
      </c>
      <c r="D231" s="3" t="s">
        <v>263</v>
      </c>
      <c r="E231" s="16" t="s">
        <v>11</v>
      </c>
      <c r="F231" s="2">
        <v>1</v>
      </c>
      <c r="G231" s="5">
        <v>0</v>
      </c>
      <c r="H231" s="2">
        <f t="shared" si="42"/>
        <v>1</v>
      </c>
      <c r="I231" s="72">
        <v>0</v>
      </c>
      <c r="J231" s="72">
        <v>400</v>
      </c>
      <c r="K231" s="6">
        <f t="shared" si="43"/>
        <v>400</v>
      </c>
      <c r="L231" s="24"/>
      <c r="M231" s="7"/>
    </row>
    <row r="232" spans="1:13" s="1" customFormat="1" x14ac:dyDescent="0.35">
      <c r="A232" s="33"/>
      <c r="B232" s="33"/>
      <c r="C232" s="33"/>
      <c r="D232" s="33"/>
      <c r="E232" s="34"/>
      <c r="F232" s="33"/>
      <c r="G232" s="33"/>
      <c r="H232" s="8"/>
      <c r="I232" s="109" t="s">
        <v>330</v>
      </c>
      <c r="J232" s="109"/>
      <c r="K232" s="78">
        <f>SUM(K4:K231)</f>
        <v>1629897.9859999998</v>
      </c>
      <c r="L232" s="33"/>
      <c r="M232" s="33"/>
    </row>
    <row r="233" spans="1:13" s="1" customFormat="1" x14ac:dyDescent="0.35">
      <c r="B233" s="19"/>
    </row>
    <row r="234" spans="1:13" s="1" customFormat="1" x14ac:dyDescent="0.35">
      <c r="B234" s="19"/>
    </row>
    <row r="235" spans="1:13" s="1" customFormat="1" ht="15.5" x14ac:dyDescent="0.35">
      <c r="B235" s="17" t="s">
        <v>314</v>
      </c>
    </row>
    <row r="236" spans="1:13" s="1" customFormat="1" ht="15.5" x14ac:dyDescent="0.35">
      <c r="B236" s="17" t="s">
        <v>315</v>
      </c>
    </row>
    <row r="237" spans="1:13" s="1" customFormat="1" ht="15.5" x14ac:dyDescent="0.35">
      <c r="B237" s="17" t="s">
        <v>316</v>
      </c>
    </row>
    <row r="238" spans="1:13" s="1" customFormat="1" ht="15.5" x14ac:dyDescent="0.35">
      <c r="B238" s="17" t="s">
        <v>317</v>
      </c>
    </row>
    <row r="239" spans="1:13" s="1" customFormat="1" x14ac:dyDescent="0.35">
      <c r="B239" s="19"/>
    </row>
    <row r="240" spans="1:13" s="1" customFormat="1" x14ac:dyDescent="0.35">
      <c r="B240" s="19"/>
    </row>
    <row r="241" spans="2:2" s="1" customFormat="1" x14ac:dyDescent="0.35">
      <c r="B241" s="19"/>
    </row>
    <row r="242" spans="2:2" s="1" customFormat="1" x14ac:dyDescent="0.35">
      <c r="B242" s="19"/>
    </row>
    <row r="243" spans="2:2" s="1" customFormat="1" x14ac:dyDescent="0.35">
      <c r="B243" s="19"/>
    </row>
    <row r="244" spans="2:2" s="1" customFormat="1" x14ac:dyDescent="0.35">
      <c r="B244" s="19"/>
    </row>
    <row r="245" spans="2:2" s="1" customFormat="1" x14ac:dyDescent="0.35">
      <c r="B245" s="19"/>
    </row>
    <row r="246" spans="2:2" s="1" customFormat="1" x14ac:dyDescent="0.35">
      <c r="B246" s="19"/>
    </row>
    <row r="247" spans="2:2" s="1" customFormat="1" x14ac:dyDescent="0.35">
      <c r="B247" s="19"/>
    </row>
    <row r="248" spans="2:2" s="1" customFormat="1" x14ac:dyDescent="0.35">
      <c r="B248" s="19"/>
    </row>
    <row r="249" spans="2:2" s="1" customFormat="1" x14ac:dyDescent="0.35">
      <c r="B249" s="19"/>
    </row>
    <row r="250" spans="2:2" s="1" customFormat="1" x14ac:dyDescent="0.35">
      <c r="B250" s="19"/>
    </row>
    <row r="251" spans="2:2" s="1" customFormat="1" x14ac:dyDescent="0.35">
      <c r="B251" s="19"/>
    </row>
    <row r="252" spans="2:2" s="1" customFormat="1" x14ac:dyDescent="0.35">
      <c r="B252" s="19"/>
    </row>
    <row r="253" spans="2:2" s="1" customFormat="1" x14ac:dyDescent="0.35">
      <c r="B253" s="19"/>
    </row>
    <row r="254" spans="2:2" s="1" customFormat="1" x14ac:dyDescent="0.35">
      <c r="B254" s="19"/>
    </row>
    <row r="255" spans="2:2" s="1" customFormat="1" x14ac:dyDescent="0.35">
      <c r="B255" s="19"/>
    </row>
    <row r="256" spans="2:2" s="1" customFormat="1" x14ac:dyDescent="0.35">
      <c r="B256" s="19"/>
    </row>
    <row r="257" spans="2:2" s="1" customFormat="1" x14ac:dyDescent="0.35">
      <c r="B257" s="19"/>
    </row>
    <row r="258" spans="2:2" s="1" customFormat="1" x14ac:dyDescent="0.35">
      <c r="B258" s="19"/>
    </row>
    <row r="259" spans="2:2" s="1" customFormat="1" x14ac:dyDescent="0.35">
      <c r="B259" s="19"/>
    </row>
    <row r="260" spans="2:2" s="1" customFormat="1" x14ac:dyDescent="0.35">
      <c r="B260" s="19"/>
    </row>
    <row r="261" spans="2:2" s="1" customFormat="1" x14ac:dyDescent="0.35">
      <c r="B261" s="19"/>
    </row>
    <row r="262" spans="2:2" s="1" customFormat="1" x14ac:dyDescent="0.35">
      <c r="B262" s="19"/>
    </row>
    <row r="263" spans="2:2" s="1" customFormat="1" x14ac:dyDescent="0.35">
      <c r="B263" s="19"/>
    </row>
    <row r="264" spans="2:2" s="1" customFormat="1" x14ac:dyDescent="0.35">
      <c r="B264" s="19"/>
    </row>
    <row r="265" spans="2:2" s="1" customFormat="1" x14ac:dyDescent="0.35">
      <c r="B265" s="19"/>
    </row>
    <row r="266" spans="2:2" s="1" customFormat="1" x14ac:dyDescent="0.35">
      <c r="B266" s="19"/>
    </row>
    <row r="267" spans="2:2" s="1" customFormat="1" x14ac:dyDescent="0.35">
      <c r="B267" s="19"/>
    </row>
    <row r="268" spans="2:2" s="1" customFormat="1" x14ac:dyDescent="0.35">
      <c r="B268" s="19"/>
    </row>
    <row r="269" spans="2:2" s="1" customFormat="1" x14ac:dyDescent="0.35">
      <c r="B269" s="19"/>
    </row>
    <row r="270" spans="2:2" s="1" customFormat="1" x14ac:dyDescent="0.35">
      <c r="B270" s="19"/>
    </row>
    <row r="271" spans="2:2" s="1" customFormat="1" x14ac:dyDescent="0.35">
      <c r="B271" s="19"/>
    </row>
    <row r="272" spans="2:2" s="1" customFormat="1" x14ac:dyDescent="0.35">
      <c r="B272" s="19"/>
    </row>
    <row r="273" spans="2:2" s="1" customFormat="1" x14ac:dyDescent="0.35">
      <c r="B273" s="19"/>
    </row>
    <row r="274" spans="2:2" s="1" customFormat="1" x14ac:dyDescent="0.35">
      <c r="B274" s="19"/>
    </row>
    <row r="275" spans="2:2" s="1" customFormat="1" x14ac:dyDescent="0.35">
      <c r="B275" s="19"/>
    </row>
    <row r="276" spans="2:2" s="1" customFormat="1" x14ac:dyDescent="0.35">
      <c r="B276" s="19"/>
    </row>
    <row r="277" spans="2:2" s="1" customFormat="1" x14ac:dyDescent="0.35">
      <c r="B277" s="19"/>
    </row>
    <row r="278" spans="2:2" s="1" customFormat="1" x14ac:dyDescent="0.35">
      <c r="B278" s="19"/>
    </row>
    <row r="279" spans="2:2" s="1" customFormat="1" x14ac:dyDescent="0.35">
      <c r="B279" s="19"/>
    </row>
    <row r="280" spans="2:2" s="1" customFormat="1" x14ac:dyDescent="0.35">
      <c r="B280" s="19"/>
    </row>
    <row r="281" spans="2:2" s="1" customFormat="1" x14ac:dyDescent="0.35">
      <c r="B281" s="19"/>
    </row>
    <row r="282" spans="2:2" s="1" customFormat="1" x14ac:dyDescent="0.35">
      <c r="B282" s="19"/>
    </row>
    <row r="283" spans="2:2" s="1" customFormat="1" x14ac:dyDescent="0.35">
      <c r="B283" s="19"/>
    </row>
    <row r="284" spans="2:2" s="1" customFormat="1" x14ac:dyDescent="0.35">
      <c r="B284" s="19"/>
    </row>
    <row r="285" spans="2:2" s="1" customFormat="1" x14ac:dyDescent="0.35">
      <c r="B285" s="19"/>
    </row>
    <row r="286" spans="2:2" s="1" customFormat="1" x14ac:dyDescent="0.35">
      <c r="B286" s="19"/>
    </row>
    <row r="287" spans="2:2" s="1" customFormat="1" x14ac:dyDescent="0.35">
      <c r="B287" s="19"/>
    </row>
    <row r="288" spans="2:2" s="1" customFormat="1" x14ac:dyDescent="0.35">
      <c r="B288" s="19"/>
    </row>
    <row r="289" spans="2:2" s="1" customFormat="1" x14ac:dyDescent="0.35">
      <c r="B289" s="19"/>
    </row>
    <row r="290" spans="2:2" s="1" customFormat="1" x14ac:dyDescent="0.35">
      <c r="B290" s="19"/>
    </row>
    <row r="291" spans="2:2" s="1" customFormat="1" x14ac:dyDescent="0.35">
      <c r="B291" s="19"/>
    </row>
    <row r="292" spans="2:2" s="1" customFormat="1" x14ac:dyDescent="0.35">
      <c r="B292" s="19"/>
    </row>
    <row r="293" spans="2:2" s="1" customFormat="1" x14ac:dyDescent="0.35">
      <c r="B293" s="19"/>
    </row>
    <row r="294" spans="2:2" s="1" customFormat="1" x14ac:dyDescent="0.35">
      <c r="B294" s="19"/>
    </row>
    <row r="295" spans="2:2" s="1" customFormat="1" x14ac:dyDescent="0.35">
      <c r="B295" s="19"/>
    </row>
    <row r="296" spans="2:2" s="1" customFormat="1" x14ac:dyDescent="0.35">
      <c r="B296" s="19"/>
    </row>
    <row r="297" spans="2:2" s="1" customFormat="1" x14ac:dyDescent="0.35">
      <c r="B297" s="19"/>
    </row>
    <row r="298" spans="2:2" s="1" customFormat="1" x14ac:dyDescent="0.35">
      <c r="B298" s="19"/>
    </row>
    <row r="299" spans="2:2" s="1" customFormat="1" x14ac:dyDescent="0.35">
      <c r="B299" s="19"/>
    </row>
    <row r="300" spans="2:2" s="1" customFormat="1" x14ac:dyDescent="0.35">
      <c r="B300" s="19"/>
    </row>
    <row r="301" spans="2:2" s="1" customFormat="1" x14ac:dyDescent="0.35">
      <c r="B301" s="19"/>
    </row>
    <row r="302" spans="2:2" s="1" customFormat="1" x14ac:dyDescent="0.35">
      <c r="B302" s="19"/>
    </row>
    <row r="303" spans="2:2" s="1" customFormat="1" x14ac:dyDescent="0.35">
      <c r="B303" s="19"/>
    </row>
    <row r="304" spans="2:2" s="1" customFormat="1" x14ac:dyDescent="0.35">
      <c r="B304" s="19"/>
    </row>
    <row r="305" spans="2:2" s="1" customFormat="1" x14ac:dyDescent="0.35">
      <c r="B305" s="19"/>
    </row>
    <row r="306" spans="2:2" s="1" customFormat="1" x14ac:dyDescent="0.35">
      <c r="B306" s="19"/>
    </row>
    <row r="307" spans="2:2" s="1" customFormat="1" x14ac:dyDescent="0.35">
      <c r="B307" s="19"/>
    </row>
    <row r="308" spans="2:2" s="1" customFormat="1" x14ac:dyDescent="0.35">
      <c r="B308" s="19"/>
    </row>
    <row r="309" spans="2:2" s="1" customFormat="1" x14ac:dyDescent="0.35">
      <c r="B309" s="19"/>
    </row>
    <row r="310" spans="2:2" s="1" customFormat="1" x14ac:dyDescent="0.35">
      <c r="B310" s="19"/>
    </row>
    <row r="311" spans="2:2" s="1" customFormat="1" x14ac:dyDescent="0.35">
      <c r="B311" s="19"/>
    </row>
    <row r="312" spans="2:2" s="1" customFormat="1" x14ac:dyDescent="0.35">
      <c r="B312" s="19"/>
    </row>
    <row r="313" spans="2:2" s="1" customFormat="1" x14ac:dyDescent="0.35">
      <c r="B313" s="19"/>
    </row>
    <row r="314" spans="2:2" s="1" customFormat="1" x14ac:dyDescent="0.35">
      <c r="B314" s="19"/>
    </row>
    <row r="315" spans="2:2" s="1" customFormat="1" x14ac:dyDescent="0.35">
      <c r="B315" s="19"/>
    </row>
    <row r="316" spans="2:2" s="1" customFormat="1" x14ac:dyDescent="0.35">
      <c r="B316" s="19"/>
    </row>
    <row r="317" spans="2:2" s="1" customFormat="1" x14ac:dyDescent="0.35">
      <c r="B317" s="19"/>
    </row>
    <row r="318" spans="2:2" s="1" customFormat="1" x14ac:dyDescent="0.35">
      <c r="B318" s="19"/>
    </row>
    <row r="319" spans="2:2" s="1" customFormat="1" x14ac:dyDescent="0.35">
      <c r="B319" s="19"/>
    </row>
    <row r="320" spans="2:2" s="1" customFormat="1" x14ac:dyDescent="0.35">
      <c r="B320" s="19"/>
    </row>
    <row r="321" spans="2:2" s="1" customFormat="1" x14ac:dyDescent="0.35">
      <c r="B321" s="19"/>
    </row>
    <row r="322" spans="2:2" s="1" customFormat="1" x14ac:dyDescent="0.35">
      <c r="B322" s="19"/>
    </row>
    <row r="323" spans="2:2" s="1" customFormat="1" x14ac:dyDescent="0.35">
      <c r="B323" s="19"/>
    </row>
    <row r="324" spans="2:2" s="1" customFormat="1" x14ac:dyDescent="0.35">
      <c r="B324" s="19"/>
    </row>
    <row r="325" spans="2:2" s="1" customFormat="1" x14ac:dyDescent="0.35">
      <c r="B325" s="19"/>
    </row>
    <row r="326" spans="2:2" s="1" customFormat="1" x14ac:dyDescent="0.35">
      <c r="B326" s="19"/>
    </row>
    <row r="327" spans="2:2" s="1" customFormat="1" x14ac:dyDescent="0.35">
      <c r="B327" s="19"/>
    </row>
    <row r="328" spans="2:2" s="1" customFormat="1" x14ac:dyDescent="0.35">
      <c r="B328" s="19"/>
    </row>
    <row r="329" spans="2:2" s="1" customFormat="1" x14ac:dyDescent="0.35">
      <c r="B329" s="19"/>
    </row>
    <row r="330" spans="2:2" s="1" customFormat="1" x14ac:dyDescent="0.35">
      <c r="B330" s="19"/>
    </row>
    <row r="331" spans="2:2" s="1" customFormat="1" x14ac:dyDescent="0.35">
      <c r="B331" s="19"/>
    </row>
    <row r="332" spans="2:2" s="1" customFormat="1" x14ac:dyDescent="0.35">
      <c r="B332" s="19"/>
    </row>
    <row r="333" spans="2:2" s="1" customFormat="1" x14ac:dyDescent="0.35">
      <c r="B333" s="19"/>
    </row>
    <row r="334" spans="2:2" s="1" customFormat="1" x14ac:dyDescent="0.35">
      <c r="B334" s="19"/>
    </row>
    <row r="335" spans="2:2" s="1" customFormat="1" x14ac:dyDescent="0.35">
      <c r="B335" s="19"/>
    </row>
    <row r="336" spans="2:2" s="1" customFormat="1" x14ac:dyDescent="0.35">
      <c r="B336" s="19"/>
    </row>
    <row r="337" spans="2:2" s="1" customFormat="1" x14ac:dyDescent="0.35">
      <c r="B337" s="19"/>
    </row>
    <row r="338" spans="2:2" s="1" customFormat="1" x14ac:dyDescent="0.35">
      <c r="B338" s="19"/>
    </row>
    <row r="339" spans="2:2" s="1" customFormat="1" x14ac:dyDescent="0.35">
      <c r="B339" s="19"/>
    </row>
    <row r="340" spans="2:2" s="1" customFormat="1" x14ac:dyDescent="0.35">
      <c r="B340" s="19"/>
    </row>
    <row r="341" spans="2:2" s="1" customFormat="1" x14ac:dyDescent="0.35">
      <c r="B341" s="19"/>
    </row>
    <row r="342" spans="2:2" s="1" customFormat="1" x14ac:dyDescent="0.35">
      <c r="B342" s="19"/>
    </row>
    <row r="343" spans="2:2" s="1" customFormat="1" x14ac:dyDescent="0.35">
      <c r="B343" s="19"/>
    </row>
    <row r="344" spans="2:2" s="1" customFormat="1" x14ac:dyDescent="0.35">
      <c r="B344" s="19"/>
    </row>
    <row r="345" spans="2:2" s="1" customFormat="1" x14ac:dyDescent="0.35">
      <c r="B345" s="19"/>
    </row>
    <row r="346" spans="2:2" s="1" customFormat="1" x14ac:dyDescent="0.35">
      <c r="B346" s="19"/>
    </row>
    <row r="347" spans="2:2" s="1" customFormat="1" x14ac:dyDescent="0.35">
      <c r="B347" s="19"/>
    </row>
    <row r="348" spans="2:2" s="1" customFormat="1" x14ac:dyDescent="0.35">
      <c r="B348" s="19"/>
    </row>
    <row r="349" spans="2:2" s="1" customFormat="1" x14ac:dyDescent="0.35">
      <c r="B349" s="19"/>
    </row>
    <row r="350" spans="2:2" s="1" customFormat="1" x14ac:dyDescent="0.35">
      <c r="B350" s="19"/>
    </row>
    <row r="351" spans="2:2" s="1" customFormat="1" x14ac:dyDescent="0.35">
      <c r="B351" s="19"/>
    </row>
    <row r="352" spans="2:2" s="1" customFormat="1" x14ac:dyDescent="0.35">
      <c r="B352" s="19"/>
    </row>
    <row r="353" spans="2:2" s="1" customFormat="1" x14ac:dyDescent="0.35">
      <c r="B353" s="19"/>
    </row>
    <row r="354" spans="2:2" s="1" customFormat="1" x14ac:dyDescent="0.35">
      <c r="B354" s="19"/>
    </row>
    <row r="355" spans="2:2" s="1" customFormat="1" x14ac:dyDescent="0.35">
      <c r="B355" s="19"/>
    </row>
    <row r="356" spans="2:2" s="1" customFormat="1" x14ac:dyDescent="0.35">
      <c r="B356" s="19"/>
    </row>
    <row r="357" spans="2:2" s="1" customFormat="1" x14ac:dyDescent="0.35">
      <c r="B357" s="19"/>
    </row>
    <row r="358" spans="2:2" s="1" customFormat="1" x14ac:dyDescent="0.35">
      <c r="B358" s="19"/>
    </row>
    <row r="359" spans="2:2" s="1" customFormat="1" x14ac:dyDescent="0.35">
      <c r="B359" s="19"/>
    </row>
    <row r="360" spans="2:2" s="1" customFormat="1" x14ac:dyDescent="0.35">
      <c r="B360" s="19"/>
    </row>
    <row r="361" spans="2:2" s="1" customFormat="1" x14ac:dyDescent="0.35">
      <c r="B361" s="19"/>
    </row>
    <row r="362" spans="2:2" s="1" customFormat="1" x14ac:dyDescent="0.35">
      <c r="B362" s="19"/>
    </row>
    <row r="363" spans="2:2" s="1" customFormat="1" x14ac:dyDescent="0.35">
      <c r="B363" s="19"/>
    </row>
    <row r="364" spans="2:2" s="1" customFormat="1" x14ac:dyDescent="0.35">
      <c r="B364" s="19"/>
    </row>
    <row r="365" spans="2:2" s="1" customFormat="1" x14ac:dyDescent="0.35">
      <c r="B365" s="19"/>
    </row>
    <row r="366" spans="2:2" s="1" customFormat="1" x14ac:dyDescent="0.35">
      <c r="B366" s="19"/>
    </row>
    <row r="367" spans="2:2" s="1" customFormat="1" x14ac:dyDescent="0.35">
      <c r="B367" s="19"/>
    </row>
    <row r="368" spans="2:2" s="1" customFormat="1" x14ac:dyDescent="0.35">
      <c r="B368" s="19"/>
    </row>
    <row r="369" spans="2:2" s="1" customFormat="1" x14ac:dyDescent="0.35">
      <c r="B369" s="19"/>
    </row>
    <row r="370" spans="2:2" s="1" customFormat="1" x14ac:dyDescent="0.35">
      <c r="B370" s="19"/>
    </row>
    <row r="371" spans="2:2" s="1" customFormat="1" x14ac:dyDescent="0.35">
      <c r="B371" s="19"/>
    </row>
    <row r="372" spans="2:2" s="1" customFormat="1" x14ac:dyDescent="0.35">
      <c r="B372" s="19"/>
    </row>
    <row r="373" spans="2:2" s="1" customFormat="1" x14ac:dyDescent="0.35">
      <c r="B373" s="19"/>
    </row>
    <row r="374" spans="2:2" s="1" customFormat="1" x14ac:dyDescent="0.35">
      <c r="B374" s="19"/>
    </row>
    <row r="375" spans="2:2" s="1" customFormat="1" x14ac:dyDescent="0.35">
      <c r="B375" s="19"/>
    </row>
    <row r="376" spans="2:2" s="1" customFormat="1" x14ac:dyDescent="0.35">
      <c r="B376" s="19"/>
    </row>
    <row r="377" spans="2:2" s="1" customFormat="1" x14ac:dyDescent="0.35">
      <c r="B377" s="19"/>
    </row>
    <row r="378" spans="2:2" s="1" customFormat="1" x14ac:dyDescent="0.35">
      <c r="B378" s="19"/>
    </row>
    <row r="379" spans="2:2" s="1" customFormat="1" x14ac:dyDescent="0.35">
      <c r="B379" s="19"/>
    </row>
    <row r="380" spans="2:2" s="1" customFormat="1" x14ac:dyDescent="0.35">
      <c r="B380" s="19"/>
    </row>
    <row r="381" spans="2:2" s="1" customFormat="1" x14ac:dyDescent="0.35">
      <c r="B381" s="19"/>
    </row>
    <row r="382" spans="2:2" s="1" customFormat="1" x14ac:dyDescent="0.35">
      <c r="B382" s="19"/>
    </row>
    <row r="383" spans="2:2" s="1" customFormat="1" x14ac:dyDescent="0.35">
      <c r="B383" s="19"/>
    </row>
    <row r="384" spans="2:2" s="1" customFormat="1" x14ac:dyDescent="0.35">
      <c r="B384" s="19"/>
    </row>
    <row r="385" spans="2:2" s="1" customFormat="1" x14ac:dyDescent="0.35">
      <c r="B385" s="19"/>
    </row>
    <row r="386" spans="2:2" s="1" customFormat="1" x14ac:dyDescent="0.35">
      <c r="B386" s="19"/>
    </row>
    <row r="387" spans="2:2" s="1" customFormat="1" x14ac:dyDescent="0.35">
      <c r="B387" s="19"/>
    </row>
    <row r="388" spans="2:2" s="1" customFormat="1" x14ac:dyDescent="0.35">
      <c r="B388" s="19"/>
    </row>
    <row r="389" spans="2:2" s="1" customFormat="1" x14ac:dyDescent="0.35">
      <c r="B389" s="19"/>
    </row>
    <row r="390" spans="2:2" s="1" customFormat="1" x14ac:dyDescent="0.35">
      <c r="B390" s="19"/>
    </row>
    <row r="391" spans="2:2" s="1" customFormat="1" x14ac:dyDescent="0.35">
      <c r="B391" s="19"/>
    </row>
    <row r="392" spans="2:2" s="1" customFormat="1" x14ac:dyDescent="0.35">
      <c r="B392" s="19"/>
    </row>
    <row r="393" spans="2:2" s="1" customFormat="1" x14ac:dyDescent="0.35">
      <c r="B393" s="19"/>
    </row>
    <row r="394" spans="2:2" s="1" customFormat="1" x14ac:dyDescent="0.35">
      <c r="B394" s="19"/>
    </row>
    <row r="395" spans="2:2" s="1" customFormat="1" x14ac:dyDescent="0.35">
      <c r="B395" s="19"/>
    </row>
    <row r="396" spans="2:2" s="1" customFormat="1" x14ac:dyDescent="0.35">
      <c r="B396" s="19"/>
    </row>
    <row r="397" spans="2:2" s="1" customFormat="1" x14ac:dyDescent="0.35">
      <c r="B397" s="19"/>
    </row>
    <row r="398" spans="2:2" s="1" customFormat="1" x14ac:dyDescent="0.35">
      <c r="B398" s="19"/>
    </row>
    <row r="399" spans="2:2" s="1" customFormat="1" x14ac:dyDescent="0.35">
      <c r="B399" s="19"/>
    </row>
    <row r="400" spans="2:2" s="1" customFormat="1" x14ac:dyDescent="0.35">
      <c r="B400" s="19"/>
    </row>
    <row r="401" spans="2:2" s="1" customFormat="1" x14ac:dyDescent="0.35">
      <c r="B401" s="19"/>
    </row>
    <row r="402" spans="2:2" s="1" customFormat="1" x14ac:dyDescent="0.35">
      <c r="B402" s="19"/>
    </row>
    <row r="403" spans="2:2" s="1" customFormat="1" x14ac:dyDescent="0.35">
      <c r="B403" s="19"/>
    </row>
    <row r="404" spans="2:2" s="1" customFormat="1" x14ac:dyDescent="0.35">
      <c r="B404" s="19"/>
    </row>
    <row r="405" spans="2:2" s="1" customFormat="1" x14ac:dyDescent="0.35">
      <c r="B405" s="19"/>
    </row>
    <row r="406" spans="2:2" s="1" customFormat="1" x14ac:dyDescent="0.35">
      <c r="B406" s="19"/>
    </row>
    <row r="407" spans="2:2" s="1" customFormat="1" x14ac:dyDescent="0.35">
      <c r="B407" s="19"/>
    </row>
    <row r="408" spans="2:2" s="1" customFormat="1" x14ac:dyDescent="0.35">
      <c r="B408" s="19"/>
    </row>
    <row r="409" spans="2:2" s="1" customFormat="1" x14ac:dyDescent="0.35">
      <c r="B409" s="19"/>
    </row>
    <row r="410" spans="2:2" s="1" customFormat="1" x14ac:dyDescent="0.35">
      <c r="B410" s="19"/>
    </row>
    <row r="411" spans="2:2" s="1" customFormat="1" x14ac:dyDescent="0.35">
      <c r="B411" s="19"/>
    </row>
    <row r="412" spans="2:2" s="1" customFormat="1" x14ac:dyDescent="0.35">
      <c r="B412" s="19"/>
    </row>
    <row r="413" spans="2:2" s="1" customFormat="1" x14ac:dyDescent="0.35">
      <c r="B413" s="19"/>
    </row>
    <row r="414" spans="2:2" s="1" customFormat="1" x14ac:dyDescent="0.35">
      <c r="B414" s="19"/>
    </row>
    <row r="415" spans="2:2" s="1" customFormat="1" x14ac:dyDescent="0.35">
      <c r="B415" s="19"/>
    </row>
    <row r="416" spans="2:2" s="1" customFormat="1" x14ac:dyDescent="0.35">
      <c r="B416" s="19"/>
    </row>
    <row r="417" spans="2:2" s="1" customFormat="1" x14ac:dyDescent="0.35">
      <c r="B417" s="19"/>
    </row>
    <row r="418" spans="2:2" s="1" customFormat="1" x14ac:dyDescent="0.35">
      <c r="B418" s="19"/>
    </row>
    <row r="419" spans="2:2" s="1" customFormat="1" x14ac:dyDescent="0.35">
      <c r="B419" s="19"/>
    </row>
    <row r="420" spans="2:2" s="1" customFormat="1" x14ac:dyDescent="0.35">
      <c r="B420" s="19"/>
    </row>
    <row r="421" spans="2:2" s="1" customFormat="1" x14ac:dyDescent="0.35">
      <c r="B421" s="19"/>
    </row>
    <row r="422" spans="2:2" s="1" customFormat="1" x14ac:dyDescent="0.35">
      <c r="B422" s="19"/>
    </row>
    <row r="423" spans="2:2" s="1" customFormat="1" x14ac:dyDescent="0.35">
      <c r="B423" s="19"/>
    </row>
    <row r="424" spans="2:2" s="1" customFormat="1" x14ac:dyDescent="0.35">
      <c r="B424" s="19"/>
    </row>
    <row r="425" spans="2:2" s="1" customFormat="1" x14ac:dyDescent="0.35">
      <c r="B425" s="19"/>
    </row>
    <row r="426" spans="2:2" s="1" customFormat="1" x14ac:dyDescent="0.35">
      <c r="B426" s="19"/>
    </row>
    <row r="427" spans="2:2" s="1" customFormat="1" x14ac:dyDescent="0.35">
      <c r="B427" s="19"/>
    </row>
    <row r="428" spans="2:2" s="1" customFormat="1" x14ac:dyDescent="0.35">
      <c r="B428" s="19"/>
    </row>
    <row r="429" spans="2:2" s="1" customFormat="1" x14ac:dyDescent="0.35">
      <c r="B429" s="19"/>
    </row>
    <row r="430" spans="2:2" s="1" customFormat="1" x14ac:dyDescent="0.35">
      <c r="B430" s="19"/>
    </row>
    <row r="431" spans="2:2" s="1" customFormat="1" x14ac:dyDescent="0.35">
      <c r="B431" s="19"/>
    </row>
    <row r="432" spans="2:2" s="1" customFormat="1" x14ac:dyDescent="0.35">
      <c r="B432" s="19"/>
    </row>
    <row r="433" spans="2:2" s="1" customFormat="1" x14ac:dyDescent="0.35">
      <c r="B433" s="19"/>
    </row>
    <row r="434" spans="2:2" s="1" customFormat="1" x14ac:dyDescent="0.35">
      <c r="B434" s="19"/>
    </row>
    <row r="435" spans="2:2" s="1" customFormat="1" x14ac:dyDescent="0.35">
      <c r="B435" s="19"/>
    </row>
    <row r="436" spans="2:2" s="1" customFormat="1" x14ac:dyDescent="0.35">
      <c r="B436" s="19"/>
    </row>
    <row r="437" spans="2:2" s="1" customFormat="1" x14ac:dyDescent="0.35">
      <c r="B437" s="19"/>
    </row>
    <row r="438" spans="2:2" s="1" customFormat="1" x14ac:dyDescent="0.35">
      <c r="B438" s="19"/>
    </row>
    <row r="439" spans="2:2" s="1" customFormat="1" x14ac:dyDescent="0.35">
      <c r="B439" s="19"/>
    </row>
    <row r="440" spans="2:2" s="1" customFormat="1" x14ac:dyDescent="0.35">
      <c r="B440" s="19"/>
    </row>
    <row r="441" spans="2:2" s="1" customFormat="1" x14ac:dyDescent="0.35">
      <c r="B441" s="19"/>
    </row>
    <row r="442" spans="2:2" s="1" customFormat="1" x14ac:dyDescent="0.35">
      <c r="B442" s="19"/>
    </row>
    <row r="443" spans="2:2" s="1" customFormat="1" x14ac:dyDescent="0.35">
      <c r="B443" s="19"/>
    </row>
    <row r="444" spans="2:2" s="1" customFormat="1" x14ac:dyDescent="0.35">
      <c r="B444" s="19"/>
    </row>
    <row r="445" spans="2:2" s="1" customFormat="1" x14ac:dyDescent="0.35">
      <c r="B445" s="19"/>
    </row>
  </sheetData>
  <sheetProtection algorithmName="SHA-512" hashValue="daLXhN4PEqSg/RQvh3JkmPrztd8MWa9ImH+OrbBEugCbeEFh7KrgDRSxEJPK/11gWmmQmZnzs9umq2daxfXLBw==" saltValue="jUmp+UIQJFL4EtID11vGAQ==" spinCount="100000" sheet="1" objects="1" scenarios="1"/>
  <mergeCells count="9">
    <mergeCell ref="I1:J1"/>
    <mergeCell ref="I232:J232"/>
    <mergeCell ref="A180:C180"/>
    <mergeCell ref="A200:C200"/>
    <mergeCell ref="A3:C3"/>
    <mergeCell ref="A61:C61"/>
    <mergeCell ref="A172:C172"/>
    <mergeCell ref="A175:C175"/>
    <mergeCell ref="A178:C178"/>
  </mergeCells>
  <phoneticPr fontId="5" type="noConversion"/>
  <pageMargins left="0.7" right="0.7" top="0.75" bottom="0.75" header="0.3" footer="0.3"/>
  <pageSetup paperSize="9" orientation="portrait" r:id="rId1"/>
  <ignoredErrors>
    <ignoredError sqref="K19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A008A-94E7-4175-BD95-F0CC6D675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6DFD3-9818-48FD-AF0F-956167B790BC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sharepoint/v4"/>
    <ds:schemaRef ds:uri="f9f4913f-3272-4a22-9ace-61684833bf0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C5C2C07-0FAB-4138-9867-EBE031E0FD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cp:keywords/>
  <dc:description/>
  <cp:lastModifiedBy>Jurgita Repšienė</cp:lastModifiedBy>
  <cp:revision/>
  <dcterms:created xsi:type="dcterms:W3CDTF">2021-04-14T09:03:35Z</dcterms:created>
  <dcterms:modified xsi:type="dcterms:W3CDTF">2022-03-16T09:48:38Z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2021-07-07T04:50:20.9003712Z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3f97833a-da53-49e7-8228-06637c838891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2021-11-24T13:59:04Z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3f97833a-da53-49e7-8228-06637c838891</vt:lpwstr>
  </property>
  <property fmtid="{D5CDD505-2E9C-101B-9397-08002B2CF9AE}" pid="17" name="MSIP_Label_190751af-2442-49a7-b7b9-9f0bcce858c9_ContentBits">
    <vt:lpwstr>0</vt:lpwstr>
  </property>
</Properties>
</file>