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UTARTYS NUVIEŠINIMUI 2022\VKJ\VKJ_S_2022-61\NUVIEŠINTA\"/>
    </mc:Choice>
  </mc:AlternateContent>
  <xr:revisionPtr revIDLastSave="0" documentId="8_{76DD60D1-B253-418B-B931-EABE6A18D116}" xr6:coauthVersionLast="47" xr6:coauthVersionMax="47" xr10:uidLastSave="{00000000-0000-0000-0000-000000000000}"/>
  <workbookProtection workbookAlgorithmName="SHA-512" workbookHashValue="/Z4TQq+EBPhoxYD3UaE3CcSz0j0XHKBsKk4qk20oUkGAvgyHLqCQnBFP175PVEuYdv0AoxNQXqJbOI38BZ8onA==" workbookSaltValue="ZGZc/WW7KTB+K+rPF9OUlA==" workbookSpinCount="100000" lockStructure="1"/>
  <bookViews>
    <workbookView xWindow="-110" yWindow="-110" windowWidth="19420" windowHeight="10420" tabRatio="867" xr2:uid="{F780CF0A-4877-4BAD-B632-8B97059D0879}"/>
  </bookViews>
  <sheets>
    <sheet name="204_E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7" l="1"/>
  <c r="K67" i="7" s="1"/>
  <c r="H59" i="7"/>
  <c r="K59" i="7" s="1"/>
  <c r="H58" i="7"/>
  <c r="K58" i="7" s="1"/>
  <c r="H44" i="7"/>
  <c r="K44" i="7" s="1"/>
  <c r="H39" i="7"/>
  <c r="K39" i="7" s="1"/>
  <c r="K6" i="7" l="1"/>
  <c r="K7" i="7"/>
  <c r="H86" i="7"/>
  <c r="K86" i="7" s="1"/>
  <c r="H85" i="7" l="1"/>
  <c r="K85" i="7" s="1"/>
  <c r="H84" i="7"/>
  <c r="K84" i="7" s="1"/>
  <c r="H83" i="7"/>
  <c r="K83" i="7" s="1"/>
  <c r="H82" i="7"/>
  <c r="K82" i="7" s="1"/>
  <c r="H81" i="7"/>
  <c r="K81" i="7" s="1"/>
  <c r="H80" i="7"/>
  <c r="K80" i="7" s="1"/>
  <c r="H79" i="7"/>
  <c r="K79" i="7" s="1"/>
  <c r="H78" i="7"/>
  <c r="K78" i="7" s="1"/>
  <c r="H77" i="7"/>
  <c r="K77" i="7" s="1"/>
  <c r="H76" i="7"/>
  <c r="K76" i="7" s="1"/>
  <c r="H75" i="7"/>
  <c r="K75" i="7" s="1"/>
  <c r="H74" i="7"/>
  <c r="K74" i="7" s="1"/>
  <c r="H73" i="7"/>
  <c r="K73" i="7" s="1"/>
  <c r="H72" i="7"/>
  <c r="K72" i="7" s="1"/>
  <c r="H71" i="7"/>
  <c r="K71" i="7" s="1"/>
  <c r="H70" i="7"/>
  <c r="K70" i="7" s="1"/>
  <c r="H69" i="7"/>
  <c r="K69" i="7" s="1"/>
  <c r="H68" i="7"/>
  <c r="K68" i="7" s="1"/>
  <c r="H66" i="7"/>
  <c r="K66" i="7" s="1"/>
  <c r="H65" i="7"/>
  <c r="K65" i="7" s="1"/>
  <c r="H64" i="7"/>
  <c r="K64" i="7" s="1"/>
  <c r="H63" i="7"/>
  <c r="K63" i="7" s="1"/>
  <c r="H62" i="7"/>
  <c r="K62" i="7" s="1"/>
  <c r="H61" i="7"/>
  <c r="K61" i="7" s="1"/>
  <c r="H60" i="7"/>
  <c r="K60" i="7" s="1"/>
  <c r="H57" i="7"/>
  <c r="K57" i="7" s="1"/>
  <c r="H56" i="7"/>
  <c r="K56" i="7" s="1"/>
  <c r="H55" i="7"/>
  <c r="K55" i="7" s="1"/>
  <c r="H54" i="7"/>
  <c r="K54" i="7" s="1"/>
  <c r="H53" i="7"/>
  <c r="K53" i="7" s="1"/>
  <c r="H52" i="7"/>
  <c r="K52" i="7" s="1"/>
  <c r="H51" i="7"/>
  <c r="K51" i="7" s="1"/>
  <c r="H50" i="7"/>
  <c r="K50" i="7" s="1"/>
  <c r="H49" i="7"/>
  <c r="K49" i="7" s="1"/>
  <c r="H48" i="7"/>
  <c r="K48" i="7" s="1"/>
  <c r="H47" i="7"/>
  <c r="K47" i="7" s="1"/>
  <c r="H46" i="7"/>
  <c r="K46" i="7" s="1"/>
  <c r="H45" i="7"/>
  <c r="K45" i="7" s="1"/>
  <c r="H43" i="7"/>
  <c r="K43" i="7" s="1"/>
  <c r="H42" i="7"/>
  <c r="K42" i="7" s="1"/>
  <c r="H41" i="7"/>
  <c r="K41" i="7" s="1"/>
  <c r="H40" i="7"/>
  <c r="K40" i="7" s="1"/>
  <c r="H38" i="7"/>
  <c r="K38" i="7" s="1"/>
  <c r="H37" i="7"/>
  <c r="K37" i="7" s="1"/>
  <c r="H36" i="7"/>
  <c r="K36" i="7" s="1"/>
  <c r="H35" i="7"/>
  <c r="K35" i="7" s="1"/>
  <c r="H34" i="7"/>
  <c r="K34" i="7" s="1"/>
  <c r="H33" i="7"/>
  <c r="K33" i="7" s="1"/>
  <c r="H11" i="7" l="1"/>
  <c r="K11" i="7" s="1"/>
  <c r="H24" i="7"/>
  <c r="K24" i="7" s="1"/>
  <c r="H8" i="7"/>
  <c r="K8" i="7" s="1"/>
  <c r="H5" i="7" l="1"/>
  <c r="K5" i="7" s="1"/>
  <c r="H9" i="7"/>
  <c r="K9" i="7" s="1"/>
  <c r="H10" i="7"/>
  <c r="K10" i="7" s="1"/>
  <c r="H12" i="7"/>
  <c r="K12" i="7" s="1"/>
  <c r="H13" i="7"/>
  <c r="K13" i="7" s="1"/>
  <c r="H14" i="7"/>
  <c r="K14" i="7" s="1"/>
  <c r="H15" i="7"/>
  <c r="K15" i="7" s="1"/>
  <c r="H16" i="7"/>
  <c r="K16" i="7" s="1"/>
  <c r="H17" i="7"/>
  <c r="K17" i="7" s="1"/>
  <c r="H18" i="7"/>
  <c r="K18" i="7" s="1"/>
  <c r="H19" i="7"/>
  <c r="K19" i="7" s="1"/>
  <c r="H20" i="7"/>
  <c r="K20" i="7" s="1"/>
  <c r="H21" i="7"/>
  <c r="K21" i="7" s="1"/>
  <c r="H22" i="7"/>
  <c r="K22" i="7" s="1"/>
  <c r="H23" i="7"/>
  <c r="K23" i="7" s="1"/>
  <c r="H25" i="7"/>
  <c r="K25" i="7" s="1"/>
  <c r="H26" i="7"/>
  <c r="K26" i="7" s="1"/>
  <c r="H27" i="7"/>
  <c r="K27" i="7" s="1"/>
  <c r="H28" i="7"/>
  <c r="K28" i="7" s="1"/>
  <c r="H29" i="7"/>
  <c r="K29" i="7" s="1"/>
  <c r="H30" i="7"/>
  <c r="K30" i="7" s="1"/>
  <c r="H31" i="7"/>
  <c r="K31" i="7" s="1"/>
  <c r="H4" i="7"/>
  <c r="K4" i="7" s="1"/>
  <c r="K89" i="7" l="1"/>
</calcChain>
</file>

<file path=xl/sharedStrings.xml><?xml version="1.0" encoding="utf-8"?>
<sst xmlns="http://schemas.openxmlformats.org/spreadsheetml/2006/main" count="402" uniqueCount="148">
  <si>
    <t>Balance / Likutis</t>
  </si>
  <si>
    <t>ELECTRICAL E - H&amp;S equipment in switchgear rooms / Saugos įranga skirstymo įrenginių patalpoje</t>
  </si>
  <si>
    <t>Two-doors cubicle / Dviejų durų skydas</t>
  </si>
  <si>
    <t>600x500x1450mm
ELEKTRO SE 145
arba lygiavertis/or equivalent</t>
  </si>
  <si>
    <t>VKJ01-104-DP-E-08.7762.SŽ-001</t>
  </si>
  <si>
    <t>pcs
vnt</t>
  </si>
  <si>
    <t>Universal insulating stick / Universali izoliacinė lazda</t>
  </si>
  <si>
    <t>1kV; 500mm UDI-1-B
WSE Aktywizacja
arba lygiavertis/or equivalent</t>
  </si>
  <si>
    <t>Insulating and measuring pliers / Izoliuojančios ir matavimo replės</t>
  </si>
  <si>
    <t>Multimeter / Multimetras</t>
  </si>
  <si>
    <t>Kilnojamieji įžemikliai / Portable earthing devices</t>
  </si>
  <si>
    <t>set
kompl</t>
  </si>
  <si>
    <t>Portable earthing device for 3-phase / Nešiojamas įžeminimo įtaisas 3 fazėms</t>
  </si>
  <si>
    <t>Ir = 31,5 kA;
tr = 1s;
Džoulio integralas 992 A2s</t>
  </si>
  <si>
    <t>Insulating matting / Izoliaciniai kilimėliai</t>
  </si>
  <si>
    <t xml:space="preserve">up to 17kV AC and 25.5 kV DC length
6 m / iki 17kV kintamosios srovės ir
25,5kV nuolatinės srovės, ilgis 6m </t>
  </si>
  <si>
    <t xml:space="preserve">up to 17kV AC and 25.5 kV DC length
5m / iki 17kV kintamosios srovės ir
25,5kV nuolatinės srovės, ilgis 5m </t>
  </si>
  <si>
    <t>Protective goggles and visors / Apsauginiai akiniai ir skydeliai</t>
  </si>
  <si>
    <t>ELSEC 5 For work under voltage up to 1kV / Darbui esant iki 1 kV įtampai
WSE Aktywizacja
arba lygiavertis/or equivalent</t>
  </si>
  <si>
    <t>Dielectric shoes / Izoliaciniai kaliošai</t>
  </si>
  <si>
    <t>For work under voltage up to 1kV / Darbui esant iki 1 kV įtampai
WSE Aktywizacja
arba lygiavertis/or equivalent</t>
  </si>
  <si>
    <t>WSE Aktywizacja
arba lygiavertis/or equivalent</t>
  </si>
  <si>
    <t>OPL portable fence with stand bases and 30 pcs of links (3 m chain) / OPL nešiojamoji tvorelė su stovais ir 30 vnt. jungčių (3m grandinė)</t>
  </si>
  <si>
    <t>OPL
WSE Aktywizacja
arba lygiavertis/or equivalent</t>
  </si>
  <si>
    <t>Holder for the NH type fuse cartridges with impregnated leather sleeve / NH tipo saugiklių laikiklis su impregnuota odine rankove</t>
  </si>
  <si>
    <t>Darbui esant iki 1 kV įtampai
WSE Aktywizacja
arba lygiavertis/or equivalent</t>
  </si>
  <si>
    <t>Two stick AC voltage detector with phase comparation function / Dvigubas kintamosios srovės įtampos detektorius su fazių palyginimo funkcija</t>
  </si>
  <si>
    <t>DWNP-1 10-1000V
WSE Aktywizacja
arba lygiavertis/or equivalent</t>
  </si>
  <si>
    <t>Low voltage tester / Žemos įtampos testeris</t>
  </si>
  <si>
    <t>VT-2 90-1000 VAC; IP54
WSE Aktywizacja
arba lygiavertis/or equivalent</t>
  </si>
  <si>
    <t>Rescue hook / Gelbėjimo kablys</t>
  </si>
  <si>
    <t>HEM-B iki 1 kV
WSE Aktywizacja
arba lygiavertis/or equivalent</t>
  </si>
  <si>
    <t>Insulated Screwdriver Set / Izoliuotų atsuktuvų rinkinys</t>
  </si>
  <si>
    <t>For work under voltage up to 1kV / Darbui esant iki 1 kV įtampai</t>
  </si>
  <si>
    <t>Fire-extinguishing blanket / Gaisro gesinimo</t>
  </si>
  <si>
    <t>2000x1500mm
WSE Aktywizacja
arba lygiavertis/or equivalent</t>
  </si>
  <si>
    <t>Portable safety tag „STOK! ĮTAMPA“ / Kilnojamasis įspėjamasis ženklas „STOK! ĮTAMPA“</t>
  </si>
  <si>
    <t>Dimensions – not less than
280x210mm. Black letters in white
background. Edge bright red, 10mm
wide, arrow bright red / Matmenys – ne
mažiau kaip 280x210mm. Juodos
raidės baltame fone. Kraštas ryškiai
raudonas, 10mm pločio, strėlė ryškiai
raudona</t>
  </si>
  <si>
    <t>Portable safety tag „ BANDYMAI! PAVOJINGA GYVYBEI “ / Kilnojamasis įspėjamasis ženklas „BANDYMAI! PAVOJINGA GYVYBEI“</t>
  </si>
  <si>
    <t>Portable safety tag „ NELIPK! UŽMUŠ “ / Kilnojamasis įspėjamasis ženklas „NELIPK! UŽMUŠ“</t>
  </si>
  <si>
    <t>Portable prohibited tag „ NEJUNGTI! ĮRENGINIUOSE DIRBAMA “ / Kilnojamasis
draudžiamasis ženklas „NEJUNGTI! ĮRENGINIUOSE DIRBAMA</t>
  </si>
  <si>
    <t>Dimensions - 180x290mm, white
background with red ring: diameter -
150mm, width - 15mm. The ring is cut
by a diagonal red 12mm wide band at
a 45º angle from top to bottom. Inside
the ring, a black schematic pencil mark
is shown vertically. Inscriptions in
black / Matmenys – 180x290mm, baltame fone raudonas žiedas:
skersmuo – 150mm, plotis – 15mm.
Žiedas perkirstas įstriža raudona
12mm pločio juosta 45º kampu iš
viršaus į apačią. Žiedo viduje vertikaliai
pavaizduotas juodos spalvos
scheminis kirtiklio ženklas. Užrašai
juodos spalvos</t>
  </si>
  <si>
    <t>Portable prohibited tag „ NEJUNGTI! ĮRENGINIUOSE DIRBAMA “ / Kilnojamasis draudžiamasis ženklas „NEJUNGTI! ĮRENGINIUOSE DIRBAMA“</t>
  </si>
  <si>
    <t>Ženklo konstrukcija tokia pati kaip 20 pozicijoje/Construction of tag same as 20
position. Išmatavimai/Dimensions - 50x80mm. Žiedo skersmuo/Ring
diameter - 40mm. Žiedo plotis/Ring width - 5mm. Juostos plotis/Tape width - 4mm</t>
  </si>
  <si>
    <t>Portable prohibited tag „ NEJUNGTI! ĮRENGINIUOSE DIRBAMA “ / Kilnojamasis
draudžiamasis ženklas „NEJUNGTI! ĮRENGINIUOSE DIRBAMA“</t>
  </si>
  <si>
    <t>Portable sign which reminds that grounding device is on / Kilnojamasis ženklas, primenantis, kad yra įjungtas įžeminimo įrenginys</t>
  </si>
  <si>
    <t>Dimensions - 240x130mm. Black
letters on a light blue background /
Matmenys – 240x130mm. Juodos
raidės šviesiai mėlyname fone</t>
  </si>
  <si>
    <t>Portable sign which reminds that it is forbidden to turn on voltage to groundet electical equipment / Kilnojamasis ženklas, primenantis, kad draudžiama įjungti įtampą į įžemintą elektros įrenginį</t>
  </si>
  <si>
    <t>Dimensions - 80x50mm. Black letters
on a light blue background / Matmenys
– 80x50mm. Juodos raidės šviesiai
mėlyname fone</t>
  </si>
  <si>
    <t>General safety instruction for LV switchgear / Bendra LV perjungimo įrenginių saugos
instrukcija</t>
  </si>
  <si>
    <t>acc. to contractor</t>
  </si>
  <si>
    <t>Electric shock first-aid instruction / Elektros smūgio pirmosios pagalbos instrukcija</t>
  </si>
  <si>
    <t>ELECTRICAL E - Cable trays / Kabelinės trasos</t>
  </si>
  <si>
    <r>
      <rPr>
        <sz val="11"/>
        <color rgb="FF221F1F"/>
        <rFont val="Arial"/>
        <family val="2"/>
      </rPr>
      <t>Vamzdis su montavimo elementais ir kt. / Pipe</t>
    </r>
    <r>
      <rPr>
        <sz val="11"/>
        <rFont val="Arial"/>
        <family val="2"/>
      </rPr>
      <t xml:space="preserve"> with installation elements and etc.</t>
    </r>
  </si>
  <si>
    <r>
      <rPr>
        <sz val="11"/>
        <color rgb="FF221F1F"/>
        <rFont val="Calibri"/>
        <family val="2"/>
        <scheme val="minor"/>
      </rPr>
      <t>DVK232</t>
    </r>
    <r>
      <rPr>
        <sz val="11"/>
        <rFont val="Calibri"/>
        <family val="2"/>
        <scheme val="minor"/>
      </rPr>
      <t xml:space="preserve">
arba lygiavertis/or equivalent</t>
    </r>
  </si>
  <si>
    <t>VKJ01-XX-DP-E-08.7795.SZ-001</t>
  </si>
  <si>
    <t>m</t>
  </si>
  <si>
    <t>*</t>
  </si>
  <si>
    <r>
      <rPr>
        <sz val="11"/>
        <color rgb="FF221F1F"/>
        <rFont val="Calibri"/>
        <family val="2"/>
        <scheme val="minor"/>
      </rPr>
      <t>DVK125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</si>
  <si>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DVK75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</si>
  <si>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Arial"/>
        <family val="2"/>
      </rPr>
      <t>Standartinis užspaudžiamas sandariklis / Standard</t>
    </r>
    <r>
      <rPr>
        <sz val="11"/>
        <color rgb="FF221F1F"/>
        <rFont val="Times New Roman"/>
        <family val="1"/>
      </rPr>
      <t xml:space="preserve"> </t>
    </r>
    <r>
      <rPr>
        <sz val="11"/>
        <color rgb="FF221F1F"/>
        <rFont val="Arial"/>
        <family val="2"/>
      </rPr>
      <t>press</t>
    </r>
    <r>
      <rPr>
        <sz val="11"/>
        <color rgb="FF221F1F"/>
        <rFont val="Times New Roman"/>
        <family val="1"/>
      </rPr>
      <t xml:space="preserve"> </t>
    </r>
    <r>
      <rPr>
        <sz val="11"/>
        <color rgb="FF221F1F"/>
        <rFont val="Arial"/>
        <family val="2"/>
      </rPr>
      <t>seal</t>
    </r>
  </si>
  <si>
    <r>
      <rPr>
        <sz val="11"/>
        <color rgb="FF221F1F"/>
        <rFont val="Calibri"/>
        <family val="2"/>
        <scheme val="minor"/>
      </rPr>
      <t>ADS 300/232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</si>
  <si>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ADS 200/125</t>
    </r>
    <r>
      <rPr>
        <sz val="11"/>
        <color theme="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</si>
  <si>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ADS 125/75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</si>
  <si>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 xml:space="preserve">Kabelių kopėčios su montavimo elementais ir kt. (išskyrus laikiklius, horizontalius/vertikalius lenkimus, kanalus, sijas, dangčius, trišakius ir susikirtimus) / Cable ladder with installation element, etc. (except brackets, horizontal/vertical bends, channels, bars (beams), covers, tees and cross-overs) </t>
  </si>
  <si>
    <r>
      <rPr>
        <sz val="11"/>
        <color rgb="FF221F1F"/>
        <rFont val="Calibri"/>
        <family val="2"/>
        <scheme val="minor"/>
      </rPr>
      <t>DKD500H45/3N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</si>
  <si>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DKD300H45/3N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</si>
  <si>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DKD300H100/6N/F</t>
    </r>
    <r>
      <rPr>
        <sz val="11"/>
        <rFont val="Calibri"/>
        <family val="2"/>
        <scheme val="minor"/>
      </rPr>
      <t xml:space="preserve">
arba lygiavertis/or equivalent</t>
    </r>
  </si>
  <si>
    <t xml:space="preserve">Kabelių loveliai su montavimo elementais ir kt. (išskyrus laikiklius, horizontalius/vertikalius lenkimus, kanalus, sijas, dangčius, trišakius ir susikirtimus) / Cable trays with installation element, etc. (except brackets, horizontal/vertical bends, channels, bars (beams), covers, tees and cross-overs) </t>
  </si>
  <si>
    <r>
      <rPr>
        <sz val="11"/>
        <color rgb="FF221F1F"/>
        <rFont val="Calibri"/>
        <family val="2"/>
        <scheme val="minor"/>
      </rPr>
      <t>KGJ300H100/3N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</si>
  <si>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DKD200H100/6N/F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</si>
  <si>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KGJ200H100/3N</t>
    </r>
    <r>
      <rPr>
        <sz val="11"/>
        <rFont val="Calibri"/>
        <family val="2"/>
        <scheme val="minor"/>
      </rPr>
      <t xml:space="preserve">
arba lygiavertis/or equivalent</t>
    </r>
  </si>
  <si>
    <t>Dviguba-T sija / Double-T bar</t>
  </si>
  <si>
    <t>DPH1300
arba lygiavertis/or equivalent</t>
  </si>
  <si>
    <t>DPH5000
arba lygiavertis/or equivalent</t>
  </si>
  <si>
    <t>Horizontalus lenkimas / Horizontal Bend</t>
  </si>
  <si>
    <r>
      <rPr>
        <sz val="11"/>
        <color rgb="FF221F1F"/>
        <rFont val="Calibri"/>
        <family val="2"/>
        <scheme val="minor"/>
      </rPr>
      <t>LDC500H45N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</si>
  <si>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LDC500H100N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</si>
  <si>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LDC300H45N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</si>
  <si>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LDC300H100N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</si>
  <si>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LDC200H45N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</si>
  <si>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LDC200H100N</t>
    </r>
    <r>
      <rPr>
        <sz val="11"/>
        <rFont val="Calibri"/>
        <family val="2"/>
        <scheme val="minor"/>
      </rPr>
      <t xml:space="preserve">
arba lygiavertis/or equivalent</t>
    </r>
  </si>
  <si>
    <t>Horizontalus trišakis / Horizontal Tee</t>
  </si>
  <si>
    <r>
      <rPr>
        <sz val="11"/>
        <color rgb="FF221F1F"/>
        <rFont val="Calibri"/>
        <family val="2"/>
        <scheme val="minor"/>
      </rPr>
      <t>TDCN500H45N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</si>
  <si>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TDCN500H100N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</si>
  <si>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TDCN300H45N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</si>
  <si>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TDCN300H100N</t>
    </r>
    <r>
      <rPr>
        <sz val="11"/>
        <rFont val="Calibri"/>
        <family val="2"/>
        <scheme val="minor"/>
      </rPr>
      <t xml:space="preserve">
arba lygiavertis/or equivalent</t>
    </r>
  </si>
  <si>
    <t>Laikiklis / Bracket</t>
  </si>
  <si>
    <t>WWCN300
arba lygiavertis/or equivalent</t>
  </si>
  <si>
    <t>01 Elmiko 1.2 - 15 boxes/dėžės - 300 pcs/vnt
01 Elmiko 1.4 - 31 boxes/dėžės - 617 pcs/vnt
*</t>
  </si>
  <si>
    <t>WWCN200
arba lygiavertis/or equivalent</t>
  </si>
  <si>
    <t>01 Elmiko 1.2 - 18 boxes/dėžės - 556 pcs/vnt
01 Elmiko 1.3 - 4 boxes/dėžės - 120 pcs/vnt
*</t>
  </si>
  <si>
    <t>WWCH500
arba lygiavertis/or equivalent</t>
  </si>
  <si>
    <t>0.1 Elmiko 1.2 -50 boxes/dėžės - 503 pcs/vnt
0.1 Elmiko 1.4 -1 boxes/dėžės - 14 pcs/vnt
l.no. 1586 - 7 pcs/vnt
*</t>
  </si>
  <si>
    <t>Kanalas / Channel</t>
  </si>
  <si>
    <r>
      <rPr>
        <sz val="11"/>
        <color rgb="FF221F1F"/>
        <rFont val="Calibri"/>
        <family val="2"/>
        <scheme val="minor"/>
      </rPr>
      <t>CWT40H40/F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</si>
  <si>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CMT40H60/F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</si>
  <si>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CWC40H60/F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</si>
  <si>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Arial"/>
        <family val="2"/>
      </rPr>
      <t>Vertikalus lenkimas / Vertical</t>
    </r>
    <r>
      <rPr>
        <sz val="11"/>
        <color rgb="FF221F1F"/>
        <rFont val="Times New Roman"/>
        <family val="1"/>
      </rPr>
      <t xml:space="preserve"> </t>
    </r>
    <r>
      <rPr>
        <sz val="11"/>
        <color rgb="FF221F1F"/>
        <rFont val="Arial"/>
        <family val="2"/>
      </rPr>
      <t>Bend</t>
    </r>
  </si>
  <si>
    <r>
      <rPr>
        <sz val="11"/>
        <color rgb="FF221F1F"/>
        <rFont val="Calibri"/>
        <family val="2"/>
        <scheme val="minor"/>
      </rPr>
      <t>LPDZP300H45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</si>
  <si>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LUJ300H100</t>
    </r>
    <r>
      <rPr>
        <sz val="11"/>
        <rFont val="Calibri"/>
        <family val="2"/>
        <scheme val="minor"/>
      </rPr>
      <t xml:space="preserve">
arba lygiavertis/or equivalent</t>
    </r>
  </si>
  <si>
    <t>Kabelių lovelių/kopėčių dangčiai su montavimo elementais ir kt/Cover for cables trays/ladders with installation elements and etc.</t>
  </si>
  <si>
    <r>
      <rPr>
        <sz val="11"/>
        <color rgb="FF221F1F"/>
        <rFont val="Calibri"/>
        <family val="2"/>
        <scheme val="minor"/>
      </rPr>
      <t>PDDP300/F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</si>
  <si>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PDDP200/F</t>
    </r>
    <r>
      <rPr>
        <sz val="11"/>
        <rFont val="Calibri"/>
        <family val="2"/>
        <scheme val="minor"/>
      </rPr>
      <t xml:space="preserve">
arba lygiavertis/or equivalent</t>
    </r>
  </si>
  <si>
    <t>DKD600H45/3N
arba lygiavertis/or equivalent</t>
  </si>
  <si>
    <t>KGJ600H100/3N
arba lygiavertis/or equivalent</t>
  </si>
  <si>
    <t>LDC600H45N
arba lygiavertis/or equivalent</t>
  </si>
  <si>
    <t>LDC600H100N
arba lygiavertis/or equivalent</t>
  </si>
  <si>
    <t>WWCH600
arba lygiavertis/or equivalent</t>
  </si>
  <si>
    <t>01 Elmiko 1.4 - 11 boxes/dėžės - 86 pcs/vnt
*</t>
  </si>
  <si>
    <t>CMT40H60/3/F
arba lygiavertis/or equivalent</t>
  </si>
  <si>
    <t>CWC40H40/3/F
arba lygiavertis/or equivalent</t>
  </si>
  <si>
    <t>PDDP600/F
arba lygiavertis/or equivalent</t>
  </si>
  <si>
    <t>DPH3000
arba lygiavertis/or equivalent</t>
  </si>
  <si>
    <t>DPH2000
arba lygiavertis/or equivalent</t>
  </si>
  <si>
    <t>DPH4000
arba lygiavertis/or equivalent</t>
  </si>
  <si>
    <t>DKD200H45/3N
arba lygiavertis/or equivalent</t>
  </si>
  <si>
    <t>DKD400H45/3N
arba lygiavertis/or equivalent</t>
  </si>
  <si>
    <t>DKD400H45/6N/F
arba lygiavertis/or equivalent</t>
  </si>
  <si>
    <t>DKD200H45/6N/F
arba lygiavertis/or equivalent</t>
  </si>
  <si>
    <t>KGJ400H100/3N
arba lygiavertis/or equivalent</t>
  </si>
  <si>
    <t>WWCN400
arba lygiavertis/or equivalent</t>
  </si>
  <si>
    <t>01 Elmiko 1.3 - 25 boxes/dėžės - 378 pcs/vnt
*</t>
  </si>
  <si>
    <t>TDCN200H45N
arba lygiavertis/or equivalent</t>
  </si>
  <si>
    <t>TDCN200H100N
arba lygiavertis/or equivalent</t>
  </si>
  <si>
    <t>Papildomos surinkimo medžiagos įrangos montavimui/ Additional assembly materials for equipment installation</t>
  </si>
  <si>
    <t>-</t>
  </si>
  <si>
    <t>kg</t>
  </si>
  <si>
    <t>Ši kainų eilutė naudojama tik tada, kai reikalingos papildomos surinkimo medžiagos ir šių medžiagų poreikio nebuvo galima numatyti kitose kainų eilutėse / This price row is used only when additional assembly materials are required and the need for these materials could not be foreseen in other price rows.</t>
  </si>
  <si>
    <t>ELECTRICAL E - Cables / kabeliai
*Bill of quantity for buildings 204 was included in bill of quantity for building 203 (V21UVC) - VKJ01-XX-DP-E-08.7795.SZ-002 / 204 pastato kiekių žiniaraščiai buvo įtraukti į 203 (V21UVC) pastato kiekių žiniaraščius  - VKJ01-XX-DP-E-08.7795.SZ-002</t>
  </si>
  <si>
    <t>ELECTRICAL E - Transformers / transformatoriai
*Bill of quantity for buildings 204 was included in bill of quantity for building 203 (V21UVC) - VKJ01-203-DP-E-08.7756.SŽ-001 / 204 pastato kiekių žiniaraščiai buvo įtraukti į 203 (V21UVC) pastato kiekių žiniaraščius  - VKJ01-XX-DP-E-08.7795.SZ-001</t>
  </si>
  <si>
    <t>Remarks:Material, installation and connection prices must be given to all items mentioned in the list</t>
  </si>
  <si>
    <t>Pastabos: Medžiagų, montavimo ir prijungimo darbų kainos turi būti nurodytos visoms sąraše nurodytoms pozicijoms</t>
  </si>
  <si>
    <t xml:space="preserve">* Informations concerning the total quantities of available materials are in "Stored deliveries" - Appendix 1E </t>
  </si>
  <si>
    <t xml:space="preserve">* Informacija apie bendrą turimų medžiagų kiekį pateikiama dokumente „Stored deliveries“ - 1E priedas </t>
  </si>
  <si>
    <t>Darbų įkainiai / Work Rates</t>
  </si>
  <si>
    <t>Nr. / No.</t>
  </si>
  <si>
    <t>Aprašymas / Description</t>
  </si>
  <si>
    <t>Sąnaudų žiniaraščio žymuo TP ar DP / BoQ list name from TDD  or DDD</t>
  </si>
  <si>
    <t>Mato vnt. / Unit</t>
  </si>
  <si>
    <t>Kiekis / Quantity</t>
  </si>
  <si>
    <t>Darbų atlikimas / Work progress %</t>
  </si>
  <si>
    <t>Montavimas ir paleidimas (darbai + surinkimo medžiagos + protokolai) / Installation and commissioning (works +  assembly materials + protocols)</t>
  </si>
  <si>
    <t>Medžiagos / Materials</t>
  </si>
  <si>
    <t>Bendrai (darbai + medžiagos) / Total (work+material)</t>
  </si>
  <si>
    <t>Komentarai / Įrengimo kiekis statybvietėje / Comment / Installation amount on site</t>
  </si>
  <si>
    <t>Yra sandėlyje / Available on storage</t>
  </si>
  <si>
    <t>Viso: /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</si>
</sst>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0"/>
      <name val="Arial"/>
      <family val="2"/>
    </font>
    <font>
      <sz val="11"/>
      <color rgb="FF221F1F"/>
      <name val="Calibri"/>
      <family val="2"/>
      <scheme val="minor"/>
    </font>
    <font>
      <sz val="11"/>
      <name val="Arial"/>
      <family val="2"/>
    </font>
    <font>
      <sz val="11"/>
      <color rgb="FF221F1F"/>
      <name val="Arial"/>
      <family val="2"/>
    </font>
    <font>
      <strike/>
      <sz val="11"/>
      <color rgb="FFFF0000"/>
      <name val="Calibri"/>
      <family val="2"/>
      <scheme val="minor"/>
    </font>
    <font>
      <sz val="11"/>
      <color rgb="FF221F1F"/>
      <name val="Calibri"/>
      <family val="2"/>
      <charset val="238"/>
    </font>
    <font>
      <sz val="11"/>
      <color rgb="FF221F1F"/>
      <name val="Times New Roman"/>
      <family val="1"/>
    </font>
    <font>
      <sz val="15"/>
      <color rgb="FF000000"/>
      <name val="Calibri"/>
      <family val="2"/>
    </font>
    <font>
      <sz val="15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10" fillId="4" borderId="5" xfId="0" applyFont="1" applyFill="1" applyBorder="1" applyAlignment="1">
      <alignment vertical="top"/>
    </xf>
    <xf numFmtId="0" fontId="10" fillId="4" borderId="7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top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vertical="top"/>
    </xf>
    <xf numFmtId="0" fontId="2" fillId="5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/>
    <xf numFmtId="164" fontId="1" fillId="7" borderId="1" xfId="0" applyNumberFormat="1" applyFont="1" applyFill="1" applyBorder="1" applyAlignment="1">
      <alignment horizontal="center" vertical="center"/>
    </xf>
    <xf numFmtId="164" fontId="2" fillId="7" borderId="1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wrapText="1"/>
    </xf>
    <xf numFmtId="0" fontId="12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34CD-1EE6-4953-9835-A487FF9AC356}">
  <dimension ref="A1:R96"/>
  <sheetViews>
    <sheetView tabSelected="1" zoomScale="50" zoomScaleNormal="50" workbookViewId="0">
      <pane ySplit="2" topLeftCell="A79" activePane="bottomLeft" state="frozen"/>
      <selection pane="bottomLeft" activeCell="A88" sqref="A88:C88"/>
    </sheetView>
  </sheetViews>
  <sheetFormatPr defaultColWidth="8.81640625" defaultRowHeight="14.5" x14ac:dyDescent="0.35"/>
  <cols>
    <col min="1" max="1" width="8.81640625" style="1"/>
    <col min="2" max="2" width="79.1796875" style="7" customWidth="1"/>
    <col min="3" max="3" width="39" style="7" customWidth="1"/>
    <col min="4" max="4" width="36.26953125" style="7" bestFit="1" customWidth="1"/>
    <col min="5" max="5" width="10" style="3" customWidth="1"/>
    <col min="6" max="6" width="10" style="1" bestFit="1" customWidth="1"/>
    <col min="7" max="7" width="16.1796875" style="1" bestFit="1" customWidth="1"/>
    <col min="8" max="8" width="18.26953125" style="7" bestFit="1" customWidth="1"/>
    <col min="9" max="9" width="18.81640625" style="1" customWidth="1"/>
    <col min="10" max="11" width="17.453125" style="1" customWidth="1"/>
    <col min="12" max="12" width="34.81640625" style="1" customWidth="1"/>
    <col min="13" max="13" width="50.26953125" style="1" customWidth="1"/>
    <col min="14" max="16384" width="8.81640625" style="1"/>
  </cols>
  <sheetData>
    <row r="1" spans="1:13" ht="17.5" customHeight="1" x14ac:dyDescent="0.35">
      <c r="A1"/>
      <c r="B1"/>
      <c r="C1"/>
      <c r="D1"/>
      <c r="E1"/>
      <c r="F1"/>
      <c r="G1"/>
      <c r="H1"/>
      <c r="I1" s="79" t="s">
        <v>135</v>
      </c>
      <c r="J1" s="79"/>
      <c r="K1"/>
      <c r="L1"/>
      <c r="M1"/>
    </row>
    <row r="2" spans="1:13" ht="130" x14ac:dyDescent="0.35">
      <c r="A2" s="53" t="s">
        <v>136</v>
      </c>
      <c r="B2" s="53" t="s">
        <v>137</v>
      </c>
      <c r="C2" s="54"/>
      <c r="D2" s="54" t="s">
        <v>138</v>
      </c>
      <c r="E2" s="55" t="s">
        <v>139</v>
      </c>
      <c r="F2" s="55" t="s">
        <v>140</v>
      </c>
      <c r="G2" s="55" t="s">
        <v>141</v>
      </c>
      <c r="H2" s="55" t="s">
        <v>0</v>
      </c>
      <c r="I2" s="56" t="s">
        <v>142</v>
      </c>
      <c r="J2" s="56" t="s">
        <v>143</v>
      </c>
      <c r="K2" s="55" t="s">
        <v>144</v>
      </c>
      <c r="L2" s="55" t="s">
        <v>145</v>
      </c>
      <c r="M2" s="55" t="s">
        <v>146</v>
      </c>
    </row>
    <row r="3" spans="1:13" s="7" customFormat="1" ht="18.649999999999999" customHeight="1" x14ac:dyDescent="0.35">
      <c r="A3" s="76" t="s">
        <v>1</v>
      </c>
      <c r="B3" s="77"/>
      <c r="C3" s="78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s="6" customFormat="1" ht="43.5" x14ac:dyDescent="0.35">
      <c r="A4" s="70">
        <v>486</v>
      </c>
      <c r="B4" s="10" t="s">
        <v>2</v>
      </c>
      <c r="C4" s="19" t="s">
        <v>3</v>
      </c>
      <c r="D4" s="10" t="s">
        <v>4</v>
      </c>
      <c r="E4" s="14" t="s">
        <v>5</v>
      </c>
      <c r="F4" s="20">
        <v>1</v>
      </c>
      <c r="G4" s="11">
        <v>0</v>
      </c>
      <c r="H4" s="9">
        <f>F4-(F4*(G4/100))</f>
        <v>1</v>
      </c>
      <c r="I4" s="52">
        <v>500</v>
      </c>
      <c r="J4" s="52">
        <v>1000</v>
      </c>
      <c r="K4" s="12">
        <f>SUM(I4:J4)*H4</f>
        <v>1500</v>
      </c>
      <c r="L4" s="21"/>
      <c r="M4" s="13"/>
    </row>
    <row r="5" spans="1:13" s="6" customFormat="1" ht="43.5" x14ac:dyDescent="0.35">
      <c r="A5" s="71">
        <v>487</v>
      </c>
      <c r="B5" s="2" t="s">
        <v>6</v>
      </c>
      <c r="C5" s="14" t="s">
        <v>7</v>
      </c>
      <c r="D5" s="8" t="s">
        <v>4</v>
      </c>
      <c r="E5" s="14" t="s">
        <v>5</v>
      </c>
      <c r="F5" s="16">
        <v>2</v>
      </c>
      <c r="G5" s="5">
        <v>0</v>
      </c>
      <c r="H5" s="4">
        <f t="shared" ref="H5:H31" si="0">F5-(F5*(G5/100))</f>
        <v>2</v>
      </c>
      <c r="I5" s="52">
        <v>0</v>
      </c>
      <c r="J5" s="52">
        <v>640</v>
      </c>
      <c r="K5" s="12">
        <f t="shared" ref="K5:K31" si="1">SUM(I5:J5)*H5</f>
        <v>1280</v>
      </c>
      <c r="L5" s="2"/>
      <c r="M5" s="13"/>
    </row>
    <row r="6" spans="1:13" s="6" customFormat="1" ht="29" x14ac:dyDescent="0.35">
      <c r="A6" s="70">
        <v>488</v>
      </c>
      <c r="B6" s="8" t="s">
        <v>8</v>
      </c>
      <c r="C6" s="14"/>
      <c r="D6" s="8" t="s">
        <v>4</v>
      </c>
      <c r="E6" s="14" t="s">
        <v>5</v>
      </c>
      <c r="F6" s="16">
        <v>2</v>
      </c>
      <c r="G6" s="5">
        <v>0</v>
      </c>
      <c r="H6" s="4">
        <v>2</v>
      </c>
      <c r="I6" s="52">
        <v>0</v>
      </c>
      <c r="J6" s="52">
        <v>2600</v>
      </c>
      <c r="K6" s="12">
        <f t="shared" si="1"/>
        <v>5200</v>
      </c>
      <c r="L6" s="2"/>
      <c r="M6" s="13"/>
    </row>
    <row r="7" spans="1:13" s="6" customFormat="1" ht="29" x14ac:dyDescent="0.35">
      <c r="A7" s="71">
        <v>489</v>
      </c>
      <c r="B7" s="8" t="s">
        <v>9</v>
      </c>
      <c r="C7" s="14"/>
      <c r="D7" s="8" t="s">
        <v>4</v>
      </c>
      <c r="E7" s="14" t="s">
        <v>5</v>
      </c>
      <c r="F7" s="16">
        <v>1</v>
      </c>
      <c r="G7" s="5">
        <v>0</v>
      </c>
      <c r="H7" s="4">
        <v>1</v>
      </c>
      <c r="I7" s="52">
        <v>0</v>
      </c>
      <c r="J7" s="52">
        <v>1910</v>
      </c>
      <c r="K7" s="12">
        <f t="shared" si="1"/>
        <v>1910</v>
      </c>
      <c r="L7" s="2"/>
      <c r="M7" s="13"/>
    </row>
    <row r="8" spans="1:13" s="6" customFormat="1" ht="29" x14ac:dyDescent="0.35">
      <c r="A8" s="70">
        <v>490</v>
      </c>
      <c r="B8" s="2" t="s">
        <v>10</v>
      </c>
      <c r="C8" s="14"/>
      <c r="D8" s="8" t="s">
        <v>4</v>
      </c>
      <c r="E8" s="14" t="s">
        <v>11</v>
      </c>
      <c r="F8" s="16">
        <v>2</v>
      </c>
      <c r="G8" s="5">
        <v>0</v>
      </c>
      <c r="H8" s="4">
        <f>F9-(F9*(G8/100))</f>
        <v>2</v>
      </c>
      <c r="I8" s="52">
        <v>0</v>
      </c>
      <c r="J8" s="52">
        <v>840</v>
      </c>
      <c r="K8" s="12">
        <f t="shared" si="1"/>
        <v>1680</v>
      </c>
      <c r="L8" s="2"/>
      <c r="M8" s="13"/>
    </row>
    <row r="9" spans="1:13" s="6" customFormat="1" ht="43.5" x14ac:dyDescent="0.35">
      <c r="A9" s="71">
        <v>491</v>
      </c>
      <c r="B9" s="8" t="s">
        <v>12</v>
      </c>
      <c r="C9" s="14" t="s">
        <v>13</v>
      </c>
      <c r="D9" s="8" t="s">
        <v>4</v>
      </c>
      <c r="E9" s="14" t="s">
        <v>5</v>
      </c>
      <c r="F9" s="16">
        <v>2</v>
      </c>
      <c r="G9" s="5">
        <v>0</v>
      </c>
      <c r="H9" s="4">
        <f t="shared" si="0"/>
        <v>2</v>
      </c>
      <c r="I9" s="52">
        <v>0</v>
      </c>
      <c r="J9" s="52">
        <v>672</v>
      </c>
      <c r="K9" s="12">
        <f t="shared" si="1"/>
        <v>1344</v>
      </c>
      <c r="L9" s="2"/>
      <c r="M9" s="13"/>
    </row>
    <row r="10" spans="1:13" s="6" customFormat="1" ht="68.25" customHeight="1" x14ac:dyDescent="0.35">
      <c r="A10" s="70">
        <v>492</v>
      </c>
      <c r="B10" s="8" t="s">
        <v>14</v>
      </c>
      <c r="C10" s="14" t="s">
        <v>15</v>
      </c>
      <c r="D10" s="8" t="s">
        <v>4</v>
      </c>
      <c r="E10" s="14" t="s">
        <v>5</v>
      </c>
      <c r="F10" s="16">
        <v>1</v>
      </c>
      <c r="G10" s="5">
        <v>0</v>
      </c>
      <c r="H10" s="4">
        <f t="shared" si="0"/>
        <v>1</v>
      </c>
      <c r="I10" s="52">
        <v>0</v>
      </c>
      <c r="J10" s="52">
        <v>650</v>
      </c>
      <c r="K10" s="12">
        <f t="shared" si="1"/>
        <v>650</v>
      </c>
      <c r="L10" s="2"/>
      <c r="M10" s="13"/>
    </row>
    <row r="11" spans="1:13" s="6" customFormat="1" ht="61.9" customHeight="1" x14ac:dyDescent="0.35">
      <c r="A11" s="71">
        <v>493</v>
      </c>
      <c r="B11" s="8" t="s">
        <v>14</v>
      </c>
      <c r="C11" s="14" t="s">
        <v>16</v>
      </c>
      <c r="D11" s="8" t="s">
        <v>4</v>
      </c>
      <c r="E11" s="14" t="s">
        <v>5</v>
      </c>
      <c r="F11" s="16">
        <v>2</v>
      </c>
      <c r="G11" s="5">
        <v>0</v>
      </c>
      <c r="H11" s="4">
        <f t="shared" si="0"/>
        <v>2</v>
      </c>
      <c r="I11" s="52">
        <v>0</v>
      </c>
      <c r="J11" s="52">
        <v>525</v>
      </c>
      <c r="K11" s="12">
        <f t="shared" si="1"/>
        <v>1050</v>
      </c>
      <c r="L11" s="2"/>
      <c r="M11" s="13"/>
    </row>
    <row r="12" spans="1:13" s="6" customFormat="1" ht="58" x14ac:dyDescent="0.35">
      <c r="A12" s="70">
        <v>494</v>
      </c>
      <c r="B12" s="8" t="s">
        <v>17</v>
      </c>
      <c r="C12" s="14" t="s">
        <v>18</v>
      </c>
      <c r="D12" s="8" t="s">
        <v>4</v>
      </c>
      <c r="E12" s="14" t="s">
        <v>5</v>
      </c>
      <c r="F12" s="16">
        <v>2</v>
      </c>
      <c r="G12" s="5">
        <v>0</v>
      </c>
      <c r="H12" s="4">
        <f t="shared" si="0"/>
        <v>2</v>
      </c>
      <c r="I12" s="52">
        <v>0</v>
      </c>
      <c r="J12" s="52">
        <v>110</v>
      </c>
      <c r="K12" s="12">
        <f t="shared" si="1"/>
        <v>220</v>
      </c>
      <c r="L12" s="2"/>
      <c r="M12" s="13"/>
    </row>
    <row r="13" spans="1:13" s="6" customFormat="1" ht="58" x14ac:dyDescent="0.35">
      <c r="A13" s="71">
        <v>495</v>
      </c>
      <c r="B13" s="2" t="s">
        <v>19</v>
      </c>
      <c r="C13" s="14" t="s">
        <v>20</v>
      </c>
      <c r="D13" s="8" t="s">
        <v>4</v>
      </c>
      <c r="E13" s="14" t="s">
        <v>5</v>
      </c>
      <c r="F13" s="16">
        <v>2</v>
      </c>
      <c r="G13" s="5">
        <v>0</v>
      </c>
      <c r="H13" s="4">
        <f t="shared" si="0"/>
        <v>2</v>
      </c>
      <c r="I13" s="52">
        <v>0</v>
      </c>
      <c r="J13" s="52">
        <v>228</v>
      </c>
      <c r="K13" s="12">
        <f t="shared" si="1"/>
        <v>456</v>
      </c>
      <c r="L13" s="2"/>
      <c r="M13" s="13"/>
    </row>
    <row r="14" spans="1:13" s="6" customFormat="1" ht="29" x14ac:dyDescent="0.35">
      <c r="A14" s="70">
        <v>496</v>
      </c>
      <c r="B14" s="8" t="s">
        <v>17</v>
      </c>
      <c r="C14" s="14" t="s">
        <v>21</v>
      </c>
      <c r="D14" s="8" t="s">
        <v>4</v>
      </c>
      <c r="E14" s="14" t="s">
        <v>5</v>
      </c>
      <c r="F14" s="16">
        <v>2</v>
      </c>
      <c r="G14" s="5">
        <v>0</v>
      </c>
      <c r="H14" s="4">
        <f t="shared" si="0"/>
        <v>2</v>
      </c>
      <c r="I14" s="52">
        <v>0</v>
      </c>
      <c r="J14" s="52">
        <v>240</v>
      </c>
      <c r="K14" s="12">
        <f t="shared" si="1"/>
        <v>480</v>
      </c>
      <c r="L14" s="2"/>
      <c r="M14" s="13"/>
    </row>
    <row r="15" spans="1:13" s="6" customFormat="1" ht="43.5" x14ac:dyDescent="0.35">
      <c r="A15" s="71">
        <v>497</v>
      </c>
      <c r="B15" s="2" t="s">
        <v>22</v>
      </c>
      <c r="C15" s="14" t="s">
        <v>23</v>
      </c>
      <c r="D15" s="8" t="s">
        <v>4</v>
      </c>
      <c r="E15" s="14" t="s">
        <v>11</v>
      </c>
      <c r="F15" s="16">
        <v>1</v>
      </c>
      <c r="G15" s="5">
        <v>0</v>
      </c>
      <c r="H15" s="4">
        <f t="shared" si="0"/>
        <v>1</v>
      </c>
      <c r="I15" s="52">
        <v>0</v>
      </c>
      <c r="J15" s="52">
        <v>2744</v>
      </c>
      <c r="K15" s="12">
        <f t="shared" si="1"/>
        <v>2744</v>
      </c>
      <c r="L15" s="2"/>
      <c r="M15" s="13"/>
    </row>
    <row r="16" spans="1:13" s="6" customFormat="1" ht="43.5" x14ac:dyDescent="0.35">
      <c r="A16" s="70">
        <v>498</v>
      </c>
      <c r="B16" s="2" t="s">
        <v>24</v>
      </c>
      <c r="C16" s="14" t="s">
        <v>25</v>
      </c>
      <c r="D16" s="8" t="s">
        <v>4</v>
      </c>
      <c r="E16" s="14" t="s">
        <v>5</v>
      </c>
      <c r="F16" s="16">
        <v>1</v>
      </c>
      <c r="G16" s="5">
        <v>0</v>
      </c>
      <c r="H16" s="4">
        <f t="shared" si="0"/>
        <v>1</v>
      </c>
      <c r="I16" s="52">
        <v>0</v>
      </c>
      <c r="J16" s="52">
        <v>136</v>
      </c>
      <c r="K16" s="12">
        <f t="shared" si="1"/>
        <v>136</v>
      </c>
      <c r="L16" s="2"/>
      <c r="M16" s="13"/>
    </row>
    <row r="17" spans="1:13" s="6" customFormat="1" ht="43.5" x14ac:dyDescent="0.35">
      <c r="A17" s="71">
        <v>499</v>
      </c>
      <c r="B17" s="2" t="s">
        <v>26</v>
      </c>
      <c r="C17" s="14" t="s">
        <v>27</v>
      </c>
      <c r="D17" s="8" t="s">
        <v>4</v>
      </c>
      <c r="E17" s="14" t="s">
        <v>5</v>
      </c>
      <c r="F17" s="16">
        <v>1</v>
      </c>
      <c r="G17" s="5">
        <v>0</v>
      </c>
      <c r="H17" s="4">
        <f t="shared" si="0"/>
        <v>1</v>
      </c>
      <c r="I17" s="52">
        <v>0</v>
      </c>
      <c r="J17" s="52">
        <v>1026</v>
      </c>
      <c r="K17" s="12">
        <f t="shared" si="1"/>
        <v>1026</v>
      </c>
      <c r="L17" s="2"/>
      <c r="M17" s="13"/>
    </row>
    <row r="18" spans="1:13" s="6" customFormat="1" ht="43.5" x14ac:dyDescent="0.35">
      <c r="A18" s="70">
        <v>500</v>
      </c>
      <c r="B18" s="8" t="s">
        <v>28</v>
      </c>
      <c r="C18" s="14" t="s">
        <v>29</v>
      </c>
      <c r="D18" s="8" t="s">
        <v>4</v>
      </c>
      <c r="E18" s="14" t="s">
        <v>5</v>
      </c>
      <c r="F18" s="16">
        <v>2</v>
      </c>
      <c r="G18" s="5">
        <v>0</v>
      </c>
      <c r="H18" s="4">
        <f t="shared" si="0"/>
        <v>2</v>
      </c>
      <c r="I18" s="52">
        <v>0</v>
      </c>
      <c r="J18" s="52">
        <v>2866</v>
      </c>
      <c r="K18" s="12">
        <f t="shared" si="1"/>
        <v>5732</v>
      </c>
      <c r="L18" s="2"/>
      <c r="M18" s="13"/>
    </row>
    <row r="19" spans="1:13" s="6" customFormat="1" ht="43.5" x14ac:dyDescent="0.35">
      <c r="A19" s="71">
        <v>501</v>
      </c>
      <c r="B19" s="8" t="s">
        <v>30</v>
      </c>
      <c r="C19" s="14" t="s">
        <v>31</v>
      </c>
      <c r="D19" s="8" t="s">
        <v>4</v>
      </c>
      <c r="E19" s="14" t="s">
        <v>5</v>
      </c>
      <c r="F19" s="16">
        <v>1</v>
      </c>
      <c r="G19" s="5">
        <v>0</v>
      </c>
      <c r="H19" s="4">
        <f t="shared" si="0"/>
        <v>1</v>
      </c>
      <c r="I19" s="52">
        <v>0</v>
      </c>
      <c r="J19" s="52">
        <v>600</v>
      </c>
      <c r="K19" s="12">
        <f t="shared" si="1"/>
        <v>600</v>
      </c>
      <c r="L19" s="2"/>
      <c r="M19" s="13"/>
    </row>
    <row r="20" spans="1:13" s="6" customFormat="1" ht="33.65" customHeight="1" x14ac:dyDescent="0.35">
      <c r="A20" s="70">
        <v>502</v>
      </c>
      <c r="B20" s="8" t="s">
        <v>32</v>
      </c>
      <c r="C20" s="14" t="s">
        <v>33</v>
      </c>
      <c r="D20" s="8" t="s">
        <v>4</v>
      </c>
      <c r="E20" s="14" t="s">
        <v>11</v>
      </c>
      <c r="F20" s="16">
        <v>1</v>
      </c>
      <c r="G20" s="5">
        <v>0</v>
      </c>
      <c r="H20" s="4">
        <f t="shared" si="0"/>
        <v>1</v>
      </c>
      <c r="I20" s="52">
        <v>0</v>
      </c>
      <c r="J20" s="52">
        <v>40</v>
      </c>
      <c r="K20" s="12">
        <f t="shared" si="1"/>
        <v>40</v>
      </c>
      <c r="L20" s="2"/>
      <c r="M20" s="13"/>
    </row>
    <row r="21" spans="1:13" s="6" customFormat="1" ht="43.5" x14ac:dyDescent="0.35">
      <c r="A21" s="71">
        <v>503</v>
      </c>
      <c r="B21" s="8" t="s">
        <v>34</v>
      </c>
      <c r="C21" s="14" t="s">
        <v>35</v>
      </c>
      <c r="D21" s="8" t="s">
        <v>4</v>
      </c>
      <c r="E21" s="14" t="s">
        <v>5</v>
      </c>
      <c r="F21" s="16">
        <v>1</v>
      </c>
      <c r="G21" s="5">
        <v>0</v>
      </c>
      <c r="H21" s="4">
        <f t="shared" si="0"/>
        <v>1</v>
      </c>
      <c r="I21" s="52">
        <v>0</v>
      </c>
      <c r="J21" s="52">
        <v>80</v>
      </c>
      <c r="K21" s="12">
        <f t="shared" si="1"/>
        <v>80</v>
      </c>
      <c r="L21" s="2"/>
      <c r="M21" s="13"/>
    </row>
    <row r="22" spans="1:13" s="6" customFormat="1" ht="116" x14ac:dyDescent="0.35">
      <c r="A22" s="70">
        <v>504</v>
      </c>
      <c r="B22" s="8" t="s">
        <v>36</v>
      </c>
      <c r="C22" s="14" t="s">
        <v>37</v>
      </c>
      <c r="D22" s="8" t="s">
        <v>4</v>
      </c>
      <c r="E22" s="14" t="s">
        <v>5</v>
      </c>
      <c r="F22" s="16">
        <v>4</v>
      </c>
      <c r="G22" s="5">
        <v>0</v>
      </c>
      <c r="H22" s="4">
        <f t="shared" si="0"/>
        <v>4</v>
      </c>
      <c r="I22" s="52">
        <v>0</v>
      </c>
      <c r="J22" s="52">
        <v>6</v>
      </c>
      <c r="K22" s="12">
        <f t="shared" si="1"/>
        <v>24</v>
      </c>
      <c r="L22" s="2"/>
      <c r="M22" s="13"/>
    </row>
    <row r="23" spans="1:13" s="6" customFormat="1" ht="116" x14ac:dyDescent="0.35">
      <c r="A23" s="71">
        <v>505</v>
      </c>
      <c r="B23" s="2" t="s">
        <v>38</v>
      </c>
      <c r="C23" s="14" t="s">
        <v>37</v>
      </c>
      <c r="D23" s="8" t="s">
        <v>4</v>
      </c>
      <c r="E23" s="14" t="s">
        <v>5</v>
      </c>
      <c r="F23" s="16">
        <v>4</v>
      </c>
      <c r="G23" s="5">
        <v>0</v>
      </c>
      <c r="H23" s="4">
        <f t="shared" si="0"/>
        <v>4</v>
      </c>
      <c r="I23" s="52">
        <v>0</v>
      </c>
      <c r="J23" s="52">
        <v>6</v>
      </c>
      <c r="K23" s="12">
        <f t="shared" si="1"/>
        <v>24</v>
      </c>
      <c r="L23" s="2"/>
      <c r="M23" s="13"/>
    </row>
    <row r="24" spans="1:13" s="6" customFormat="1" ht="116" x14ac:dyDescent="0.35">
      <c r="A24" s="70">
        <v>506</v>
      </c>
      <c r="B24" s="2" t="s">
        <v>39</v>
      </c>
      <c r="C24" s="14" t="s">
        <v>37</v>
      </c>
      <c r="D24" s="8" t="s">
        <v>4</v>
      </c>
      <c r="E24" s="14" t="s">
        <v>5</v>
      </c>
      <c r="F24" s="16">
        <v>4</v>
      </c>
      <c r="G24" s="5">
        <v>0</v>
      </c>
      <c r="H24" s="4">
        <f>F24-(F24*(G24/100))</f>
        <v>4</v>
      </c>
      <c r="I24" s="52">
        <v>0</v>
      </c>
      <c r="J24" s="52">
        <v>6</v>
      </c>
      <c r="K24" s="12">
        <f t="shared" si="1"/>
        <v>24</v>
      </c>
      <c r="L24" s="2"/>
      <c r="M24" s="13"/>
    </row>
    <row r="25" spans="1:13" s="6" customFormat="1" ht="232" x14ac:dyDescent="0.35">
      <c r="A25" s="71">
        <v>507</v>
      </c>
      <c r="B25" s="2" t="s">
        <v>40</v>
      </c>
      <c r="C25" s="14" t="s">
        <v>41</v>
      </c>
      <c r="D25" s="8" t="s">
        <v>4</v>
      </c>
      <c r="E25" s="14" t="s">
        <v>5</v>
      </c>
      <c r="F25" s="16">
        <v>4</v>
      </c>
      <c r="G25" s="5">
        <v>0</v>
      </c>
      <c r="H25" s="4">
        <f t="shared" si="0"/>
        <v>4</v>
      </c>
      <c r="I25" s="52">
        <v>0</v>
      </c>
      <c r="J25" s="52">
        <v>6</v>
      </c>
      <c r="K25" s="12">
        <f t="shared" si="1"/>
        <v>24</v>
      </c>
      <c r="L25" s="2"/>
      <c r="M25" s="13"/>
    </row>
    <row r="26" spans="1:13" s="6" customFormat="1" ht="87" x14ac:dyDescent="0.35">
      <c r="A26" s="70">
        <v>508</v>
      </c>
      <c r="B26" s="2" t="s">
        <v>42</v>
      </c>
      <c r="C26" s="14" t="s">
        <v>43</v>
      </c>
      <c r="D26" s="8" t="s">
        <v>4</v>
      </c>
      <c r="E26" s="14" t="s">
        <v>5</v>
      </c>
      <c r="F26" s="16">
        <v>4</v>
      </c>
      <c r="G26" s="5">
        <v>0</v>
      </c>
      <c r="H26" s="4">
        <f t="shared" si="0"/>
        <v>4</v>
      </c>
      <c r="I26" s="52">
        <v>0</v>
      </c>
      <c r="J26" s="52">
        <v>6</v>
      </c>
      <c r="K26" s="12">
        <f t="shared" si="1"/>
        <v>24</v>
      </c>
      <c r="L26" s="2"/>
      <c r="M26" s="13"/>
    </row>
    <row r="27" spans="1:13" s="6" customFormat="1" ht="232" x14ac:dyDescent="0.35">
      <c r="A27" s="71">
        <v>509</v>
      </c>
      <c r="B27" s="2" t="s">
        <v>44</v>
      </c>
      <c r="C27" s="14" t="s">
        <v>41</v>
      </c>
      <c r="D27" s="8" t="s">
        <v>4</v>
      </c>
      <c r="E27" s="14" t="s">
        <v>5</v>
      </c>
      <c r="F27" s="16">
        <v>4</v>
      </c>
      <c r="G27" s="5">
        <v>0</v>
      </c>
      <c r="H27" s="4">
        <f t="shared" si="0"/>
        <v>4</v>
      </c>
      <c r="I27" s="52">
        <v>0</v>
      </c>
      <c r="J27" s="52">
        <v>6</v>
      </c>
      <c r="K27" s="12">
        <f t="shared" si="1"/>
        <v>24</v>
      </c>
      <c r="L27" s="2"/>
      <c r="M27" s="13"/>
    </row>
    <row r="28" spans="1:13" s="6" customFormat="1" ht="58" x14ac:dyDescent="0.35">
      <c r="A28" s="70">
        <v>510</v>
      </c>
      <c r="B28" s="2" t="s">
        <v>45</v>
      </c>
      <c r="C28" s="14" t="s">
        <v>46</v>
      </c>
      <c r="D28" s="8" t="s">
        <v>4</v>
      </c>
      <c r="E28" s="14" t="s">
        <v>5</v>
      </c>
      <c r="F28" s="16">
        <v>4</v>
      </c>
      <c r="G28" s="5">
        <v>0</v>
      </c>
      <c r="H28" s="4">
        <f>F28-(F28*(G28/100))</f>
        <v>4</v>
      </c>
      <c r="I28" s="52">
        <v>0</v>
      </c>
      <c r="J28" s="52">
        <v>4</v>
      </c>
      <c r="K28" s="12">
        <f t="shared" si="1"/>
        <v>16</v>
      </c>
      <c r="L28" s="2"/>
      <c r="M28" s="13"/>
    </row>
    <row r="29" spans="1:13" s="6" customFormat="1" ht="58" x14ac:dyDescent="0.35">
      <c r="A29" s="71">
        <v>511</v>
      </c>
      <c r="B29" s="2" t="s">
        <v>47</v>
      </c>
      <c r="C29" s="14" t="s">
        <v>48</v>
      </c>
      <c r="D29" s="8" t="s">
        <v>4</v>
      </c>
      <c r="E29" s="14" t="s">
        <v>5</v>
      </c>
      <c r="F29" s="16">
        <v>4</v>
      </c>
      <c r="G29" s="5">
        <v>0</v>
      </c>
      <c r="H29" s="4">
        <f>F29-(F29*(G29/100))</f>
        <v>4</v>
      </c>
      <c r="I29" s="52">
        <v>0</v>
      </c>
      <c r="J29" s="52">
        <v>6</v>
      </c>
      <c r="K29" s="12">
        <f t="shared" si="1"/>
        <v>24</v>
      </c>
      <c r="L29" s="2"/>
      <c r="M29" s="13"/>
    </row>
    <row r="30" spans="1:13" s="6" customFormat="1" ht="29.5" customHeight="1" x14ac:dyDescent="0.35">
      <c r="A30" s="70">
        <v>512</v>
      </c>
      <c r="B30" s="2" t="s">
        <v>49</v>
      </c>
      <c r="C30" s="14" t="s">
        <v>50</v>
      </c>
      <c r="D30" s="8" t="s">
        <v>4</v>
      </c>
      <c r="E30" s="14" t="s">
        <v>5</v>
      </c>
      <c r="F30" s="16">
        <v>1</v>
      </c>
      <c r="G30" s="5">
        <v>0</v>
      </c>
      <c r="H30" s="4">
        <f t="shared" si="0"/>
        <v>1</v>
      </c>
      <c r="I30" s="52">
        <v>0</v>
      </c>
      <c r="J30" s="52">
        <v>400</v>
      </c>
      <c r="K30" s="12">
        <f t="shared" si="1"/>
        <v>400</v>
      </c>
      <c r="L30" s="2"/>
      <c r="M30" s="13"/>
    </row>
    <row r="31" spans="1:13" s="6" customFormat="1" ht="29" x14ac:dyDescent="0.35">
      <c r="A31" s="71">
        <v>513</v>
      </c>
      <c r="B31" s="8" t="s">
        <v>51</v>
      </c>
      <c r="C31" s="14" t="s">
        <v>50</v>
      </c>
      <c r="D31" s="8" t="s">
        <v>4</v>
      </c>
      <c r="E31" s="14" t="s">
        <v>5</v>
      </c>
      <c r="F31" s="16">
        <v>1</v>
      </c>
      <c r="G31" s="5">
        <v>0</v>
      </c>
      <c r="H31" s="4">
        <f t="shared" si="0"/>
        <v>1</v>
      </c>
      <c r="I31" s="52">
        <v>0</v>
      </c>
      <c r="J31" s="52">
        <v>400</v>
      </c>
      <c r="K31" s="12">
        <f t="shared" si="1"/>
        <v>400</v>
      </c>
      <c r="L31" s="2"/>
      <c r="M31" s="13"/>
    </row>
    <row r="32" spans="1:13" s="7" customFormat="1" x14ac:dyDescent="0.35">
      <c r="A32" s="73" t="s">
        <v>52</v>
      </c>
      <c r="B32" s="74"/>
      <c r="C32" s="75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1:13" s="7" customFormat="1" ht="29" x14ac:dyDescent="0.35">
      <c r="A33" s="69">
        <v>514</v>
      </c>
      <c r="B33" s="33" t="s">
        <v>53</v>
      </c>
      <c r="C33" s="26" t="s">
        <v>54</v>
      </c>
      <c r="D33" s="16" t="s">
        <v>55</v>
      </c>
      <c r="E33" s="26" t="s">
        <v>56</v>
      </c>
      <c r="F33" s="26">
        <v>60</v>
      </c>
      <c r="G33" s="16">
        <v>0</v>
      </c>
      <c r="H33" s="16">
        <f t="shared" ref="H33:H77" si="2">F33-(F33*(G33/100))</f>
        <v>60</v>
      </c>
      <c r="I33" s="52">
        <v>7</v>
      </c>
      <c r="J33" s="52">
        <v>16</v>
      </c>
      <c r="K33" s="17">
        <f>SUM(I33:J33)*H33</f>
        <v>1380</v>
      </c>
      <c r="L33" s="16"/>
      <c r="M33" s="36" t="s">
        <v>57</v>
      </c>
    </row>
    <row r="34" spans="1:13" s="7" customFormat="1" ht="29" x14ac:dyDescent="0.35">
      <c r="A34" s="69">
        <v>515</v>
      </c>
      <c r="B34" s="33" t="s">
        <v>53</v>
      </c>
      <c r="C34" s="26" t="s">
        <v>58</v>
      </c>
      <c r="D34" s="16" t="s">
        <v>55</v>
      </c>
      <c r="E34" s="26" t="s">
        <v>56</v>
      </c>
      <c r="F34" s="26">
        <v>5</v>
      </c>
      <c r="G34" s="16">
        <v>0</v>
      </c>
      <c r="H34" s="16">
        <f t="shared" si="2"/>
        <v>5</v>
      </c>
      <c r="I34" s="52">
        <v>5</v>
      </c>
      <c r="J34" s="52">
        <v>8</v>
      </c>
      <c r="K34" s="17">
        <f t="shared" ref="K34:K86" si="3">SUM(I34:J34)*H34</f>
        <v>65</v>
      </c>
      <c r="L34" s="16"/>
      <c r="M34" s="36" t="s">
        <v>57</v>
      </c>
    </row>
    <row r="35" spans="1:13" s="7" customFormat="1" ht="29" x14ac:dyDescent="0.35">
      <c r="A35" s="69">
        <v>516</v>
      </c>
      <c r="B35" s="33" t="s">
        <v>53</v>
      </c>
      <c r="C35" s="26" t="s">
        <v>59</v>
      </c>
      <c r="D35" s="16" t="s">
        <v>55</v>
      </c>
      <c r="E35" s="26" t="s">
        <v>56</v>
      </c>
      <c r="F35" s="26">
        <v>50</v>
      </c>
      <c r="G35" s="16">
        <v>0</v>
      </c>
      <c r="H35" s="16">
        <f t="shared" si="2"/>
        <v>50</v>
      </c>
      <c r="I35" s="52">
        <v>4</v>
      </c>
      <c r="J35" s="52">
        <v>4</v>
      </c>
      <c r="K35" s="17">
        <f t="shared" si="3"/>
        <v>400</v>
      </c>
      <c r="L35" s="16"/>
      <c r="M35" s="36" t="s">
        <v>57</v>
      </c>
    </row>
    <row r="36" spans="1:13" s="7" customFormat="1" ht="29" x14ac:dyDescent="0.35">
      <c r="A36" s="69">
        <v>517</v>
      </c>
      <c r="B36" s="34" t="s">
        <v>60</v>
      </c>
      <c r="C36" s="14" t="s">
        <v>61</v>
      </c>
      <c r="D36" s="16" t="s">
        <v>55</v>
      </c>
      <c r="E36" s="14" t="s">
        <v>5</v>
      </c>
      <c r="F36" s="14">
        <v>3</v>
      </c>
      <c r="G36" s="16">
        <v>0</v>
      </c>
      <c r="H36" s="18">
        <f t="shared" si="2"/>
        <v>3</v>
      </c>
      <c r="I36" s="52">
        <v>40</v>
      </c>
      <c r="J36" s="52">
        <v>450</v>
      </c>
      <c r="K36" s="17">
        <f t="shared" si="3"/>
        <v>1470</v>
      </c>
      <c r="L36" s="16"/>
      <c r="M36" s="36" t="s">
        <v>57</v>
      </c>
    </row>
    <row r="37" spans="1:13" s="7" customFormat="1" ht="29" x14ac:dyDescent="0.35">
      <c r="A37" s="69">
        <v>518</v>
      </c>
      <c r="B37" s="34" t="s">
        <v>60</v>
      </c>
      <c r="C37" s="14" t="s">
        <v>62</v>
      </c>
      <c r="D37" s="16" t="s">
        <v>55</v>
      </c>
      <c r="E37" s="14" t="s">
        <v>5</v>
      </c>
      <c r="F37" s="14">
        <v>1</v>
      </c>
      <c r="G37" s="16">
        <v>0</v>
      </c>
      <c r="H37" s="18">
        <f t="shared" si="2"/>
        <v>1</v>
      </c>
      <c r="I37" s="52">
        <v>30</v>
      </c>
      <c r="J37" s="52">
        <v>250</v>
      </c>
      <c r="K37" s="17">
        <f t="shared" si="3"/>
        <v>280</v>
      </c>
      <c r="L37" s="16"/>
      <c r="M37" s="36" t="s">
        <v>57</v>
      </c>
    </row>
    <row r="38" spans="1:13" s="7" customFormat="1" ht="29" x14ac:dyDescent="0.35">
      <c r="A38" s="69">
        <v>519</v>
      </c>
      <c r="B38" s="50" t="s">
        <v>60</v>
      </c>
      <c r="C38" s="14" t="s">
        <v>63</v>
      </c>
      <c r="D38" s="16" t="s">
        <v>55</v>
      </c>
      <c r="E38" s="14" t="s">
        <v>5</v>
      </c>
      <c r="F38" s="14">
        <v>4</v>
      </c>
      <c r="G38" s="16">
        <v>0</v>
      </c>
      <c r="H38" s="18">
        <f t="shared" si="2"/>
        <v>4</v>
      </c>
      <c r="I38" s="52">
        <v>20</v>
      </c>
      <c r="J38" s="52">
        <v>125</v>
      </c>
      <c r="K38" s="17">
        <f t="shared" si="3"/>
        <v>580</v>
      </c>
      <c r="L38" s="16"/>
      <c r="M38" s="36" t="s">
        <v>57</v>
      </c>
    </row>
    <row r="39" spans="1:13" s="7" customFormat="1" ht="58" x14ac:dyDescent="0.35">
      <c r="A39" s="69">
        <v>520</v>
      </c>
      <c r="B39" s="66" t="s">
        <v>64</v>
      </c>
      <c r="C39" s="30" t="s">
        <v>65</v>
      </c>
      <c r="D39" s="29" t="s">
        <v>55</v>
      </c>
      <c r="E39" s="31" t="s">
        <v>56</v>
      </c>
      <c r="F39" s="31">
        <v>100</v>
      </c>
      <c r="G39" s="29">
        <v>40</v>
      </c>
      <c r="H39" s="32">
        <f t="shared" ref="H39" si="4">F39-(F39*(G39/100))</f>
        <v>60</v>
      </c>
      <c r="I39" s="63">
        <v>45</v>
      </c>
      <c r="J39" s="59"/>
      <c r="K39" s="64">
        <f t="shared" ref="K39" si="5">SUM(I39:J39)*H39</f>
        <v>2700</v>
      </c>
      <c r="L39" s="29"/>
      <c r="M39" s="67" t="s">
        <v>57</v>
      </c>
    </row>
    <row r="40" spans="1:13" s="7" customFormat="1" ht="58" x14ac:dyDescent="0.35">
      <c r="A40" s="69">
        <v>521</v>
      </c>
      <c r="B40" s="49" t="s">
        <v>64</v>
      </c>
      <c r="C40" s="26" t="s">
        <v>66</v>
      </c>
      <c r="D40" s="16" t="s">
        <v>55</v>
      </c>
      <c r="E40" s="14" t="s">
        <v>56</v>
      </c>
      <c r="F40" s="23">
        <v>53</v>
      </c>
      <c r="G40" s="16">
        <v>29</v>
      </c>
      <c r="H40" s="18">
        <f t="shared" si="2"/>
        <v>37.630000000000003</v>
      </c>
      <c r="I40" s="52">
        <v>40</v>
      </c>
      <c r="J40" s="52">
        <v>20</v>
      </c>
      <c r="K40" s="17">
        <f t="shared" si="3"/>
        <v>2257.8000000000002</v>
      </c>
      <c r="L40" s="16"/>
      <c r="M40" s="36" t="s">
        <v>57</v>
      </c>
    </row>
    <row r="41" spans="1:13" s="7" customFormat="1" ht="58" x14ac:dyDescent="0.35">
      <c r="A41" s="69">
        <v>522</v>
      </c>
      <c r="B41" s="49" t="s">
        <v>64</v>
      </c>
      <c r="C41" s="26" t="s">
        <v>67</v>
      </c>
      <c r="D41" s="16" t="s">
        <v>55</v>
      </c>
      <c r="E41" s="14" t="s">
        <v>56</v>
      </c>
      <c r="F41" s="14">
        <v>50</v>
      </c>
      <c r="G41" s="16">
        <v>0</v>
      </c>
      <c r="H41" s="18">
        <f t="shared" si="2"/>
        <v>50</v>
      </c>
      <c r="I41" s="52">
        <v>40</v>
      </c>
      <c r="J41" s="52">
        <v>33.6</v>
      </c>
      <c r="K41" s="17">
        <f t="shared" si="3"/>
        <v>3679.9999999999995</v>
      </c>
      <c r="L41" s="16"/>
      <c r="M41" s="36" t="s">
        <v>57</v>
      </c>
    </row>
    <row r="42" spans="1:13" s="7" customFormat="1" ht="58" x14ac:dyDescent="0.35">
      <c r="A42" s="69">
        <v>523</v>
      </c>
      <c r="B42" s="49" t="s">
        <v>68</v>
      </c>
      <c r="C42" s="26" t="s">
        <v>69</v>
      </c>
      <c r="D42" s="16" t="s">
        <v>55</v>
      </c>
      <c r="E42" s="14" t="s">
        <v>56</v>
      </c>
      <c r="F42" s="14">
        <v>50</v>
      </c>
      <c r="G42" s="16">
        <v>32</v>
      </c>
      <c r="H42" s="18">
        <f t="shared" si="2"/>
        <v>34</v>
      </c>
      <c r="I42" s="52">
        <v>40</v>
      </c>
      <c r="J42" s="52">
        <v>43.2</v>
      </c>
      <c r="K42" s="17">
        <f t="shared" si="3"/>
        <v>2828.8</v>
      </c>
      <c r="L42" s="16"/>
      <c r="M42" s="36" t="s">
        <v>57</v>
      </c>
    </row>
    <row r="43" spans="1:13" s="7" customFormat="1" ht="58" x14ac:dyDescent="0.35">
      <c r="A43" s="69">
        <v>524</v>
      </c>
      <c r="B43" s="49" t="s">
        <v>64</v>
      </c>
      <c r="C43" s="26" t="s">
        <v>70</v>
      </c>
      <c r="D43" s="16" t="s">
        <v>55</v>
      </c>
      <c r="E43" s="14" t="s">
        <v>56</v>
      </c>
      <c r="F43" s="14">
        <v>15</v>
      </c>
      <c r="G43" s="16">
        <v>0</v>
      </c>
      <c r="H43" s="18">
        <f t="shared" si="2"/>
        <v>15</v>
      </c>
      <c r="I43" s="52">
        <v>40</v>
      </c>
      <c r="J43" s="52">
        <v>32.799999999999997</v>
      </c>
      <c r="K43" s="17">
        <f t="shared" si="3"/>
        <v>1092</v>
      </c>
      <c r="L43" s="16"/>
      <c r="M43" s="36" t="s">
        <v>57</v>
      </c>
    </row>
    <row r="44" spans="1:13" s="7" customFormat="1" ht="58" x14ac:dyDescent="0.35">
      <c r="A44" s="69">
        <v>525</v>
      </c>
      <c r="B44" s="66" t="s">
        <v>68</v>
      </c>
      <c r="C44" s="30" t="s">
        <v>71</v>
      </c>
      <c r="D44" s="29" t="s">
        <v>55</v>
      </c>
      <c r="E44" s="31" t="s">
        <v>56</v>
      </c>
      <c r="F44" s="31">
        <v>205</v>
      </c>
      <c r="G44" s="29">
        <v>0</v>
      </c>
      <c r="H44" s="32">
        <f t="shared" ref="H44" si="6">F44-(F44*(G44/100))</f>
        <v>205</v>
      </c>
      <c r="I44" s="63">
        <v>40</v>
      </c>
      <c r="J44" s="59"/>
      <c r="K44" s="64">
        <f t="shared" ref="K44" si="7">SUM(I44:J44)*H44</f>
        <v>8200</v>
      </c>
      <c r="L44" s="29"/>
      <c r="M44" s="67" t="s">
        <v>57</v>
      </c>
    </row>
    <row r="45" spans="1:13" s="7" customFormat="1" ht="29" x14ac:dyDescent="0.35">
      <c r="A45" s="69">
        <v>526</v>
      </c>
      <c r="B45" s="47" t="s">
        <v>72</v>
      </c>
      <c r="C45" s="26" t="s">
        <v>73</v>
      </c>
      <c r="D45" s="4" t="s">
        <v>55</v>
      </c>
      <c r="E45" s="26" t="s">
        <v>5</v>
      </c>
      <c r="F45" s="26">
        <v>16</v>
      </c>
      <c r="G45" s="4">
        <v>94</v>
      </c>
      <c r="H45" s="5">
        <f t="shared" si="2"/>
        <v>0.96000000000000085</v>
      </c>
      <c r="I45" s="52">
        <v>15</v>
      </c>
      <c r="J45" s="52">
        <v>61.6</v>
      </c>
      <c r="K45" s="17">
        <f t="shared" si="3"/>
        <v>73.536000000000058</v>
      </c>
      <c r="L45" s="4"/>
      <c r="M45" s="36" t="s">
        <v>57</v>
      </c>
    </row>
    <row r="46" spans="1:13" s="7" customFormat="1" ht="29" x14ac:dyDescent="0.35">
      <c r="A46" s="69">
        <v>527</v>
      </c>
      <c r="B46" s="47" t="s">
        <v>72</v>
      </c>
      <c r="C46" s="26" t="s">
        <v>74</v>
      </c>
      <c r="D46" s="4" t="s">
        <v>55</v>
      </c>
      <c r="E46" s="26" t="s">
        <v>5</v>
      </c>
      <c r="F46" s="26">
        <v>15</v>
      </c>
      <c r="G46" s="4">
        <v>0</v>
      </c>
      <c r="H46" s="5">
        <f t="shared" si="2"/>
        <v>15</v>
      </c>
      <c r="I46" s="52">
        <v>15</v>
      </c>
      <c r="J46" s="52">
        <v>216.8</v>
      </c>
      <c r="K46" s="17">
        <f t="shared" si="3"/>
        <v>3477</v>
      </c>
      <c r="L46" s="4"/>
      <c r="M46" s="36" t="s">
        <v>57</v>
      </c>
    </row>
    <row r="47" spans="1:13" s="7" customFormat="1" ht="29" x14ac:dyDescent="0.35">
      <c r="A47" s="69">
        <v>528</v>
      </c>
      <c r="B47" s="22" t="s">
        <v>75</v>
      </c>
      <c r="C47" s="26" t="s">
        <v>76</v>
      </c>
      <c r="D47" s="16" t="s">
        <v>55</v>
      </c>
      <c r="E47" s="14" t="s">
        <v>5</v>
      </c>
      <c r="F47" s="14">
        <v>6</v>
      </c>
      <c r="G47" s="16">
        <v>0</v>
      </c>
      <c r="H47" s="18">
        <f t="shared" si="2"/>
        <v>6</v>
      </c>
      <c r="I47" s="52">
        <v>20</v>
      </c>
      <c r="J47" s="52">
        <v>153.6</v>
      </c>
      <c r="K47" s="17">
        <f t="shared" si="3"/>
        <v>1041.5999999999999</v>
      </c>
      <c r="L47" s="16"/>
      <c r="M47" s="36" t="s">
        <v>57</v>
      </c>
    </row>
    <row r="48" spans="1:13" s="7" customFormat="1" ht="29" x14ac:dyDescent="0.35">
      <c r="A48" s="69">
        <v>529</v>
      </c>
      <c r="B48" s="22" t="s">
        <v>75</v>
      </c>
      <c r="C48" s="26" t="s">
        <v>77</v>
      </c>
      <c r="D48" s="16" t="s">
        <v>55</v>
      </c>
      <c r="E48" s="14" t="s">
        <v>5</v>
      </c>
      <c r="F48" s="31">
        <v>4</v>
      </c>
      <c r="G48" s="16">
        <v>0</v>
      </c>
      <c r="H48" s="18">
        <f t="shared" si="2"/>
        <v>4</v>
      </c>
      <c r="I48" s="52">
        <v>20</v>
      </c>
      <c r="J48" s="52">
        <v>225.6</v>
      </c>
      <c r="K48" s="17">
        <f t="shared" si="3"/>
        <v>982.4</v>
      </c>
      <c r="L48" s="16"/>
      <c r="M48" s="36" t="s">
        <v>57</v>
      </c>
    </row>
    <row r="49" spans="1:13" s="7" customFormat="1" ht="29" x14ac:dyDescent="0.35">
      <c r="A49" s="69">
        <v>530</v>
      </c>
      <c r="B49" s="22" t="s">
        <v>75</v>
      </c>
      <c r="C49" s="26" t="s">
        <v>78</v>
      </c>
      <c r="D49" s="16" t="s">
        <v>55</v>
      </c>
      <c r="E49" s="14" t="s">
        <v>5</v>
      </c>
      <c r="F49" s="14">
        <v>11</v>
      </c>
      <c r="G49" s="16">
        <v>0</v>
      </c>
      <c r="H49" s="18">
        <f t="shared" si="2"/>
        <v>11</v>
      </c>
      <c r="I49" s="52">
        <v>20</v>
      </c>
      <c r="J49" s="52">
        <v>130.4</v>
      </c>
      <c r="K49" s="17">
        <f t="shared" si="3"/>
        <v>1654.4</v>
      </c>
      <c r="L49" s="16"/>
      <c r="M49" s="36" t="s">
        <v>57</v>
      </c>
    </row>
    <row r="50" spans="1:13" s="7" customFormat="1" ht="29" x14ac:dyDescent="0.35">
      <c r="A50" s="69">
        <v>531</v>
      </c>
      <c r="B50" s="22" t="s">
        <v>75</v>
      </c>
      <c r="C50" s="26" t="s">
        <v>79</v>
      </c>
      <c r="D50" s="16" t="s">
        <v>55</v>
      </c>
      <c r="E50" s="14" t="s">
        <v>5</v>
      </c>
      <c r="F50" s="14">
        <v>17</v>
      </c>
      <c r="G50" s="16">
        <v>0</v>
      </c>
      <c r="H50" s="18">
        <f t="shared" si="2"/>
        <v>17</v>
      </c>
      <c r="I50" s="52">
        <v>20</v>
      </c>
      <c r="J50" s="52">
        <v>186.4</v>
      </c>
      <c r="K50" s="17">
        <f t="shared" si="3"/>
        <v>3508.8</v>
      </c>
      <c r="L50" s="16"/>
      <c r="M50" s="36" t="s">
        <v>57</v>
      </c>
    </row>
    <row r="51" spans="1:13" s="7" customFormat="1" ht="29" x14ac:dyDescent="0.35">
      <c r="A51" s="69">
        <v>532</v>
      </c>
      <c r="B51" s="22" t="s">
        <v>75</v>
      </c>
      <c r="C51" s="26" t="s">
        <v>80</v>
      </c>
      <c r="D51" s="16" t="s">
        <v>55</v>
      </c>
      <c r="E51" s="14" t="s">
        <v>5</v>
      </c>
      <c r="F51" s="14">
        <v>8</v>
      </c>
      <c r="G51" s="16">
        <v>0</v>
      </c>
      <c r="H51" s="18">
        <f t="shared" si="2"/>
        <v>8</v>
      </c>
      <c r="I51" s="52">
        <v>20</v>
      </c>
      <c r="J51" s="52">
        <v>114.4</v>
      </c>
      <c r="K51" s="17">
        <f t="shared" si="3"/>
        <v>1075.2</v>
      </c>
      <c r="L51" s="16"/>
      <c r="M51" s="36" t="s">
        <v>57</v>
      </c>
    </row>
    <row r="52" spans="1:13" s="7" customFormat="1" ht="29" x14ac:dyDescent="0.35">
      <c r="A52" s="69">
        <v>533</v>
      </c>
      <c r="B52" s="22" t="s">
        <v>75</v>
      </c>
      <c r="C52" s="26" t="s">
        <v>81</v>
      </c>
      <c r="D52" s="16" t="s">
        <v>55</v>
      </c>
      <c r="E52" s="14" t="s">
        <v>5</v>
      </c>
      <c r="F52" s="31">
        <v>8</v>
      </c>
      <c r="G52" s="16">
        <v>0</v>
      </c>
      <c r="H52" s="18">
        <f t="shared" si="2"/>
        <v>8</v>
      </c>
      <c r="I52" s="52">
        <v>20</v>
      </c>
      <c r="J52" s="52">
        <v>166.4</v>
      </c>
      <c r="K52" s="17">
        <f t="shared" si="3"/>
        <v>1491.2</v>
      </c>
      <c r="L52" s="16"/>
      <c r="M52" s="36" t="s">
        <v>57</v>
      </c>
    </row>
    <row r="53" spans="1:13" s="7" customFormat="1" ht="29" x14ac:dyDescent="0.35">
      <c r="A53" s="69">
        <v>534</v>
      </c>
      <c r="B53" s="34" t="s">
        <v>82</v>
      </c>
      <c r="C53" s="26" t="s">
        <v>83</v>
      </c>
      <c r="D53" s="16" t="s">
        <v>55</v>
      </c>
      <c r="E53" s="14" t="s">
        <v>5</v>
      </c>
      <c r="F53" s="14">
        <v>12</v>
      </c>
      <c r="G53" s="16">
        <v>0</v>
      </c>
      <c r="H53" s="18">
        <f t="shared" si="2"/>
        <v>12</v>
      </c>
      <c r="I53" s="52">
        <v>20</v>
      </c>
      <c r="J53" s="52">
        <v>305.60000000000002</v>
      </c>
      <c r="K53" s="17">
        <f t="shared" si="3"/>
        <v>3907.2000000000003</v>
      </c>
      <c r="L53" s="16"/>
      <c r="M53" s="36" t="s">
        <v>57</v>
      </c>
    </row>
    <row r="54" spans="1:13" s="7" customFormat="1" ht="29" x14ac:dyDescent="0.35">
      <c r="A54" s="69">
        <v>535</v>
      </c>
      <c r="B54" s="34" t="s">
        <v>82</v>
      </c>
      <c r="C54" s="26" t="s">
        <v>84</v>
      </c>
      <c r="D54" s="16" t="s">
        <v>55</v>
      </c>
      <c r="E54" s="14" t="s">
        <v>5</v>
      </c>
      <c r="F54" s="14">
        <v>8</v>
      </c>
      <c r="G54" s="16">
        <v>0</v>
      </c>
      <c r="H54" s="18">
        <f t="shared" si="2"/>
        <v>8</v>
      </c>
      <c r="I54" s="52">
        <v>20</v>
      </c>
      <c r="J54" s="52">
        <v>454.4</v>
      </c>
      <c r="K54" s="17">
        <f t="shared" si="3"/>
        <v>3795.2</v>
      </c>
      <c r="L54" s="16"/>
      <c r="M54" s="36" t="s">
        <v>57</v>
      </c>
    </row>
    <row r="55" spans="1:13" s="7" customFormat="1" ht="29" x14ac:dyDescent="0.35">
      <c r="A55" s="69">
        <v>536</v>
      </c>
      <c r="B55" s="34" t="s">
        <v>82</v>
      </c>
      <c r="C55" s="26" t="s">
        <v>85</v>
      </c>
      <c r="D55" s="16" t="s">
        <v>55</v>
      </c>
      <c r="E55" s="14" t="s">
        <v>5</v>
      </c>
      <c r="F55" s="14">
        <v>4</v>
      </c>
      <c r="G55" s="16">
        <v>0</v>
      </c>
      <c r="H55" s="18">
        <f t="shared" si="2"/>
        <v>4</v>
      </c>
      <c r="I55" s="52">
        <v>20</v>
      </c>
      <c r="J55" s="52">
        <v>285.2</v>
      </c>
      <c r="K55" s="17">
        <f t="shared" si="3"/>
        <v>1220.8</v>
      </c>
      <c r="L55" s="16"/>
      <c r="M55" s="40" t="s">
        <v>57</v>
      </c>
    </row>
    <row r="56" spans="1:13" s="7" customFormat="1" ht="29" x14ac:dyDescent="0.35">
      <c r="A56" s="69">
        <v>537</v>
      </c>
      <c r="B56" s="34" t="s">
        <v>82</v>
      </c>
      <c r="C56" s="26" t="s">
        <v>86</v>
      </c>
      <c r="D56" s="16" t="s">
        <v>55</v>
      </c>
      <c r="E56" s="14" t="s">
        <v>5</v>
      </c>
      <c r="F56" s="14">
        <v>6</v>
      </c>
      <c r="G56" s="16">
        <v>0</v>
      </c>
      <c r="H56" s="18">
        <f t="shared" si="2"/>
        <v>6</v>
      </c>
      <c r="I56" s="52">
        <v>20</v>
      </c>
      <c r="J56" s="52">
        <v>405.2</v>
      </c>
      <c r="K56" s="17">
        <f t="shared" si="3"/>
        <v>2551.1999999999998</v>
      </c>
      <c r="L56" s="38"/>
      <c r="M56" s="37" t="s">
        <v>57</v>
      </c>
    </row>
    <row r="57" spans="1:13" s="7" customFormat="1" ht="43.5" x14ac:dyDescent="0.35">
      <c r="A57" s="69">
        <v>538</v>
      </c>
      <c r="B57" s="25" t="s">
        <v>87</v>
      </c>
      <c r="C57" s="26" t="s">
        <v>88</v>
      </c>
      <c r="D57" s="4" t="s">
        <v>55</v>
      </c>
      <c r="E57" s="26" t="s">
        <v>5</v>
      </c>
      <c r="F57" s="26">
        <v>230</v>
      </c>
      <c r="G57" s="4">
        <v>11</v>
      </c>
      <c r="H57" s="5">
        <f t="shared" si="2"/>
        <v>204.7</v>
      </c>
      <c r="I57" s="52">
        <v>10</v>
      </c>
      <c r="J57" s="52">
        <v>7.2</v>
      </c>
      <c r="K57" s="17">
        <f t="shared" si="3"/>
        <v>3520.8399999999997</v>
      </c>
      <c r="L57" s="39"/>
      <c r="M57" s="46" t="s">
        <v>89</v>
      </c>
    </row>
    <row r="58" spans="1:13" s="7" customFormat="1" ht="43.5" x14ac:dyDescent="0.35">
      <c r="A58" s="69">
        <v>539</v>
      </c>
      <c r="B58" s="60" t="s">
        <v>87</v>
      </c>
      <c r="C58" s="30" t="s">
        <v>90</v>
      </c>
      <c r="D58" s="61" t="s">
        <v>55</v>
      </c>
      <c r="E58" s="30" t="s">
        <v>5</v>
      </c>
      <c r="F58" s="30">
        <v>62</v>
      </c>
      <c r="G58" s="61">
        <v>0</v>
      </c>
      <c r="H58" s="62">
        <f t="shared" ref="H58" si="8">F58-(F58*(G58/100))</f>
        <v>62</v>
      </c>
      <c r="I58" s="63">
        <v>10</v>
      </c>
      <c r="J58" s="59"/>
      <c r="K58" s="64">
        <f t="shared" ref="K58" si="9">SUM(I58:J58)*H58</f>
        <v>620</v>
      </c>
      <c r="L58" s="61"/>
      <c r="M58" s="65" t="s">
        <v>91</v>
      </c>
    </row>
    <row r="59" spans="1:13" s="7" customFormat="1" ht="58" x14ac:dyDescent="0.35">
      <c r="A59" s="69">
        <v>540</v>
      </c>
      <c r="B59" s="60" t="s">
        <v>87</v>
      </c>
      <c r="C59" s="30" t="s">
        <v>92</v>
      </c>
      <c r="D59" s="61" t="s">
        <v>55</v>
      </c>
      <c r="E59" s="30" t="s">
        <v>5</v>
      </c>
      <c r="F59" s="30">
        <v>64</v>
      </c>
      <c r="G59" s="61">
        <v>0</v>
      </c>
      <c r="H59" s="62">
        <f t="shared" ref="H59" si="10">F59-(F59*(G59/100))</f>
        <v>64</v>
      </c>
      <c r="I59" s="63">
        <v>10</v>
      </c>
      <c r="J59" s="59"/>
      <c r="K59" s="64">
        <f t="shared" ref="K59" si="11">SUM(I59:J59)*H59</f>
        <v>640</v>
      </c>
      <c r="L59" s="61"/>
      <c r="M59" s="60" t="s">
        <v>93</v>
      </c>
    </row>
    <row r="60" spans="1:13" s="7" customFormat="1" ht="29" x14ac:dyDescent="0.35">
      <c r="A60" s="69">
        <v>541</v>
      </c>
      <c r="B60" s="25" t="s">
        <v>94</v>
      </c>
      <c r="C60" s="26" t="s">
        <v>95</v>
      </c>
      <c r="D60" s="29" t="s">
        <v>55</v>
      </c>
      <c r="E60" s="31" t="s">
        <v>56</v>
      </c>
      <c r="F60" s="31">
        <v>246</v>
      </c>
      <c r="G60" s="29">
        <v>5</v>
      </c>
      <c r="H60" s="32">
        <f t="shared" si="2"/>
        <v>233.7</v>
      </c>
      <c r="I60" s="52">
        <v>15</v>
      </c>
      <c r="J60" s="52">
        <v>13.6</v>
      </c>
      <c r="K60" s="17">
        <f t="shared" si="3"/>
        <v>6683.82</v>
      </c>
      <c r="L60" s="29"/>
      <c r="M60" s="36" t="s">
        <v>57</v>
      </c>
    </row>
    <row r="61" spans="1:13" s="7" customFormat="1" ht="29" x14ac:dyDescent="0.35">
      <c r="A61" s="69">
        <v>542</v>
      </c>
      <c r="B61" s="25" t="s">
        <v>94</v>
      </c>
      <c r="C61" s="26" t="s">
        <v>96</v>
      </c>
      <c r="D61" s="29" t="s">
        <v>55</v>
      </c>
      <c r="E61" s="31" t="s">
        <v>56</v>
      </c>
      <c r="F61" s="31">
        <v>86</v>
      </c>
      <c r="G61" s="29">
        <v>0</v>
      </c>
      <c r="H61" s="32">
        <f t="shared" si="2"/>
        <v>86</v>
      </c>
      <c r="I61" s="52">
        <v>15</v>
      </c>
      <c r="J61" s="52">
        <v>99.2</v>
      </c>
      <c r="K61" s="17">
        <f t="shared" si="3"/>
        <v>9821.2000000000007</v>
      </c>
      <c r="L61" s="29"/>
      <c r="M61" s="36" t="s">
        <v>57</v>
      </c>
    </row>
    <row r="62" spans="1:13" s="7" customFormat="1" ht="29" x14ac:dyDescent="0.35">
      <c r="A62" s="69">
        <v>543</v>
      </c>
      <c r="B62" s="25" t="s">
        <v>94</v>
      </c>
      <c r="C62" s="26" t="s">
        <v>97</v>
      </c>
      <c r="D62" s="29" t="s">
        <v>55</v>
      </c>
      <c r="E62" s="31" t="s">
        <v>56</v>
      </c>
      <c r="F62" s="31">
        <v>63</v>
      </c>
      <c r="G62" s="29">
        <v>0</v>
      </c>
      <c r="H62" s="32">
        <f t="shared" si="2"/>
        <v>63</v>
      </c>
      <c r="I62" s="52">
        <v>15</v>
      </c>
      <c r="J62" s="52">
        <v>20</v>
      </c>
      <c r="K62" s="17">
        <f t="shared" si="3"/>
        <v>2205</v>
      </c>
      <c r="L62" s="29"/>
      <c r="M62" s="36" t="s">
        <v>57</v>
      </c>
    </row>
    <row r="63" spans="1:13" s="7" customFormat="1" ht="29" x14ac:dyDescent="0.35">
      <c r="A63" s="69">
        <v>544</v>
      </c>
      <c r="B63" s="34" t="s">
        <v>98</v>
      </c>
      <c r="C63" s="26" t="s">
        <v>99</v>
      </c>
      <c r="D63" s="16" t="s">
        <v>55</v>
      </c>
      <c r="E63" s="14" t="s">
        <v>5</v>
      </c>
      <c r="F63" s="14">
        <v>2</v>
      </c>
      <c r="G63" s="16">
        <v>0</v>
      </c>
      <c r="H63" s="18">
        <f t="shared" si="2"/>
        <v>2</v>
      </c>
      <c r="I63" s="52">
        <v>20</v>
      </c>
      <c r="J63" s="52">
        <v>240</v>
      </c>
      <c r="K63" s="17">
        <f t="shared" si="3"/>
        <v>520</v>
      </c>
      <c r="L63" s="16"/>
      <c r="M63" s="36" t="s">
        <v>57</v>
      </c>
    </row>
    <row r="64" spans="1:13" s="7" customFormat="1" ht="29" x14ac:dyDescent="0.35">
      <c r="A64" s="69">
        <v>545</v>
      </c>
      <c r="B64" s="50" t="s">
        <v>98</v>
      </c>
      <c r="C64" s="26" t="s">
        <v>100</v>
      </c>
      <c r="D64" s="16" t="s">
        <v>55</v>
      </c>
      <c r="E64" s="14" t="s">
        <v>5</v>
      </c>
      <c r="F64" s="14">
        <v>2</v>
      </c>
      <c r="G64" s="16">
        <v>0</v>
      </c>
      <c r="H64" s="18">
        <f t="shared" si="2"/>
        <v>2</v>
      </c>
      <c r="I64" s="63">
        <v>20</v>
      </c>
      <c r="J64" s="59"/>
      <c r="K64" s="17">
        <f t="shared" si="3"/>
        <v>40</v>
      </c>
      <c r="L64" s="16"/>
      <c r="M64" s="36" t="s">
        <v>57</v>
      </c>
    </row>
    <row r="65" spans="1:13" s="7" customFormat="1" ht="29" x14ac:dyDescent="0.35">
      <c r="A65" s="69">
        <v>546</v>
      </c>
      <c r="B65" s="50" t="s">
        <v>101</v>
      </c>
      <c r="C65" s="26" t="s">
        <v>102</v>
      </c>
      <c r="D65" s="16" t="s">
        <v>55</v>
      </c>
      <c r="E65" s="14" t="s">
        <v>56</v>
      </c>
      <c r="F65" s="14">
        <v>50</v>
      </c>
      <c r="G65" s="16">
        <v>31</v>
      </c>
      <c r="H65" s="18">
        <f t="shared" si="2"/>
        <v>34.5</v>
      </c>
      <c r="I65" s="52">
        <v>10</v>
      </c>
      <c r="J65" s="52">
        <v>17.600000000000001</v>
      </c>
      <c r="K65" s="17">
        <f t="shared" si="3"/>
        <v>952.2</v>
      </c>
      <c r="L65" s="16"/>
      <c r="M65" s="36" t="s">
        <v>57</v>
      </c>
    </row>
    <row r="66" spans="1:13" s="7" customFormat="1" ht="29" x14ac:dyDescent="0.35">
      <c r="A66" s="69">
        <v>547</v>
      </c>
      <c r="B66" s="50" t="s">
        <v>101</v>
      </c>
      <c r="C66" s="26" t="s">
        <v>103</v>
      </c>
      <c r="D66" s="16" t="s">
        <v>55</v>
      </c>
      <c r="E66" s="14" t="s">
        <v>56</v>
      </c>
      <c r="F66" s="14">
        <v>121</v>
      </c>
      <c r="G66" s="16">
        <v>0</v>
      </c>
      <c r="H66" s="18">
        <f t="shared" si="2"/>
        <v>121</v>
      </c>
      <c r="I66" s="52">
        <v>10</v>
      </c>
      <c r="J66" s="52">
        <v>12.8</v>
      </c>
      <c r="K66" s="17">
        <f t="shared" si="3"/>
        <v>2758.8</v>
      </c>
      <c r="L66" s="16"/>
      <c r="M66" s="36" t="s">
        <v>57</v>
      </c>
    </row>
    <row r="67" spans="1:13" s="7" customFormat="1" ht="58" x14ac:dyDescent="0.35">
      <c r="A67" s="69">
        <v>548</v>
      </c>
      <c r="B67" s="66" t="s">
        <v>64</v>
      </c>
      <c r="C67" s="68" t="s">
        <v>104</v>
      </c>
      <c r="D67" s="29" t="s">
        <v>55</v>
      </c>
      <c r="E67" s="31" t="s">
        <v>56</v>
      </c>
      <c r="F67" s="31">
        <v>100</v>
      </c>
      <c r="G67" s="29">
        <v>0</v>
      </c>
      <c r="H67" s="32">
        <f t="shared" ref="H67" si="12">F67-(F67*(G67/100))</f>
        <v>100</v>
      </c>
      <c r="I67" s="63">
        <v>45</v>
      </c>
      <c r="J67" s="59"/>
      <c r="K67" s="64">
        <f t="shared" ref="K67" si="13">SUM(I67:J67)*H67</f>
        <v>4500</v>
      </c>
      <c r="L67" s="29"/>
      <c r="M67" s="67" t="s">
        <v>57</v>
      </c>
    </row>
    <row r="68" spans="1:13" s="7" customFormat="1" ht="58" x14ac:dyDescent="0.35">
      <c r="A68" s="69">
        <v>549</v>
      </c>
      <c r="B68" s="49" t="s">
        <v>68</v>
      </c>
      <c r="C68" s="27" t="s">
        <v>105</v>
      </c>
      <c r="D68" s="16" t="s">
        <v>55</v>
      </c>
      <c r="E68" s="14" t="s">
        <v>56</v>
      </c>
      <c r="F68" s="14">
        <v>20</v>
      </c>
      <c r="G68" s="16">
        <v>0</v>
      </c>
      <c r="H68" s="18">
        <f t="shared" si="2"/>
        <v>20</v>
      </c>
      <c r="I68" s="52">
        <v>45</v>
      </c>
      <c r="J68" s="52">
        <v>75.2</v>
      </c>
      <c r="K68" s="17">
        <f t="shared" si="3"/>
        <v>2404</v>
      </c>
      <c r="L68" s="16"/>
      <c r="M68" s="36" t="s">
        <v>57</v>
      </c>
    </row>
    <row r="69" spans="1:13" s="7" customFormat="1" ht="29" x14ac:dyDescent="0.35">
      <c r="A69" s="69">
        <v>550</v>
      </c>
      <c r="B69" s="51" t="s">
        <v>75</v>
      </c>
      <c r="C69" s="27" t="s">
        <v>106</v>
      </c>
      <c r="D69" s="16" t="s">
        <v>55</v>
      </c>
      <c r="E69" s="14" t="s">
        <v>5</v>
      </c>
      <c r="F69" s="14">
        <v>2</v>
      </c>
      <c r="G69" s="16">
        <v>0</v>
      </c>
      <c r="H69" s="18">
        <f t="shared" si="2"/>
        <v>2</v>
      </c>
      <c r="I69" s="63">
        <v>20</v>
      </c>
      <c r="J69" s="59"/>
      <c r="K69" s="17">
        <f t="shared" si="3"/>
        <v>40</v>
      </c>
      <c r="L69" s="16"/>
      <c r="M69" s="36" t="s">
        <v>57</v>
      </c>
    </row>
    <row r="70" spans="1:13" s="7" customFormat="1" ht="29" x14ac:dyDescent="0.35">
      <c r="A70" s="69">
        <v>551</v>
      </c>
      <c r="B70" s="51" t="s">
        <v>75</v>
      </c>
      <c r="C70" s="27" t="s">
        <v>107</v>
      </c>
      <c r="D70" s="16" t="s">
        <v>55</v>
      </c>
      <c r="E70" s="14" t="s">
        <v>5</v>
      </c>
      <c r="F70" s="14">
        <v>2</v>
      </c>
      <c r="G70" s="16">
        <v>0</v>
      </c>
      <c r="H70" s="18">
        <f t="shared" si="2"/>
        <v>2</v>
      </c>
      <c r="I70" s="52">
        <v>20</v>
      </c>
      <c r="J70" s="52">
        <v>244.8</v>
      </c>
      <c r="K70" s="17">
        <f t="shared" si="3"/>
        <v>529.6</v>
      </c>
      <c r="L70" s="16"/>
      <c r="M70" s="36" t="s">
        <v>57</v>
      </c>
    </row>
    <row r="71" spans="1:13" s="7" customFormat="1" ht="29" x14ac:dyDescent="0.35">
      <c r="A71" s="69">
        <v>552</v>
      </c>
      <c r="B71" s="47" t="s">
        <v>87</v>
      </c>
      <c r="C71" s="26" t="s">
        <v>108</v>
      </c>
      <c r="D71" s="4" t="s">
        <v>55</v>
      </c>
      <c r="E71" s="26" t="s">
        <v>5</v>
      </c>
      <c r="F71" s="26">
        <v>120</v>
      </c>
      <c r="G71" s="4">
        <v>0</v>
      </c>
      <c r="H71" s="5">
        <f t="shared" si="2"/>
        <v>120</v>
      </c>
      <c r="I71" s="52">
        <v>10</v>
      </c>
      <c r="J71" s="52">
        <v>21.2</v>
      </c>
      <c r="K71" s="17">
        <f t="shared" si="3"/>
        <v>3744</v>
      </c>
      <c r="L71" s="4"/>
      <c r="M71" s="47" t="s">
        <v>109</v>
      </c>
    </row>
    <row r="72" spans="1:13" s="7" customFormat="1" ht="29" x14ac:dyDescent="0.35">
      <c r="A72" s="69">
        <v>553</v>
      </c>
      <c r="B72" s="47" t="s">
        <v>94</v>
      </c>
      <c r="C72" s="27" t="s">
        <v>110</v>
      </c>
      <c r="D72" s="29" t="s">
        <v>55</v>
      </c>
      <c r="E72" s="31" t="s">
        <v>56</v>
      </c>
      <c r="F72" s="31">
        <v>10</v>
      </c>
      <c r="G72" s="29">
        <v>0</v>
      </c>
      <c r="H72" s="32">
        <f t="shared" si="2"/>
        <v>10</v>
      </c>
      <c r="I72" s="52">
        <v>15</v>
      </c>
      <c r="J72" s="52">
        <v>99.2</v>
      </c>
      <c r="K72" s="17">
        <f t="shared" si="3"/>
        <v>1142</v>
      </c>
      <c r="L72" s="29"/>
      <c r="M72" s="48" t="s">
        <v>57</v>
      </c>
    </row>
    <row r="73" spans="1:13" s="7" customFormat="1" ht="29" x14ac:dyDescent="0.35">
      <c r="A73" s="69">
        <v>554</v>
      </c>
      <c r="B73" s="25" t="s">
        <v>94</v>
      </c>
      <c r="C73" s="27" t="s">
        <v>111</v>
      </c>
      <c r="D73" s="29" t="s">
        <v>55</v>
      </c>
      <c r="E73" s="30" t="s">
        <v>56</v>
      </c>
      <c r="F73" s="30">
        <v>10</v>
      </c>
      <c r="G73" s="29">
        <v>0</v>
      </c>
      <c r="H73" s="32">
        <f t="shared" si="2"/>
        <v>10</v>
      </c>
      <c r="I73" s="52">
        <v>15</v>
      </c>
      <c r="J73" s="52">
        <v>99.2</v>
      </c>
      <c r="K73" s="17">
        <f t="shared" si="3"/>
        <v>1142</v>
      </c>
      <c r="L73" s="29"/>
      <c r="M73" s="48" t="s">
        <v>57</v>
      </c>
    </row>
    <row r="74" spans="1:13" s="7" customFormat="1" ht="29" x14ac:dyDescent="0.35">
      <c r="A74" s="69">
        <v>555</v>
      </c>
      <c r="B74" s="34" t="s">
        <v>101</v>
      </c>
      <c r="C74" s="27" t="s">
        <v>112</v>
      </c>
      <c r="D74" s="16" t="s">
        <v>55</v>
      </c>
      <c r="E74" s="14" t="s">
        <v>56</v>
      </c>
      <c r="F74" s="14">
        <v>35</v>
      </c>
      <c r="G74" s="16">
        <v>0</v>
      </c>
      <c r="H74" s="18">
        <f t="shared" si="2"/>
        <v>35</v>
      </c>
      <c r="I74" s="52">
        <v>10</v>
      </c>
      <c r="J74" s="52">
        <v>46.4</v>
      </c>
      <c r="K74" s="17">
        <f t="shared" si="3"/>
        <v>1974</v>
      </c>
      <c r="L74" s="16"/>
      <c r="M74" s="48" t="s">
        <v>57</v>
      </c>
    </row>
    <row r="75" spans="1:13" s="7" customFormat="1" ht="29" x14ac:dyDescent="0.35">
      <c r="A75" s="69">
        <v>556</v>
      </c>
      <c r="B75" s="47" t="s">
        <v>72</v>
      </c>
      <c r="C75" s="26" t="s">
        <v>113</v>
      </c>
      <c r="D75" s="4" t="s">
        <v>55</v>
      </c>
      <c r="E75" s="26" t="s">
        <v>5</v>
      </c>
      <c r="F75" s="26">
        <v>9</v>
      </c>
      <c r="G75" s="4">
        <v>0</v>
      </c>
      <c r="H75" s="5">
        <f t="shared" si="2"/>
        <v>9</v>
      </c>
      <c r="I75" s="52">
        <v>15</v>
      </c>
      <c r="J75" s="52">
        <v>108.8</v>
      </c>
      <c r="K75" s="17">
        <f t="shared" si="3"/>
        <v>1114.2</v>
      </c>
      <c r="L75" s="4"/>
      <c r="M75" s="48" t="s">
        <v>57</v>
      </c>
    </row>
    <row r="76" spans="1:13" s="7" customFormat="1" ht="29" x14ac:dyDescent="0.35">
      <c r="A76" s="69">
        <v>557</v>
      </c>
      <c r="B76" s="47" t="s">
        <v>72</v>
      </c>
      <c r="C76" s="26" t="s">
        <v>114</v>
      </c>
      <c r="D76" s="4" t="s">
        <v>55</v>
      </c>
      <c r="E76" s="26" t="s">
        <v>5</v>
      </c>
      <c r="F76" s="26">
        <v>9</v>
      </c>
      <c r="G76" s="4">
        <v>0</v>
      </c>
      <c r="H76" s="5">
        <f t="shared" si="2"/>
        <v>9</v>
      </c>
      <c r="I76" s="52">
        <v>15</v>
      </c>
      <c r="J76" s="52">
        <v>93.2</v>
      </c>
      <c r="K76" s="17">
        <f t="shared" si="3"/>
        <v>973.80000000000007</v>
      </c>
      <c r="L76" s="4"/>
      <c r="M76" s="48" t="s">
        <v>57</v>
      </c>
    </row>
    <row r="77" spans="1:13" s="7" customFormat="1" ht="29" x14ac:dyDescent="0.35">
      <c r="A77" s="69">
        <v>558</v>
      </c>
      <c r="B77" s="47" t="s">
        <v>72</v>
      </c>
      <c r="C77" s="26" t="s">
        <v>115</v>
      </c>
      <c r="D77" s="4" t="s">
        <v>55</v>
      </c>
      <c r="E77" s="26" t="s">
        <v>5</v>
      </c>
      <c r="F77" s="26">
        <v>3</v>
      </c>
      <c r="G77" s="4">
        <v>0</v>
      </c>
      <c r="H77" s="5">
        <f t="shared" si="2"/>
        <v>3</v>
      </c>
      <c r="I77" s="52">
        <v>15</v>
      </c>
      <c r="J77" s="52">
        <v>243.6</v>
      </c>
      <c r="K77" s="17">
        <f t="shared" si="3"/>
        <v>775.80000000000007</v>
      </c>
      <c r="L77" s="4"/>
      <c r="M77" s="48" t="s">
        <v>57</v>
      </c>
    </row>
    <row r="78" spans="1:13" s="7" customFormat="1" ht="58" x14ac:dyDescent="0.35">
      <c r="A78" s="69">
        <v>559</v>
      </c>
      <c r="B78" s="49" t="s">
        <v>64</v>
      </c>
      <c r="C78" s="27" t="s">
        <v>116</v>
      </c>
      <c r="D78" s="16" t="s">
        <v>55</v>
      </c>
      <c r="E78" s="14" t="s">
        <v>56</v>
      </c>
      <c r="F78" s="14">
        <v>130</v>
      </c>
      <c r="G78" s="16">
        <v>0</v>
      </c>
      <c r="H78" s="18">
        <f t="shared" ref="H78:H85" si="14">F78-(F78*(G78/100))</f>
        <v>130</v>
      </c>
      <c r="I78" s="52">
        <v>40</v>
      </c>
      <c r="J78" s="52">
        <v>18.399999999999999</v>
      </c>
      <c r="K78" s="17">
        <f t="shared" si="3"/>
        <v>7592</v>
      </c>
      <c r="L78" s="16"/>
      <c r="M78" s="48" t="s">
        <v>57</v>
      </c>
    </row>
    <row r="79" spans="1:13" s="7" customFormat="1" ht="58" x14ac:dyDescent="0.35">
      <c r="A79" s="69">
        <v>560</v>
      </c>
      <c r="B79" s="49" t="s">
        <v>64</v>
      </c>
      <c r="C79" s="27" t="s">
        <v>117</v>
      </c>
      <c r="D79" s="16" t="s">
        <v>55</v>
      </c>
      <c r="E79" s="14" t="s">
        <v>56</v>
      </c>
      <c r="F79" s="14">
        <v>24</v>
      </c>
      <c r="G79" s="16">
        <v>0</v>
      </c>
      <c r="H79" s="18">
        <f t="shared" si="14"/>
        <v>24</v>
      </c>
      <c r="I79" s="52">
        <v>40</v>
      </c>
      <c r="J79" s="52">
        <v>21.6</v>
      </c>
      <c r="K79" s="17">
        <f t="shared" si="3"/>
        <v>1478.4</v>
      </c>
      <c r="L79" s="16"/>
      <c r="M79" s="48" t="s">
        <v>57</v>
      </c>
    </row>
    <row r="80" spans="1:13" s="7" customFormat="1" ht="58" x14ac:dyDescent="0.35">
      <c r="A80" s="69">
        <v>561</v>
      </c>
      <c r="B80" s="49" t="s">
        <v>64</v>
      </c>
      <c r="C80" s="27" t="s">
        <v>118</v>
      </c>
      <c r="D80" s="16" t="s">
        <v>55</v>
      </c>
      <c r="E80" s="14" t="s">
        <v>56</v>
      </c>
      <c r="F80" s="14">
        <v>10</v>
      </c>
      <c r="G80" s="16">
        <v>0</v>
      </c>
      <c r="H80" s="18">
        <f t="shared" si="14"/>
        <v>10</v>
      </c>
      <c r="I80" s="52">
        <v>40</v>
      </c>
      <c r="J80" s="52">
        <v>21.6</v>
      </c>
      <c r="K80" s="17">
        <f t="shared" si="3"/>
        <v>616</v>
      </c>
      <c r="L80" s="16"/>
      <c r="M80" s="48" t="s">
        <v>57</v>
      </c>
    </row>
    <row r="81" spans="1:18" s="7" customFormat="1" ht="58" x14ac:dyDescent="0.35">
      <c r="A81" s="69">
        <v>562</v>
      </c>
      <c r="B81" s="49" t="s">
        <v>64</v>
      </c>
      <c r="C81" s="27" t="s">
        <v>119</v>
      </c>
      <c r="D81" s="16" t="s">
        <v>55</v>
      </c>
      <c r="E81" s="14" t="s">
        <v>56</v>
      </c>
      <c r="F81" s="14">
        <v>5</v>
      </c>
      <c r="G81" s="16">
        <v>0</v>
      </c>
      <c r="H81" s="18">
        <f t="shared" si="14"/>
        <v>5</v>
      </c>
      <c r="I81" s="52">
        <v>40</v>
      </c>
      <c r="J81" s="52">
        <v>18.399999999999999</v>
      </c>
      <c r="K81" s="17">
        <f t="shared" si="3"/>
        <v>292</v>
      </c>
      <c r="L81" s="16"/>
      <c r="M81" s="48" t="s">
        <v>57</v>
      </c>
    </row>
    <row r="82" spans="1:18" s="7" customFormat="1" ht="58" x14ac:dyDescent="0.35">
      <c r="A82" s="69">
        <v>563</v>
      </c>
      <c r="B82" s="49" t="s">
        <v>68</v>
      </c>
      <c r="C82" s="27" t="s">
        <v>120</v>
      </c>
      <c r="D82" s="16" t="s">
        <v>55</v>
      </c>
      <c r="E82" s="14" t="s">
        <v>56</v>
      </c>
      <c r="F82" s="14">
        <v>6</v>
      </c>
      <c r="G82" s="16">
        <v>0</v>
      </c>
      <c r="H82" s="18">
        <f t="shared" si="14"/>
        <v>6</v>
      </c>
      <c r="I82" s="52">
        <v>40</v>
      </c>
      <c r="J82" s="52">
        <v>50</v>
      </c>
      <c r="K82" s="17">
        <f t="shared" si="3"/>
        <v>540</v>
      </c>
      <c r="L82" s="16"/>
      <c r="M82" s="48" t="s">
        <v>57</v>
      </c>
    </row>
    <row r="83" spans="1:18" s="7" customFormat="1" ht="29" x14ac:dyDescent="0.35">
      <c r="A83" s="69">
        <v>564</v>
      </c>
      <c r="B83" s="47" t="s">
        <v>87</v>
      </c>
      <c r="C83" s="26" t="s">
        <v>121</v>
      </c>
      <c r="D83" s="4" t="s">
        <v>55</v>
      </c>
      <c r="E83" s="26" t="s">
        <v>5</v>
      </c>
      <c r="F83" s="26">
        <v>2</v>
      </c>
      <c r="G83" s="4">
        <v>0</v>
      </c>
      <c r="H83" s="5">
        <f t="shared" si="14"/>
        <v>2</v>
      </c>
      <c r="I83" s="52">
        <v>10</v>
      </c>
      <c r="J83" s="52">
        <v>11.2</v>
      </c>
      <c r="K83" s="17">
        <f t="shared" si="3"/>
        <v>42.4</v>
      </c>
      <c r="L83" s="4"/>
      <c r="M83" s="47" t="s">
        <v>122</v>
      </c>
      <c r="N83" s="28"/>
      <c r="O83" s="28"/>
      <c r="P83" s="28"/>
      <c r="Q83" s="28"/>
      <c r="R83" s="28"/>
    </row>
    <row r="84" spans="1:18" s="7" customFormat="1" ht="29" x14ac:dyDescent="0.35">
      <c r="A84" s="69">
        <v>565</v>
      </c>
      <c r="B84" s="50" t="s">
        <v>82</v>
      </c>
      <c r="C84" s="27" t="s">
        <v>123</v>
      </c>
      <c r="D84" s="16" t="s">
        <v>55</v>
      </c>
      <c r="E84" s="14" t="s">
        <v>5</v>
      </c>
      <c r="F84" s="14">
        <v>1</v>
      </c>
      <c r="G84" s="16">
        <v>0</v>
      </c>
      <c r="H84" s="18">
        <f t="shared" si="14"/>
        <v>1</v>
      </c>
      <c r="I84" s="52">
        <v>20</v>
      </c>
      <c r="J84" s="52">
        <v>266</v>
      </c>
      <c r="K84" s="17">
        <f t="shared" si="3"/>
        <v>286</v>
      </c>
      <c r="L84" s="16"/>
      <c r="M84" s="48" t="s">
        <v>57</v>
      </c>
    </row>
    <row r="85" spans="1:18" s="7" customFormat="1" ht="29" x14ac:dyDescent="0.35">
      <c r="A85" s="69">
        <v>566</v>
      </c>
      <c r="B85" s="50" t="s">
        <v>82</v>
      </c>
      <c r="C85" s="27" t="s">
        <v>124</v>
      </c>
      <c r="D85" s="16" t="s">
        <v>55</v>
      </c>
      <c r="E85" s="14" t="s">
        <v>5</v>
      </c>
      <c r="F85" s="14">
        <v>1</v>
      </c>
      <c r="G85" s="16">
        <v>0</v>
      </c>
      <c r="H85" s="16">
        <f t="shared" si="14"/>
        <v>1</v>
      </c>
      <c r="I85" s="52">
        <v>20</v>
      </c>
      <c r="J85" s="52">
        <v>380</v>
      </c>
      <c r="K85" s="17">
        <f t="shared" si="3"/>
        <v>400</v>
      </c>
      <c r="L85" s="16"/>
      <c r="M85" s="36" t="s">
        <v>57</v>
      </c>
    </row>
    <row r="86" spans="1:18" s="7" customFormat="1" ht="130.5" x14ac:dyDescent="0.35">
      <c r="A86" s="69">
        <v>567</v>
      </c>
      <c r="B86" s="41" t="s">
        <v>125</v>
      </c>
      <c r="C86" s="42" t="s">
        <v>126</v>
      </c>
      <c r="D86" s="29" t="s">
        <v>55</v>
      </c>
      <c r="E86" s="42" t="s">
        <v>127</v>
      </c>
      <c r="F86" s="42">
        <v>38</v>
      </c>
      <c r="G86" s="42">
        <v>0</v>
      </c>
      <c r="H86" s="43">
        <f t="shared" ref="H86" si="15">F86-(F86*(G86/100))</f>
        <v>38</v>
      </c>
      <c r="I86" s="52">
        <v>10</v>
      </c>
      <c r="J86" s="52">
        <v>10</v>
      </c>
      <c r="K86" s="17">
        <f t="shared" si="3"/>
        <v>760</v>
      </c>
      <c r="L86" s="44" t="s">
        <v>128</v>
      </c>
      <c r="M86" s="45" t="s">
        <v>57</v>
      </c>
    </row>
    <row r="87" spans="1:18" s="7" customFormat="1" ht="48.75" customHeight="1" x14ac:dyDescent="0.35">
      <c r="A87" s="76" t="s">
        <v>129</v>
      </c>
      <c r="B87" s="77"/>
      <c r="C87" s="78"/>
      <c r="D87" s="57"/>
      <c r="E87" s="57"/>
      <c r="F87" s="57"/>
      <c r="G87" s="57"/>
      <c r="H87" s="57"/>
      <c r="I87" s="57"/>
      <c r="J87" s="57"/>
      <c r="K87" s="57"/>
      <c r="L87" s="57"/>
      <c r="M87" s="57"/>
    </row>
    <row r="88" spans="1:18" s="7" customFormat="1" ht="57" customHeight="1" x14ac:dyDescent="0.35">
      <c r="A88" s="76" t="s">
        <v>130</v>
      </c>
      <c r="B88" s="77"/>
      <c r="C88" s="78"/>
      <c r="D88" s="57"/>
      <c r="E88" s="57"/>
      <c r="F88" s="57"/>
      <c r="G88" s="57"/>
      <c r="H88" s="57"/>
      <c r="I88" s="57"/>
      <c r="J88" s="57"/>
      <c r="K88" s="57"/>
      <c r="L88" s="57"/>
      <c r="M88" s="57"/>
    </row>
    <row r="89" spans="1:18" s="7" customFormat="1" x14ac:dyDescent="0.35">
      <c r="E89" s="24"/>
      <c r="I89" s="72" t="s">
        <v>147</v>
      </c>
      <c r="J89" s="72"/>
      <c r="K89" s="58">
        <f>SUM(K4:K88)</f>
        <v>134932.196</v>
      </c>
    </row>
    <row r="90" spans="1:18" x14ac:dyDescent="0.35">
      <c r="H90" s="1"/>
    </row>
    <row r="93" spans="1:18" ht="15.5" x14ac:dyDescent="0.35">
      <c r="B93" s="15" t="s">
        <v>131</v>
      </c>
    </row>
    <row r="94" spans="1:18" ht="15.5" x14ac:dyDescent="0.35">
      <c r="B94" s="15" t="s">
        <v>132</v>
      </c>
    </row>
    <row r="95" spans="1:18" ht="15.5" x14ac:dyDescent="0.35">
      <c r="B95" s="35" t="s">
        <v>133</v>
      </c>
    </row>
    <row r="96" spans="1:18" ht="15.5" x14ac:dyDescent="0.35">
      <c r="B96" s="35" t="s">
        <v>134</v>
      </c>
    </row>
  </sheetData>
  <sheetProtection algorithmName="SHA-512" hashValue="61zL+X4cpmoJYafraxsgUrbj7OXp/u2KYw86CMxc6RT58bLigbiL6bxkegB/dS5XAoFt1AxvPVBDmiyz4Fd9ww==" saltValue="BDTrCs5XSLRQcTH1DMQk8A==" spinCount="100000" sheet="1" objects="1" scenarios="1"/>
  <mergeCells count="6">
    <mergeCell ref="I89:J89"/>
    <mergeCell ref="A32:C32"/>
    <mergeCell ref="A87:C87"/>
    <mergeCell ref="A88:C88"/>
    <mergeCell ref="I1:J1"/>
    <mergeCell ref="A3:C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659991-1579-4659-9A2F-16F9EA3BD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04C94-DAB0-4487-8472-389691FC8EE3}">
  <ds:schemaRefs>
    <ds:schemaRef ds:uri="http://purl.org/dc/terms/"/>
    <ds:schemaRef ds:uri="http://schemas.microsoft.com/sharepoint/v3"/>
    <ds:schemaRef ds:uri="http://purl.org/dc/dcmitype/"/>
    <ds:schemaRef ds:uri="http://purl.org/dc/elements/1.1/"/>
    <ds:schemaRef ds:uri="f9f4913f-3272-4a22-9ace-61684833b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25DD328-E72A-48CA-A296-7205EB6414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204_E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Repšienė</dc:creator>
  <cp:keywords/>
  <dc:description/>
  <cp:lastModifiedBy>Jurgita Repšienė</cp:lastModifiedBy>
  <cp:revision/>
  <dcterms:created xsi:type="dcterms:W3CDTF">2021-04-14T09:03:35Z</dcterms:created>
  <dcterms:modified xsi:type="dcterms:W3CDTF">2022-03-16T09:47:34Z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0x0101001716CACE7ECA0445931A46E4856F3E2D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Adomas.Laugalys@ignitis.lt</vt:lpwstr>
  </property>
  <property fmtid="{D5CDD505-2E9C-101B-9397-08002B2CF9AE}" pid="6" name="MSIP_Label_320c693d-44b7-4e16-b3dd-4fcd87401cf5_SetDate">
    <vt:lpwstr>2021-07-07T04:50:44.4209166Z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ba3334b2-c62b-456e-8dae-bc985f7d5372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2021-11-24T14:38:32Z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ba3334b2-c62b-456e-8dae-bc985f7d5372</vt:lpwstr>
  </property>
  <property fmtid="{D5CDD505-2E9C-101B-9397-08002B2CF9AE}" pid="17" name="MSIP_Label_190751af-2442-49a7-b7b9-9f0bcce858c9_ContentBits">
    <vt:lpwstr>0</vt:lpwstr>
  </property>
</Properties>
</file>