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Q:\SUTARTYS NUVIEŠINIMUI 2022\VKJ\VKJ_S_2022-61\NUVIEŠINTA\"/>
    </mc:Choice>
  </mc:AlternateContent>
  <xr:revisionPtr revIDLastSave="0" documentId="8_{062D5312-2269-4C1E-846D-8880D755C0B5}" xr6:coauthVersionLast="47" xr6:coauthVersionMax="47" xr10:uidLastSave="{00000000-0000-0000-0000-000000000000}"/>
  <workbookProtection workbookAlgorithmName="SHA-512" workbookHashValue="inCKwbMa/Nh6vT5qk+SFrSL9ktZ3+JZaYP660AGl/IFC/4PdqJGxMxoVHa3RQQRuu1lVtLYLqP+wFAUadFjgXQ==" workbookSaltValue="vZEdK2cU8H99Y985GIa/Dw==" workbookSpinCount="100000" lockStructure="1"/>
  <bookViews>
    <workbookView xWindow="-110" yWindow="-110" windowWidth="19420" windowHeight="10420" xr2:uid="{00000000-000D-0000-FFFF-FFFF00000000}"/>
  </bookViews>
  <sheets>
    <sheet name="206_E" sheetId="2" r:id="rId1"/>
  </sheets>
  <definedNames>
    <definedName name="_xlnm._FilterDatabase" localSheetId="0" hidden="1">'206_E'!$A$1:$M$25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K12" i="2" s="1"/>
  <c r="H5" i="2"/>
  <c r="K5" i="2" s="1"/>
  <c r="H4" i="2"/>
  <c r="K4" i="2" s="1"/>
  <c r="H26" i="2"/>
  <c r="K26" i="2" s="1"/>
  <c r="H25" i="2" l="1"/>
  <c r="K25" i="2" s="1"/>
  <c r="H24" i="2"/>
  <c r="K24" i="2" s="1"/>
  <c r="H23" i="2"/>
  <c r="K23" i="2" s="1"/>
  <c r="H22" i="2"/>
  <c r="K22" i="2" s="1"/>
  <c r="H21" i="2"/>
  <c r="K21" i="2" s="1"/>
  <c r="H20" i="2"/>
  <c r="K20" i="2" s="1"/>
  <c r="H19" i="2"/>
  <c r="K19" i="2" s="1"/>
  <c r="H18" i="2"/>
  <c r="K18" i="2" s="1"/>
  <c r="H17" i="2"/>
  <c r="K17" i="2" s="1"/>
  <c r="H16" i="2"/>
  <c r="K16" i="2" s="1"/>
  <c r="H15" i="2"/>
  <c r="K15" i="2" s="1"/>
  <c r="H14" i="2"/>
  <c r="K14" i="2" s="1"/>
  <c r="H13" i="2"/>
  <c r="K13" i="2" s="1"/>
  <c r="H11" i="2"/>
  <c r="K11" i="2" s="1"/>
  <c r="H10" i="2"/>
  <c r="K10" i="2" s="1"/>
  <c r="H9" i="2"/>
  <c r="K9" i="2" s="1"/>
  <c r="H8" i="2"/>
  <c r="K8" i="2" s="1"/>
  <c r="H7" i="2"/>
  <c r="K7" i="2" s="1"/>
  <c r="H6" i="2"/>
  <c r="K6" i="2" s="1"/>
  <c r="K28" i="2" l="1"/>
</calcChain>
</file>

<file path=xl/sharedStrings.xml><?xml version="1.0" encoding="utf-8"?>
<sst xmlns="http://schemas.openxmlformats.org/spreadsheetml/2006/main" count="136" uniqueCount="62">
  <si>
    <t>Balance / Likutis</t>
  </si>
  <si>
    <t>ELECTRICAL E - Cable trays / Kabelinės trasos</t>
  </si>
  <si>
    <t xml:space="preserve">Kabelių kopėčios su montavimo elementais ir kt. (išskyrus laikiklius, horizontalius/vertikalius lenkimus, kanalus, sijas, dangčius, trišakius ir susikirtimus) / Cable ladder with installation element, etc. (except brackets, horizontal/vertical bends, channels, bars (beams), covers, tees and cross-overs) </t>
  </si>
  <si>
    <r>
      <rPr>
        <sz val="11"/>
        <color rgb="FF221F1F"/>
        <rFont val="Calibri"/>
        <family val="2"/>
        <scheme val="minor"/>
      </rPr>
      <t>DKD500H45/3N</t>
    </r>
    <r>
      <rPr>
        <sz val="11"/>
        <rFont val="Calibri"/>
        <family val="2"/>
        <scheme val="minor"/>
      </rPr>
      <t xml:space="preserve">
arba lygiavertis/or equivalent</t>
    </r>
  </si>
  <si>
    <t>VKJ01-XX-DP-E-08.7795.SZ-001</t>
  </si>
  <si>
    <t>m</t>
  </si>
  <si>
    <t>*</t>
  </si>
  <si>
    <r>
      <rPr>
        <sz val="11"/>
        <color rgb="FF221F1F"/>
        <rFont val="Calibri"/>
        <family val="2"/>
        <scheme val="minor"/>
      </rPr>
      <t>DKD600H45/3N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</si>
  <si>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DKD200H45/3N</t>
    </r>
    <r>
      <rPr>
        <sz val="11"/>
        <rFont val="Calibri"/>
        <family val="2"/>
        <scheme val="minor"/>
      </rPr>
      <t xml:space="preserve">
arba lygiavertis/or equivalent</t>
    </r>
  </si>
  <si>
    <t>DKD300H45/3N
arba lygiavertis/or equivalent</t>
  </si>
  <si>
    <t xml:space="preserve">Kabelių loveliai su montavimo elementais ir kt. (išskyrus laikiklius, horizontalius/vertikalius lenkimus, kanalus, sijas, dangčius, trišakius ir susikirtimus) / Cable trays with installation element, etc. (except brackets, horizontal/vertical bends, channels, bars (beams), covers, tees and cross-overs) </t>
  </si>
  <si>
    <t>KGJ500H100/3N
arba lygiavertis/or equivalent</t>
  </si>
  <si>
    <r>
      <rPr>
        <sz val="11"/>
        <color rgb="FF221F1F"/>
        <rFont val="Calibri"/>
        <family val="2"/>
        <scheme val="minor"/>
      </rPr>
      <t>KGJ200H100/3N</t>
    </r>
    <r>
      <rPr>
        <sz val="11"/>
        <rFont val="Calibri"/>
        <family val="2"/>
        <scheme val="minor"/>
      </rPr>
      <t xml:space="preserve">
arba lygiavertis/or equivalent</t>
    </r>
  </si>
  <si>
    <t>Horizontalus lenkimas / Horizontal Bend</t>
  </si>
  <si>
    <r>
      <rPr>
        <sz val="11"/>
        <color rgb="FF221F1F"/>
        <rFont val="Calibri"/>
        <family val="2"/>
        <scheme val="minor"/>
      </rPr>
      <t>LDC500H45N</t>
    </r>
    <r>
      <rPr>
        <sz val="11"/>
        <rFont val="Calibri"/>
        <family val="2"/>
        <scheme val="minor"/>
      </rPr>
      <t xml:space="preserve">
arba lygiavertis/or equivalent</t>
    </r>
  </si>
  <si>
    <t>pcs
vnt</t>
  </si>
  <si>
    <t>LDC500H100N
arba lygiavertis/or equivalent</t>
  </si>
  <si>
    <t>Laikiklis / Bracket</t>
  </si>
  <si>
    <r>
      <rPr>
        <sz val="11"/>
        <color rgb="FF221F1F"/>
        <rFont val="Calibri"/>
        <family val="2"/>
        <scheme val="minor"/>
      </rPr>
      <t>WWCH500</t>
    </r>
    <r>
      <rPr>
        <sz val="11"/>
        <rFont val="Calibri"/>
        <family val="2"/>
        <scheme val="minor"/>
      </rPr>
      <t xml:space="preserve">
arba lygiavertis/or equivalent</t>
    </r>
  </si>
  <si>
    <t>0.1 Elmiko 1.2 -50 boxes/dėžės - 503 pcs/vnt
0.1 Elmiko 1.4 -1 boxes/dėžės - 14 pcs/vnt
l.no. 1586 - 7 pcs/vnt
*</t>
  </si>
  <si>
    <r>
      <rPr>
        <sz val="11"/>
        <color rgb="FF221F1F"/>
        <rFont val="Calibri"/>
        <family val="2"/>
        <scheme val="minor"/>
      </rPr>
      <t>WWCH200</t>
    </r>
    <r>
      <rPr>
        <sz val="11"/>
        <rFont val="Calibri"/>
        <family val="2"/>
        <scheme val="minor"/>
      </rPr>
      <t xml:space="preserve">
arba lygiavertis/or equivalent</t>
    </r>
  </si>
  <si>
    <t>Kanalas / Channel</t>
  </si>
  <si>
    <r>
      <rPr>
        <sz val="11"/>
        <color rgb="FF221F1F"/>
        <rFont val="Calibri"/>
        <family val="2"/>
        <scheme val="minor"/>
      </rPr>
      <t>CWT40H40/F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</si>
  <si>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CMT40H60/F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</si>
  <si>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CWC40H40/F</t>
    </r>
    <r>
      <rPr>
        <sz val="11"/>
        <rFont val="Calibri"/>
        <family val="2"/>
        <scheme val="minor"/>
      </rPr>
      <t xml:space="preserve">
arba lygiavertis/or equivalent</t>
    </r>
  </si>
  <si>
    <t>Kabelių lovelių/kopėčių dangčiai su montavimo elementais ir kt/Cover for cables trays/ladders with installation elements and etc.</t>
  </si>
  <si>
    <r>
      <rPr>
        <sz val="11"/>
        <color rgb="FF221F1F"/>
        <rFont val="Calibri"/>
        <family val="2"/>
        <scheme val="minor"/>
      </rPr>
      <t>PDDP500/F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</si>
  <si>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Arial"/>
        <family val="2"/>
      </rPr>
      <t>Vamzdis su montavimo elementais ir kt. / Pipe</t>
    </r>
    <r>
      <rPr>
        <sz val="11"/>
        <rFont val="Arial"/>
        <family val="2"/>
      </rPr>
      <t xml:space="preserve"> with installation elements and etc.</t>
    </r>
  </si>
  <si>
    <r>
      <rPr>
        <sz val="11"/>
        <color rgb="FF221F1F"/>
        <rFont val="Calibri"/>
        <family val="2"/>
        <scheme val="minor"/>
      </rPr>
      <t>DVK125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</si>
  <si>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DVK75</t>
    </r>
    <r>
      <rPr>
        <sz val="1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</si>
  <si>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Arial"/>
        <family val="2"/>
      </rPr>
      <t>Standartinis užspaudžiamas sandariklis / Standard</t>
    </r>
    <r>
      <rPr>
        <sz val="11"/>
        <color rgb="FF221F1F"/>
        <rFont val="Times New Roman"/>
        <family val="1"/>
      </rPr>
      <t xml:space="preserve"> </t>
    </r>
    <r>
      <rPr>
        <sz val="11"/>
        <color rgb="FF221F1F"/>
        <rFont val="Arial"/>
        <family val="2"/>
      </rPr>
      <t>press</t>
    </r>
    <r>
      <rPr>
        <sz val="11"/>
        <color rgb="FF221F1F"/>
        <rFont val="Times New Roman"/>
        <family val="1"/>
      </rPr>
      <t xml:space="preserve"> </t>
    </r>
    <r>
      <rPr>
        <sz val="11"/>
        <color rgb="FF221F1F"/>
        <rFont val="Arial"/>
        <family val="2"/>
      </rPr>
      <t>seal</t>
    </r>
  </si>
  <si>
    <r>
      <rPr>
        <sz val="11"/>
        <color rgb="FF221F1F"/>
        <rFont val="Calibri"/>
        <family val="2"/>
        <scheme val="minor"/>
      </rPr>
      <t>ADS 200/125</t>
    </r>
    <r>
      <rPr>
        <sz val="11"/>
        <color theme="1"/>
        <rFont val="Calibri"/>
        <family val="2"/>
        <scheme val="minor"/>
      </rPr>
      <t xml:space="preserve">
arba lygiavertis/or equivalent</t>
    </r>
  </si>
  <si>
    <r>
      <rPr>
        <sz val="11"/>
        <color rgb="FF221F1F"/>
        <rFont val="Calibri"/>
        <family val="2"/>
        <scheme val="minor"/>
      </rPr>
      <t>ADS 125/75</t>
    </r>
    <r>
      <rPr>
        <sz val="11"/>
        <color theme="1"/>
        <rFont val="Calibri"/>
        <family val="2"/>
        <scheme val="minor"/>
      </rPr>
      <t xml:space="preserve">
arba lygiavertis/or equivalent</t>
    </r>
  </si>
  <si>
    <t>LDC300H45N
arba lygiavertis/or equivalent</t>
  </si>
  <si>
    <t>Horizontalus trišakis / Horizontal Tee</t>
  </si>
  <si>
    <t>TDCN300H45N
arba lygiavertis/or equivalent</t>
  </si>
  <si>
    <t>PDDP300/F
arba lygiavertis/or equivalent</t>
  </si>
  <si>
    <t>Stogo įrenginų atrama / Support for Rooftop Installations</t>
  </si>
  <si>
    <t>ST335
arba lygiavertis/or equivalent</t>
  </si>
  <si>
    <t>0.1 Elmiko 1.3 - 2 boxes/dėžės - 22 pcs/vnt
0.1 Elmiko 1.34 - 1 boxes/dėžės - 3 pcs/vnt
*</t>
  </si>
  <si>
    <t>Papildomos surinkimo medžiagos įrangos montavimui/ Additional assembly materials for equipment installation</t>
  </si>
  <si>
    <t>-</t>
  </si>
  <si>
    <t>kg</t>
  </si>
  <si>
    <t>Ši kainų eilutė naudojama tik tada, kai reikalingos papildomos surinkimo medžiagos ir šių medžiagų poreikio nebuvo galima numatyti kitose kainų eilutėse / This price row is used only when additional assembly materials are required and the need for these materials could not be foreseen in other price rows.</t>
  </si>
  <si>
    <t>ELECTRICAL E - Cables / Kabeliai
*Bill of quantity for buildings 206 was included in bill of quantity for building 203 (V21UVC) - VKJ01-XX-DP-E-08.7795.SZ-002 / 206 pastato kiekių žiniaraščiai buvo įtraukti į 203 (V21UVC) pastato kiekių žiniaraščius</t>
  </si>
  <si>
    <t>Remarks:Material, installation and connection prices must be given to all items mentioned in the list</t>
  </si>
  <si>
    <t>Pastabos: Medžiagų, montavimo ir prijungimo darbų kainos turi būti nurodytos visoms sąraše nurodytoms pozicijoms</t>
  </si>
  <si>
    <t xml:space="preserve">* Informations concerning the total quantities of available materials are in "Stored deliveries" - Appendix 1E </t>
  </si>
  <si>
    <t xml:space="preserve">* Informacija apie bendrą turimų medžiagų kiekį pateikiama dokumente „Stored deliveries“ - 1E priedas </t>
  </si>
  <si>
    <t>Darbų įkainiai / Work Rates</t>
  </si>
  <si>
    <t>Nr. / No.</t>
  </si>
  <si>
    <t>Aprašymas / Description</t>
  </si>
  <si>
    <t>Sąnaudų žiniaraščio žymuo TP ar DP / BoQ list name from TDD  or DDD</t>
  </si>
  <si>
    <t>Mato vnt. / Unit</t>
  </si>
  <si>
    <t>Kiekis / Quantity</t>
  </si>
  <si>
    <t>Darbų atlikimas / Work progress %</t>
  </si>
  <si>
    <t>Montavimas ir paleidimas (darbai + surinkimo medžiagos + protokolai) / Installation and commissioning (works +  assembly materials + protocols)</t>
  </si>
  <si>
    <t>Medžiagos / Materials</t>
  </si>
  <si>
    <t>Bendrai (darbai + medžiagos) / Total (work+material)</t>
  </si>
  <si>
    <t>Komentarai / Įrengimo kiekis statybvietėje / Comment / Installation amount on site</t>
  </si>
  <si>
    <t>Yra sandėlyje / Available on storage</t>
  </si>
  <si>
    <t>Viso: /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</si>
</sst>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10"/>
      <name val="Arial"/>
      <family val="2"/>
    </font>
    <font>
      <sz val="11"/>
      <color rgb="FF221F1F"/>
      <name val="Calibri"/>
      <family val="2"/>
      <scheme val="minor"/>
    </font>
    <font>
      <sz val="11"/>
      <name val="Calibri"/>
      <family val="2"/>
      <scheme val="minor"/>
    </font>
    <font>
      <sz val="11"/>
      <color rgb="FF221F1F"/>
      <name val="Calibri"/>
      <family val="2"/>
      <charset val="238"/>
    </font>
    <font>
      <sz val="11"/>
      <name val="Arial"/>
      <family val="2"/>
    </font>
    <font>
      <sz val="11"/>
      <color rgb="FF221F1F"/>
      <name val="Arial"/>
      <family val="2"/>
    </font>
    <font>
      <sz val="11"/>
      <color rgb="FF221F1F"/>
      <name val="Times New Roman"/>
      <family val="1"/>
    </font>
    <font>
      <sz val="15"/>
      <color rgb="FF000000"/>
      <name val="Calibri"/>
      <family val="2"/>
    </font>
    <font>
      <sz val="15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6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vertical="top"/>
    </xf>
    <xf numFmtId="0" fontId="3" fillId="2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 wrapText="1"/>
    </xf>
    <xf numFmtId="0" fontId="0" fillId="5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 wrapText="1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4" fontId="0" fillId="7" borderId="7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right" vertical="center"/>
    </xf>
    <xf numFmtId="0" fontId="12" fillId="6" borderId="1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99CE-F7C2-4BF0-9BAE-53935C7410AD}">
  <dimension ref="A1:M34"/>
  <sheetViews>
    <sheetView showGridLines="0" tabSelected="1" zoomScale="50" zoomScaleNormal="50" workbookViewId="0">
      <pane ySplit="2" topLeftCell="A3" activePane="bottomLeft" state="frozen"/>
      <selection pane="bottomLeft" activeCell="C16" sqref="C16"/>
    </sheetView>
  </sheetViews>
  <sheetFormatPr defaultColWidth="17.54296875" defaultRowHeight="14.5" x14ac:dyDescent="0.35"/>
  <cols>
    <col min="1" max="1" width="13" bestFit="1" customWidth="1"/>
    <col min="2" max="2" width="41" style="2" customWidth="1"/>
    <col min="3" max="3" width="18" bestFit="1" customWidth="1"/>
    <col min="4" max="4" width="36.26953125" bestFit="1" customWidth="1"/>
    <col min="5" max="5" width="10.26953125" customWidth="1"/>
    <col min="6" max="6" width="10.7265625" bestFit="1" customWidth="1"/>
    <col min="7" max="7" width="17.1796875" bestFit="1" customWidth="1"/>
    <col min="8" max="8" width="18.7265625" bestFit="1" customWidth="1"/>
    <col min="9" max="9" width="18" bestFit="1" customWidth="1"/>
    <col min="10" max="10" width="18.1796875" customWidth="1"/>
    <col min="11" max="11" width="30.1796875" customWidth="1"/>
    <col min="12" max="12" width="43.453125" bestFit="1" customWidth="1"/>
    <col min="13" max="13" width="49" customWidth="1"/>
  </cols>
  <sheetData>
    <row r="1" spans="1:13" ht="17.5" customHeight="1" x14ac:dyDescent="0.35">
      <c r="B1"/>
      <c r="I1" s="50" t="s">
        <v>49</v>
      </c>
      <c r="J1" s="50"/>
    </row>
    <row r="2" spans="1:13" ht="130" x14ac:dyDescent="0.35">
      <c r="A2" s="32" t="s">
        <v>50</v>
      </c>
      <c r="B2" s="32" t="s">
        <v>51</v>
      </c>
      <c r="C2" s="33"/>
      <c r="D2" s="33" t="s">
        <v>52</v>
      </c>
      <c r="E2" s="34" t="s">
        <v>53</v>
      </c>
      <c r="F2" s="34" t="s">
        <v>54</v>
      </c>
      <c r="G2" s="34" t="s">
        <v>55</v>
      </c>
      <c r="H2" s="34" t="s">
        <v>0</v>
      </c>
      <c r="I2" s="35" t="s">
        <v>56</v>
      </c>
      <c r="J2" s="35" t="s">
        <v>57</v>
      </c>
      <c r="K2" s="34" t="s">
        <v>58</v>
      </c>
      <c r="L2" s="34" t="s">
        <v>59</v>
      </c>
      <c r="M2" s="34" t="s">
        <v>60</v>
      </c>
    </row>
    <row r="3" spans="1:13" s="5" customFormat="1" x14ac:dyDescent="0.35">
      <c r="A3" s="51" t="s">
        <v>1</v>
      </c>
      <c r="B3" s="52"/>
      <c r="C3" s="52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1:13" s="5" customFormat="1" ht="101.5" x14ac:dyDescent="0.35">
      <c r="A4" s="48">
        <v>568</v>
      </c>
      <c r="B4" s="40" t="s">
        <v>2</v>
      </c>
      <c r="C4" s="41" t="s">
        <v>3</v>
      </c>
      <c r="D4" s="22" t="s">
        <v>4</v>
      </c>
      <c r="E4" s="42" t="s">
        <v>5</v>
      </c>
      <c r="F4" s="42">
        <v>70</v>
      </c>
      <c r="G4" s="22">
        <v>49</v>
      </c>
      <c r="H4" s="43">
        <f t="shared" ref="H4" si="0">F4-(F4*(G4/100))</f>
        <v>35.700000000000003</v>
      </c>
      <c r="I4" s="44">
        <v>45</v>
      </c>
      <c r="J4" s="39"/>
      <c r="K4" s="45">
        <f>SUM(I4:J4)*H4</f>
        <v>1606.5000000000002</v>
      </c>
      <c r="L4" s="22"/>
      <c r="M4" s="46" t="s">
        <v>6</v>
      </c>
    </row>
    <row r="5" spans="1:13" s="5" customFormat="1" ht="101.5" x14ac:dyDescent="0.35">
      <c r="A5" s="48">
        <v>569</v>
      </c>
      <c r="B5" s="40" t="s">
        <v>2</v>
      </c>
      <c r="C5" s="41" t="s">
        <v>7</v>
      </c>
      <c r="D5" s="22" t="s">
        <v>4</v>
      </c>
      <c r="E5" s="42" t="s">
        <v>5</v>
      </c>
      <c r="F5" s="42">
        <v>60</v>
      </c>
      <c r="G5" s="22">
        <v>0</v>
      </c>
      <c r="H5" s="22">
        <f t="shared" ref="H5" si="1">F5-(F5*(G5/100))</f>
        <v>60</v>
      </c>
      <c r="I5" s="44">
        <v>45</v>
      </c>
      <c r="J5" s="39"/>
      <c r="K5" s="45">
        <f t="shared" ref="K5" si="2">SUM(I5:J5)*H5</f>
        <v>2700</v>
      </c>
      <c r="L5" s="22"/>
      <c r="M5" s="46" t="s">
        <v>6</v>
      </c>
    </row>
    <row r="6" spans="1:13" s="5" customFormat="1" ht="101.5" x14ac:dyDescent="0.35">
      <c r="A6" s="48">
        <v>570</v>
      </c>
      <c r="B6" s="30" t="s">
        <v>2</v>
      </c>
      <c r="C6" s="13" t="s">
        <v>8</v>
      </c>
      <c r="D6" s="15" t="s">
        <v>4</v>
      </c>
      <c r="E6" s="7" t="s">
        <v>5</v>
      </c>
      <c r="F6" s="7">
        <v>5</v>
      </c>
      <c r="G6" s="6">
        <v>0</v>
      </c>
      <c r="H6" s="6">
        <f t="shared" ref="H6:H21" si="3">F6-(F6*(G6/100))</f>
        <v>5</v>
      </c>
      <c r="I6" s="31">
        <v>40</v>
      </c>
      <c r="J6" s="31">
        <v>18.399999999999999</v>
      </c>
      <c r="K6" s="9">
        <f t="shared" ref="K6:K26" si="4">SUM(I6:J6)*H6</f>
        <v>292</v>
      </c>
      <c r="L6" s="6"/>
      <c r="M6" s="20" t="s">
        <v>6</v>
      </c>
    </row>
    <row r="7" spans="1:13" s="5" customFormat="1" ht="101.5" x14ac:dyDescent="0.35">
      <c r="A7" s="48">
        <v>571</v>
      </c>
      <c r="B7" s="30" t="s">
        <v>2</v>
      </c>
      <c r="C7" s="18" t="s">
        <v>9</v>
      </c>
      <c r="D7" s="15" t="s">
        <v>4</v>
      </c>
      <c r="E7" s="7" t="s">
        <v>5</v>
      </c>
      <c r="F7" s="7">
        <v>50</v>
      </c>
      <c r="G7" s="6">
        <v>0</v>
      </c>
      <c r="H7" s="6">
        <f t="shared" si="3"/>
        <v>50</v>
      </c>
      <c r="I7" s="31">
        <v>40</v>
      </c>
      <c r="J7" s="31">
        <v>20</v>
      </c>
      <c r="K7" s="9">
        <f t="shared" si="4"/>
        <v>3000</v>
      </c>
      <c r="L7" s="6"/>
      <c r="M7" s="20" t="s">
        <v>6</v>
      </c>
    </row>
    <row r="8" spans="1:13" s="5" customFormat="1" ht="101.5" x14ac:dyDescent="0.35">
      <c r="A8" s="48">
        <v>572</v>
      </c>
      <c r="B8" s="30" t="s">
        <v>10</v>
      </c>
      <c r="C8" s="18" t="s">
        <v>11</v>
      </c>
      <c r="D8" s="15" t="s">
        <v>4</v>
      </c>
      <c r="E8" s="7" t="s">
        <v>5</v>
      </c>
      <c r="F8" s="7">
        <v>70</v>
      </c>
      <c r="G8" s="6">
        <v>49</v>
      </c>
      <c r="H8" s="8">
        <f t="shared" si="3"/>
        <v>35.700000000000003</v>
      </c>
      <c r="I8" s="31">
        <v>45</v>
      </c>
      <c r="J8" s="31">
        <v>62.4</v>
      </c>
      <c r="K8" s="9">
        <f t="shared" si="4"/>
        <v>3834.1800000000003</v>
      </c>
      <c r="L8" s="6"/>
      <c r="M8" s="20" t="s">
        <v>6</v>
      </c>
    </row>
    <row r="9" spans="1:13" s="5" customFormat="1" ht="101.5" x14ac:dyDescent="0.35">
      <c r="A9" s="48">
        <v>573</v>
      </c>
      <c r="B9" s="30" t="s">
        <v>10</v>
      </c>
      <c r="C9" s="13" t="s">
        <v>12</v>
      </c>
      <c r="D9" s="15" t="s">
        <v>4</v>
      </c>
      <c r="E9" s="7" t="s">
        <v>5</v>
      </c>
      <c r="F9" s="7">
        <v>5</v>
      </c>
      <c r="G9" s="6">
        <v>0</v>
      </c>
      <c r="H9" s="6">
        <f t="shared" si="3"/>
        <v>5</v>
      </c>
      <c r="I9" s="31">
        <v>40</v>
      </c>
      <c r="J9" s="31">
        <v>33.6</v>
      </c>
      <c r="K9" s="9">
        <f t="shared" si="4"/>
        <v>368</v>
      </c>
      <c r="L9" s="6"/>
      <c r="M9" s="20" t="s">
        <v>6</v>
      </c>
    </row>
    <row r="10" spans="1:13" s="5" customFormat="1" ht="43.5" x14ac:dyDescent="0.35">
      <c r="A10" s="48">
        <v>574</v>
      </c>
      <c r="B10" s="28" t="s">
        <v>13</v>
      </c>
      <c r="C10" s="13" t="s">
        <v>14</v>
      </c>
      <c r="D10" s="15" t="s">
        <v>4</v>
      </c>
      <c r="E10" s="10" t="s">
        <v>15</v>
      </c>
      <c r="F10" s="7">
        <v>4</v>
      </c>
      <c r="G10" s="6">
        <v>0</v>
      </c>
      <c r="H10" s="6">
        <f t="shared" si="3"/>
        <v>4</v>
      </c>
      <c r="I10" s="31">
        <v>20</v>
      </c>
      <c r="J10" s="31">
        <v>153.6</v>
      </c>
      <c r="K10" s="9">
        <f t="shared" si="4"/>
        <v>694.4</v>
      </c>
      <c r="L10" s="6"/>
      <c r="M10" s="20" t="s">
        <v>6</v>
      </c>
    </row>
    <row r="11" spans="1:13" s="5" customFormat="1" ht="43.5" x14ac:dyDescent="0.35">
      <c r="A11" s="48">
        <v>575</v>
      </c>
      <c r="B11" s="28" t="s">
        <v>13</v>
      </c>
      <c r="C11" s="12" t="s">
        <v>16</v>
      </c>
      <c r="D11" s="6" t="s">
        <v>4</v>
      </c>
      <c r="E11" s="10" t="s">
        <v>15</v>
      </c>
      <c r="F11" s="7">
        <v>4</v>
      </c>
      <c r="G11" s="6">
        <v>0</v>
      </c>
      <c r="H11" s="6">
        <f t="shared" si="3"/>
        <v>4</v>
      </c>
      <c r="I11" s="31">
        <v>20</v>
      </c>
      <c r="J11" s="31">
        <v>225.6</v>
      </c>
      <c r="K11" s="9">
        <f t="shared" si="4"/>
        <v>982.4</v>
      </c>
      <c r="L11" s="6"/>
      <c r="M11" s="20" t="s">
        <v>6</v>
      </c>
    </row>
    <row r="12" spans="1:13" s="5" customFormat="1" ht="58" x14ac:dyDescent="0.35">
      <c r="A12" s="48">
        <v>576</v>
      </c>
      <c r="B12" s="47" t="s">
        <v>17</v>
      </c>
      <c r="C12" s="41" t="s">
        <v>18</v>
      </c>
      <c r="D12" s="22" t="s">
        <v>4</v>
      </c>
      <c r="E12" s="42" t="s">
        <v>15</v>
      </c>
      <c r="F12" s="42">
        <v>80</v>
      </c>
      <c r="G12" s="22">
        <v>55</v>
      </c>
      <c r="H12" s="22">
        <f t="shared" ref="H12" si="5">F12-(F12*(G12/100))</f>
        <v>36</v>
      </c>
      <c r="I12" s="44">
        <v>15</v>
      </c>
      <c r="J12" s="39"/>
      <c r="K12" s="45">
        <f t="shared" ref="K12" si="6">SUM(I12:J12)*H12</f>
        <v>540</v>
      </c>
      <c r="L12" s="22"/>
      <c r="M12" s="47" t="s">
        <v>19</v>
      </c>
    </row>
    <row r="13" spans="1:13" s="5" customFormat="1" ht="43.5" x14ac:dyDescent="0.35">
      <c r="A13" s="48">
        <v>577</v>
      </c>
      <c r="B13" s="4" t="s">
        <v>17</v>
      </c>
      <c r="C13" s="11" t="s">
        <v>20</v>
      </c>
      <c r="D13" s="6" t="s">
        <v>4</v>
      </c>
      <c r="E13" s="10" t="s">
        <v>15</v>
      </c>
      <c r="F13" s="7">
        <v>16</v>
      </c>
      <c r="G13" s="6">
        <v>100</v>
      </c>
      <c r="H13" s="6">
        <f t="shared" si="3"/>
        <v>0</v>
      </c>
      <c r="I13" s="31">
        <v>15</v>
      </c>
      <c r="J13" s="31">
        <v>13.6</v>
      </c>
      <c r="K13" s="9">
        <f t="shared" si="4"/>
        <v>0</v>
      </c>
      <c r="L13" s="6"/>
      <c r="M13" s="20" t="s">
        <v>6</v>
      </c>
    </row>
    <row r="14" spans="1:13" s="5" customFormat="1" ht="43.5" x14ac:dyDescent="0.35">
      <c r="A14" s="48">
        <v>578</v>
      </c>
      <c r="B14" s="4" t="s">
        <v>21</v>
      </c>
      <c r="C14" s="11" t="s">
        <v>22</v>
      </c>
      <c r="D14" s="6" t="s">
        <v>4</v>
      </c>
      <c r="E14" s="7" t="s">
        <v>5</v>
      </c>
      <c r="F14" s="7">
        <v>67</v>
      </c>
      <c r="G14" s="6">
        <v>47</v>
      </c>
      <c r="H14" s="8">
        <f t="shared" si="3"/>
        <v>35.510000000000005</v>
      </c>
      <c r="I14" s="31">
        <v>15</v>
      </c>
      <c r="J14" s="31">
        <v>13.6</v>
      </c>
      <c r="K14" s="9">
        <f t="shared" si="4"/>
        <v>1015.5860000000002</v>
      </c>
      <c r="L14" s="6"/>
      <c r="M14" s="20" t="s">
        <v>6</v>
      </c>
    </row>
    <row r="15" spans="1:13" s="5" customFormat="1" ht="43.5" x14ac:dyDescent="0.35">
      <c r="A15" s="48">
        <v>579</v>
      </c>
      <c r="B15" s="4" t="s">
        <v>21</v>
      </c>
      <c r="C15" s="11" t="s">
        <v>23</v>
      </c>
      <c r="D15" s="6" t="s">
        <v>4</v>
      </c>
      <c r="E15" s="7" t="s">
        <v>5</v>
      </c>
      <c r="F15" s="7">
        <v>17</v>
      </c>
      <c r="G15" s="6">
        <v>70</v>
      </c>
      <c r="H15" s="6">
        <f t="shared" si="3"/>
        <v>5.1000000000000014</v>
      </c>
      <c r="I15" s="31">
        <v>15</v>
      </c>
      <c r="J15" s="31">
        <v>99.2</v>
      </c>
      <c r="K15" s="9">
        <f t="shared" si="4"/>
        <v>582.42000000000019</v>
      </c>
      <c r="L15" s="6"/>
      <c r="M15" s="20" t="s">
        <v>6</v>
      </c>
    </row>
    <row r="16" spans="1:13" s="5" customFormat="1" ht="43.5" x14ac:dyDescent="0.35">
      <c r="A16" s="48">
        <v>580</v>
      </c>
      <c r="B16" s="4" t="s">
        <v>21</v>
      </c>
      <c r="C16" s="11" t="s">
        <v>24</v>
      </c>
      <c r="D16" s="6" t="s">
        <v>4</v>
      </c>
      <c r="E16" s="7" t="s">
        <v>5</v>
      </c>
      <c r="F16" s="7">
        <v>30</v>
      </c>
      <c r="G16" s="6">
        <v>70</v>
      </c>
      <c r="H16" s="6">
        <f t="shared" si="3"/>
        <v>9</v>
      </c>
      <c r="I16" s="31">
        <v>15</v>
      </c>
      <c r="J16" s="31">
        <v>13.6</v>
      </c>
      <c r="K16" s="9">
        <f t="shared" si="4"/>
        <v>257.40000000000003</v>
      </c>
      <c r="L16" s="6"/>
      <c r="M16" s="20" t="s">
        <v>6</v>
      </c>
    </row>
    <row r="17" spans="1:13" s="5" customFormat="1" ht="43.5" x14ac:dyDescent="0.35">
      <c r="A17" s="48">
        <v>581</v>
      </c>
      <c r="B17" s="14" t="s">
        <v>25</v>
      </c>
      <c r="C17" s="13" t="s">
        <v>26</v>
      </c>
      <c r="D17" s="15" t="s">
        <v>4</v>
      </c>
      <c r="E17" s="7" t="s">
        <v>5</v>
      </c>
      <c r="F17" s="7">
        <v>35</v>
      </c>
      <c r="G17" s="6">
        <v>0</v>
      </c>
      <c r="H17" s="6">
        <f t="shared" si="3"/>
        <v>35</v>
      </c>
      <c r="I17" s="31">
        <v>10</v>
      </c>
      <c r="J17" s="31">
        <v>39.200000000000003</v>
      </c>
      <c r="K17" s="9">
        <f t="shared" si="4"/>
        <v>1722</v>
      </c>
      <c r="L17" s="6"/>
      <c r="M17" s="20" t="s">
        <v>6</v>
      </c>
    </row>
    <row r="18" spans="1:13" s="5" customFormat="1" ht="43.5" x14ac:dyDescent="0.35">
      <c r="A18" s="48">
        <v>582</v>
      </c>
      <c r="B18" s="16" t="s">
        <v>27</v>
      </c>
      <c r="C18" s="13" t="s">
        <v>28</v>
      </c>
      <c r="D18" s="15" t="s">
        <v>4</v>
      </c>
      <c r="E18" s="11" t="s">
        <v>5</v>
      </c>
      <c r="F18" s="11">
        <v>10</v>
      </c>
      <c r="G18" s="6">
        <v>100</v>
      </c>
      <c r="H18" s="6">
        <f t="shared" si="3"/>
        <v>0</v>
      </c>
      <c r="I18" s="31">
        <v>5</v>
      </c>
      <c r="J18" s="31">
        <v>8</v>
      </c>
      <c r="K18" s="9">
        <f t="shared" si="4"/>
        <v>0</v>
      </c>
      <c r="L18" s="6"/>
      <c r="M18" s="20" t="s">
        <v>6</v>
      </c>
    </row>
    <row r="19" spans="1:13" s="5" customFormat="1" ht="43.5" x14ac:dyDescent="0.35">
      <c r="A19" s="48">
        <v>583</v>
      </c>
      <c r="B19" s="16" t="s">
        <v>27</v>
      </c>
      <c r="C19" s="13" t="s">
        <v>29</v>
      </c>
      <c r="D19" s="15" t="s">
        <v>4</v>
      </c>
      <c r="E19" s="11" t="s">
        <v>5</v>
      </c>
      <c r="F19" s="11">
        <v>20</v>
      </c>
      <c r="G19" s="6">
        <v>100</v>
      </c>
      <c r="H19" s="6">
        <f t="shared" si="3"/>
        <v>0</v>
      </c>
      <c r="I19" s="31">
        <v>4</v>
      </c>
      <c r="J19" s="31">
        <v>4</v>
      </c>
      <c r="K19" s="9">
        <f t="shared" si="4"/>
        <v>0</v>
      </c>
      <c r="L19" s="6"/>
      <c r="M19" s="20" t="s">
        <v>6</v>
      </c>
    </row>
    <row r="20" spans="1:13" s="5" customFormat="1" ht="43.5" x14ac:dyDescent="0.35">
      <c r="A20" s="48">
        <v>584</v>
      </c>
      <c r="B20" s="14" t="s">
        <v>30</v>
      </c>
      <c r="C20" s="10" t="s">
        <v>31</v>
      </c>
      <c r="D20" s="15" t="s">
        <v>4</v>
      </c>
      <c r="E20" s="10" t="s">
        <v>15</v>
      </c>
      <c r="F20" s="7">
        <v>2</v>
      </c>
      <c r="G20" s="6">
        <v>0</v>
      </c>
      <c r="H20" s="6">
        <f t="shared" si="3"/>
        <v>2</v>
      </c>
      <c r="I20" s="31">
        <v>30</v>
      </c>
      <c r="J20" s="31">
        <v>250</v>
      </c>
      <c r="K20" s="9">
        <f t="shared" si="4"/>
        <v>560</v>
      </c>
      <c r="L20" s="6"/>
      <c r="M20" s="20" t="s">
        <v>6</v>
      </c>
    </row>
    <row r="21" spans="1:13" s="5" customFormat="1" ht="43.5" x14ac:dyDescent="0.35">
      <c r="A21" s="48">
        <v>585</v>
      </c>
      <c r="B21" s="14" t="s">
        <v>30</v>
      </c>
      <c r="C21" s="10" t="s">
        <v>32</v>
      </c>
      <c r="D21" s="15" t="s">
        <v>4</v>
      </c>
      <c r="E21" s="10" t="s">
        <v>15</v>
      </c>
      <c r="F21" s="7">
        <v>4</v>
      </c>
      <c r="G21" s="6">
        <v>0</v>
      </c>
      <c r="H21" s="6">
        <f t="shared" si="3"/>
        <v>4</v>
      </c>
      <c r="I21" s="31">
        <v>20</v>
      </c>
      <c r="J21" s="31">
        <v>125</v>
      </c>
      <c r="K21" s="9">
        <f t="shared" si="4"/>
        <v>580</v>
      </c>
      <c r="L21" s="6"/>
      <c r="M21" s="20" t="s">
        <v>6</v>
      </c>
    </row>
    <row r="22" spans="1:13" s="5" customFormat="1" ht="43.5" x14ac:dyDescent="0.35">
      <c r="A22" s="48">
        <v>586</v>
      </c>
      <c r="B22" s="17" t="s">
        <v>13</v>
      </c>
      <c r="C22" s="18" t="s">
        <v>33</v>
      </c>
      <c r="D22" s="15" t="s">
        <v>4</v>
      </c>
      <c r="E22" s="10" t="s">
        <v>15</v>
      </c>
      <c r="F22" s="7">
        <v>2</v>
      </c>
      <c r="G22" s="6">
        <v>0</v>
      </c>
      <c r="H22" s="6">
        <f t="shared" ref="H22:H26" si="7">F22-(F22*(G22/100))</f>
        <v>2</v>
      </c>
      <c r="I22" s="31">
        <v>20</v>
      </c>
      <c r="J22" s="31">
        <v>130.4</v>
      </c>
      <c r="K22" s="9">
        <f t="shared" si="4"/>
        <v>300.8</v>
      </c>
      <c r="L22" s="6"/>
      <c r="M22" s="20" t="s">
        <v>6</v>
      </c>
    </row>
    <row r="23" spans="1:13" s="5" customFormat="1" ht="43.5" x14ac:dyDescent="0.35">
      <c r="A23" s="48">
        <v>587</v>
      </c>
      <c r="B23" s="14" t="s">
        <v>34</v>
      </c>
      <c r="C23" s="18" t="s">
        <v>35</v>
      </c>
      <c r="D23" s="15" t="s">
        <v>4</v>
      </c>
      <c r="E23" s="10" t="s">
        <v>15</v>
      </c>
      <c r="F23" s="7">
        <v>2</v>
      </c>
      <c r="G23" s="6">
        <v>0</v>
      </c>
      <c r="H23" s="6">
        <f t="shared" si="7"/>
        <v>2</v>
      </c>
      <c r="I23" s="31">
        <v>20</v>
      </c>
      <c r="J23" s="31">
        <v>292.39999999999998</v>
      </c>
      <c r="K23" s="9">
        <f t="shared" si="4"/>
        <v>624.79999999999995</v>
      </c>
      <c r="L23" s="6"/>
      <c r="M23" s="20" t="s">
        <v>6</v>
      </c>
    </row>
    <row r="24" spans="1:13" s="5" customFormat="1" ht="43.5" x14ac:dyDescent="0.35">
      <c r="A24" s="48">
        <v>588</v>
      </c>
      <c r="B24" s="14" t="s">
        <v>25</v>
      </c>
      <c r="C24" s="18" t="s">
        <v>36</v>
      </c>
      <c r="D24" s="15" t="s">
        <v>4</v>
      </c>
      <c r="E24" s="7" t="s">
        <v>5</v>
      </c>
      <c r="F24" s="7">
        <v>15</v>
      </c>
      <c r="G24" s="6">
        <v>0</v>
      </c>
      <c r="H24" s="6">
        <f t="shared" si="7"/>
        <v>15</v>
      </c>
      <c r="I24" s="31">
        <v>10</v>
      </c>
      <c r="J24" s="31">
        <v>16.8</v>
      </c>
      <c r="K24" s="9">
        <f t="shared" si="4"/>
        <v>402</v>
      </c>
      <c r="L24" s="6"/>
      <c r="M24" s="20" t="s">
        <v>6</v>
      </c>
    </row>
    <row r="25" spans="1:13" s="5" customFormat="1" ht="43.5" x14ac:dyDescent="0.35">
      <c r="A25" s="48">
        <v>589</v>
      </c>
      <c r="B25" s="19" t="s">
        <v>37</v>
      </c>
      <c r="C25" s="18" t="s">
        <v>38</v>
      </c>
      <c r="D25" s="15" t="s">
        <v>4</v>
      </c>
      <c r="E25" s="10" t="s">
        <v>15</v>
      </c>
      <c r="F25" s="7">
        <v>22</v>
      </c>
      <c r="G25" s="6">
        <v>0</v>
      </c>
      <c r="H25" s="6">
        <f t="shared" si="7"/>
        <v>22</v>
      </c>
      <c r="I25" s="31">
        <v>50</v>
      </c>
      <c r="J25" s="31">
        <v>32.4</v>
      </c>
      <c r="K25" s="9">
        <f t="shared" si="4"/>
        <v>1812.8000000000002</v>
      </c>
      <c r="L25" s="6"/>
      <c r="M25" s="28" t="s">
        <v>39</v>
      </c>
    </row>
    <row r="26" spans="1:13" s="5" customFormat="1" ht="101.5" x14ac:dyDescent="0.35">
      <c r="A26" s="48">
        <v>590</v>
      </c>
      <c r="B26" s="23" t="s">
        <v>40</v>
      </c>
      <c r="C26" s="24" t="s">
        <v>41</v>
      </c>
      <c r="D26" s="22" t="s">
        <v>4</v>
      </c>
      <c r="E26" s="24" t="s">
        <v>42</v>
      </c>
      <c r="F26" s="24">
        <v>13</v>
      </c>
      <c r="G26" s="24">
        <v>0</v>
      </c>
      <c r="H26" s="25">
        <f t="shared" si="7"/>
        <v>13</v>
      </c>
      <c r="I26" s="31">
        <v>10</v>
      </c>
      <c r="J26" s="31">
        <v>10</v>
      </c>
      <c r="K26" s="9">
        <f t="shared" si="4"/>
        <v>260</v>
      </c>
      <c r="L26" s="26" t="s">
        <v>43</v>
      </c>
      <c r="M26" s="27" t="s">
        <v>6</v>
      </c>
    </row>
    <row r="27" spans="1:13" ht="68.25" customHeight="1" x14ac:dyDescent="0.35">
      <c r="A27" s="53" t="s">
        <v>44</v>
      </c>
      <c r="B27" s="54"/>
      <c r="C27" s="55"/>
      <c r="D27" s="38"/>
      <c r="E27" s="38"/>
      <c r="F27" s="38"/>
      <c r="G27" s="38"/>
      <c r="H27" s="38"/>
      <c r="I27" s="38"/>
      <c r="J27" s="38"/>
      <c r="K27" s="38"/>
      <c r="L27" s="38"/>
      <c r="M27" s="29"/>
    </row>
    <row r="28" spans="1:13" x14ac:dyDescent="0.35">
      <c r="I28" s="49" t="s">
        <v>61</v>
      </c>
      <c r="J28" s="49"/>
      <c r="K28" s="1">
        <f>SUM(K4:K26)</f>
        <v>22135.285999999996</v>
      </c>
    </row>
    <row r="31" spans="1:13" ht="15.5" x14ac:dyDescent="0.35">
      <c r="B31" s="3" t="s">
        <v>45</v>
      </c>
    </row>
    <row r="32" spans="1:13" ht="15.5" x14ac:dyDescent="0.35">
      <c r="B32" s="3" t="s">
        <v>46</v>
      </c>
    </row>
    <row r="33" spans="2:2" ht="15.5" x14ac:dyDescent="0.35">
      <c r="B33" s="21" t="s">
        <v>47</v>
      </c>
    </row>
    <row r="34" spans="2:2" ht="15.5" x14ac:dyDescent="0.35">
      <c r="B34" s="21" t="s">
        <v>48</v>
      </c>
    </row>
  </sheetData>
  <sheetProtection algorithmName="SHA-512" hashValue="YsAxMI37jd0eCP3lV2Kt1CgSaSAzDJwHAU6ZslKXH4zlkFPKLdyJ7NnmD/V6fPkyLwNKCISNzYjJIOcDCST5KQ==" saltValue="pAt6hscsuGNu8DOYXtRl1A==" spinCount="100000" sheet="1" objects="1" scenarios="1"/>
  <mergeCells count="4">
    <mergeCell ref="I28:J28"/>
    <mergeCell ref="I1:J1"/>
    <mergeCell ref="A3:C3"/>
    <mergeCell ref="A27:C27"/>
  </mergeCells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3D8F66-BBD9-4CC9-90A0-627CEA526B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D93BA6-C1FE-4503-8B55-B28973A27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C27297-AE3D-4729-A1FA-B58C1CC896EC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f9f4913f-3272-4a22-9ace-61684833bf0b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sharepoint/v4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206_E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cp:keywords/>
  <dc:description/>
  <cp:lastModifiedBy>Jurgita Repšienė</cp:lastModifiedBy>
  <cp:revision/>
  <dcterms:created xsi:type="dcterms:W3CDTF">2015-06-05T18:17:20Z</dcterms:created>
  <dcterms:modified xsi:type="dcterms:W3CDTF">2022-03-16T09:44:48Z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0x0101001716CACE7ECA0445931A46E4856F3E2D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Adomas.Laugalys@ignitis.lt</vt:lpwstr>
  </property>
  <property fmtid="{D5CDD505-2E9C-101B-9397-08002B2CF9AE}" pid="6" name="MSIP_Label_320c693d-44b7-4e16-b3dd-4fcd87401cf5_SetDate">
    <vt:lpwstr>2021-07-07T04:51:03.1520530Z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2dadfdef-54cc-4679-8be4-401103f18503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2021-11-24T15:01:15Z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2dadfdef-54cc-4679-8be4-401103f18503</vt:lpwstr>
  </property>
  <property fmtid="{D5CDD505-2E9C-101B-9397-08002B2CF9AE}" pid="17" name="MSIP_Label_190751af-2442-49a7-b7b9-9f0bcce858c9_ContentBits">
    <vt:lpwstr>0</vt:lpwstr>
  </property>
</Properties>
</file>